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75" windowWidth="12120" windowHeight="8400" tabRatio="914"/>
  </bookViews>
  <sheets>
    <sheet name="Painel" sheetId="38" r:id="rId1"/>
    <sheet name="H extra operac" sheetId="68" r:id="rId2"/>
  </sheets>
  <definedNames>
    <definedName name="_xlnm.Print_Area" localSheetId="1">'H extra operac'!$B$2:$V$90</definedName>
    <definedName name="_xlnm.Print_Area" localSheetId="0">Painel!$B$2:$AO$45</definedName>
  </definedNames>
  <calcPr calcId="145621"/>
</workbook>
</file>

<file path=xl/calcChain.xml><?xml version="1.0" encoding="utf-8"?>
<calcChain xmlns="http://schemas.openxmlformats.org/spreadsheetml/2006/main">
  <c r="D47" i="68" l="1"/>
  <c r="D46" i="68"/>
  <c r="D45" i="68"/>
  <c r="F45" i="68"/>
  <c r="H45" i="68"/>
  <c r="H53" i="68" s="1"/>
  <c r="I45" i="68"/>
  <c r="I53" i="68" s="1"/>
  <c r="J45" i="68"/>
  <c r="J53" i="68" s="1"/>
  <c r="K45" i="68"/>
  <c r="K53" i="68" s="1"/>
  <c r="L45" i="68"/>
  <c r="L53" i="68" s="1"/>
  <c r="M45" i="68"/>
  <c r="M53" i="68" s="1"/>
  <c r="N45" i="68"/>
  <c r="N53" i="68" s="1"/>
  <c r="C27" i="38" s="1"/>
  <c r="B2" i="68" s="1"/>
  <c r="E46" i="68"/>
  <c r="E45" i="68" s="1"/>
  <c r="F46" i="68"/>
  <c r="E47" i="68"/>
  <c r="F47" i="68"/>
  <c r="E48" i="68"/>
  <c r="F48" i="68"/>
  <c r="D50" i="68"/>
  <c r="E50" i="68"/>
  <c r="F50" i="68"/>
  <c r="D56" i="68"/>
  <c r="E56" i="68"/>
  <c r="F56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B64" i="68"/>
</calcChain>
</file>

<file path=xl/sharedStrings.xml><?xml version="1.0" encoding="utf-8"?>
<sst xmlns="http://schemas.openxmlformats.org/spreadsheetml/2006/main" count="97" uniqueCount="55">
  <si>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</si>
  <si>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</si>
  <si>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</si>
  <si>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</si>
  <si>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</si>
  <si>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</si>
  <si>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</si>
  <si>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</si>
  <si>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</si>
  <si>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</si>
  <si>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</si>
  <si>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</si>
  <si>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</si>
  <si>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Responsável</t>
  </si>
  <si>
    <t>Status</t>
  </si>
  <si>
    <t>Comentários</t>
  </si>
  <si>
    <t>% sobre a meta</t>
  </si>
  <si>
    <t>Histórico</t>
  </si>
  <si>
    <t>Metas</t>
  </si>
  <si>
    <t>Ações / Projetos / Recomendações</t>
  </si>
  <si>
    <t>FÓRMULA</t>
  </si>
  <si>
    <t>DEFINIÇÃO DA FÓRMULA</t>
  </si>
  <si>
    <t>UNIDADE DO INDICADOR</t>
  </si>
  <si>
    <t>SEGMENTAÇÃO</t>
  </si>
  <si>
    <t>FREQUÊNCIA DE ATUALIZAÇÃO</t>
  </si>
  <si>
    <t>DIA DE MEDIÇÃO</t>
  </si>
  <si>
    <t>POLARIDADE</t>
  </si>
  <si>
    <t>RÉGUA DE CORES</t>
  </si>
  <si>
    <t>RESPONSÁVEL PELO INDICADOR</t>
  </si>
  <si>
    <t>PENDÊNCIAS</t>
  </si>
  <si>
    <t>Menor, melhor</t>
  </si>
  <si>
    <t>Vermelho --&gt; até 90% da meta
Amarelo   --&gt; de 90,01% a 99,99% da meta
Verde      --&gt; a partir de 100% da meta</t>
  </si>
  <si>
    <t>RESP. PELO ACOMPANHAMENTO</t>
  </si>
  <si>
    <t>Mensal</t>
  </si>
  <si>
    <t>Dia 5 de cada mês</t>
  </si>
  <si>
    <t>Valor pago de horas extras</t>
  </si>
  <si>
    <t>Milhares de R$</t>
  </si>
  <si>
    <t>Horas Extras Operacionais</t>
  </si>
  <si>
    <t>jul</t>
  </si>
  <si>
    <t>Protótipo BSC</t>
  </si>
  <si>
    <t>RESPONSÁVEL PELOS DADOS: Maurício</t>
  </si>
  <si>
    <t>Maurício</t>
  </si>
  <si>
    <t>Unidade 1</t>
  </si>
  <si>
    <t>Unidade 2</t>
  </si>
  <si>
    <t>Unidade 3</t>
  </si>
  <si>
    <t>Fonte: RH</t>
  </si>
  <si>
    <t>Geral e por unidades de negócio</t>
  </si>
  <si>
    <t>Renata</t>
  </si>
  <si>
    <t>As horas extras foram necessárias em abril e maio pelas seguintes questões:
a) xxxxx
b) xxxxx
A partir de junho, as atividades X, Y e Z foram implementadas e espera-se que não sejam necessárias mais horas extras nos próximos períodos.
Como próximos passos, devem ser executadas as ações W e Z.</t>
  </si>
  <si>
    <t>W</t>
  </si>
  <si>
    <t>Z</t>
  </si>
  <si>
    <t>José</t>
  </si>
  <si>
    <t>Objetivo: reduzir horas extras operacionais</t>
  </si>
  <si>
    <t>NOME DO INDICADOR</t>
  </si>
  <si>
    <t>Horas extras operacionais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</si>
</sst>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_(* #,##0_);_(* \(#,##0\);_(* &quot;-&quot;??_);_(@_)"/>
  </numFmts>
  <fonts count="3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i/>
      <sz val="14"/>
      <color indexed="9"/>
      <name val="Arial"/>
      <family val="2"/>
    </font>
    <font>
      <sz val="10"/>
      <color indexed="9"/>
      <name val="Arial"/>
      <family val="2"/>
    </font>
    <font>
      <b/>
      <sz val="11"/>
      <color indexed="9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6"/>
      <color indexed="9"/>
      <name val="Arial Black"/>
      <family val="2"/>
    </font>
    <font>
      <b/>
      <sz val="10"/>
      <color indexed="63"/>
      <name val="Arial"/>
      <family val="2"/>
    </font>
    <font>
      <sz val="8"/>
      <name val="Arial"/>
      <family val="2"/>
    </font>
    <font>
      <sz val="72"/>
      <name val="Arial Black"/>
      <family val="2"/>
    </font>
    <font>
      <u/>
      <sz val="36"/>
      <color indexed="12"/>
      <name val="Arial"/>
      <family val="2"/>
    </font>
    <font>
      <u/>
      <sz val="36"/>
      <color indexed="12"/>
      <name val="Arial"/>
      <family val="2"/>
    </font>
    <font>
      <b/>
      <sz val="28"/>
      <name val="Arial"/>
      <family val="2"/>
    </font>
    <font>
      <sz val="4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48"/>
      <color indexed="9"/>
      <name val="Arial Black"/>
      <family val="2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u/>
      <sz val="24"/>
      <color indexed="12"/>
      <name val="Arial"/>
      <family val="2"/>
    </font>
    <font>
      <sz val="24"/>
      <color indexed="9"/>
      <name val="Arial"/>
      <family val="2"/>
    </font>
    <font>
      <sz val="24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9"/>
      </left>
      <right style="medium">
        <color indexed="9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/>
    <xf numFmtId="0" fontId="9" fillId="0" borderId="4" xfId="0" applyFont="1" applyFill="1" applyBorder="1" applyAlignment="1">
      <alignment horizontal="left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164" fontId="11" fillId="0" borderId="0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0" borderId="5" xfId="0" applyFont="1" applyBorder="1"/>
    <xf numFmtId="0" fontId="8" fillId="0" borderId="6" xfId="0" applyFont="1" applyBorder="1"/>
    <xf numFmtId="0" fontId="0" fillId="0" borderId="8" xfId="0" applyFill="1" applyBorder="1"/>
    <xf numFmtId="0" fontId="5" fillId="0" borderId="0" xfId="0" applyFont="1"/>
    <xf numFmtId="10" fontId="5" fillId="0" borderId="0" xfId="0" applyNumberFormat="1" applyFont="1" applyFill="1"/>
    <xf numFmtId="0" fontId="5" fillId="0" borderId="0" xfId="0" applyFont="1" applyFill="1"/>
    <xf numFmtId="0" fontId="18" fillId="0" borderId="0" xfId="0" applyFont="1" applyAlignment="1">
      <alignment horizontal="center"/>
    </xf>
    <xf numFmtId="0" fontId="5" fillId="0" borderId="0" xfId="0" applyFont="1" applyBorder="1"/>
    <xf numFmtId="0" fontId="14" fillId="0" borderId="0" xfId="0" applyFont="1"/>
    <xf numFmtId="0" fontId="19" fillId="0" borderId="0" xfId="0" applyFont="1" applyAlignment="1"/>
    <xf numFmtId="9" fontId="10" fillId="0" borderId="4" xfId="4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164" fontId="10" fillId="0" borderId="10" xfId="0" applyNumberFormat="1" applyFont="1" applyFill="1" applyBorder="1" applyAlignment="1">
      <alignment horizontal="center" vertical="center"/>
    </xf>
    <xf numFmtId="165" fontId="15" fillId="0" borderId="0" xfId="2" applyFont="1" applyAlignment="1">
      <alignment horizontal="center" vertical="center"/>
    </xf>
    <xf numFmtId="9" fontId="10" fillId="5" borderId="4" xfId="4" applyFont="1" applyFill="1" applyBorder="1" applyAlignment="1">
      <alignment horizontal="center" vertical="center"/>
    </xf>
    <xf numFmtId="0" fontId="24" fillId="0" borderId="0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left" vertical="center"/>
    </xf>
    <xf numFmtId="0" fontId="24" fillId="6" borderId="0" xfId="0" applyFont="1" applyFill="1" applyBorder="1" applyAlignment="1">
      <alignment wrapText="1"/>
    </xf>
    <xf numFmtId="164" fontId="25" fillId="6" borderId="0" xfId="0" applyNumberFormat="1" applyFont="1" applyFill="1" applyBorder="1" applyAlignment="1">
      <alignment horizontal="left" vertical="center" wrapText="1"/>
    </xf>
    <xf numFmtId="9" fontId="10" fillId="0" borderId="0" xfId="4" applyFont="1" applyFill="1" applyBorder="1" applyAlignment="1">
      <alignment horizontal="center" vertical="center"/>
    </xf>
    <xf numFmtId="0" fontId="8" fillId="0" borderId="0" xfId="0" applyFont="1" applyBorder="1"/>
    <xf numFmtId="0" fontId="27" fillId="0" borderId="0" xfId="0" applyFont="1" applyFill="1" applyBorder="1" applyAlignment="1">
      <alignment horizontal="center" vertical="center"/>
    </xf>
    <xf numFmtId="167" fontId="10" fillId="0" borderId="4" xfId="1" applyNumberFormat="1" applyFont="1" applyFill="1" applyBorder="1" applyAlignment="1">
      <alignment horizontal="center" vertical="center"/>
    </xf>
    <xf numFmtId="167" fontId="10" fillId="0" borderId="0" xfId="1" applyNumberFormat="1" applyFont="1" applyFill="1" applyBorder="1" applyAlignment="1">
      <alignment horizontal="center" vertical="center"/>
    </xf>
    <xf numFmtId="164" fontId="23" fillId="0" borderId="4" xfId="1" applyNumberFormat="1" applyFont="1" applyFill="1" applyBorder="1" applyAlignment="1">
      <alignment horizontal="center" vertical="center"/>
    </xf>
    <xf numFmtId="164" fontId="23" fillId="0" borderId="0" xfId="1" applyNumberFormat="1" applyFont="1" applyFill="1" applyBorder="1" applyAlignment="1">
      <alignment horizontal="center" vertical="center"/>
    </xf>
    <xf numFmtId="164" fontId="29" fillId="0" borderId="4" xfId="1" applyNumberFormat="1" applyFont="1" applyFill="1" applyBorder="1" applyAlignment="1">
      <alignment horizontal="center" vertical="center"/>
    </xf>
    <xf numFmtId="164" fontId="29" fillId="0" borderId="0" xfId="1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left" indent="2"/>
    </xf>
    <xf numFmtId="0" fontId="31" fillId="0" borderId="0" xfId="0" applyFont="1" applyBorder="1"/>
    <xf numFmtId="0" fontId="33" fillId="0" borderId="0" xfId="0" applyFont="1" applyBorder="1"/>
    <xf numFmtId="0" fontId="30" fillId="0" borderId="0" xfId="0" applyFont="1" applyBorder="1" applyAlignment="1">
      <alignment horizontal="right" indent="2"/>
    </xf>
    <xf numFmtId="165" fontId="34" fillId="0" borderId="0" xfId="2" applyFont="1" applyBorder="1" applyAlignment="1">
      <alignment horizontal="center" vertical="center"/>
    </xf>
    <xf numFmtId="0" fontId="33" fillId="0" borderId="0" xfId="0" applyFont="1" applyFill="1" applyBorder="1"/>
    <xf numFmtId="0" fontId="32" fillId="0" borderId="0" xfId="3" applyFont="1" applyBorder="1" applyAlignment="1" applyProtection="1">
      <alignment horizontal="left" vertical="justify"/>
    </xf>
    <xf numFmtId="9" fontId="2" fillId="5" borderId="11" xfId="3" applyNumberFormat="1" applyFill="1" applyBorder="1" applyAlignment="1" applyProtection="1">
      <alignment horizontal="center" vertical="center"/>
    </xf>
    <xf numFmtId="9" fontId="28" fillId="5" borderId="11" xfId="4" applyFont="1" applyFill="1" applyBorder="1" applyAlignment="1">
      <alignment horizontal="center" vertical="center"/>
    </xf>
    <xf numFmtId="165" fontId="15" fillId="0" borderId="26" xfId="2" applyFont="1" applyBorder="1" applyAlignment="1">
      <alignment vertical="center"/>
    </xf>
    <xf numFmtId="0" fontId="31" fillId="0" borderId="5" xfId="0" applyFont="1" applyBorder="1"/>
    <xf numFmtId="0" fontId="31" fillId="0" borderId="6" xfId="0" applyFont="1" applyBorder="1"/>
    <xf numFmtId="0" fontId="31" fillId="0" borderId="7" xfId="0" applyFont="1" applyBorder="1"/>
    <xf numFmtId="0" fontId="31" fillId="0" borderId="8" xfId="0" applyFont="1" applyBorder="1"/>
    <xf numFmtId="10" fontId="33" fillId="0" borderId="8" xfId="0" applyNumberFormat="1" applyFont="1" applyFill="1" applyBorder="1"/>
    <xf numFmtId="0" fontId="33" fillId="0" borderId="8" xfId="0" applyFont="1" applyBorder="1"/>
    <xf numFmtId="0" fontId="31" fillId="0" borderId="9" xfId="0" applyFont="1" applyBorder="1"/>
    <xf numFmtId="0" fontId="19" fillId="0" borderId="0" xfId="0" applyFont="1"/>
    <xf numFmtId="0" fontId="16" fillId="0" borderId="0" xfId="3" applyFont="1" applyAlignment="1" applyProtection="1">
      <alignment horizontal="left" vertical="justify"/>
    </xf>
    <xf numFmtId="0" fontId="17" fillId="0" borderId="0" xfId="3" applyFont="1" applyAlignment="1" applyProtection="1">
      <alignment horizontal="center"/>
    </xf>
    <xf numFmtId="165" fontId="22" fillId="10" borderId="14" xfId="2" applyFont="1" applyFill="1" applyBorder="1" applyAlignment="1">
      <alignment horizontal="right" vertical="center"/>
    </xf>
    <xf numFmtId="165" fontId="22" fillId="10" borderId="15" xfId="2" applyFont="1" applyFill="1" applyBorder="1" applyAlignment="1">
      <alignment horizontal="right" vertical="center"/>
    </xf>
    <xf numFmtId="165" fontId="22" fillId="10" borderId="16" xfId="2" applyFont="1" applyFill="1" applyBorder="1" applyAlignment="1">
      <alignment horizontal="right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9" fontId="21" fillId="0" borderId="19" xfId="0" applyNumberFormat="1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9" fontId="21" fillId="0" borderId="5" xfId="0" applyNumberFormat="1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0" fillId="0" borderId="7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8" borderId="24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20" fillId="0" borderId="19" xfId="0" applyFont="1" applyBorder="1" applyAlignment="1">
      <alignment vertical="top" wrapText="1"/>
    </xf>
    <xf numFmtId="0" fontId="20" fillId="0" borderId="26" xfId="0" applyFont="1" applyBorder="1" applyAlignment="1">
      <alignment vertical="top" wrapText="1"/>
    </xf>
    <xf numFmtId="0" fontId="20" fillId="0" borderId="23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19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19" xfId="0" applyFont="1" applyBorder="1" applyAlignment="1">
      <alignment vertical="center" wrapText="1"/>
    </xf>
    <xf numFmtId="0" fontId="20" fillId="0" borderId="26" xfId="0" applyFont="1" applyBorder="1" applyAlignment="1">
      <alignment vertical="center" wrapText="1"/>
    </xf>
    <xf numFmtId="0" fontId="20" fillId="0" borderId="23" xfId="0" applyFont="1" applyBorder="1" applyAlignment="1">
      <alignment vertical="center" wrapText="1"/>
    </xf>
    <xf numFmtId="0" fontId="12" fillId="8" borderId="27" xfId="0" applyFont="1" applyFill="1" applyBorder="1" applyAlignment="1">
      <alignment horizontal="center"/>
    </xf>
    <xf numFmtId="0" fontId="12" fillId="8" borderId="30" xfId="0" applyFont="1" applyFill="1" applyBorder="1" applyAlignment="1">
      <alignment horizontal="center"/>
    </xf>
    <xf numFmtId="0" fontId="12" fillId="8" borderId="20" xfId="0" applyFont="1" applyFill="1" applyBorder="1" applyAlignment="1">
      <alignment horizontal="center"/>
    </xf>
    <xf numFmtId="0" fontId="12" fillId="8" borderId="21" xfId="0" applyFont="1" applyFill="1" applyBorder="1" applyAlignment="1">
      <alignment horizontal="center"/>
    </xf>
    <xf numFmtId="0" fontId="12" fillId="8" borderId="22" xfId="0" applyFont="1" applyFill="1" applyBorder="1" applyAlignment="1">
      <alignment horizontal="center"/>
    </xf>
    <xf numFmtId="0" fontId="26" fillId="8" borderId="19" xfId="0" applyFont="1" applyFill="1" applyBorder="1" applyAlignment="1">
      <alignment horizontal="left" vertical="justify"/>
    </xf>
    <xf numFmtId="0" fontId="26" fillId="8" borderId="26" xfId="0" applyFont="1" applyFill="1" applyBorder="1" applyAlignment="1">
      <alignment horizontal="left" vertical="justify"/>
    </xf>
    <xf numFmtId="0" fontId="26" fillId="8" borderId="23" xfId="0" applyFont="1" applyFill="1" applyBorder="1" applyAlignment="1">
      <alignment horizontal="left" vertical="justify"/>
    </xf>
    <xf numFmtId="164" fontId="25" fillId="0" borderId="0" xfId="0" applyNumberFormat="1" applyFont="1" applyFill="1" applyBorder="1" applyAlignment="1">
      <alignment horizontal="left" vertical="center" wrapText="1"/>
    </xf>
    <xf numFmtId="164" fontId="25" fillId="0" borderId="6" xfId="0" applyNumberFormat="1" applyFont="1" applyFill="1" applyBorder="1" applyAlignment="1">
      <alignment horizontal="left" vertical="center" wrapText="1"/>
    </xf>
    <xf numFmtId="164" fontId="25" fillId="0" borderId="0" xfId="0" quotePrefix="1" applyNumberFormat="1" applyFont="1" applyFill="1" applyBorder="1" applyAlignment="1">
      <alignment horizontal="left" vertical="center" wrapText="1"/>
    </xf>
    <xf numFmtId="164" fontId="25" fillId="0" borderId="6" xfId="0" quotePrefix="1" applyNumberFormat="1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justify"/>
    </xf>
    <xf numFmtId="0" fontId="13" fillId="3" borderId="15" xfId="0" applyFont="1" applyFill="1" applyBorder="1" applyAlignment="1">
      <alignment horizontal="left" vertical="justify"/>
    </xf>
    <xf numFmtId="0" fontId="13" fillId="3" borderId="16" xfId="0" applyFont="1" applyFill="1" applyBorder="1" applyAlignment="1">
      <alignment horizontal="left" vertical="justify"/>
    </xf>
    <xf numFmtId="0" fontId="4" fillId="9" borderId="19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left" wrapText="1"/>
    </xf>
    <xf numFmtId="0" fontId="25" fillId="0" borderId="6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</cellXfs>
  <cellStyles count="5">
    <cellStyle name="Hiperlink" xfId="3" builtinId="8"/>
    <cellStyle name="Moeda" xfId="2" builtinId="4"/>
    <cellStyle name="Normal" xfId="0" builtinId="0"/>
    <cellStyle name="Porcentagem" xfId="4" builtinId="5"/>
    <cellStyle name="Vírgula" xfId="1" builtinId="3"/>
  </cellStyles>
  <dxfs count="6">
    <dxf>
      <font>
        <b/>
        <i val="0"/>
        <condense val="0"/>
        <extend val="0"/>
        <color auto="1"/>
      </font>
      <fill>
        <patternFill>
          <bgColor indexed="8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8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5757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5656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Indicador: horas extras operacionais</a:t>
            </a:r>
          </a:p>
        </c:rich>
      </c:tx>
      <c:layout>
        <c:manualLayout>
          <c:xMode val="edge"/>
          <c:yMode val="edge"/>
          <c:x val="0.11720226843100189"/>
          <c:y val="6.0542797494780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17958412098299E-2"/>
          <c:y val="0.12108559498956159"/>
          <c:w val="0.87429111531190928"/>
          <c:h val="0.72025052192066807"/>
        </c:manualLayout>
      </c:layout>
      <c:barChart>
        <c:barDir val="col"/>
        <c:grouping val="clustered"/>
        <c:varyColors val="0"/>
        <c:ser>
          <c:idx val="2"/>
          <c:order val="2"/>
          <c:tx>
            <c:v>Histórico</c:v>
          </c:tx>
          <c:spPr>
            <a:gradFill rotWithShape="0">
              <a:gsLst>
                <a:gs pos="0">
                  <a:srgbClr val="99CC00">
                    <a:gamma/>
                    <a:shade val="46275"/>
                    <a:invGamma/>
                  </a:srgbClr>
                </a:gs>
                <a:gs pos="100000">
                  <a:srgbClr val="99CC00"/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14272211720226843"/>
                  <c:y val="0.308977035490605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 extra operac'!$D$56:$S$56</c:f>
              <c:strCach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4">
                  <c:v>Jan</c:v>
                </c:pt>
                <c:pt idx="5">
                  <c:v>Fev</c:v>
                </c:pt>
                <c:pt idx="6">
                  <c:v>Mar</c:v>
                </c:pt>
                <c:pt idx="7">
                  <c:v>Abr</c:v>
                </c:pt>
                <c:pt idx="8">
                  <c:v>Mai</c:v>
                </c:pt>
                <c:pt idx="9">
                  <c:v>Jun</c:v>
                </c:pt>
                <c:pt idx="10">
                  <c:v>Jul</c:v>
                </c:pt>
                <c:pt idx="11">
                  <c:v>Ago</c:v>
                </c:pt>
                <c:pt idx="12">
                  <c:v>Set</c:v>
                </c:pt>
                <c:pt idx="13">
                  <c:v>Out</c:v>
                </c:pt>
                <c:pt idx="14">
                  <c:v>Nov</c:v>
                </c:pt>
                <c:pt idx="15">
                  <c:v>Dez</c:v>
                </c:pt>
              </c:strCache>
            </c:strRef>
          </c:cat>
          <c:val>
            <c:numRef>
              <c:f>'H extra operac'!$D$45:$F$45</c:f>
              <c:numCache>
                <c:formatCode>_(* #,##0_);_(* \(#,##0\);_(* "-"_);_(@_)</c:formatCode>
                <c:ptCount val="3"/>
                <c:pt idx="0">
                  <c:v>110597.31083333334</c:v>
                </c:pt>
                <c:pt idx="1">
                  <c:v>114283.92416666666</c:v>
                </c:pt>
                <c:pt idx="2">
                  <c:v>103198.58571428571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65792"/>
        <c:axId val="214867328"/>
      </c:barChart>
      <c:lineChart>
        <c:grouping val="standard"/>
        <c:varyColors val="0"/>
        <c:ser>
          <c:idx val="1"/>
          <c:order val="0"/>
          <c:tx>
            <c:strRef>
              <c:f>'H extra operac'!$H$55</c:f>
              <c:strCache>
                <c:ptCount val="1"/>
                <c:pt idx="0">
                  <c:v>2005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  <c:spPr>
              <a:ln w="28575">
                <a:noFill/>
              </a:ln>
            </c:spPr>
          </c:dPt>
          <c:dPt>
            <c:idx val="2"/>
            <c:marker>
              <c:symbol val="none"/>
            </c:marker>
            <c:bubble3D val="0"/>
            <c:spPr>
              <a:ln w="28575">
                <a:noFill/>
              </a:ln>
            </c:spPr>
          </c:dPt>
          <c:dPt>
            <c:idx val="3"/>
            <c:marker>
              <c:symbol val="none"/>
            </c:marker>
            <c:bubble3D val="0"/>
            <c:spPr>
              <a:ln w="28575">
                <a:noFill/>
              </a:ln>
            </c:spPr>
          </c:dPt>
          <c:dPt>
            <c:idx val="4"/>
            <c:marker>
              <c:symbol val="none"/>
            </c:marker>
            <c:bubble3D val="0"/>
            <c:spPr>
              <a:ln w="28575">
                <a:noFill/>
              </a:ln>
            </c:spPr>
          </c:dPt>
          <c:dLbls>
            <c:dLbl>
              <c:idx val="0"/>
              <c:layout>
                <c:manualLayout>
                  <c:x val="-2.9485401076198146E-2"/>
                  <c:y val="1.0438413361169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9308138703279103E-2"/>
                  <c:y val="1.0438413361169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9130974965457447E-2"/>
                  <c:y val="1.0438413361169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8008533008417442E-2"/>
                  <c:y val="1.0438413361169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3321034473318733E-3"/>
                  <c:y val="-3.362619617334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3058432756832503E-2"/>
                  <c:y val="-9.87963584964101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9695900010726237E-4"/>
                  <c:y val="4.02494629919778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2155802487301641E-2"/>
                  <c:y val="-3.99530700777559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678071641729484E-3"/>
                  <c:y val="-1.2244647662939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4636915128923862E-2"/>
                  <c:y val="-4.0544388588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1775441372198618E-2"/>
                  <c:y val="2.9176356786772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6.8722810786746441E-3"/>
                  <c:y val="2.43866815318602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0239412010296773E-3"/>
                  <c:y val="6.635027197400949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3.2982883323321478E-2"/>
                  <c:y val="-3.68961879141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2.9970082198039486E-2"/>
                  <c:y val="-5.2636886991264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Mode val="edge"/>
                  <c:yMode val="edge"/>
                  <c:x val="0.54725897920604916"/>
                  <c:y val="0.290187891440501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Mode val="edge"/>
                  <c:yMode val="edge"/>
                  <c:x val="0.53308128544423439"/>
                  <c:y val="0.212943632567849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 extra operac'!$D$56:$S$56</c:f>
              <c:strCach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4">
                  <c:v>Jan</c:v>
                </c:pt>
                <c:pt idx="5">
                  <c:v>Fev</c:v>
                </c:pt>
                <c:pt idx="6">
                  <c:v>Mar</c:v>
                </c:pt>
                <c:pt idx="7">
                  <c:v>Abr</c:v>
                </c:pt>
                <c:pt idx="8">
                  <c:v>Mai</c:v>
                </c:pt>
                <c:pt idx="9">
                  <c:v>Jun</c:v>
                </c:pt>
                <c:pt idx="10">
                  <c:v>Jul</c:v>
                </c:pt>
                <c:pt idx="11">
                  <c:v>Ago</c:v>
                </c:pt>
                <c:pt idx="12">
                  <c:v>Set</c:v>
                </c:pt>
                <c:pt idx="13">
                  <c:v>Out</c:v>
                </c:pt>
                <c:pt idx="14">
                  <c:v>Nov</c:v>
                </c:pt>
                <c:pt idx="15">
                  <c:v>Dez</c:v>
                </c:pt>
              </c:strCache>
            </c:strRef>
          </c:cat>
          <c:val>
            <c:numRef>
              <c:f>'H extra operac'!$D$57:$S$57</c:f>
              <c:numCache>
                <c:formatCode>_(* #,##0_);_(* \(#,##0\);_(* "-"_);_(@_)</c:formatCode>
                <c:ptCount val="16"/>
                <c:pt idx="4">
                  <c:v>164843.09999999998</c:v>
                </c:pt>
                <c:pt idx="5">
                  <c:v>133488.47</c:v>
                </c:pt>
                <c:pt idx="6">
                  <c:v>85375.51999999999</c:v>
                </c:pt>
                <c:pt idx="7">
                  <c:v>110028.40000000001</c:v>
                </c:pt>
                <c:pt idx="8">
                  <c:v>142342.08000000002</c:v>
                </c:pt>
                <c:pt idx="9">
                  <c:v>125266.76999999999</c:v>
                </c:pt>
                <c:pt idx="10">
                  <c:v>102542.16</c:v>
                </c:pt>
                <c:pt idx="11">
                  <c:v>75096.67</c:v>
                </c:pt>
                <c:pt idx="12">
                  <c:v>91117.1</c:v>
                </c:pt>
                <c:pt idx="13">
                  <c:v>89811.150000000009</c:v>
                </c:pt>
                <c:pt idx="14">
                  <c:v>118062.54000000001</c:v>
                </c:pt>
                <c:pt idx="15">
                  <c:v>133433.13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'H extra operac'!$H$43</c:f>
              <c:strCache>
                <c:ptCount val="1"/>
                <c:pt idx="0">
                  <c:v>2006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  <c:spPr>
              <a:ln w="28575">
                <a:noFill/>
              </a:ln>
            </c:spPr>
          </c:dPt>
          <c:dPt>
            <c:idx val="2"/>
            <c:marker>
              <c:symbol val="none"/>
            </c:marker>
            <c:bubble3D val="0"/>
            <c:spPr>
              <a:ln w="28575">
                <a:noFill/>
              </a:ln>
            </c:spPr>
          </c:dPt>
          <c:dPt>
            <c:idx val="3"/>
            <c:marker>
              <c:symbol val="none"/>
            </c:marker>
            <c:bubble3D val="0"/>
            <c:spPr>
              <a:ln w="28575">
                <a:noFill/>
              </a:ln>
            </c:spPr>
          </c:dPt>
          <c:dPt>
            <c:idx val="4"/>
            <c:marker>
              <c:symbol val="none"/>
            </c:marker>
            <c:bubble3D val="0"/>
            <c:spPr>
              <a:ln w="28575">
                <a:noFill/>
              </a:ln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5.429629899088588E-2"/>
                  <c:y val="-5.4679077454576818E-3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4180874713872515E-2"/>
                  <c:y val="3.621604340961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8332534836227602E-2"/>
                  <c:y val="7.3907666128041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0265443319059639E-2"/>
                  <c:y val="5.0858893104960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0088279581237949E-2"/>
                  <c:y val="3.0350082066594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5582094713044778E-2"/>
                  <c:y val="2.4261925181026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7843494302255259E-2"/>
                  <c:y val="1.0438413361169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3.1446950265820214E-2"/>
                  <c:y val="1.0438413361169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748896955641723E-2"/>
                  <c:y val="1.67014613778705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Mode val="edge"/>
                  <c:yMode val="edge"/>
                  <c:x val="0.54725897920604916"/>
                  <c:y val="6.263048016701461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 extra operac'!$D$56:$S$56</c:f>
              <c:strCach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4">
                  <c:v>Jan</c:v>
                </c:pt>
                <c:pt idx="5">
                  <c:v>Fev</c:v>
                </c:pt>
                <c:pt idx="6">
                  <c:v>Mar</c:v>
                </c:pt>
                <c:pt idx="7">
                  <c:v>Abr</c:v>
                </c:pt>
                <c:pt idx="8">
                  <c:v>Mai</c:v>
                </c:pt>
                <c:pt idx="9">
                  <c:v>Jun</c:v>
                </c:pt>
                <c:pt idx="10">
                  <c:v>Jul</c:v>
                </c:pt>
                <c:pt idx="11">
                  <c:v>Ago</c:v>
                </c:pt>
                <c:pt idx="12">
                  <c:v>Set</c:v>
                </c:pt>
                <c:pt idx="13">
                  <c:v>Out</c:v>
                </c:pt>
                <c:pt idx="14">
                  <c:v>Nov</c:v>
                </c:pt>
                <c:pt idx="15">
                  <c:v>Dez</c:v>
                </c:pt>
              </c:strCache>
            </c:strRef>
          </c:cat>
          <c:val>
            <c:numRef>
              <c:f>'H extra operac'!$D$45:$S$45</c:f>
              <c:numCache>
                <c:formatCode>_(* #,##0_);_(* \(#,##0\);_(* "-"_);_(@_)</c:formatCode>
                <c:ptCount val="16"/>
                <c:pt idx="0">
                  <c:v>110597.31083333334</c:v>
                </c:pt>
                <c:pt idx="1">
                  <c:v>114283.92416666666</c:v>
                </c:pt>
                <c:pt idx="2">
                  <c:v>103198.58571428571</c:v>
                </c:pt>
                <c:pt idx="4">
                  <c:v>150342.09</c:v>
                </c:pt>
                <c:pt idx="5">
                  <c:v>80738.599999999991</c:v>
                </c:pt>
                <c:pt idx="6">
                  <c:v>80766.950000000012</c:v>
                </c:pt>
                <c:pt idx="7">
                  <c:v>123207.61</c:v>
                </c:pt>
                <c:pt idx="8">
                  <c:v>140224.14000000001</c:v>
                </c:pt>
                <c:pt idx="9">
                  <c:v>73011.75</c:v>
                </c:pt>
                <c:pt idx="10">
                  <c:v>74098.960000000006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65792"/>
        <c:axId val="214867328"/>
      </c:lineChart>
      <c:catAx>
        <c:axId val="2148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486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86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486579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1190926275992438E-2"/>
                <c:y val="0.12108559498956159"/>
              </c:manualLayout>
            </c:layout>
            <c:tx>
              <c:rich>
                <a:bodyPr rot="-5400000" vert="horz"/>
                <a:lstStyle/>
                <a:p>
                  <a:pPr algn="ctr"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rPr lang="pt-BR"/>
                    <a:t>Em Milhares de R$</a:t>
                  </a:r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  <c:spPr>
        <a:solidFill>
          <a:srgbClr val="FFFFFF"/>
        </a:solidFill>
        <a:ln w="12700">
          <a:solidFill>
            <a:srgbClr val="757575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0340264650283558E-2"/>
          <c:y val="0.92693110647181631"/>
          <c:w val="0.91587901701323249"/>
          <c:h val="6.6805845511482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hyperlink" Target="#Painel!A1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2</xdr:row>
      <xdr:rowOff>381000</xdr:rowOff>
    </xdr:from>
    <xdr:to>
      <xdr:col>13</xdr:col>
      <xdr:colOff>161925</xdr:colOff>
      <xdr:row>6</xdr:row>
      <xdr:rowOff>28575</xdr:rowOff>
    </xdr:to>
    <xdr:sp macro="" textlink="">
      <xdr:nvSpPr>
        <xdr:cNvPr id="2419" name="Arc 371"/>
        <xdr:cNvSpPr>
          <a:spLocks/>
        </xdr:cNvSpPr>
      </xdr:nvSpPr>
      <xdr:spPr bwMode="auto">
        <a:xfrm flipH="1">
          <a:off x="4210050" y="1647825"/>
          <a:ext cx="6753225" cy="1590675"/>
        </a:xfrm>
        <a:custGeom>
          <a:avLst/>
          <a:gdLst>
            <a:gd name="G0" fmla="+- 432 0 0"/>
            <a:gd name="G1" fmla="+- 21600 0 0"/>
            <a:gd name="G2" fmla="+- 21600 0 0"/>
            <a:gd name="T0" fmla="*/ 0 w 21892"/>
            <a:gd name="T1" fmla="*/ 4 h 21600"/>
            <a:gd name="T2" fmla="*/ 21892 w 21892"/>
            <a:gd name="T3" fmla="*/ 19145 h 21600"/>
            <a:gd name="T4" fmla="*/ 432 w 21892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892" h="21600" fill="none" extrusionOk="0">
              <a:moveTo>
                <a:pt x="0" y="4"/>
              </a:moveTo>
              <a:cubicBezTo>
                <a:pt x="143" y="1"/>
                <a:pt x="287" y="-1"/>
                <a:pt x="432" y="0"/>
              </a:cubicBezTo>
              <a:cubicBezTo>
                <a:pt x="11411" y="0"/>
                <a:pt x="20644" y="8236"/>
                <a:pt x="21892" y="19144"/>
              </a:cubicBezTo>
            </a:path>
            <a:path w="21892" h="21600" stroke="0" extrusionOk="0">
              <a:moveTo>
                <a:pt x="0" y="4"/>
              </a:moveTo>
              <a:cubicBezTo>
                <a:pt x="143" y="1"/>
                <a:pt x="287" y="-1"/>
                <a:pt x="432" y="0"/>
              </a:cubicBezTo>
              <a:cubicBezTo>
                <a:pt x="11411" y="0"/>
                <a:pt x="20644" y="8236"/>
                <a:pt x="21892" y="19144"/>
              </a:cubicBezTo>
              <a:lnTo>
                <a:pt x="432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3</xdr:col>
      <xdr:colOff>38100</xdr:colOff>
      <xdr:row>8</xdr:row>
      <xdr:rowOff>209550</xdr:rowOff>
    </xdr:from>
    <xdr:to>
      <xdr:col>3</xdr:col>
      <xdr:colOff>333375</xdr:colOff>
      <xdr:row>21</xdr:row>
      <xdr:rowOff>19050</xdr:rowOff>
    </xdr:to>
    <xdr:sp macro="" textlink="">
      <xdr:nvSpPr>
        <xdr:cNvPr id="2420" name="Line 372"/>
        <xdr:cNvSpPr>
          <a:spLocks noChangeShapeType="1"/>
        </xdr:cNvSpPr>
      </xdr:nvSpPr>
      <xdr:spPr bwMode="auto">
        <a:xfrm flipV="1">
          <a:off x="2647950" y="4391025"/>
          <a:ext cx="295275" cy="6124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171450</xdr:colOff>
      <xdr:row>4</xdr:row>
      <xdr:rowOff>314325</xdr:rowOff>
    </xdr:from>
    <xdr:to>
      <xdr:col>8</xdr:col>
      <xdr:colOff>38100</xdr:colOff>
      <xdr:row>9</xdr:row>
      <xdr:rowOff>114300</xdr:rowOff>
    </xdr:to>
    <xdr:sp macro="" textlink="">
      <xdr:nvSpPr>
        <xdr:cNvPr id="2421" name="Oval 373"/>
        <xdr:cNvSpPr>
          <a:spLocks noChangeArrowheads="1"/>
        </xdr:cNvSpPr>
      </xdr:nvSpPr>
      <xdr:spPr bwMode="auto">
        <a:xfrm>
          <a:off x="2781300" y="2552700"/>
          <a:ext cx="3962400" cy="2228850"/>
        </a:xfrm>
        <a:prstGeom prst="ellipse">
          <a:avLst/>
        </a:prstGeom>
        <a:solidFill>
          <a:srgbClr val="00008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4800" b="1" i="0" u="none" strike="noStrike" baseline="0">
              <a:solidFill>
                <a:srgbClr val="FFFFFF"/>
              </a:solidFill>
              <a:latin typeface="Arial"/>
              <a:cs typeface="Arial"/>
            </a:rPr>
            <a:t>Objetivo 2</a:t>
          </a:r>
        </a:p>
      </xdr:txBody>
    </xdr:sp>
    <xdr:clientData/>
  </xdr:twoCellAnchor>
  <xdr:twoCellAnchor>
    <xdr:from>
      <xdr:col>31</xdr:col>
      <xdr:colOff>514350</xdr:colOff>
      <xdr:row>12</xdr:row>
      <xdr:rowOff>85725</xdr:rowOff>
    </xdr:from>
    <xdr:to>
      <xdr:col>39</xdr:col>
      <xdr:colOff>676275</xdr:colOff>
      <xdr:row>17</xdr:row>
      <xdr:rowOff>152400</xdr:rowOff>
    </xdr:to>
    <xdr:sp macro="" textlink="">
      <xdr:nvSpPr>
        <xdr:cNvPr id="2422" name="Oval 374"/>
        <xdr:cNvSpPr>
          <a:spLocks noChangeArrowheads="1"/>
        </xdr:cNvSpPr>
      </xdr:nvSpPr>
      <xdr:spPr bwMode="auto">
        <a:xfrm>
          <a:off x="26060400" y="6210300"/>
          <a:ext cx="6715125" cy="2495550"/>
        </a:xfrm>
        <a:prstGeom prst="ellipse">
          <a:avLst/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FFFFFF"/>
              </a:solidFill>
              <a:latin typeface="Arial"/>
              <a:cs typeface="Arial"/>
            </a:rPr>
            <a:t>Objetivo 7</a:t>
          </a:r>
        </a:p>
      </xdr:txBody>
    </xdr:sp>
    <xdr:clientData/>
  </xdr:twoCellAnchor>
  <xdr:twoCellAnchor>
    <xdr:from>
      <xdr:col>1</xdr:col>
      <xdr:colOff>304800</xdr:colOff>
      <xdr:row>21</xdr:row>
      <xdr:rowOff>152400</xdr:rowOff>
    </xdr:from>
    <xdr:to>
      <xdr:col>9</xdr:col>
      <xdr:colOff>514350</xdr:colOff>
      <xdr:row>32</xdr:row>
      <xdr:rowOff>9525</xdr:rowOff>
    </xdr:to>
    <xdr:sp macro="" textlink="">
      <xdr:nvSpPr>
        <xdr:cNvPr id="2424" name="AutoShape 376"/>
        <xdr:cNvSpPr>
          <a:spLocks noChangeArrowheads="1"/>
        </xdr:cNvSpPr>
      </xdr:nvSpPr>
      <xdr:spPr bwMode="auto">
        <a:xfrm>
          <a:off x="1276350" y="10648950"/>
          <a:ext cx="6762750" cy="52006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552450</xdr:colOff>
      <xdr:row>28</xdr:row>
      <xdr:rowOff>76200</xdr:rowOff>
    </xdr:from>
    <xdr:to>
      <xdr:col>7</xdr:col>
      <xdr:colOff>609600</xdr:colOff>
      <xdr:row>31</xdr:row>
      <xdr:rowOff>85725</xdr:rowOff>
    </xdr:to>
    <xdr:sp macro="" textlink="">
      <xdr:nvSpPr>
        <xdr:cNvPr id="2425" name="Oval 377"/>
        <xdr:cNvSpPr>
          <a:spLocks noChangeArrowheads="1"/>
        </xdr:cNvSpPr>
      </xdr:nvSpPr>
      <xdr:spPr bwMode="auto">
        <a:xfrm>
          <a:off x="2343150" y="13973175"/>
          <a:ext cx="4152900" cy="1466850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Objetivo 9</a:t>
          </a:r>
        </a:p>
      </xdr:txBody>
    </xdr:sp>
    <xdr:clientData/>
  </xdr:twoCellAnchor>
  <xdr:twoCellAnchor>
    <xdr:from>
      <xdr:col>22</xdr:col>
      <xdr:colOff>714375</xdr:colOff>
      <xdr:row>11</xdr:row>
      <xdr:rowOff>295275</xdr:rowOff>
    </xdr:from>
    <xdr:to>
      <xdr:col>30</xdr:col>
      <xdr:colOff>304800</xdr:colOff>
      <xdr:row>17</xdr:row>
      <xdr:rowOff>285750</xdr:rowOff>
    </xdr:to>
    <xdr:sp macro="" textlink="">
      <xdr:nvSpPr>
        <xdr:cNvPr id="2426" name="Text Box 378"/>
        <xdr:cNvSpPr txBox="1">
          <a:spLocks noChangeArrowheads="1"/>
        </xdr:cNvSpPr>
      </xdr:nvSpPr>
      <xdr:spPr bwMode="auto">
        <a:xfrm>
          <a:off x="18888075" y="5934075"/>
          <a:ext cx="6143625" cy="2905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3600" b="1" i="0" u="none" strike="noStrike" baseline="0">
              <a:solidFill>
                <a:srgbClr val="FF0000"/>
              </a:solidFill>
              <a:latin typeface="Arial"/>
              <a:cs typeface="Arial"/>
            </a:rPr>
            <a:t>PROPOSTA DE VALOR:</a:t>
          </a:r>
          <a:endParaRPr lang="pt-BR" sz="36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3600" b="0" i="0" u="none" strike="noStrike" baseline="0">
              <a:solidFill>
                <a:srgbClr val="FF0000"/>
              </a:solidFill>
              <a:latin typeface="Arial"/>
              <a:cs typeface="Arial"/>
            </a:rPr>
            <a:t>- Atributo 1</a:t>
          </a:r>
        </a:p>
        <a:p>
          <a:pPr algn="l" rtl="0">
            <a:defRPr sz="1000"/>
          </a:pPr>
          <a:r>
            <a:rPr lang="pt-BR" sz="3600" b="0" i="0" u="none" strike="noStrike" baseline="0">
              <a:solidFill>
                <a:srgbClr val="FF0000"/>
              </a:solidFill>
              <a:latin typeface="Arial"/>
              <a:cs typeface="Arial"/>
            </a:rPr>
            <a:t>- Atributo 2</a:t>
          </a:r>
        </a:p>
        <a:p>
          <a:pPr algn="l" rtl="0">
            <a:defRPr sz="1000"/>
          </a:pPr>
          <a:r>
            <a:rPr lang="pt-BR" sz="3600" b="0" i="0" u="none" strike="noStrike" baseline="0">
              <a:solidFill>
                <a:srgbClr val="FF0000"/>
              </a:solidFill>
              <a:latin typeface="Arial"/>
              <a:cs typeface="Arial"/>
            </a:rPr>
            <a:t>- Atributo 3</a:t>
          </a:r>
        </a:p>
      </xdr:txBody>
    </xdr:sp>
    <xdr:clientData/>
  </xdr:twoCellAnchor>
  <xdr:twoCellAnchor>
    <xdr:from>
      <xdr:col>10</xdr:col>
      <xdr:colOff>76200</xdr:colOff>
      <xdr:row>21</xdr:row>
      <xdr:rowOff>152400</xdr:rowOff>
    </xdr:from>
    <xdr:to>
      <xdr:col>19</xdr:col>
      <xdr:colOff>133350</xdr:colOff>
      <xdr:row>32</xdr:row>
      <xdr:rowOff>9525</xdr:rowOff>
    </xdr:to>
    <xdr:sp macro="" textlink="">
      <xdr:nvSpPr>
        <xdr:cNvPr id="2464" name="AutoShape 416"/>
        <xdr:cNvSpPr>
          <a:spLocks noChangeArrowheads="1"/>
        </xdr:cNvSpPr>
      </xdr:nvSpPr>
      <xdr:spPr bwMode="auto">
        <a:xfrm>
          <a:off x="8420100" y="10648950"/>
          <a:ext cx="7429500" cy="52006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333375</xdr:colOff>
      <xdr:row>21</xdr:row>
      <xdr:rowOff>180975</xdr:rowOff>
    </xdr:from>
    <xdr:to>
      <xdr:col>31</xdr:col>
      <xdr:colOff>361950</xdr:colOff>
      <xdr:row>32</xdr:row>
      <xdr:rowOff>9525</xdr:rowOff>
    </xdr:to>
    <xdr:sp macro="" textlink="">
      <xdr:nvSpPr>
        <xdr:cNvPr id="2465" name="AutoShape 417"/>
        <xdr:cNvSpPr>
          <a:spLocks noChangeArrowheads="1"/>
        </xdr:cNvSpPr>
      </xdr:nvSpPr>
      <xdr:spPr bwMode="auto">
        <a:xfrm>
          <a:off x="16049625" y="10677525"/>
          <a:ext cx="9858375" cy="51720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609600</xdr:colOff>
      <xdr:row>21</xdr:row>
      <xdr:rowOff>200025</xdr:rowOff>
    </xdr:from>
    <xdr:to>
      <xdr:col>40</xdr:col>
      <xdr:colOff>295275</xdr:colOff>
      <xdr:row>32</xdr:row>
      <xdr:rowOff>28575</xdr:rowOff>
    </xdr:to>
    <xdr:sp macro="" textlink="">
      <xdr:nvSpPr>
        <xdr:cNvPr id="2466" name="AutoShape 418"/>
        <xdr:cNvSpPr>
          <a:spLocks noChangeArrowheads="1"/>
        </xdr:cNvSpPr>
      </xdr:nvSpPr>
      <xdr:spPr bwMode="auto">
        <a:xfrm>
          <a:off x="26155650" y="10696575"/>
          <a:ext cx="7058025" cy="51720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361950</xdr:colOff>
      <xdr:row>22</xdr:row>
      <xdr:rowOff>200025</xdr:rowOff>
    </xdr:from>
    <xdr:to>
      <xdr:col>16</xdr:col>
      <xdr:colOff>114300</xdr:colOff>
      <xdr:row>26</xdr:row>
      <xdr:rowOff>85725</xdr:rowOff>
    </xdr:to>
    <xdr:sp macro="" textlink="">
      <xdr:nvSpPr>
        <xdr:cNvPr id="2471" name="Oval 423"/>
        <xdr:cNvSpPr>
          <a:spLocks noChangeArrowheads="1"/>
        </xdr:cNvSpPr>
      </xdr:nvSpPr>
      <xdr:spPr bwMode="auto">
        <a:xfrm>
          <a:off x="8705850" y="11182350"/>
          <a:ext cx="4667250" cy="1828800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Objetivo 10</a:t>
          </a:r>
        </a:p>
      </xdr:txBody>
    </xdr:sp>
    <xdr:clientData/>
  </xdr:twoCellAnchor>
  <xdr:twoCellAnchor>
    <xdr:from>
      <xdr:col>13</xdr:col>
      <xdr:colOff>314325</xdr:colOff>
      <xdr:row>26</xdr:row>
      <xdr:rowOff>123825</xdr:rowOff>
    </xdr:from>
    <xdr:to>
      <xdr:col>18</xdr:col>
      <xdr:colOff>457200</xdr:colOff>
      <xdr:row>31</xdr:row>
      <xdr:rowOff>95250</xdr:rowOff>
    </xdr:to>
    <xdr:sp macro="" textlink="">
      <xdr:nvSpPr>
        <xdr:cNvPr id="2472" name="Oval 424"/>
        <xdr:cNvSpPr>
          <a:spLocks noChangeArrowheads="1"/>
        </xdr:cNvSpPr>
      </xdr:nvSpPr>
      <xdr:spPr bwMode="auto">
        <a:xfrm>
          <a:off x="11115675" y="13049250"/>
          <a:ext cx="4238625" cy="2400300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Objetivo 11</a:t>
          </a:r>
        </a:p>
      </xdr:txBody>
    </xdr:sp>
    <xdr:clientData/>
  </xdr:twoCellAnchor>
  <xdr:twoCellAnchor>
    <xdr:from>
      <xdr:col>26</xdr:col>
      <xdr:colOff>76200</xdr:colOff>
      <xdr:row>22</xdr:row>
      <xdr:rowOff>361950</xdr:rowOff>
    </xdr:from>
    <xdr:to>
      <xdr:col>30</xdr:col>
      <xdr:colOff>752475</xdr:colOff>
      <xdr:row>28</xdr:row>
      <xdr:rowOff>0</xdr:rowOff>
    </xdr:to>
    <xdr:sp macro="" textlink="">
      <xdr:nvSpPr>
        <xdr:cNvPr id="2481" name="Oval 433"/>
        <xdr:cNvSpPr>
          <a:spLocks noChangeArrowheads="1"/>
        </xdr:cNvSpPr>
      </xdr:nvSpPr>
      <xdr:spPr bwMode="auto">
        <a:xfrm>
          <a:off x="21526500" y="11344275"/>
          <a:ext cx="3952875" cy="2552700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Objetivo 13</a:t>
          </a:r>
        </a:p>
      </xdr:txBody>
    </xdr:sp>
    <xdr:clientData/>
  </xdr:twoCellAnchor>
  <xdr:twoCellAnchor>
    <xdr:from>
      <xdr:col>32</xdr:col>
      <xdr:colOff>514350</xdr:colOff>
      <xdr:row>23</xdr:row>
      <xdr:rowOff>238125</xdr:rowOff>
    </xdr:from>
    <xdr:to>
      <xdr:col>39</xdr:col>
      <xdr:colOff>0</xdr:colOff>
      <xdr:row>28</xdr:row>
      <xdr:rowOff>114300</xdr:rowOff>
    </xdr:to>
    <xdr:sp macro="" textlink="">
      <xdr:nvSpPr>
        <xdr:cNvPr id="2482" name="Oval 434"/>
        <xdr:cNvSpPr>
          <a:spLocks noChangeArrowheads="1"/>
        </xdr:cNvSpPr>
      </xdr:nvSpPr>
      <xdr:spPr bwMode="auto">
        <a:xfrm>
          <a:off x="26879550" y="11706225"/>
          <a:ext cx="5219700" cy="2305050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Objetivo 14</a:t>
          </a:r>
        </a:p>
      </xdr:txBody>
    </xdr:sp>
    <xdr:clientData/>
  </xdr:twoCellAnchor>
  <xdr:twoCellAnchor>
    <xdr:from>
      <xdr:col>1</xdr:col>
      <xdr:colOff>419100</xdr:colOff>
      <xdr:row>35</xdr:row>
      <xdr:rowOff>114300</xdr:rowOff>
    </xdr:from>
    <xdr:to>
      <xdr:col>12</xdr:col>
      <xdr:colOff>352425</xdr:colOff>
      <xdr:row>43</xdr:row>
      <xdr:rowOff>266700</xdr:rowOff>
    </xdr:to>
    <xdr:sp macro="" textlink="">
      <xdr:nvSpPr>
        <xdr:cNvPr id="2500" name="AutoShape 452"/>
        <xdr:cNvSpPr>
          <a:spLocks noChangeArrowheads="1"/>
        </xdr:cNvSpPr>
      </xdr:nvSpPr>
      <xdr:spPr bwMode="auto">
        <a:xfrm>
          <a:off x="1390650" y="17411700"/>
          <a:ext cx="8943975" cy="403860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152400</xdr:colOff>
      <xdr:row>35</xdr:row>
      <xdr:rowOff>114300</xdr:rowOff>
    </xdr:from>
    <xdr:to>
      <xdr:col>26</xdr:col>
      <xdr:colOff>781050</xdr:colOff>
      <xdr:row>43</xdr:row>
      <xdr:rowOff>266700</xdr:rowOff>
    </xdr:to>
    <xdr:sp macro="" textlink="">
      <xdr:nvSpPr>
        <xdr:cNvPr id="2501" name="AutoShape 453"/>
        <xdr:cNvSpPr>
          <a:spLocks noChangeArrowheads="1"/>
        </xdr:cNvSpPr>
      </xdr:nvSpPr>
      <xdr:spPr bwMode="auto">
        <a:xfrm>
          <a:off x="10953750" y="17411700"/>
          <a:ext cx="11277600" cy="403860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600075</xdr:colOff>
      <xdr:row>35</xdr:row>
      <xdr:rowOff>85725</xdr:rowOff>
    </xdr:from>
    <xdr:to>
      <xdr:col>40</xdr:col>
      <xdr:colOff>314325</xdr:colOff>
      <xdr:row>43</xdr:row>
      <xdr:rowOff>219075</xdr:rowOff>
    </xdr:to>
    <xdr:sp macro="" textlink="">
      <xdr:nvSpPr>
        <xdr:cNvPr id="2502" name="AutoShape 454"/>
        <xdr:cNvSpPr>
          <a:spLocks noChangeArrowheads="1"/>
        </xdr:cNvSpPr>
      </xdr:nvSpPr>
      <xdr:spPr bwMode="auto">
        <a:xfrm>
          <a:off x="22869525" y="17383125"/>
          <a:ext cx="10363200" cy="40195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752475</xdr:colOff>
      <xdr:row>36</xdr:row>
      <xdr:rowOff>38100</xdr:rowOff>
    </xdr:from>
    <xdr:to>
      <xdr:col>9</xdr:col>
      <xdr:colOff>533400</xdr:colOff>
      <xdr:row>40</xdr:row>
      <xdr:rowOff>342900</xdr:rowOff>
    </xdr:to>
    <xdr:sp macro="" textlink="">
      <xdr:nvSpPr>
        <xdr:cNvPr id="2513" name="Oval 465"/>
        <xdr:cNvSpPr>
          <a:spLocks noChangeArrowheads="1"/>
        </xdr:cNvSpPr>
      </xdr:nvSpPr>
      <xdr:spPr bwMode="auto">
        <a:xfrm>
          <a:off x="3362325" y="17821275"/>
          <a:ext cx="4695825" cy="2247900"/>
        </a:xfrm>
        <a:prstGeom prst="ellipse">
          <a:avLst/>
        </a:prstGeom>
        <a:solidFill>
          <a:srgbClr val="00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Objetivo 15</a:t>
          </a:r>
        </a:p>
      </xdr:txBody>
    </xdr:sp>
    <xdr:clientData/>
  </xdr:twoCellAnchor>
  <xdr:twoCellAnchor>
    <xdr:from>
      <xdr:col>14</xdr:col>
      <xdr:colOff>38100</xdr:colOff>
      <xdr:row>36</xdr:row>
      <xdr:rowOff>238125</xdr:rowOff>
    </xdr:from>
    <xdr:to>
      <xdr:col>18</xdr:col>
      <xdr:colOff>323850</xdr:colOff>
      <xdr:row>42</xdr:row>
      <xdr:rowOff>304800</xdr:rowOff>
    </xdr:to>
    <xdr:sp macro="" textlink="">
      <xdr:nvSpPr>
        <xdr:cNvPr id="2518" name="Oval 470"/>
        <xdr:cNvSpPr>
          <a:spLocks noChangeArrowheads="1"/>
        </xdr:cNvSpPr>
      </xdr:nvSpPr>
      <xdr:spPr bwMode="auto">
        <a:xfrm>
          <a:off x="11658600" y="18021300"/>
          <a:ext cx="3562350" cy="2981325"/>
        </a:xfrm>
        <a:prstGeom prst="ellipse">
          <a:avLst/>
        </a:prstGeom>
        <a:solidFill>
          <a:srgbClr val="00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Objetivo 16</a:t>
          </a:r>
        </a:p>
      </xdr:txBody>
    </xdr:sp>
    <xdr:clientData/>
  </xdr:twoCellAnchor>
  <xdr:twoCellAnchor>
    <xdr:from>
      <xdr:col>28</xdr:col>
      <xdr:colOff>476250</xdr:colOff>
      <xdr:row>36</xdr:row>
      <xdr:rowOff>238125</xdr:rowOff>
    </xdr:from>
    <xdr:to>
      <xdr:col>33</xdr:col>
      <xdr:colOff>476250</xdr:colOff>
      <xdr:row>42</xdr:row>
      <xdr:rowOff>314325</xdr:rowOff>
    </xdr:to>
    <xdr:sp macro="" textlink="">
      <xdr:nvSpPr>
        <xdr:cNvPr id="2532" name="Oval 484"/>
        <xdr:cNvSpPr>
          <a:spLocks noChangeArrowheads="1"/>
        </xdr:cNvSpPr>
      </xdr:nvSpPr>
      <xdr:spPr bwMode="auto">
        <a:xfrm>
          <a:off x="23564850" y="18021300"/>
          <a:ext cx="4095750" cy="2990850"/>
        </a:xfrm>
        <a:prstGeom prst="ellipse">
          <a:avLst/>
        </a:prstGeom>
        <a:solidFill>
          <a:srgbClr val="00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Objetivo 18</a:t>
          </a:r>
        </a:p>
      </xdr:txBody>
    </xdr:sp>
    <xdr:clientData/>
  </xdr:twoCellAnchor>
  <xdr:twoCellAnchor>
    <xdr:from>
      <xdr:col>34</xdr:col>
      <xdr:colOff>476250</xdr:colOff>
      <xdr:row>36</xdr:row>
      <xdr:rowOff>200025</xdr:rowOff>
    </xdr:from>
    <xdr:to>
      <xdr:col>39</xdr:col>
      <xdr:colOff>400050</xdr:colOff>
      <xdr:row>42</xdr:row>
      <xdr:rowOff>371475</xdr:rowOff>
    </xdr:to>
    <xdr:sp macro="" textlink="">
      <xdr:nvSpPr>
        <xdr:cNvPr id="2537" name="Oval 489"/>
        <xdr:cNvSpPr>
          <a:spLocks noChangeArrowheads="1"/>
        </xdr:cNvSpPr>
      </xdr:nvSpPr>
      <xdr:spPr bwMode="auto">
        <a:xfrm>
          <a:off x="28479750" y="17983200"/>
          <a:ext cx="4019550" cy="3086100"/>
        </a:xfrm>
        <a:prstGeom prst="ellipse">
          <a:avLst/>
        </a:prstGeom>
        <a:solidFill>
          <a:srgbClr val="00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Objetivo 19</a:t>
          </a:r>
        </a:p>
      </xdr:txBody>
    </xdr:sp>
    <xdr:clientData/>
  </xdr:twoCellAnchor>
  <xdr:twoCellAnchor>
    <xdr:from>
      <xdr:col>3</xdr:col>
      <xdr:colOff>38100</xdr:colOff>
      <xdr:row>33</xdr:row>
      <xdr:rowOff>123825</xdr:rowOff>
    </xdr:from>
    <xdr:to>
      <xdr:col>10</xdr:col>
      <xdr:colOff>28575</xdr:colOff>
      <xdr:row>34</xdr:row>
      <xdr:rowOff>133350</xdr:rowOff>
    </xdr:to>
    <xdr:sp macro="" textlink="">
      <xdr:nvSpPr>
        <xdr:cNvPr id="2542" name="AutoShape 494"/>
        <xdr:cNvSpPr>
          <a:spLocks noChangeArrowheads="1"/>
        </xdr:cNvSpPr>
      </xdr:nvSpPr>
      <xdr:spPr bwMode="auto">
        <a:xfrm>
          <a:off x="2647950" y="16449675"/>
          <a:ext cx="5724525" cy="495300"/>
        </a:xfrm>
        <a:prstGeom prst="flowChartExtra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180975</xdr:colOff>
      <xdr:row>34</xdr:row>
      <xdr:rowOff>276225</xdr:rowOff>
    </xdr:from>
    <xdr:to>
      <xdr:col>10</xdr:col>
      <xdr:colOff>695325</xdr:colOff>
      <xdr:row>35</xdr:row>
      <xdr:rowOff>333375</xdr:rowOff>
    </xdr:to>
    <xdr:sp macro="" textlink="">
      <xdr:nvSpPr>
        <xdr:cNvPr id="2543" name="Text Box 495"/>
        <xdr:cNvSpPr txBox="1">
          <a:spLocks noChangeArrowheads="1"/>
        </xdr:cNvSpPr>
      </xdr:nvSpPr>
      <xdr:spPr bwMode="auto">
        <a:xfrm>
          <a:off x="1971675" y="17087850"/>
          <a:ext cx="7067550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73152" bIns="0" anchor="t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COMPETÊNCIAS</a:t>
          </a:r>
        </a:p>
      </xdr:txBody>
    </xdr:sp>
    <xdr:clientData/>
  </xdr:twoCellAnchor>
  <xdr:twoCellAnchor>
    <xdr:from>
      <xdr:col>15</xdr:col>
      <xdr:colOff>762000</xdr:colOff>
      <xdr:row>34</xdr:row>
      <xdr:rowOff>247650</xdr:rowOff>
    </xdr:from>
    <xdr:to>
      <xdr:col>24</xdr:col>
      <xdr:colOff>466725</xdr:colOff>
      <xdr:row>35</xdr:row>
      <xdr:rowOff>304800</xdr:rowOff>
    </xdr:to>
    <xdr:sp macro="" textlink="">
      <xdr:nvSpPr>
        <xdr:cNvPr id="2544" name="Text Box 496"/>
        <xdr:cNvSpPr txBox="1">
          <a:spLocks noChangeArrowheads="1"/>
        </xdr:cNvSpPr>
      </xdr:nvSpPr>
      <xdr:spPr bwMode="auto">
        <a:xfrm>
          <a:off x="13201650" y="17059275"/>
          <a:ext cx="7077075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73152" bIns="0" anchor="t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CLIMA E VALORES</a:t>
          </a:r>
        </a:p>
      </xdr:txBody>
    </xdr:sp>
    <xdr:clientData/>
  </xdr:twoCellAnchor>
  <xdr:twoCellAnchor>
    <xdr:from>
      <xdr:col>30</xdr:col>
      <xdr:colOff>190500</xdr:colOff>
      <xdr:row>34</xdr:row>
      <xdr:rowOff>247650</xdr:rowOff>
    </xdr:from>
    <xdr:to>
      <xdr:col>38</xdr:col>
      <xdr:colOff>714375</xdr:colOff>
      <xdr:row>35</xdr:row>
      <xdr:rowOff>304800</xdr:rowOff>
    </xdr:to>
    <xdr:sp macro="" textlink="">
      <xdr:nvSpPr>
        <xdr:cNvPr id="2545" name="Text Box 497"/>
        <xdr:cNvSpPr txBox="1">
          <a:spLocks noChangeArrowheads="1"/>
        </xdr:cNvSpPr>
      </xdr:nvSpPr>
      <xdr:spPr bwMode="auto">
        <a:xfrm>
          <a:off x="24917400" y="17059275"/>
          <a:ext cx="7077075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73152" bIns="0" anchor="t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GESTÃO</a:t>
          </a:r>
        </a:p>
      </xdr:txBody>
    </xdr:sp>
    <xdr:clientData/>
  </xdr:twoCellAnchor>
  <xdr:twoCellAnchor>
    <xdr:from>
      <xdr:col>16</xdr:col>
      <xdr:colOff>628650</xdr:colOff>
      <xdr:row>33</xdr:row>
      <xdr:rowOff>123825</xdr:rowOff>
    </xdr:from>
    <xdr:to>
      <xdr:col>23</xdr:col>
      <xdr:colOff>619125</xdr:colOff>
      <xdr:row>34</xdr:row>
      <xdr:rowOff>133350</xdr:rowOff>
    </xdr:to>
    <xdr:sp macro="" textlink="">
      <xdr:nvSpPr>
        <xdr:cNvPr id="2546" name="AutoShape 498"/>
        <xdr:cNvSpPr>
          <a:spLocks noChangeArrowheads="1"/>
        </xdr:cNvSpPr>
      </xdr:nvSpPr>
      <xdr:spPr bwMode="auto">
        <a:xfrm>
          <a:off x="13887450" y="16449675"/>
          <a:ext cx="5724525" cy="495300"/>
        </a:xfrm>
        <a:prstGeom prst="flowChartExtra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38100</xdr:colOff>
      <xdr:row>33</xdr:row>
      <xdr:rowOff>123825</xdr:rowOff>
    </xdr:from>
    <xdr:to>
      <xdr:col>38</xdr:col>
      <xdr:colOff>28575</xdr:colOff>
      <xdr:row>34</xdr:row>
      <xdr:rowOff>133350</xdr:rowOff>
    </xdr:to>
    <xdr:sp macro="" textlink="">
      <xdr:nvSpPr>
        <xdr:cNvPr id="2547" name="AutoShape 499"/>
        <xdr:cNvSpPr>
          <a:spLocks noChangeArrowheads="1"/>
        </xdr:cNvSpPr>
      </xdr:nvSpPr>
      <xdr:spPr bwMode="auto">
        <a:xfrm>
          <a:off x="25584150" y="16449675"/>
          <a:ext cx="5724525" cy="495300"/>
        </a:xfrm>
        <a:prstGeom prst="flowChartExtra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466725</xdr:colOff>
      <xdr:row>1</xdr:row>
      <xdr:rowOff>504825</xdr:rowOff>
    </xdr:from>
    <xdr:to>
      <xdr:col>25</xdr:col>
      <xdr:colOff>342900</xdr:colOff>
      <xdr:row>4</xdr:row>
      <xdr:rowOff>304800</xdr:rowOff>
    </xdr:to>
    <xdr:sp macro="" textlink="">
      <xdr:nvSpPr>
        <xdr:cNvPr id="2552" name="Oval 504"/>
        <xdr:cNvSpPr>
          <a:spLocks noChangeArrowheads="1"/>
        </xdr:cNvSpPr>
      </xdr:nvSpPr>
      <xdr:spPr bwMode="auto">
        <a:xfrm>
          <a:off x="11268075" y="781050"/>
          <a:ext cx="9705975" cy="1762125"/>
        </a:xfrm>
        <a:prstGeom prst="ellipse">
          <a:avLst/>
        </a:prstGeom>
        <a:solidFill>
          <a:srgbClr val="00008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4800" b="1" i="0" u="none" strike="noStrike" baseline="0">
              <a:solidFill>
                <a:srgbClr val="FFFFFF"/>
              </a:solidFill>
              <a:latin typeface="Arial"/>
              <a:cs typeface="Arial"/>
            </a:rPr>
            <a:t>Objetivo 1</a:t>
          </a:r>
        </a:p>
      </xdr:txBody>
    </xdr:sp>
    <xdr:clientData/>
  </xdr:twoCellAnchor>
  <xdr:twoCellAnchor>
    <xdr:from>
      <xdr:col>25</xdr:col>
      <xdr:colOff>371475</xdr:colOff>
      <xdr:row>2</xdr:row>
      <xdr:rowOff>400050</xdr:rowOff>
    </xdr:from>
    <xdr:to>
      <xdr:col>35</xdr:col>
      <xdr:colOff>638175</xdr:colOff>
      <xdr:row>12</xdr:row>
      <xdr:rowOff>123825</xdr:rowOff>
    </xdr:to>
    <xdr:cxnSp macro="">
      <xdr:nvCxnSpPr>
        <xdr:cNvPr id="2558" name="AutoShape 510"/>
        <xdr:cNvCxnSpPr>
          <a:cxnSpLocks noChangeShapeType="1"/>
        </xdr:cNvCxnSpPr>
      </xdr:nvCxnSpPr>
      <xdr:spPr bwMode="auto">
        <a:xfrm rot="5400000" flipH="1">
          <a:off x="22940962" y="-271462"/>
          <a:ext cx="4581525" cy="8458200"/>
        </a:xfrm>
        <a:prstGeom prst="curvedConnector2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18</xdr:col>
      <xdr:colOff>638175</xdr:colOff>
      <xdr:row>4</xdr:row>
      <xdr:rowOff>361950</xdr:rowOff>
    </xdr:from>
    <xdr:to>
      <xdr:col>19</xdr:col>
      <xdr:colOff>428625</xdr:colOff>
      <xdr:row>6</xdr:row>
      <xdr:rowOff>142875</xdr:rowOff>
    </xdr:to>
    <xdr:sp macro="" textlink="">
      <xdr:nvSpPr>
        <xdr:cNvPr id="2559" name="Arc 511"/>
        <xdr:cNvSpPr>
          <a:spLocks/>
        </xdr:cNvSpPr>
      </xdr:nvSpPr>
      <xdr:spPr bwMode="auto">
        <a:xfrm flipH="1" flipV="1">
          <a:off x="15535275" y="2600325"/>
          <a:ext cx="609600" cy="752475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47625</xdr:colOff>
      <xdr:row>4</xdr:row>
      <xdr:rowOff>95250</xdr:rowOff>
    </xdr:from>
    <xdr:to>
      <xdr:col>15</xdr:col>
      <xdr:colOff>800100</xdr:colOff>
      <xdr:row>5</xdr:row>
      <xdr:rowOff>466725</xdr:rowOff>
    </xdr:to>
    <xdr:sp macro="" textlink="">
      <xdr:nvSpPr>
        <xdr:cNvPr id="2560" name="Arc 512"/>
        <xdr:cNvSpPr>
          <a:spLocks/>
        </xdr:cNvSpPr>
      </xdr:nvSpPr>
      <xdr:spPr bwMode="auto">
        <a:xfrm flipV="1">
          <a:off x="12487275" y="2333625"/>
          <a:ext cx="752475" cy="85725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790575</xdr:colOff>
      <xdr:row>9</xdr:row>
      <xdr:rowOff>19050</xdr:rowOff>
    </xdr:from>
    <xdr:to>
      <xdr:col>10</xdr:col>
      <xdr:colOff>238125</xdr:colOff>
      <xdr:row>12</xdr:row>
      <xdr:rowOff>352425</xdr:rowOff>
    </xdr:to>
    <xdr:sp macro="" textlink="">
      <xdr:nvSpPr>
        <xdr:cNvPr id="2561" name="Arc 513"/>
        <xdr:cNvSpPr>
          <a:spLocks/>
        </xdr:cNvSpPr>
      </xdr:nvSpPr>
      <xdr:spPr bwMode="auto">
        <a:xfrm rot="1181572" flipH="1" flipV="1">
          <a:off x="8315325" y="4686300"/>
          <a:ext cx="266700" cy="1790700"/>
        </a:xfrm>
        <a:custGeom>
          <a:avLst/>
          <a:gdLst>
            <a:gd name="G0" fmla="+- 0 0 0"/>
            <a:gd name="G1" fmla="+- 17201 0 0"/>
            <a:gd name="G2" fmla="+- 21600 0 0"/>
            <a:gd name="T0" fmla="*/ 13064 w 21600"/>
            <a:gd name="T1" fmla="*/ 0 h 17201"/>
            <a:gd name="T2" fmla="*/ 21600 w 21600"/>
            <a:gd name="T3" fmla="*/ 17201 h 17201"/>
            <a:gd name="T4" fmla="*/ 0 w 21600"/>
            <a:gd name="T5" fmla="*/ 17201 h 1720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17201" fill="none" extrusionOk="0">
              <a:moveTo>
                <a:pt x="13064" y="-1"/>
              </a:moveTo>
              <a:cubicBezTo>
                <a:pt x="18441" y="4083"/>
                <a:pt x="21600" y="10448"/>
                <a:pt x="21600" y="17201"/>
              </a:cubicBezTo>
            </a:path>
            <a:path w="21600" h="17201" stroke="0" extrusionOk="0">
              <a:moveTo>
                <a:pt x="13064" y="-1"/>
              </a:moveTo>
              <a:cubicBezTo>
                <a:pt x="18441" y="4083"/>
                <a:pt x="21600" y="10448"/>
                <a:pt x="21600" y="17201"/>
              </a:cubicBezTo>
              <a:lnTo>
                <a:pt x="0" y="17201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714375</xdr:colOff>
      <xdr:row>12</xdr:row>
      <xdr:rowOff>438150</xdr:rowOff>
    </xdr:from>
    <xdr:to>
      <xdr:col>16</xdr:col>
      <xdr:colOff>419100</xdr:colOff>
      <xdr:row>14</xdr:row>
      <xdr:rowOff>257175</xdr:rowOff>
    </xdr:to>
    <xdr:sp macro="" textlink="">
      <xdr:nvSpPr>
        <xdr:cNvPr id="2562" name="Arc 514"/>
        <xdr:cNvSpPr>
          <a:spLocks/>
        </xdr:cNvSpPr>
      </xdr:nvSpPr>
      <xdr:spPr bwMode="auto">
        <a:xfrm rot="-16200000" flipH="1" flipV="1">
          <a:off x="11382375" y="5057775"/>
          <a:ext cx="790575" cy="3800475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28575</xdr:colOff>
      <xdr:row>12</xdr:row>
      <xdr:rowOff>352425</xdr:rowOff>
    </xdr:from>
    <xdr:to>
      <xdr:col>13</xdr:col>
      <xdr:colOff>200025</xdr:colOff>
      <xdr:row>16</xdr:row>
      <xdr:rowOff>266700</xdr:rowOff>
    </xdr:to>
    <xdr:sp macro="" textlink="">
      <xdr:nvSpPr>
        <xdr:cNvPr id="2563" name="Oval 515"/>
        <xdr:cNvSpPr>
          <a:spLocks noChangeArrowheads="1"/>
        </xdr:cNvSpPr>
      </xdr:nvSpPr>
      <xdr:spPr bwMode="auto">
        <a:xfrm>
          <a:off x="5095875" y="6477000"/>
          <a:ext cx="5905500" cy="1857375"/>
        </a:xfrm>
        <a:prstGeom prst="ellipse">
          <a:avLst/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4800" b="1" i="0" u="none" strike="noStrike" baseline="0">
              <a:solidFill>
                <a:srgbClr val="FFFFFF"/>
              </a:solidFill>
              <a:latin typeface="Arial"/>
              <a:cs typeface="Arial"/>
            </a:rPr>
            <a:t>Objetivo 5</a:t>
          </a:r>
        </a:p>
      </xdr:txBody>
    </xdr:sp>
    <xdr:clientData/>
  </xdr:twoCellAnchor>
  <xdr:twoCellAnchor>
    <xdr:from>
      <xdr:col>19</xdr:col>
      <xdr:colOff>638175</xdr:colOff>
      <xdr:row>9</xdr:row>
      <xdr:rowOff>161925</xdr:rowOff>
    </xdr:from>
    <xdr:to>
      <xdr:col>20</xdr:col>
      <xdr:colOff>95250</xdr:colOff>
      <xdr:row>13</xdr:row>
      <xdr:rowOff>19050</xdr:rowOff>
    </xdr:to>
    <xdr:sp macro="" textlink="">
      <xdr:nvSpPr>
        <xdr:cNvPr id="2564" name="Arc 516"/>
        <xdr:cNvSpPr>
          <a:spLocks/>
        </xdr:cNvSpPr>
      </xdr:nvSpPr>
      <xdr:spPr bwMode="auto">
        <a:xfrm rot="1181572" flipH="1" flipV="1">
          <a:off x="16354425" y="4829175"/>
          <a:ext cx="276225" cy="1800225"/>
        </a:xfrm>
        <a:custGeom>
          <a:avLst/>
          <a:gdLst>
            <a:gd name="G0" fmla="+- 0 0 0"/>
            <a:gd name="G1" fmla="+- 17201 0 0"/>
            <a:gd name="G2" fmla="+- 21600 0 0"/>
            <a:gd name="T0" fmla="*/ 13064 w 21600"/>
            <a:gd name="T1" fmla="*/ 0 h 17201"/>
            <a:gd name="T2" fmla="*/ 21600 w 21600"/>
            <a:gd name="T3" fmla="*/ 17201 h 17201"/>
            <a:gd name="T4" fmla="*/ 0 w 21600"/>
            <a:gd name="T5" fmla="*/ 17201 h 1720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17201" fill="none" extrusionOk="0">
              <a:moveTo>
                <a:pt x="13064" y="-1"/>
              </a:moveTo>
              <a:cubicBezTo>
                <a:pt x="18441" y="4083"/>
                <a:pt x="21600" y="10448"/>
                <a:pt x="21600" y="17201"/>
              </a:cubicBezTo>
            </a:path>
            <a:path w="21600" h="17201" stroke="0" extrusionOk="0">
              <a:moveTo>
                <a:pt x="13064" y="-1"/>
              </a:moveTo>
              <a:cubicBezTo>
                <a:pt x="18441" y="4083"/>
                <a:pt x="21600" y="10448"/>
                <a:pt x="21600" y="17201"/>
              </a:cubicBezTo>
              <a:lnTo>
                <a:pt x="0" y="17201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295275</xdr:colOff>
      <xdr:row>10</xdr:row>
      <xdr:rowOff>400050</xdr:rowOff>
    </xdr:from>
    <xdr:to>
      <xdr:col>22</xdr:col>
      <xdr:colOff>514350</xdr:colOff>
      <xdr:row>17</xdr:row>
      <xdr:rowOff>133350</xdr:rowOff>
    </xdr:to>
    <xdr:sp macro="" textlink="">
      <xdr:nvSpPr>
        <xdr:cNvPr id="2565" name="Oval 517"/>
        <xdr:cNvSpPr>
          <a:spLocks noChangeArrowheads="1"/>
        </xdr:cNvSpPr>
      </xdr:nvSpPr>
      <xdr:spPr bwMode="auto">
        <a:xfrm>
          <a:off x="13554075" y="5553075"/>
          <a:ext cx="5133975" cy="3133725"/>
        </a:xfrm>
        <a:prstGeom prst="ellipse">
          <a:avLst/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5000" b="1" i="0" u="none" strike="noStrike" baseline="0">
              <a:solidFill>
                <a:srgbClr val="FFFFFF"/>
              </a:solidFill>
              <a:latin typeface="Arial"/>
              <a:cs typeface="Arial"/>
            </a:rPr>
            <a:t>Objetivo 6</a:t>
          </a:r>
        </a:p>
      </xdr:txBody>
    </xdr:sp>
    <xdr:clientData/>
  </xdr:twoCellAnchor>
  <xdr:twoCellAnchor>
    <xdr:from>
      <xdr:col>10</xdr:col>
      <xdr:colOff>361950</xdr:colOff>
      <xdr:row>17</xdr:row>
      <xdr:rowOff>266700</xdr:rowOff>
    </xdr:from>
    <xdr:to>
      <xdr:col>13</xdr:col>
      <xdr:colOff>609600</xdr:colOff>
      <xdr:row>20</xdr:row>
      <xdr:rowOff>476250</xdr:rowOff>
    </xdr:to>
    <xdr:sp macro="" textlink="">
      <xdr:nvSpPr>
        <xdr:cNvPr id="2566" name="Arc 518"/>
        <xdr:cNvSpPr>
          <a:spLocks/>
        </xdr:cNvSpPr>
      </xdr:nvSpPr>
      <xdr:spPr bwMode="auto">
        <a:xfrm rot="18252740" flipV="1">
          <a:off x="9224962" y="8301038"/>
          <a:ext cx="1666875" cy="2705100"/>
        </a:xfrm>
        <a:custGeom>
          <a:avLst/>
          <a:gdLst>
            <a:gd name="G0" fmla="+- 0 0 0"/>
            <a:gd name="G1" fmla="+- 20139 0 0"/>
            <a:gd name="G2" fmla="+- 21600 0 0"/>
            <a:gd name="T0" fmla="*/ 7809 w 21600"/>
            <a:gd name="T1" fmla="*/ 0 h 20139"/>
            <a:gd name="T2" fmla="*/ 21600 w 21600"/>
            <a:gd name="T3" fmla="*/ 20139 h 20139"/>
            <a:gd name="T4" fmla="*/ 0 w 21600"/>
            <a:gd name="T5" fmla="*/ 20139 h 2013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0139" fill="none" extrusionOk="0">
              <a:moveTo>
                <a:pt x="7809" y="-1"/>
              </a:moveTo>
              <a:cubicBezTo>
                <a:pt x="16121" y="3223"/>
                <a:pt x="21600" y="11223"/>
                <a:pt x="21600" y="20139"/>
              </a:cubicBezTo>
            </a:path>
            <a:path w="21600" h="20139" stroke="0" extrusionOk="0">
              <a:moveTo>
                <a:pt x="7809" y="-1"/>
              </a:moveTo>
              <a:cubicBezTo>
                <a:pt x="16121" y="3223"/>
                <a:pt x="21600" y="11223"/>
                <a:pt x="21600" y="20139"/>
              </a:cubicBezTo>
              <a:lnTo>
                <a:pt x="0" y="2013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47625</xdr:colOff>
      <xdr:row>17</xdr:row>
      <xdr:rowOff>390525</xdr:rowOff>
    </xdr:from>
    <xdr:to>
      <xdr:col>17</xdr:col>
      <xdr:colOff>752475</xdr:colOff>
      <xdr:row>20</xdr:row>
      <xdr:rowOff>133350</xdr:rowOff>
    </xdr:to>
    <xdr:sp macro="" textlink="">
      <xdr:nvSpPr>
        <xdr:cNvPr id="2567" name="Arc 519"/>
        <xdr:cNvSpPr>
          <a:spLocks/>
        </xdr:cNvSpPr>
      </xdr:nvSpPr>
      <xdr:spPr bwMode="auto">
        <a:xfrm rot="-18455469" flipH="1" flipV="1">
          <a:off x="13058775" y="8372475"/>
          <a:ext cx="1200150" cy="2343150"/>
        </a:xfrm>
        <a:custGeom>
          <a:avLst/>
          <a:gdLst>
            <a:gd name="G0" fmla="+- 0 0 0"/>
            <a:gd name="G1" fmla="+- 19558 0 0"/>
            <a:gd name="G2" fmla="+- 21600 0 0"/>
            <a:gd name="T0" fmla="*/ 9168 w 21600"/>
            <a:gd name="T1" fmla="*/ 0 h 19558"/>
            <a:gd name="T2" fmla="*/ 21600 w 21600"/>
            <a:gd name="T3" fmla="*/ 19558 h 19558"/>
            <a:gd name="T4" fmla="*/ 0 w 21600"/>
            <a:gd name="T5" fmla="*/ 19558 h 1955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19558" fill="none" extrusionOk="0">
              <a:moveTo>
                <a:pt x="9167" y="0"/>
              </a:moveTo>
              <a:cubicBezTo>
                <a:pt x="16754" y="3556"/>
                <a:pt x="21600" y="11179"/>
                <a:pt x="21600" y="19558"/>
              </a:cubicBezTo>
            </a:path>
            <a:path w="21600" h="19558" stroke="0" extrusionOk="0">
              <a:moveTo>
                <a:pt x="9167" y="0"/>
              </a:moveTo>
              <a:cubicBezTo>
                <a:pt x="16754" y="3556"/>
                <a:pt x="21600" y="11179"/>
                <a:pt x="21600" y="19558"/>
              </a:cubicBezTo>
              <a:lnTo>
                <a:pt x="0" y="19558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447675</xdr:colOff>
      <xdr:row>20</xdr:row>
      <xdr:rowOff>371475</xdr:rowOff>
    </xdr:from>
    <xdr:to>
      <xdr:col>16</xdr:col>
      <xdr:colOff>0</xdr:colOff>
      <xdr:row>21</xdr:row>
      <xdr:rowOff>447675</xdr:rowOff>
    </xdr:to>
    <xdr:sp macro="" textlink="">
      <xdr:nvSpPr>
        <xdr:cNvPr id="2568" name="Text Box 520"/>
        <xdr:cNvSpPr txBox="1">
          <a:spLocks noChangeArrowheads="1"/>
        </xdr:cNvSpPr>
      </xdr:nvSpPr>
      <xdr:spPr bwMode="auto">
        <a:xfrm>
          <a:off x="9610725" y="10382250"/>
          <a:ext cx="3648075" cy="561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73152" bIns="0" anchor="t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INOVAÇÃO</a:t>
          </a:r>
        </a:p>
      </xdr:txBody>
    </xdr:sp>
    <xdr:clientData/>
  </xdr:twoCellAnchor>
  <xdr:twoCellAnchor>
    <xdr:from>
      <xdr:col>20</xdr:col>
      <xdr:colOff>200025</xdr:colOff>
      <xdr:row>18</xdr:row>
      <xdr:rowOff>85725</xdr:rowOff>
    </xdr:from>
    <xdr:to>
      <xdr:col>23</xdr:col>
      <xdr:colOff>228600</xdr:colOff>
      <xdr:row>20</xdr:row>
      <xdr:rowOff>314325</xdr:rowOff>
    </xdr:to>
    <xdr:sp macro="" textlink="">
      <xdr:nvSpPr>
        <xdr:cNvPr id="2569" name="Arc 521"/>
        <xdr:cNvSpPr>
          <a:spLocks/>
        </xdr:cNvSpPr>
      </xdr:nvSpPr>
      <xdr:spPr bwMode="auto">
        <a:xfrm rot="18455469" flipV="1">
          <a:off x="17378363" y="8482012"/>
          <a:ext cx="1200150" cy="2486025"/>
        </a:xfrm>
        <a:custGeom>
          <a:avLst/>
          <a:gdLst>
            <a:gd name="G0" fmla="+- 0 0 0"/>
            <a:gd name="G1" fmla="+- 19558 0 0"/>
            <a:gd name="G2" fmla="+- 21600 0 0"/>
            <a:gd name="T0" fmla="*/ 9168 w 21600"/>
            <a:gd name="T1" fmla="*/ 0 h 19558"/>
            <a:gd name="T2" fmla="*/ 21600 w 21600"/>
            <a:gd name="T3" fmla="*/ 19558 h 19558"/>
            <a:gd name="T4" fmla="*/ 0 w 21600"/>
            <a:gd name="T5" fmla="*/ 19558 h 1955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19558" fill="none" extrusionOk="0">
              <a:moveTo>
                <a:pt x="9167" y="0"/>
              </a:moveTo>
              <a:cubicBezTo>
                <a:pt x="16754" y="3556"/>
                <a:pt x="21600" y="11179"/>
                <a:pt x="21600" y="19558"/>
              </a:cubicBezTo>
            </a:path>
            <a:path w="21600" h="19558" stroke="0" extrusionOk="0">
              <a:moveTo>
                <a:pt x="9167" y="0"/>
              </a:moveTo>
              <a:cubicBezTo>
                <a:pt x="16754" y="3556"/>
                <a:pt x="21600" y="11179"/>
                <a:pt x="21600" y="19558"/>
              </a:cubicBezTo>
              <a:lnTo>
                <a:pt x="0" y="19558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752475</xdr:colOff>
      <xdr:row>20</xdr:row>
      <xdr:rowOff>361950</xdr:rowOff>
    </xdr:from>
    <xdr:to>
      <xdr:col>28</xdr:col>
      <xdr:colOff>790575</xdr:colOff>
      <xdr:row>22</xdr:row>
      <xdr:rowOff>38100</xdr:rowOff>
    </xdr:to>
    <xdr:sp macro="" textlink="">
      <xdr:nvSpPr>
        <xdr:cNvPr id="2570" name="Text Box 522"/>
        <xdr:cNvSpPr txBox="1">
          <a:spLocks noChangeArrowheads="1"/>
        </xdr:cNvSpPr>
      </xdr:nvSpPr>
      <xdr:spPr bwMode="auto">
        <a:xfrm>
          <a:off x="18107025" y="10372725"/>
          <a:ext cx="5772150" cy="647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73152" bIns="0" anchor="t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GESTÃO DE CLIENTES</a:t>
          </a:r>
        </a:p>
      </xdr:txBody>
    </xdr:sp>
    <xdr:clientData/>
  </xdr:twoCellAnchor>
  <xdr:twoCellAnchor>
    <xdr:from>
      <xdr:col>21</xdr:col>
      <xdr:colOff>695325</xdr:colOff>
      <xdr:row>17</xdr:row>
      <xdr:rowOff>419100</xdr:rowOff>
    </xdr:from>
    <xdr:to>
      <xdr:col>35</xdr:col>
      <xdr:colOff>9525</xdr:colOff>
      <xdr:row>21</xdr:row>
      <xdr:rowOff>200025</xdr:rowOff>
    </xdr:to>
    <xdr:sp macro="" textlink="">
      <xdr:nvSpPr>
        <xdr:cNvPr id="2571" name="Arc 523"/>
        <xdr:cNvSpPr>
          <a:spLocks/>
        </xdr:cNvSpPr>
      </xdr:nvSpPr>
      <xdr:spPr bwMode="auto">
        <a:xfrm rot="16600422" flipV="1">
          <a:off x="22579012" y="4443413"/>
          <a:ext cx="1724025" cy="10782300"/>
        </a:xfrm>
        <a:custGeom>
          <a:avLst/>
          <a:gdLst>
            <a:gd name="G0" fmla="+- 0 0 0"/>
            <a:gd name="G1" fmla="+- 19558 0 0"/>
            <a:gd name="G2" fmla="+- 21600 0 0"/>
            <a:gd name="T0" fmla="*/ 9168 w 21600"/>
            <a:gd name="T1" fmla="*/ 0 h 19558"/>
            <a:gd name="T2" fmla="*/ 21600 w 21600"/>
            <a:gd name="T3" fmla="*/ 19558 h 19558"/>
            <a:gd name="T4" fmla="*/ 0 w 21600"/>
            <a:gd name="T5" fmla="*/ 19558 h 1955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19558" fill="none" extrusionOk="0">
              <a:moveTo>
                <a:pt x="9167" y="0"/>
              </a:moveTo>
              <a:cubicBezTo>
                <a:pt x="16754" y="3556"/>
                <a:pt x="21600" y="11179"/>
                <a:pt x="21600" y="19558"/>
              </a:cubicBezTo>
            </a:path>
            <a:path w="21600" h="19558" stroke="0" extrusionOk="0">
              <a:moveTo>
                <a:pt x="9167" y="0"/>
              </a:moveTo>
              <a:cubicBezTo>
                <a:pt x="16754" y="3556"/>
                <a:pt x="21600" y="11179"/>
                <a:pt x="21600" y="19558"/>
              </a:cubicBezTo>
              <a:lnTo>
                <a:pt x="0" y="19558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323850</xdr:colOff>
      <xdr:row>4</xdr:row>
      <xdr:rowOff>390525</xdr:rowOff>
    </xdr:from>
    <xdr:to>
      <xdr:col>16</xdr:col>
      <xdr:colOff>485775</xdr:colOff>
      <xdr:row>9</xdr:row>
      <xdr:rowOff>457200</xdr:rowOff>
    </xdr:to>
    <xdr:sp macro="" textlink="">
      <xdr:nvSpPr>
        <xdr:cNvPr id="2572" name="Oval 524"/>
        <xdr:cNvSpPr>
          <a:spLocks noChangeArrowheads="1"/>
        </xdr:cNvSpPr>
      </xdr:nvSpPr>
      <xdr:spPr bwMode="auto">
        <a:xfrm>
          <a:off x="7848600" y="2628900"/>
          <a:ext cx="5895975" cy="2495550"/>
        </a:xfrm>
        <a:prstGeom prst="ellipse">
          <a:avLst/>
        </a:prstGeom>
        <a:solidFill>
          <a:srgbClr val="00008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4800" b="1" i="0" u="none" strike="noStrike" baseline="0">
              <a:solidFill>
                <a:srgbClr val="FFFFFF"/>
              </a:solidFill>
              <a:latin typeface="Arial"/>
              <a:cs typeface="Arial"/>
            </a:rPr>
            <a:t>Objetivo 3</a:t>
          </a:r>
        </a:p>
      </xdr:txBody>
    </xdr:sp>
    <xdr:clientData/>
  </xdr:twoCellAnchor>
  <xdr:twoCellAnchor>
    <xdr:from>
      <xdr:col>18</xdr:col>
      <xdr:colOff>190500</xdr:colOff>
      <xdr:row>5</xdr:row>
      <xdr:rowOff>238125</xdr:rowOff>
    </xdr:from>
    <xdr:to>
      <xdr:col>25</xdr:col>
      <xdr:colOff>762000</xdr:colOff>
      <xdr:row>9</xdr:row>
      <xdr:rowOff>209550</xdr:rowOff>
    </xdr:to>
    <xdr:sp macro="" textlink="">
      <xdr:nvSpPr>
        <xdr:cNvPr id="2573" name="Oval 525"/>
        <xdr:cNvSpPr>
          <a:spLocks noChangeArrowheads="1"/>
        </xdr:cNvSpPr>
      </xdr:nvSpPr>
      <xdr:spPr bwMode="auto">
        <a:xfrm>
          <a:off x="15087600" y="2962275"/>
          <a:ext cx="6305550" cy="1914525"/>
        </a:xfrm>
        <a:prstGeom prst="ellipse">
          <a:avLst/>
        </a:prstGeom>
        <a:solidFill>
          <a:srgbClr val="00008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FFFFFF"/>
              </a:solidFill>
              <a:latin typeface="Arial"/>
              <a:cs typeface="Arial"/>
            </a:rPr>
            <a:t>Objetivo 4</a:t>
          </a:r>
        </a:p>
      </xdr:txBody>
    </xdr:sp>
    <xdr:clientData/>
  </xdr:twoCellAnchor>
  <xdr:twoCellAnchor>
    <xdr:from>
      <xdr:col>36</xdr:col>
      <xdr:colOff>171450</xdr:colOff>
      <xdr:row>18</xdr:row>
      <xdr:rowOff>266700</xdr:rowOff>
    </xdr:from>
    <xdr:to>
      <xdr:col>39</xdr:col>
      <xdr:colOff>200025</xdr:colOff>
      <xdr:row>21</xdr:row>
      <xdr:rowOff>9525</xdr:rowOff>
    </xdr:to>
    <xdr:sp macro="" textlink="">
      <xdr:nvSpPr>
        <xdr:cNvPr id="2574" name="Arc 526"/>
        <xdr:cNvSpPr>
          <a:spLocks/>
        </xdr:cNvSpPr>
      </xdr:nvSpPr>
      <xdr:spPr bwMode="auto">
        <a:xfrm rot="18455469" flipV="1">
          <a:off x="30456188" y="8662987"/>
          <a:ext cx="1200150" cy="2486025"/>
        </a:xfrm>
        <a:custGeom>
          <a:avLst/>
          <a:gdLst>
            <a:gd name="G0" fmla="+- 0 0 0"/>
            <a:gd name="G1" fmla="+- 19558 0 0"/>
            <a:gd name="G2" fmla="+- 21600 0 0"/>
            <a:gd name="T0" fmla="*/ 9168 w 21600"/>
            <a:gd name="T1" fmla="*/ 0 h 19558"/>
            <a:gd name="T2" fmla="*/ 21600 w 21600"/>
            <a:gd name="T3" fmla="*/ 19558 h 19558"/>
            <a:gd name="T4" fmla="*/ 0 w 21600"/>
            <a:gd name="T5" fmla="*/ 19558 h 1955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19558" fill="none" extrusionOk="0">
              <a:moveTo>
                <a:pt x="9167" y="0"/>
              </a:moveTo>
              <a:cubicBezTo>
                <a:pt x="16754" y="3556"/>
                <a:pt x="21600" y="11179"/>
                <a:pt x="21600" y="19558"/>
              </a:cubicBezTo>
            </a:path>
            <a:path w="21600" h="19558" stroke="0" extrusionOk="0">
              <a:moveTo>
                <a:pt x="9167" y="0"/>
              </a:moveTo>
              <a:cubicBezTo>
                <a:pt x="16754" y="3556"/>
                <a:pt x="21600" y="11179"/>
                <a:pt x="21600" y="19558"/>
              </a:cubicBezTo>
              <a:lnTo>
                <a:pt x="0" y="19558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31</xdr:col>
      <xdr:colOff>790575</xdr:colOff>
      <xdr:row>20</xdr:row>
      <xdr:rowOff>371475</xdr:rowOff>
    </xdr:from>
    <xdr:to>
      <xdr:col>39</xdr:col>
      <xdr:colOff>800100</xdr:colOff>
      <xdr:row>21</xdr:row>
      <xdr:rowOff>457200</xdr:rowOff>
    </xdr:to>
    <xdr:sp macro="" textlink="">
      <xdr:nvSpPr>
        <xdr:cNvPr id="2575" name="Text Box 527"/>
        <xdr:cNvSpPr txBox="1">
          <a:spLocks noChangeArrowheads="1"/>
        </xdr:cNvSpPr>
      </xdr:nvSpPr>
      <xdr:spPr bwMode="auto">
        <a:xfrm>
          <a:off x="26336625" y="10382250"/>
          <a:ext cx="6562725" cy="571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73152" bIns="0" anchor="t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RESPONSABILIDADE  SOCIAL</a:t>
          </a:r>
        </a:p>
      </xdr:txBody>
    </xdr:sp>
    <xdr:clientData/>
  </xdr:twoCellAnchor>
  <xdr:twoCellAnchor>
    <xdr:from>
      <xdr:col>4</xdr:col>
      <xdr:colOff>0</xdr:colOff>
      <xdr:row>17</xdr:row>
      <xdr:rowOff>266700</xdr:rowOff>
    </xdr:from>
    <xdr:to>
      <xdr:col>7</xdr:col>
      <xdr:colOff>457200</xdr:colOff>
      <xdr:row>20</xdr:row>
      <xdr:rowOff>9525</xdr:rowOff>
    </xdr:to>
    <xdr:sp macro="" textlink="">
      <xdr:nvSpPr>
        <xdr:cNvPr id="2576" name="Arc 528"/>
        <xdr:cNvSpPr>
          <a:spLocks/>
        </xdr:cNvSpPr>
      </xdr:nvSpPr>
      <xdr:spPr bwMode="auto">
        <a:xfrm rot="-18455469" flipH="1" flipV="1">
          <a:off x="4286250" y="7962900"/>
          <a:ext cx="1200150" cy="2914650"/>
        </a:xfrm>
        <a:custGeom>
          <a:avLst/>
          <a:gdLst>
            <a:gd name="G0" fmla="+- 0 0 0"/>
            <a:gd name="G1" fmla="+- 19558 0 0"/>
            <a:gd name="G2" fmla="+- 21600 0 0"/>
            <a:gd name="T0" fmla="*/ 9168 w 21600"/>
            <a:gd name="T1" fmla="*/ 0 h 19558"/>
            <a:gd name="T2" fmla="*/ 21600 w 21600"/>
            <a:gd name="T3" fmla="*/ 19558 h 19558"/>
            <a:gd name="T4" fmla="*/ 0 w 21600"/>
            <a:gd name="T5" fmla="*/ 19558 h 1955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19558" fill="none" extrusionOk="0">
              <a:moveTo>
                <a:pt x="9167" y="0"/>
              </a:moveTo>
              <a:cubicBezTo>
                <a:pt x="16754" y="3556"/>
                <a:pt x="21600" y="11179"/>
                <a:pt x="21600" y="19558"/>
              </a:cubicBezTo>
            </a:path>
            <a:path w="21600" h="19558" stroke="0" extrusionOk="0">
              <a:moveTo>
                <a:pt x="9167" y="0"/>
              </a:moveTo>
              <a:cubicBezTo>
                <a:pt x="16754" y="3556"/>
                <a:pt x="21600" y="11179"/>
                <a:pt x="21600" y="19558"/>
              </a:cubicBezTo>
              <a:lnTo>
                <a:pt x="0" y="19558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9525</xdr:colOff>
      <xdr:row>20</xdr:row>
      <xdr:rowOff>400050</xdr:rowOff>
    </xdr:from>
    <xdr:to>
      <xdr:col>7</xdr:col>
      <xdr:colOff>171450</xdr:colOff>
      <xdr:row>22</xdr:row>
      <xdr:rowOff>38100</xdr:rowOff>
    </xdr:to>
    <xdr:sp macro="" textlink="">
      <xdr:nvSpPr>
        <xdr:cNvPr id="2577" name="Text Box 529"/>
        <xdr:cNvSpPr txBox="1">
          <a:spLocks noChangeArrowheads="1"/>
        </xdr:cNvSpPr>
      </xdr:nvSpPr>
      <xdr:spPr bwMode="auto">
        <a:xfrm>
          <a:off x="1800225" y="10410825"/>
          <a:ext cx="4257675" cy="609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73152" bIns="0" anchor="t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OPERAÇÕES</a:t>
          </a:r>
        </a:p>
      </xdr:txBody>
    </xdr:sp>
    <xdr:clientData/>
  </xdr:twoCellAnchor>
  <xdr:twoCellAnchor>
    <xdr:from>
      <xdr:col>20</xdr:col>
      <xdr:colOff>0</xdr:colOff>
      <xdr:row>26</xdr:row>
      <xdr:rowOff>76200</xdr:rowOff>
    </xdr:from>
    <xdr:to>
      <xdr:col>24</xdr:col>
      <xdr:colOff>685800</xdr:colOff>
      <xdr:row>30</xdr:row>
      <xdr:rowOff>304800</xdr:rowOff>
    </xdr:to>
    <xdr:sp macro="" textlink="">
      <xdr:nvSpPr>
        <xdr:cNvPr id="2578" name="Oval 530"/>
        <xdr:cNvSpPr>
          <a:spLocks noChangeArrowheads="1"/>
        </xdr:cNvSpPr>
      </xdr:nvSpPr>
      <xdr:spPr bwMode="auto">
        <a:xfrm>
          <a:off x="16535400" y="13001625"/>
          <a:ext cx="3962400" cy="2171700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Objetivo 12</a:t>
          </a:r>
        </a:p>
      </xdr:txBody>
    </xdr:sp>
    <xdr:clientData/>
  </xdr:twoCellAnchor>
  <xdr:twoCellAnchor>
    <xdr:from>
      <xdr:col>1</xdr:col>
      <xdr:colOff>476250</xdr:colOff>
      <xdr:row>22</xdr:row>
      <xdr:rowOff>28575</xdr:rowOff>
    </xdr:from>
    <xdr:to>
      <xdr:col>9</xdr:col>
      <xdr:colOff>514350</xdr:colOff>
      <xdr:row>25</xdr:row>
      <xdr:rowOff>238125</xdr:rowOff>
    </xdr:to>
    <xdr:sp macro="" textlink="">
      <xdr:nvSpPr>
        <xdr:cNvPr id="2579" name="Oval 531"/>
        <xdr:cNvSpPr>
          <a:spLocks noChangeArrowheads="1"/>
        </xdr:cNvSpPr>
      </xdr:nvSpPr>
      <xdr:spPr bwMode="auto">
        <a:xfrm>
          <a:off x="1447800" y="11010900"/>
          <a:ext cx="6591300" cy="1666875"/>
        </a:xfrm>
        <a:prstGeom prst="ellipse">
          <a:avLst/>
        </a:prstGeom>
        <a:solidFill>
          <a:srgbClr val="FF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Reduzir horas extras operacionais</a:t>
          </a:r>
        </a:p>
      </xdr:txBody>
    </xdr:sp>
    <xdr:clientData/>
  </xdr:twoCellAnchor>
  <xdr:twoCellAnchor>
    <xdr:from>
      <xdr:col>20</xdr:col>
      <xdr:colOff>438150</xdr:colOff>
      <xdr:row>36</xdr:row>
      <xdr:rowOff>38100</xdr:rowOff>
    </xdr:from>
    <xdr:to>
      <xdr:col>26</xdr:col>
      <xdr:colOff>161925</xdr:colOff>
      <xdr:row>40</xdr:row>
      <xdr:rowOff>333375</xdr:rowOff>
    </xdr:to>
    <xdr:sp macro="" textlink="">
      <xdr:nvSpPr>
        <xdr:cNvPr id="2582" name="Oval 534"/>
        <xdr:cNvSpPr>
          <a:spLocks noChangeArrowheads="1"/>
        </xdr:cNvSpPr>
      </xdr:nvSpPr>
      <xdr:spPr bwMode="auto">
        <a:xfrm>
          <a:off x="16973550" y="17821275"/>
          <a:ext cx="4638675" cy="2238375"/>
        </a:xfrm>
        <a:prstGeom prst="ellipse">
          <a:avLst/>
        </a:prstGeom>
        <a:solidFill>
          <a:srgbClr val="00FF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Objetivo 17</a:t>
          </a:r>
        </a:p>
      </xdr:txBody>
    </xdr:sp>
    <xdr:clientData/>
  </xdr:twoCellAnchor>
  <xdr:twoCellAnchor>
    <xdr:from>
      <xdr:col>1</xdr:col>
      <xdr:colOff>257175</xdr:colOff>
      <xdr:row>10</xdr:row>
      <xdr:rowOff>247650</xdr:rowOff>
    </xdr:from>
    <xdr:to>
      <xdr:col>40</xdr:col>
      <xdr:colOff>247650</xdr:colOff>
      <xdr:row>33</xdr:row>
      <xdr:rowOff>47625</xdr:rowOff>
    </xdr:to>
    <xdr:grpSp>
      <xdr:nvGrpSpPr>
        <xdr:cNvPr id="2548" name="Group 500"/>
        <xdr:cNvGrpSpPr>
          <a:grpSpLocks/>
        </xdr:cNvGrpSpPr>
      </xdr:nvGrpSpPr>
      <xdr:grpSpPr bwMode="auto">
        <a:xfrm>
          <a:off x="1209675" y="5327650"/>
          <a:ext cx="32494538" cy="10753725"/>
          <a:chOff x="126" y="731"/>
          <a:chExt cx="4764" cy="1495"/>
        </a:xfrm>
      </xdr:grpSpPr>
      <xdr:sp macro="" textlink="">
        <xdr:nvSpPr>
          <xdr:cNvPr id="2549" name="Line 501"/>
          <xdr:cNvSpPr>
            <a:spLocks noChangeShapeType="1"/>
          </xdr:cNvSpPr>
        </xdr:nvSpPr>
        <xdr:spPr bwMode="auto">
          <a:xfrm flipV="1">
            <a:off x="126" y="731"/>
            <a:ext cx="4732" cy="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2550" name="Line 502"/>
          <xdr:cNvSpPr>
            <a:spLocks noChangeShapeType="1"/>
          </xdr:cNvSpPr>
        </xdr:nvSpPr>
        <xdr:spPr bwMode="auto">
          <a:xfrm flipV="1">
            <a:off x="142" y="1282"/>
            <a:ext cx="4740" cy="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2551" name="Line 503"/>
          <xdr:cNvSpPr>
            <a:spLocks noChangeShapeType="1"/>
          </xdr:cNvSpPr>
        </xdr:nvSpPr>
        <xdr:spPr bwMode="auto">
          <a:xfrm flipV="1">
            <a:off x="150" y="2221"/>
            <a:ext cx="4740" cy="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104775</xdr:rowOff>
    </xdr:from>
    <xdr:to>
      <xdr:col>13</xdr:col>
      <xdr:colOff>495300</xdr:colOff>
      <xdr:row>30</xdr:row>
      <xdr:rowOff>133350</xdr:rowOff>
    </xdr:to>
    <xdr:graphicFrame macro="">
      <xdr:nvGraphicFramePr>
        <xdr:cNvPr id="145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638175</xdr:colOff>
      <xdr:row>2</xdr:row>
      <xdr:rowOff>95250</xdr:rowOff>
    </xdr:from>
    <xdr:to>
      <xdr:col>13</xdr:col>
      <xdr:colOff>542925</xdr:colOff>
      <xdr:row>5</xdr:row>
      <xdr:rowOff>66675</xdr:rowOff>
    </xdr:to>
    <xdr:pic>
      <xdr:nvPicPr>
        <xdr:cNvPr id="145412" name="Picture 4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734550" y="590550"/>
          <a:ext cx="714375" cy="4572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0.49084</cdr:x>
      <cdr:y>0.48947</cdr:y>
    </cdr:from>
    <cdr:to>
      <cdr:x>0.49975</cdr:x>
      <cdr:y>0.51909</cdr:y>
    </cdr:to>
    <cdr:sp macro="" textlink="">
      <cdr:nvSpPr>
        <cdr:cNvPr id="146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54239" y="2241050"/>
          <a:ext cx="89926" cy="1354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18"/>
    <pageSetUpPr fitToPage="1"/>
  </sheetPr>
  <dimension ref="B1:BK146"/>
  <sheetViews>
    <sheetView showGridLines="0" tabSelected="1" zoomScale="24" zoomScaleNormal="18" zoomScaleSheetLayoutView="25" workbookViewId="0">
      <selection activeCell="AU7" sqref="AU7"/>
    </sheetView>
  </sheetViews>
  <sheetFormatPr defaultColWidth="5.42578125" defaultRowHeight="21.75" customHeight="1" x14ac:dyDescent="0.2"/>
  <cols>
    <col min="1" max="1" width="14.5703125" customWidth="1"/>
    <col min="2" max="8" width="12.28515625" customWidth="1"/>
    <col min="9" max="10" width="12.28515625" style="20" customWidth="1"/>
    <col min="11" max="14" width="12.28515625" customWidth="1"/>
    <col min="15" max="15" width="12.28515625" style="20" customWidth="1"/>
    <col min="16" max="21" width="12.28515625" customWidth="1"/>
    <col min="22" max="24" width="12.28515625" style="20" customWidth="1"/>
    <col min="25" max="41" width="12.28515625" customWidth="1"/>
    <col min="42" max="42" width="7.140625" customWidth="1"/>
    <col min="43" max="52" width="5.42578125" customWidth="1"/>
    <col min="53" max="54" width="5.42578125" style="20" customWidth="1"/>
  </cols>
  <sheetData>
    <row r="1" spans="2:63" ht="21.75" customHeight="1" thickBot="1" x14ac:dyDescent="0.25"/>
    <row r="2" spans="2:63" ht="78" customHeight="1" thickBot="1" x14ac:dyDescent="0.25">
      <c r="B2" s="75" t="s">
        <v>38</v>
      </c>
      <c r="C2" s="76"/>
      <c r="D2" s="76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72" t="s">
        <v>39</v>
      </c>
      <c r="AH2" s="73"/>
      <c r="AI2" s="73"/>
      <c r="AJ2" s="73"/>
      <c r="AK2" s="73"/>
      <c r="AL2" s="73"/>
      <c r="AM2" s="73"/>
      <c r="AN2" s="73"/>
      <c r="AO2" s="74"/>
      <c r="AP2" s="36"/>
      <c r="AQ2" s="36"/>
      <c r="AR2" s="36"/>
    </row>
    <row r="3" spans="2:63" ht="38.25" customHeight="1" x14ac:dyDescent="0.4">
      <c r="B3" s="62"/>
      <c r="C3" s="53"/>
      <c r="D3" s="53"/>
      <c r="E3" s="53"/>
      <c r="F3" s="53"/>
      <c r="G3" s="53"/>
      <c r="H3" s="53"/>
      <c r="I3" s="53"/>
      <c r="J3" s="52"/>
      <c r="K3" s="53"/>
      <c r="L3" s="53"/>
      <c r="M3" s="53"/>
      <c r="N3" s="53"/>
      <c r="O3" s="54"/>
      <c r="P3" s="53"/>
      <c r="Q3" s="53"/>
      <c r="R3" s="53"/>
      <c r="S3" s="53"/>
      <c r="T3" s="53"/>
      <c r="U3" s="53"/>
      <c r="V3" s="53"/>
      <c r="W3" s="54"/>
      <c r="X3" s="54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63"/>
    </row>
    <row r="4" spans="2:63" ht="38.25" customHeight="1" x14ac:dyDescent="0.4">
      <c r="B4" s="62"/>
      <c r="C4" s="53"/>
      <c r="D4" s="53"/>
      <c r="E4" s="53"/>
      <c r="F4" s="53"/>
      <c r="G4" s="53"/>
      <c r="H4" s="53"/>
      <c r="I4" s="54"/>
      <c r="J4" s="54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63"/>
    </row>
    <row r="5" spans="2:63" ht="38.25" customHeight="1" x14ac:dyDescent="0.4">
      <c r="B5" s="62"/>
      <c r="C5" s="53"/>
      <c r="D5" s="53"/>
      <c r="E5" s="53"/>
      <c r="F5" s="53"/>
      <c r="G5" s="53"/>
      <c r="H5" s="53"/>
      <c r="I5" s="53"/>
      <c r="J5" s="53"/>
      <c r="K5" s="53"/>
      <c r="L5" s="52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63"/>
    </row>
    <row r="6" spans="2:63" ht="38.25" customHeight="1" x14ac:dyDescent="0.4">
      <c r="B6" s="62"/>
      <c r="C6" s="53"/>
      <c r="D6" s="53"/>
      <c r="E6" s="53"/>
      <c r="F6" s="53"/>
      <c r="G6" s="53"/>
      <c r="H6" s="53"/>
      <c r="I6" s="54"/>
      <c r="J6" s="54"/>
      <c r="K6" s="12"/>
      <c r="L6" s="12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63"/>
    </row>
    <row r="7" spans="2:63" ht="38.25" customHeight="1" x14ac:dyDescent="0.4">
      <c r="B7" s="62"/>
      <c r="C7" s="53"/>
      <c r="D7" s="53"/>
      <c r="E7" s="53"/>
      <c r="F7" s="53"/>
      <c r="G7" s="53"/>
      <c r="H7" s="53"/>
      <c r="I7" s="54"/>
      <c r="J7" s="53"/>
      <c r="K7" s="12"/>
      <c r="L7" s="12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63"/>
    </row>
    <row r="8" spans="2:63" ht="38.25" customHeight="1" x14ac:dyDescent="0.4">
      <c r="B8" s="62"/>
      <c r="C8" s="53"/>
      <c r="D8" s="53"/>
      <c r="E8" s="53"/>
      <c r="F8" s="53"/>
      <c r="G8" s="56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63"/>
      <c r="BK8" s="53"/>
    </row>
    <row r="9" spans="2:63" ht="38.25" customHeight="1" x14ac:dyDescent="0.4">
      <c r="B9" s="62"/>
      <c r="C9" s="53"/>
      <c r="D9" s="53"/>
      <c r="E9" s="53"/>
      <c r="F9" s="53"/>
      <c r="G9" s="12"/>
      <c r="H9" s="12"/>
      <c r="I9" s="24"/>
      <c r="J9" s="24"/>
      <c r="K9" s="12"/>
      <c r="L9" s="12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63"/>
    </row>
    <row r="10" spans="2:63" ht="38.25" customHeight="1" x14ac:dyDescent="0.4">
      <c r="B10" s="6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63"/>
    </row>
    <row r="11" spans="2:63" ht="38.25" customHeight="1" x14ac:dyDescent="0.4">
      <c r="B11" s="6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63"/>
    </row>
    <row r="12" spans="2:63" ht="38.25" customHeight="1" x14ac:dyDescent="0.4">
      <c r="B12" s="62"/>
      <c r="C12" s="53"/>
      <c r="D12" s="53"/>
      <c r="E12" s="53"/>
      <c r="F12" s="53"/>
      <c r="G12" s="53"/>
      <c r="H12" s="53"/>
      <c r="I12" s="53"/>
      <c r="J12" s="24"/>
      <c r="K12" s="12"/>
      <c r="L12" s="12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63"/>
    </row>
    <row r="13" spans="2:63" ht="38.25" customHeight="1" x14ac:dyDescent="0.4">
      <c r="B13" s="62"/>
      <c r="C13" s="53"/>
      <c r="D13" s="53"/>
      <c r="E13" s="53"/>
      <c r="F13" s="53"/>
      <c r="G13" s="53"/>
      <c r="H13" s="53"/>
      <c r="I13" s="53"/>
      <c r="J13" s="24"/>
      <c r="K13" s="12"/>
      <c r="L13" s="12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63"/>
    </row>
    <row r="14" spans="2:63" ht="38.25" customHeight="1" x14ac:dyDescent="0.4">
      <c r="B14" s="6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63"/>
    </row>
    <row r="15" spans="2:63" ht="38.25" customHeight="1" x14ac:dyDescent="0.4">
      <c r="B15" s="62"/>
      <c r="C15" s="53"/>
      <c r="D15" s="53"/>
      <c r="E15" s="53"/>
      <c r="F15" s="53"/>
      <c r="G15" s="53"/>
      <c r="H15" s="53"/>
      <c r="I15" s="57"/>
      <c r="J15" s="54"/>
      <c r="K15" s="53"/>
      <c r="L15" s="55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63"/>
    </row>
    <row r="16" spans="2:63" ht="38.25" customHeight="1" x14ac:dyDescent="0.4">
      <c r="B16" s="62"/>
      <c r="C16" s="53"/>
      <c r="D16" s="53"/>
      <c r="E16" s="53"/>
      <c r="F16" s="53"/>
      <c r="G16" s="53"/>
      <c r="H16" s="53"/>
      <c r="I16" s="54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63"/>
    </row>
    <row r="17" spans="2:41" ht="38.25" customHeight="1" x14ac:dyDescent="0.4">
      <c r="B17" s="62"/>
      <c r="C17" s="53"/>
      <c r="D17" s="53"/>
      <c r="E17" s="53"/>
      <c r="F17" s="53"/>
      <c r="G17" s="53"/>
      <c r="H17" s="53"/>
      <c r="I17" s="54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63"/>
    </row>
    <row r="18" spans="2:41" ht="38.25" customHeight="1" x14ac:dyDescent="0.4">
      <c r="B18" s="62"/>
      <c r="C18" s="53"/>
      <c r="D18" s="53"/>
      <c r="E18" s="53"/>
      <c r="F18" s="53"/>
      <c r="G18" s="53"/>
      <c r="H18" s="53"/>
      <c r="I18" s="54"/>
      <c r="J18" s="54"/>
      <c r="K18" s="55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63"/>
    </row>
    <row r="19" spans="2:41" ht="38.25" customHeight="1" x14ac:dyDescent="0.4">
      <c r="B19" s="62"/>
      <c r="C19" s="53"/>
      <c r="D19" s="53"/>
      <c r="E19" s="53"/>
      <c r="F19" s="53"/>
      <c r="G19" s="53"/>
      <c r="H19" s="53"/>
      <c r="I19" s="54"/>
      <c r="J19" s="54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63"/>
    </row>
    <row r="20" spans="2:41" ht="38.25" customHeight="1" x14ac:dyDescent="0.4">
      <c r="B20" s="62"/>
      <c r="C20" s="53"/>
      <c r="D20" s="53"/>
      <c r="E20" s="53"/>
      <c r="F20" s="53"/>
      <c r="G20" s="53"/>
      <c r="H20" s="53"/>
      <c r="I20" s="54"/>
      <c r="J20" s="54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63"/>
    </row>
    <row r="21" spans="2:41" ht="38.25" customHeight="1" x14ac:dyDescent="0.4">
      <c r="B21" s="62"/>
      <c r="C21" s="53"/>
      <c r="D21" s="53"/>
      <c r="E21" s="58"/>
      <c r="F21" s="58"/>
      <c r="G21" s="58"/>
      <c r="H21" s="58"/>
      <c r="I21" s="24"/>
      <c r="J21" s="24"/>
      <c r="K21" s="12"/>
      <c r="L21" s="58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63"/>
    </row>
    <row r="22" spans="2:41" ht="38.25" customHeight="1" x14ac:dyDescent="0.4">
      <c r="B22" s="62"/>
      <c r="C22" s="53"/>
      <c r="D22" s="53"/>
      <c r="E22" s="12"/>
      <c r="F22" s="12"/>
      <c r="G22" s="12"/>
      <c r="H22" s="12"/>
      <c r="I22" s="58"/>
      <c r="J22" s="55"/>
      <c r="K22" s="53"/>
      <c r="L22" s="12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63"/>
    </row>
    <row r="23" spans="2:41" ht="38.25" customHeight="1" x14ac:dyDescent="0.4">
      <c r="B23" s="62"/>
      <c r="C23" s="53"/>
      <c r="D23" s="53"/>
      <c r="E23" s="12"/>
      <c r="F23" s="12"/>
      <c r="G23" s="12"/>
      <c r="H23" s="12"/>
      <c r="I23" s="24"/>
      <c r="J23" s="24"/>
      <c r="K23" s="12"/>
      <c r="L23" s="12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63"/>
    </row>
    <row r="24" spans="2:41" ht="38.25" customHeight="1" x14ac:dyDescent="0.4">
      <c r="B24" s="62"/>
      <c r="C24" s="58"/>
      <c r="D24" s="58"/>
      <c r="E24" s="12"/>
      <c r="F24" s="12"/>
      <c r="G24" s="12"/>
      <c r="H24" s="12"/>
      <c r="I24" s="24"/>
      <c r="J24" s="24"/>
      <c r="K24" s="12"/>
      <c r="L24" s="12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63"/>
    </row>
    <row r="25" spans="2:41" ht="38.25" customHeight="1" x14ac:dyDescent="0.4">
      <c r="B25" s="62"/>
      <c r="C25" s="58"/>
      <c r="D25" s="58"/>
      <c r="E25" s="58"/>
      <c r="F25" s="58"/>
      <c r="G25" s="58"/>
      <c r="H25" s="53"/>
      <c r="I25" s="54"/>
      <c r="J25" s="54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63"/>
    </row>
    <row r="26" spans="2:41" ht="38.25" customHeight="1" thickBot="1" x14ac:dyDescent="0.45">
      <c r="B26" s="62"/>
      <c r="C26" s="53"/>
      <c r="D26" s="53"/>
      <c r="E26" s="53"/>
      <c r="F26" s="53"/>
      <c r="G26" s="53"/>
      <c r="H26" s="53"/>
      <c r="I26" s="54"/>
      <c r="J26" s="54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63"/>
    </row>
    <row r="27" spans="2:41" ht="38.25" customHeight="1" thickBot="1" x14ac:dyDescent="0.45">
      <c r="B27" s="62"/>
      <c r="C27" s="59">
        <f>HLOOKUP($B$2,'H extra operac'!H51:S53,3,0)</f>
        <v>1.0796372850577118</v>
      </c>
      <c r="D27" s="52" t="s">
        <v>37</v>
      </c>
      <c r="E27" s="12"/>
      <c r="F27" s="53"/>
      <c r="G27" s="53"/>
      <c r="H27" s="53"/>
      <c r="I27" s="54"/>
      <c r="J27" s="53"/>
      <c r="K27" s="55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63"/>
    </row>
    <row r="28" spans="2:41" ht="38.25" customHeight="1" x14ac:dyDescent="0.4">
      <c r="B28" s="62"/>
      <c r="C28" s="53"/>
      <c r="D28" s="53"/>
      <c r="E28" s="53"/>
      <c r="F28" s="53"/>
      <c r="G28" s="53"/>
      <c r="H28" s="53"/>
      <c r="I28" s="54"/>
      <c r="J28" s="54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63"/>
    </row>
    <row r="29" spans="2:41" ht="38.25" customHeight="1" x14ac:dyDescent="0.4">
      <c r="B29" s="62"/>
      <c r="C29" s="53"/>
      <c r="D29" s="53"/>
      <c r="E29" s="53"/>
      <c r="F29" s="53"/>
      <c r="G29" s="53"/>
      <c r="H29" s="53"/>
      <c r="I29" s="57"/>
      <c r="J29" s="54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63"/>
    </row>
    <row r="30" spans="2:41" ht="38.25" customHeight="1" x14ac:dyDescent="0.4">
      <c r="B30" s="62"/>
      <c r="C30" s="53"/>
      <c r="D30" s="53"/>
      <c r="E30" s="53"/>
      <c r="F30" s="53"/>
      <c r="G30" s="53"/>
      <c r="H30" s="53"/>
      <c r="I30" s="54"/>
      <c r="J30" s="54"/>
      <c r="K30" s="54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63"/>
    </row>
    <row r="31" spans="2:41" ht="38.25" customHeight="1" x14ac:dyDescent="0.4">
      <c r="B31" s="62"/>
      <c r="C31" s="53"/>
      <c r="D31" s="53"/>
      <c r="E31" s="53"/>
      <c r="F31" s="53"/>
      <c r="G31" s="53"/>
      <c r="H31" s="53"/>
      <c r="I31" s="54"/>
      <c r="J31" s="54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63"/>
    </row>
    <row r="32" spans="2:41" ht="38.25" customHeight="1" x14ac:dyDescent="0.4">
      <c r="B32" s="62"/>
      <c r="C32" s="53"/>
      <c r="D32" s="53"/>
      <c r="E32" s="53"/>
      <c r="F32" s="53"/>
      <c r="G32" s="53"/>
      <c r="H32" s="53"/>
      <c r="I32" s="54"/>
      <c r="J32" s="54"/>
      <c r="K32" s="54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63"/>
    </row>
    <row r="33" spans="2:41" ht="38.25" customHeight="1" x14ac:dyDescent="0.4">
      <c r="B33" s="62"/>
      <c r="C33" s="53"/>
      <c r="D33" s="53"/>
      <c r="E33" s="53"/>
      <c r="F33" s="53"/>
      <c r="G33" s="53"/>
      <c r="H33" s="53"/>
      <c r="I33" s="54"/>
      <c r="J33" s="54"/>
      <c r="K33" s="54"/>
      <c r="L33" s="55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4"/>
      <c r="AI33" s="53"/>
      <c r="AJ33" s="53"/>
      <c r="AK33" s="53"/>
      <c r="AL33" s="53"/>
      <c r="AM33" s="53"/>
      <c r="AN33" s="53"/>
      <c r="AO33" s="63"/>
    </row>
    <row r="34" spans="2:41" ht="38.25" customHeight="1" x14ac:dyDescent="0.4">
      <c r="B34" s="62"/>
      <c r="C34" s="53"/>
      <c r="D34" s="53"/>
      <c r="E34" s="53"/>
      <c r="F34" s="53"/>
      <c r="G34" s="53"/>
      <c r="H34" s="53"/>
      <c r="I34" s="54"/>
      <c r="J34" s="54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4"/>
      <c r="AI34" s="53"/>
      <c r="AJ34" s="53"/>
      <c r="AK34" s="53"/>
      <c r="AL34" s="53"/>
      <c r="AM34" s="53"/>
      <c r="AN34" s="53"/>
      <c r="AO34" s="63"/>
    </row>
    <row r="35" spans="2:41" ht="38.25" customHeight="1" x14ac:dyDescent="0.4">
      <c r="B35" s="62"/>
      <c r="C35" s="53"/>
      <c r="D35" s="53"/>
      <c r="E35" s="53"/>
      <c r="F35" s="53"/>
      <c r="G35" s="53"/>
      <c r="H35" s="53"/>
      <c r="I35" s="54"/>
      <c r="J35" s="54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4"/>
      <c r="AI35" s="53"/>
      <c r="AJ35" s="53"/>
      <c r="AK35" s="53"/>
      <c r="AL35" s="53"/>
      <c r="AM35" s="53"/>
      <c r="AN35" s="53"/>
      <c r="AO35" s="63"/>
    </row>
    <row r="36" spans="2:41" ht="38.25" customHeight="1" x14ac:dyDescent="0.4">
      <c r="B36" s="62"/>
      <c r="C36" s="53"/>
      <c r="D36" s="53"/>
      <c r="E36" s="53"/>
      <c r="F36" s="53"/>
      <c r="G36" s="53"/>
      <c r="H36" s="53"/>
      <c r="I36" s="54"/>
      <c r="J36" s="54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12"/>
      <c r="AH36" s="54"/>
      <c r="AI36" s="53"/>
      <c r="AJ36" s="53"/>
      <c r="AK36" s="53"/>
      <c r="AL36" s="53"/>
      <c r="AM36" s="53"/>
      <c r="AN36" s="53"/>
      <c r="AO36" s="63"/>
    </row>
    <row r="37" spans="2:41" ht="38.25" customHeight="1" x14ac:dyDescent="0.4">
      <c r="B37" s="62"/>
      <c r="C37" s="53"/>
      <c r="D37" s="53"/>
      <c r="E37" s="53"/>
      <c r="F37" s="53"/>
      <c r="G37" s="53"/>
      <c r="H37" s="58"/>
      <c r="I37" s="58"/>
      <c r="J37" s="58"/>
      <c r="K37" s="58"/>
      <c r="L37" s="58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12"/>
      <c r="AH37" s="54"/>
      <c r="AI37" s="53"/>
      <c r="AJ37" s="53"/>
      <c r="AK37" s="53"/>
      <c r="AL37" s="53"/>
      <c r="AM37" s="53"/>
      <c r="AN37" s="53"/>
      <c r="AO37" s="63"/>
    </row>
    <row r="38" spans="2:41" ht="38.25" customHeight="1" x14ac:dyDescent="0.4">
      <c r="B38" s="62"/>
      <c r="C38" s="53"/>
      <c r="D38" s="53"/>
      <c r="E38" s="53"/>
      <c r="F38" s="53"/>
      <c r="G38" s="53"/>
      <c r="H38" s="58"/>
      <c r="I38" s="58"/>
      <c r="J38" s="58"/>
      <c r="K38" s="58"/>
      <c r="L38" s="58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12"/>
      <c r="AH38" s="54"/>
      <c r="AI38" s="53"/>
      <c r="AJ38" s="53"/>
      <c r="AK38" s="53"/>
      <c r="AL38" s="53"/>
      <c r="AM38" s="53"/>
      <c r="AN38" s="53"/>
      <c r="AO38" s="63"/>
    </row>
    <row r="39" spans="2:41" ht="38.25" customHeight="1" x14ac:dyDescent="0.4">
      <c r="B39" s="62"/>
      <c r="C39" s="53"/>
      <c r="D39" s="53"/>
      <c r="E39" s="53"/>
      <c r="F39" s="53"/>
      <c r="G39" s="53"/>
      <c r="H39" s="53"/>
      <c r="I39" s="54"/>
      <c r="J39" s="54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12"/>
      <c r="AH39" s="53"/>
      <c r="AI39" s="53"/>
      <c r="AJ39" s="53"/>
      <c r="AK39" s="53"/>
      <c r="AL39" s="53"/>
      <c r="AM39" s="53"/>
      <c r="AN39" s="53"/>
      <c r="AO39" s="63"/>
    </row>
    <row r="40" spans="2:41" ht="38.25" customHeight="1" x14ac:dyDescent="0.4">
      <c r="B40" s="62"/>
      <c r="C40" s="53"/>
      <c r="D40" s="53"/>
      <c r="E40" s="53"/>
      <c r="F40" s="53"/>
      <c r="G40" s="53"/>
      <c r="H40" s="53"/>
      <c r="I40" s="54"/>
      <c r="J40" s="54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12"/>
      <c r="AH40" s="53"/>
      <c r="AI40" s="53"/>
      <c r="AJ40" s="53"/>
      <c r="AK40" s="53"/>
      <c r="AL40" s="53"/>
      <c r="AM40" s="53"/>
      <c r="AN40" s="53"/>
      <c r="AO40" s="63"/>
    </row>
    <row r="41" spans="2:41" ht="38.25" customHeight="1" x14ac:dyDescent="0.4">
      <c r="B41" s="62"/>
      <c r="C41" s="53"/>
      <c r="D41" s="53"/>
      <c r="E41" s="53"/>
      <c r="F41" s="53"/>
      <c r="G41" s="53"/>
      <c r="H41" s="53"/>
      <c r="I41" s="54"/>
      <c r="J41" s="54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12"/>
      <c r="AH41" s="53"/>
      <c r="AI41" s="53"/>
      <c r="AJ41" s="53"/>
      <c r="AK41" s="53"/>
      <c r="AL41" s="53"/>
      <c r="AM41" s="53"/>
      <c r="AN41" s="53"/>
      <c r="AO41" s="63"/>
    </row>
    <row r="42" spans="2:41" ht="38.25" customHeight="1" x14ac:dyDescent="0.4">
      <c r="B42" s="62"/>
      <c r="C42" s="58"/>
      <c r="D42" s="58"/>
      <c r="E42" s="58"/>
      <c r="F42" s="58"/>
      <c r="G42" s="58"/>
      <c r="H42" s="53"/>
      <c r="I42" s="54"/>
      <c r="J42" s="54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63"/>
    </row>
    <row r="43" spans="2:41" ht="38.25" customHeight="1" x14ac:dyDescent="0.4">
      <c r="B43" s="62"/>
      <c r="C43" s="58"/>
      <c r="D43" s="58"/>
      <c r="E43" s="58"/>
      <c r="F43" s="58"/>
      <c r="G43" s="58"/>
      <c r="H43" s="53"/>
      <c r="I43" s="54"/>
      <c r="J43" s="54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63"/>
    </row>
    <row r="44" spans="2:41" ht="38.25" customHeight="1" x14ac:dyDescent="0.4">
      <c r="B44" s="62"/>
      <c r="C44" s="53"/>
      <c r="D44" s="53"/>
      <c r="E44" s="53"/>
      <c r="F44" s="53"/>
      <c r="G44" s="53"/>
      <c r="H44" s="12"/>
      <c r="I44" s="24"/>
      <c r="J44" s="24"/>
      <c r="K44" s="12"/>
      <c r="L44" s="12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63"/>
    </row>
    <row r="45" spans="2:41" ht="38.25" customHeight="1" thickBot="1" x14ac:dyDescent="0.45">
      <c r="B45" s="64"/>
      <c r="C45" s="65"/>
      <c r="D45" s="65"/>
      <c r="E45" s="65"/>
      <c r="F45" s="65"/>
      <c r="G45" s="65"/>
      <c r="H45" s="65"/>
      <c r="I45" s="66"/>
      <c r="J45" s="67"/>
      <c r="K45" s="65"/>
      <c r="L45" s="65"/>
      <c r="M45" s="65"/>
      <c r="N45" s="65"/>
      <c r="O45" s="67"/>
      <c r="P45" s="65"/>
      <c r="Q45" s="65"/>
      <c r="R45" s="65"/>
      <c r="S45" s="65"/>
      <c r="T45" s="65"/>
      <c r="U45" s="65"/>
      <c r="V45" s="67"/>
      <c r="W45" s="67"/>
      <c r="X45" s="67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8"/>
    </row>
    <row r="46" spans="2:41" ht="21.75" customHeight="1" x14ac:dyDescent="0.2">
      <c r="W46" s="21"/>
    </row>
    <row r="47" spans="2:41" ht="21.75" customHeight="1" x14ac:dyDescent="0.2">
      <c r="I47" s="22"/>
    </row>
    <row r="48" spans="2:41" ht="21.75" hidden="1" customHeight="1" thickBot="1" x14ac:dyDescent="0.25">
      <c r="W48" s="22"/>
    </row>
    <row r="49" spans="2:54" ht="21.75" hidden="1" customHeight="1" thickBot="1" x14ac:dyDescent="0.25">
      <c r="B49" s="3" t="s">
        <v>1</v>
      </c>
    </row>
    <row r="50" spans="2:54" ht="21.75" hidden="1" customHeight="1" thickBot="1" x14ac:dyDescent="0.25">
      <c r="B50" s="4" t="s">
        <v>2</v>
      </c>
    </row>
    <row r="51" spans="2:54" ht="21.75" hidden="1" customHeight="1" thickBot="1" x14ac:dyDescent="0.25">
      <c r="B51" s="4" t="s">
        <v>3</v>
      </c>
    </row>
    <row r="52" spans="2:54" ht="21.75" hidden="1" customHeight="1" thickBot="1" x14ac:dyDescent="0.25">
      <c r="B52" s="4" t="s">
        <v>4</v>
      </c>
      <c r="BB52" s="21"/>
    </row>
    <row r="53" spans="2:54" ht="21.75" hidden="1" customHeight="1" thickBot="1" x14ac:dyDescent="0.25">
      <c r="B53" s="4" t="s">
        <v>5</v>
      </c>
    </row>
    <row r="54" spans="2:54" ht="21.75" hidden="1" customHeight="1" thickBot="1" x14ac:dyDescent="0.25">
      <c r="B54" s="4" t="s">
        <v>6</v>
      </c>
      <c r="BB54" s="22"/>
    </row>
    <row r="55" spans="2:54" ht="21.75" hidden="1" customHeight="1" thickBot="1" x14ac:dyDescent="0.25">
      <c r="B55" s="4" t="s">
        <v>7</v>
      </c>
    </row>
    <row r="56" spans="2:54" ht="21.75" hidden="1" customHeight="1" thickBot="1" x14ac:dyDescent="0.25">
      <c r="B56" s="4" t="s">
        <v>8</v>
      </c>
      <c r="J56" s="21"/>
      <c r="W56" s="21"/>
    </row>
    <row r="57" spans="2:54" ht="21.75" hidden="1" customHeight="1" thickBot="1" x14ac:dyDescent="0.25">
      <c r="B57" s="4" t="s">
        <v>9</v>
      </c>
    </row>
    <row r="58" spans="2:54" ht="21.75" hidden="1" customHeight="1" thickBot="1" x14ac:dyDescent="0.25">
      <c r="B58" s="4" t="s">
        <v>10</v>
      </c>
      <c r="J58" s="22"/>
      <c r="W58" s="22"/>
    </row>
    <row r="59" spans="2:54" ht="21.75" hidden="1" customHeight="1" thickBot="1" x14ac:dyDescent="0.25">
      <c r="B59" s="4" t="s">
        <v>11</v>
      </c>
    </row>
    <row r="60" spans="2:54" ht="21.75" hidden="1" customHeight="1" thickBot="1" x14ac:dyDescent="0.25">
      <c r="B60" s="5" t="s">
        <v>12</v>
      </c>
    </row>
    <row r="61" spans="2:54" ht="21.75" hidden="1" customHeight="1" x14ac:dyDescent="0.2"/>
    <row r="62" spans="2:54" ht="21.75" hidden="1" customHeight="1" x14ac:dyDescent="0.2"/>
    <row r="63" spans="2:54" ht="21.75" hidden="1" customHeight="1" x14ac:dyDescent="0.2"/>
    <row r="64" spans="2:54" ht="44.25" hidden="1" x14ac:dyDescent="0.55000000000000004">
      <c r="C64" s="71"/>
      <c r="D64" s="71"/>
      <c r="E64" s="71"/>
      <c r="F64" s="71"/>
      <c r="G64" s="71"/>
      <c r="H64" s="71"/>
      <c r="I64" s="71"/>
      <c r="J64" s="71"/>
    </row>
    <row r="65" spans="3:24" ht="14.25" customHeight="1" x14ac:dyDescent="0.5">
      <c r="C65" s="23"/>
      <c r="D65" s="23"/>
      <c r="E65" s="23"/>
      <c r="F65" s="23"/>
      <c r="G65" s="23"/>
    </row>
    <row r="80" spans="3:24" ht="21.75" customHeight="1" x14ac:dyDescent="0.2">
      <c r="X80" s="21"/>
    </row>
    <row r="82" spans="3:53" ht="21.75" customHeight="1" x14ac:dyDescent="0.2">
      <c r="X82" s="22"/>
    </row>
    <row r="85" spans="3:53" ht="21.75" customHeight="1" x14ac:dyDescent="0.2">
      <c r="BA85" s="21"/>
    </row>
    <row r="87" spans="3:53" ht="21.75" customHeight="1" x14ac:dyDescent="0.2">
      <c r="BA87" s="22"/>
    </row>
    <row r="95" spans="3:53" ht="21.75" customHeight="1" x14ac:dyDescent="0.2"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3:53" ht="21.75" customHeight="1" x14ac:dyDescent="0.2"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9" spans="16:61" ht="21.75" customHeight="1" x14ac:dyDescent="0.2">
      <c r="P99" s="12"/>
      <c r="Q99" s="12"/>
      <c r="R99" s="12"/>
      <c r="S99" s="12"/>
      <c r="T99" s="12"/>
      <c r="U99" s="12"/>
      <c r="V99" s="24"/>
      <c r="W99" s="24"/>
      <c r="X99" s="24"/>
      <c r="Y99" s="12"/>
      <c r="Z99" s="12"/>
      <c r="AA99" s="12"/>
      <c r="AB99" s="12"/>
      <c r="AC99" s="12"/>
    </row>
    <row r="100" spans="16:61" ht="21.75" customHeight="1" x14ac:dyDescent="0.2">
      <c r="P100" s="12"/>
      <c r="Q100" s="12"/>
      <c r="R100" s="12"/>
      <c r="S100" s="12"/>
      <c r="T100" s="12"/>
      <c r="U100" s="12"/>
      <c r="V100" s="24"/>
      <c r="W100" s="24"/>
      <c r="X100" s="24"/>
      <c r="Y100" s="12"/>
      <c r="Z100" s="12"/>
      <c r="AA100" s="12"/>
      <c r="AB100" s="12"/>
      <c r="AC100" s="12"/>
    </row>
    <row r="101" spans="16:61" ht="21.75" customHeight="1" x14ac:dyDescent="0.2">
      <c r="P101" s="12"/>
      <c r="Q101" s="12"/>
      <c r="R101" s="12"/>
      <c r="S101" s="12"/>
      <c r="T101" s="12"/>
      <c r="U101" s="12"/>
      <c r="V101" s="24"/>
      <c r="W101" s="24"/>
      <c r="X101" s="24"/>
      <c r="Y101" s="12"/>
      <c r="Z101" s="12"/>
      <c r="AA101" s="12"/>
      <c r="AB101" s="12"/>
      <c r="AC101" s="12"/>
    </row>
    <row r="102" spans="16:61" ht="21.75" customHeight="1" x14ac:dyDescent="0.2">
      <c r="P102" s="12"/>
      <c r="Q102" s="12"/>
      <c r="R102" s="12"/>
      <c r="S102" s="12"/>
      <c r="T102" s="12"/>
      <c r="U102" s="12"/>
      <c r="V102" s="24"/>
      <c r="W102" s="24"/>
      <c r="X102" s="24"/>
      <c r="Y102" s="12"/>
      <c r="Z102" s="12"/>
      <c r="AA102" s="12"/>
      <c r="AB102" s="12"/>
      <c r="AC102" s="12"/>
    </row>
    <row r="103" spans="16:61" ht="21.75" customHeight="1" x14ac:dyDescent="0.2">
      <c r="P103" s="12"/>
      <c r="Q103" s="12"/>
      <c r="R103" s="12"/>
      <c r="S103" s="12"/>
      <c r="T103" s="12"/>
      <c r="U103" s="12"/>
      <c r="V103" s="24"/>
      <c r="W103" s="24"/>
      <c r="X103" s="24"/>
      <c r="Y103" s="12"/>
      <c r="Z103" s="12"/>
      <c r="AA103" s="12"/>
      <c r="AB103" s="12"/>
      <c r="AC103" s="12"/>
    </row>
    <row r="104" spans="16:61" ht="21.75" customHeight="1" x14ac:dyDescent="0.2">
      <c r="P104" s="12"/>
      <c r="Q104" s="12"/>
      <c r="R104" s="12"/>
      <c r="S104" s="12"/>
      <c r="T104" s="12"/>
      <c r="U104" s="12"/>
      <c r="V104" s="24"/>
      <c r="W104" s="24"/>
      <c r="X104" s="24"/>
      <c r="Y104" s="12"/>
      <c r="Z104" s="12"/>
      <c r="AA104" s="12"/>
      <c r="AB104" s="12"/>
      <c r="AC104" s="12"/>
    </row>
    <row r="105" spans="16:61" ht="21.75" customHeight="1" x14ac:dyDescent="0.2">
      <c r="P105" s="12"/>
      <c r="Q105" s="12"/>
      <c r="R105" s="12"/>
      <c r="S105" s="12"/>
      <c r="T105" s="12"/>
      <c r="U105" s="12"/>
      <c r="V105" s="24"/>
      <c r="W105" s="24"/>
      <c r="X105" s="24"/>
      <c r="Y105" s="12"/>
      <c r="Z105" s="12"/>
      <c r="AA105" s="12"/>
      <c r="AB105" s="12"/>
      <c r="AC105" s="12"/>
    </row>
    <row r="106" spans="16:61" ht="21.75" customHeight="1" x14ac:dyDescent="0.2">
      <c r="P106" s="12"/>
      <c r="Q106" s="12"/>
      <c r="R106" s="12"/>
      <c r="S106" s="12"/>
      <c r="T106" s="12"/>
      <c r="U106" s="12"/>
      <c r="V106" s="24"/>
      <c r="W106" s="24"/>
      <c r="X106" s="24"/>
      <c r="Y106" s="12"/>
      <c r="Z106" s="12"/>
      <c r="AA106" s="12"/>
      <c r="AB106" s="12"/>
      <c r="AC106" s="12"/>
      <c r="AV106" s="25"/>
    </row>
    <row r="107" spans="16:61" ht="21.75" customHeight="1" x14ac:dyDescent="0.7">
      <c r="P107" s="12"/>
      <c r="Q107" s="12"/>
      <c r="R107" s="12"/>
      <c r="S107" s="12"/>
      <c r="T107" s="12"/>
      <c r="U107" s="12"/>
      <c r="V107" s="24"/>
      <c r="W107" s="24"/>
      <c r="X107" s="24"/>
      <c r="Y107" s="12"/>
      <c r="Z107" s="12"/>
      <c r="AA107" s="12"/>
      <c r="AB107" s="12"/>
      <c r="AC107" s="12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</row>
    <row r="108" spans="16:61" ht="21.75" customHeight="1" x14ac:dyDescent="0.7">
      <c r="P108" s="12"/>
      <c r="Q108" s="12"/>
      <c r="R108" s="12"/>
      <c r="S108" s="12"/>
      <c r="T108" s="12"/>
      <c r="U108" s="12"/>
      <c r="V108" s="24"/>
      <c r="W108" s="24"/>
      <c r="X108" s="24"/>
      <c r="Y108" s="12"/>
      <c r="Z108" s="12"/>
      <c r="AA108" s="12"/>
      <c r="AB108" s="12"/>
      <c r="AC108" s="12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</row>
    <row r="109" spans="16:61" ht="21.75" customHeight="1" x14ac:dyDescent="0.7">
      <c r="P109" s="12"/>
      <c r="Q109" s="12"/>
      <c r="R109" s="12"/>
      <c r="S109" s="12"/>
      <c r="T109" s="12"/>
      <c r="U109" s="12"/>
      <c r="V109" s="24"/>
      <c r="W109" s="24"/>
      <c r="X109" s="24"/>
      <c r="Y109" s="12"/>
      <c r="Z109" s="12"/>
      <c r="AA109" s="12"/>
      <c r="AB109" s="12"/>
      <c r="AC109" s="12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</row>
    <row r="110" spans="16:61" ht="21.75" customHeight="1" x14ac:dyDescent="0.7">
      <c r="P110" s="12"/>
      <c r="Q110" s="12"/>
      <c r="R110" s="12"/>
      <c r="S110" s="12"/>
      <c r="T110" s="12"/>
      <c r="U110" s="12"/>
      <c r="V110" s="24"/>
      <c r="W110" s="24"/>
      <c r="X110" s="24"/>
      <c r="Y110" s="12"/>
      <c r="Z110" s="12"/>
      <c r="AA110" s="12"/>
      <c r="AB110" s="12"/>
      <c r="AC110" s="12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</row>
    <row r="111" spans="16:61" ht="21.75" customHeight="1" x14ac:dyDescent="0.7">
      <c r="P111" s="12"/>
      <c r="Q111" s="12"/>
      <c r="R111" s="12"/>
      <c r="S111" s="12"/>
      <c r="T111" s="12"/>
      <c r="U111" s="12"/>
      <c r="V111" s="24"/>
      <c r="W111" s="24"/>
      <c r="X111" s="24"/>
      <c r="Y111" s="12"/>
      <c r="Z111" s="12"/>
      <c r="AA111" s="12"/>
      <c r="AB111" s="12"/>
      <c r="AC111" s="12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</row>
    <row r="112" spans="16:61" ht="21.75" customHeight="1" x14ac:dyDescent="0.7">
      <c r="P112" s="12"/>
      <c r="Q112" s="12"/>
      <c r="R112" s="12"/>
      <c r="S112" s="12"/>
      <c r="T112" s="12"/>
      <c r="U112" s="12"/>
      <c r="V112" s="24"/>
      <c r="W112" s="24"/>
      <c r="X112" s="24"/>
      <c r="Y112" s="12"/>
      <c r="Z112" s="12"/>
      <c r="AA112" s="12"/>
      <c r="AB112" s="12"/>
      <c r="AC112" s="12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</row>
    <row r="113" spans="16:61" ht="21.75" customHeight="1" x14ac:dyDescent="0.7">
      <c r="P113" s="12"/>
      <c r="Q113" s="12"/>
      <c r="R113" s="12"/>
      <c r="S113" s="12"/>
      <c r="T113" s="12"/>
      <c r="U113" s="12"/>
      <c r="V113" s="24"/>
      <c r="W113" s="24"/>
      <c r="X113" s="24"/>
      <c r="Y113" s="12"/>
      <c r="Z113" s="12"/>
      <c r="AA113" s="12"/>
      <c r="AB113" s="12"/>
      <c r="AC113" s="12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</row>
    <row r="114" spans="16:61" ht="21.75" customHeight="1" x14ac:dyDescent="0.7">
      <c r="P114" s="12"/>
      <c r="Q114" s="12"/>
      <c r="R114" s="12"/>
      <c r="S114" s="12"/>
      <c r="T114" s="12"/>
      <c r="U114" s="12"/>
      <c r="V114" s="24"/>
      <c r="W114" s="24"/>
      <c r="X114" s="24"/>
      <c r="Y114" s="12"/>
      <c r="Z114" s="12"/>
      <c r="AA114" s="12"/>
      <c r="AB114" s="12"/>
      <c r="AC114" s="12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</row>
    <row r="115" spans="16:61" ht="21.75" customHeight="1" x14ac:dyDescent="0.2">
      <c r="P115" s="12"/>
      <c r="Q115" s="12"/>
      <c r="R115" s="12"/>
      <c r="S115" s="12"/>
      <c r="T115" s="12"/>
      <c r="U115" s="12"/>
      <c r="V115" s="24"/>
      <c r="W115" s="24"/>
      <c r="X115" s="24"/>
      <c r="Y115" s="12"/>
      <c r="Z115" s="12"/>
      <c r="AA115" s="12"/>
      <c r="AB115" s="12"/>
      <c r="AC115" s="12"/>
    </row>
    <row r="116" spans="16:61" ht="21.75" customHeight="1" x14ac:dyDescent="0.2">
      <c r="P116" s="12"/>
      <c r="Q116" s="12"/>
      <c r="R116" s="12"/>
      <c r="S116" s="12"/>
      <c r="T116" s="12"/>
      <c r="U116" s="12"/>
      <c r="V116" s="24"/>
      <c r="W116" s="24"/>
      <c r="X116" s="24"/>
      <c r="Y116" s="12"/>
      <c r="Z116" s="12"/>
      <c r="AA116" s="12"/>
      <c r="AB116" s="12"/>
      <c r="AC116" s="12"/>
    </row>
    <row r="117" spans="16:61" ht="21.75" customHeight="1" x14ac:dyDescent="0.2">
      <c r="P117" s="12"/>
      <c r="Q117" s="12"/>
      <c r="R117" s="12"/>
      <c r="S117" s="12"/>
      <c r="T117" s="12"/>
      <c r="U117" s="12"/>
      <c r="V117" s="24"/>
      <c r="W117" s="24"/>
      <c r="X117" s="24"/>
      <c r="Y117" s="12"/>
      <c r="Z117" s="12"/>
      <c r="AA117" s="12"/>
      <c r="AB117" s="12"/>
      <c r="AC117" s="12"/>
    </row>
    <row r="118" spans="16:61" ht="21.75" customHeight="1" x14ac:dyDescent="0.2">
      <c r="P118" s="12"/>
      <c r="Q118" s="12"/>
      <c r="R118" s="12"/>
      <c r="S118" s="12"/>
      <c r="T118" s="12"/>
      <c r="U118" s="12"/>
      <c r="V118" s="24"/>
      <c r="W118" s="24"/>
      <c r="X118" s="24"/>
      <c r="Y118" s="12"/>
      <c r="Z118" s="12"/>
      <c r="AA118" s="12"/>
      <c r="AB118" s="12"/>
      <c r="AC118" s="12"/>
    </row>
    <row r="119" spans="16:61" ht="21.75" customHeight="1" x14ac:dyDescent="0.2">
      <c r="P119" s="12"/>
      <c r="Q119" s="12"/>
      <c r="R119" s="12"/>
      <c r="S119" s="12"/>
      <c r="T119" s="12"/>
      <c r="U119" s="12"/>
      <c r="V119" s="24"/>
      <c r="W119" s="24"/>
      <c r="X119" s="24"/>
      <c r="Y119" s="12"/>
      <c r="Z119" s="12"/>
      <c r="AA119" s="12"/>
      <c r="AB119" s="12"/>
      <c r="AC119" s="12"/>
    </row>
    <row r="120" spans="16:61" ht="21.75" customHeight="1" x14ac:dyDescent="0.2">
      <c r="P120" s="12"/>
      <c r="Q120" s="12"/>
      <c r="R120" s="12"/>
      <c r="S120" s="12"/>
      <c r="T120" s="12"/>
      <c r="U120" s="12"/>
      <c r="V120" s="24"/>
      <c r="W120" s="24"/>
      <c r="X120" s="24"/>
      <c r="Y120" s="12"/>
      <c r="Z120" s="12"/>
      <c r="AA120" s="12"/>
      <c r="AB120" s="12"/>
      <c r="AC120" s="12"/>
    </row>
    <row r="121" spans="16:61" ht="21.75" customHeight="1" x14ac:dyDescent="0.2">
      <c r="P121" s="12"/>
      <c r="Q121" s="12"/>
      <c r="R121" s="12"/>
      <c r="S121" s="12"/>
      <c r="T121" s="12"/>
      <c r="U121" s="12"/>
      <c r="V121" s="24"/>
      <c r="W121" s="24"/>
      <c r="X121" s="24"/>
      <c r="Y121" s="12"/>
      <c r="Z121" s="12"/>
      <c r="AA121" s="12"/>
      <c r="AB121" s="12"/>
      <c r="AC121" s="12"/>
    </row>
    <row r="122" spans="16:61" ht="21.75" customHeight="1" x14ac:dyDescent="0.2">
      <c r="P122" s="12"/>
      <c r="Q122" s="12"/>
      <c r="R122" s="12"/>
      <c r="S122" s="12"/>
      <c r="T122" s="12"/>
      <c r="U122" s="12"/>
      <c r="V122" s="24"/>
      <c r="W122" s="24"/>
      <c r="X122" s="24"/>
      <c r="Y122" s="12"/>
      <c r="Z122" s="12"/>
      <c r="AA122" s="12"/>
      <c r="AB122" s="12"/>
      <c r="AC122" s="12"/>
    </row>
    <row r="123" spans="16:61" ht="21.75" customHeight="1" x14ac:dyDescent="0.2">
      <c r="P123" s="12"/>
      <c r="Q123" s="12"/>
      <c r="R123" s="12"/>
      <c r="S123" s="12"/>
      <c r="T123" s="12"/>
      <c r="U123" s="12"/>
      <c r="V123" s="24"/>
      <c r="W123" s="24"/>
      <c r="X123" s="24"/>
      <c r="Y123" s="12"/>
      <c r="Z123" s="12"/>
      <c r="AA123" s="12"/>
      <c r="AB123" s="12"/>
      <c r="AC123" s="12"/>
    </row>
    <row r="124" spans="16:61" ht="21.75" customHeight="1" x14ac:dyDescent="0.2">
      <c r="P124" s="12"/>
      <c r="Q124" s="12"/>
      <c r="R124" s="12"/>
      <c r="S124" s="12"/>
      <c r="T124" s="12"/>
      <c r="U124" s="12"/>
      <c r="V124" s="24"/>
      <c r="W124" s="24"/>
      <c r="X124" s="24"/>
      <c r="Y124" s="12"/>
      <c r="Z124" s="12"/>
      <c r="AA124" s="12"/>
      <c r="AB124" s="12"/>
      <c r="AC124" s="12"/>
    </row>
    <row r="125" spans="16:61" ht="21.75" customHeight="1" x14ac:dyDescent="0.2">
      <c r="P125" s="12"/>
      <c r="Q125" s="12"/>
      <c r="R125" s="12"/>
      <c r="S125" s="12"/>
      <c r="T125" s="12"/>
      <c r="U125" s="12"/>
      <c r="V125" s="24"/>
      <c r="W125" s="24"/>
      <c r="X125" s="24"/>
      <c r="Y125" s="12"/>
      <c r="Z125" s="12"/>
      <c r="AA125" s="12"/>
      <c r="AB125" s="12"/>
      <c r="AC125" s="12"/>
    </row>
    <row r="126" spans="16:61" ht="21.75" customHeight="1" x14ac:dyDescent="0.2">
      <c r="P126" s="12"/>
      <c r="Q126" s="12"/>
      <c r="R126" s="12"/>
      <c r="S126" s="12"/>
      <c r="T126" s="12"/>
      <c r="U126" s="12"/>
      <c r="V126" s="24"/>
      <c r="W126" s="24"/>
      <c r="X126" s="24"/>
      <c r="Y126" s="12"/>
      <c r="Z126" s="12"/>
      <c r="AA126" s="12"/>
      <c r="AB126" s="12"/>
      <c r="AC126" s="12"/>
    </row>
    <row r="127" spans="16:61" ht="21.75" customHeight="1" x14ac:dyDescent="0.2">
      <c r="P127" s="12"/>
      <c r="Q127" s="12"/>
      <c r="R127" s="12"/>
      <c r="S127" s="12"/>
      <c r="T127" s="12"/>
      <c r="U127" s="12"/>
      <c r="V127" s="24"/>
      <c r="W127" s="24"/>
      <c r="X127" s="24"/>
      <c r="Y127" s="12"/>
      <c r="Z127" s="12"/>
      <c r="AA127" s="12"/>
      <c r="AB127" s="12"/>
      <c r="AC127" s="12"/>
    </row>
    <row r="128" spans="16:61" ht="21.75" customHeight="1" x14ac:dyDescent="0.2">
      <c r="P128" s="12"/>
      <c r="Q128" s="12"/>
      <c r="R128" s="12"/>
      <c r="S128" s="12"/>
      <c r="T128" s="12"/>
      <c r="U128" s="12"/>
      <c r="V128" s="24"/>
      <c r="W128" s="24"/>
      <c r="X128" s="24"/>
      <c r="Y128" s="12"/>
      <c r="Z128" s="12"/>
      <c r="AA128" s="12"/>
      <c r="AB128" s="12"/>
      <c r="AC128" s="12"/>
    </row>
    <row r="129" spans="16:29" ht="21.75" customHeight="1" x14ac:dyDescent="0.2">
      <c r="P129" s="12"/>
      <c r="Q129" s="12"/>
      <c r="R129" s="12"/>
      <c r="S129" s="12"/>
      <c r="T129" s="12"/>
      <c r="U129" s="12"/>
      <c r="V129" s="24"/>
      <c r="W129" s="24"/>
      <c r="X129" s="24"/>
      <c r="Y129" s="12"/>
      <c r="Z129" s="12"/>
      <c r="AA129" s="12"/>
      <c r="AB129" s="12"/>
      <c r="AC129" s="12"/>
    </row>
    <row r="130" spans="16:29" ht="21.75" customHeight="1" x14ac:dyDescent="0.2">
      <c r="P130" s="12"/>
      <c r="Q130" s="12"/>
      <c r="R130" s="12"/>
      <c r="S130" s="12"/>
      <c r="T130" s="12"/>
      <c r="U130" s="12"/>
      <c r="V130" s="24"/>
      <c r="W130" s="24"/>
      <c r="X130" s="24"/>
      <c r="Y130" s="12"/>
      <c r="Z130" s="12"/>
      <c r="AA130" s="12"/>
      <c r="AB130" s="12"/>
      <c r="AC130" s="12"/>
    </row>
    <row r="131" spans="16:29" ht="21.75" customHeight="1" x14ac:dyDescent="0.2">
      <c r="P131" s="12"/>
      <c r="Q131" s="12"/>
      <c r="R131" s="12"/>
      <c r="S131" s="12"/>
      <c r="T131" s="12"/>
      <c r="U131" s="12"/>
      <c r="V131" s="24"/>
      <c r="W131" s="24"/>
      <c r="X131" s="24"/>
      <c r="Y131" s="12"/>
      <c r="Z131" s="12"/>
      <c r="AA131" s="12"/>
      <c r="AB131" s="12"/>
      <c r="AC131" s="12"/>
    </row>
    <row r="132" spans="16:29" ht="21.75" customHeight="1" x14ac:dyDescent="0.2">
      <c r="P132" s="12"/>
      <c r="Q132" s="12"/>
      <c r="R132" s="12"/>
      <c r="S132" s="12"/>
      <c r="T132" s="12"/>
      <c r="U132" s="12"/>
      <c r="V132" s="24"/>
      <c r="W132" s="24"/>
      <c r="X132" s="24"/>
      <c r="Y132" s="12"/>
      <c r="Z132" s="12"/>
      <c r="AA132" s="12"/>
      <c r="AB132" s="12"/>
      <c r="AC132" s="12"/>
    </row>
    <row r="133" spans="16:29" ht="21.75" customHeight="1" x14ac:dyDescent="0.2">
      <c r="P133" s="12"/>
      <c r="Q133" s="12"/>
      <c r="R133" s="12"/>
      <c r="S133" s="12"/>
      <c r="T133" s="12"/>
      <c r="U133" s="12"/>
      <c r="V133" s="24"/>
      <c r="W133" s="24"/>
      <c r="X133" s="24"/>
      <c r="Y133" s="12"/>
      <c r="Z133" s="12"/>
      <c r="AA133" s="12"/>
      <c r="AB133" s="12"/>
      <c r="AC133" s="12"/>
    </row>
    <row r="134" spans="16:29" ht="21.75" customHeight="1" x14ac:dyDescent="0.2">
      <c r="P134" s="12"/>
      <c r="Q134" s="12"/>
      <c r="R134" s="12"/>
      <c r="S134" s="12"/>
      <c r="T134" s="12"/>
      <c r="U134" s="12"/>
      <c r="V134" s="24"/>
      <c r="W134" s="24"/>
      <c r="X134" s="24"/>
      <c r="Y134" s="12"/>
      <c r="Z134" s="12"/>
      <c r="AA134" s="12"/>
      <c r="AB134" s="12"/>
      <c r="AC134" s="12"/>
    </row>
    <row r="135" spans="16:29" ht="21.75" customHeight="1" x14ac:dyDescent="0.2">
      <c r="P135" s="12"/>
      <c r="Q135" s="12"/>
      <c r="R135" s="12"/>
      <c r="S135" s="12"/>
      <c r="T135" s="12"/>
      <c r="U135" s="12"/>
      <c r="V135" s="24"/>
      <c r="W135" s="24"/>
      <c r="X135" s="24"/>
      <c r="Y135" s="12"/>
      <c r="Z135" s="12"/>
      <c r="AA135" s="12"/>
      <c r="AB135" s="12"/>
      <c r="AC135" s="12"/>
    </row>
    <row r="136" spans="16:29" ht="21.75" customHeight="1" x14ac:dyDescent="0.2">
      <c r="P136" s="12"/>
      <c r="Q136" s="12"/>
      <c r="R136" s="12"/>
      <c r="S136" s="12"/>
      <c r="T136" s="12"/>
      <c r="U136" s="12"/>
      <c r="V136" s="24"/>
      <c r="W136" s="24"/>
      <c r="X136" s="24"/>
      <c r="Y136" s="12"/>
      <c r="Z136" s="12"/>
      <c r="AA136" s="12"/>
      <c r="AB136" s="12"/>
      <c r="AC136" s="12"/>
    </row>
    <row r="137" spans="16:29" ht="21.75" customHeight="1" x14ac:dyDescent="0.2">
      <c r="P137" s="12"/>
      <c r="Q137" s="12"/>
      <c r="R137" s="12"/>
      <c r="S137" s="12"/>
      <c r="T137" s="12"/>
      <c r="U137" s="12"/>
      <c r="V137" s="24"/>
      <c r="W137" s="24"/>
      <c r="X137" s="24"/>
      <c r="Y137" s="12"/>
      <c r="Z137" s="12"/>
      <c r="AA137" s="12"/>
      <c r="AB137" s="12"/>
      <c r="AC137" s="12"/>
    </row>
    <row r="138" spans="16:29" ht="21.75" customHeight="1" x14ac:dyDescent="0.2">
      <c r="P138" s="12"/>
      <c r="Q138" s="12"/>
      <c r="R138" s="12"/>
      <c r="S138" s="12"/>
      <c r="T138" s="12"/>
      <c r="U138" s="12"/>
      <c r="V138" s="24"/>
      <c r="W138" s="24"/>
      <c r="X138" s="24"/>
      <c r="Y138" s="12"/>
      <c r="Z138" s="12"/>
      <c r="AA138" s="12"/>
      <c r="AB138" s="12"/>
      <c r="AC138" s="12"/>
    </row>
    <row r="139" spans="16:29" ht="21.75" customHeight="1" x14ac:dyDescent="0.2">
      <c r="P139" s="12"/>
      <c r="Q139" s="12"/>
      <c r="R139" s="12"/>
      <c r="S139" s="12"/>
      <c r="T139" s="12"/>
      <c r="U139" s="12"/>
      <c r="V139" s="24"/>
      <c r="W139" s="24"/>
      <c r="X139" s="24"/>
      <c r="Y139" s="12"/>
      <c r="Z139" s="12"/>
      <c r="AA139" s="12"/>
      <c r="AB139" s="12"/>
      <c r="AC139" s="12"/>
    </row>
    <row r="140" spans="16:29" ht="21.75" customHeight="1" x14ac:dyDescent="0.2">
      <c r="P140" s="12"/>
      <c r="Q140" s="12"/>
      <c r="R140" s="12"/>
      <c r="S140" s="12"/>
      <c r="T140" s="12"/>
      <c r="U140" s="12"/>
      <c r="V140" s="24"/>
      <c r="W140" s="24"/>
      <c r="X140" s="24"/>
      <c r="Y140" s="12"/>
      <c r="Z140" s="12"/>
      <c r="AA140" s="12"/>
      <c r="AB140" s="12"/>
      <c r="AC140" s="12"/>
    </row>
    <row r="141" spans="16:29" ht="21.75" customHeight="1" x14ac:dyDescent="0.2">
      <c r="P141" s="12"/>
      <c r="Q141" s="12"/>
      <c r="R141" s="12"/>
      <c r="S141" s="12"/>
      <c r="T141" s="12"/>
      <c r="U141" s="12"/>
      <c r="V141" s="24"/>
      <c r="W141" s="24"/>
      <c r="X141" s="24"/>
      <c r="Y141" s="12"/>
      <c r="Z141" s="12"/>
      <c r="AA141" s="12"/>
      <c r="AB141" s="12"/>
      <c r="AC141" s="12"/>
    </row>
    <row r="142" spans="16:29" ht="21.75" customHeight="1" x14ac:dyDescent="0.2">
      <c r="P142" s="12"/>
      <c r="Q142" s="12"/>
      <c r="R142" s="12"/>
      <c r="S142" s="12"/>
      <c r="T142" s="12"/>
      <c r="U142" s="12"/>
      <c r="V142" s="24"/>
      <c r="W142" s="24"/>
      <c r="X142" s="24"/>
      <c r="Y142" s="12"/>
      <c r="Z142" s="12"/>
      <c r="AA142" s="12"/>
      <c r="AB142" s="12"/>
      <c r="AC142" s="12"/>
    </row>
    <row r="143" spans="16:29" ht="21.75" customHeight="1" x14ac:dyDescent="0.2">
      <c r="P143" s="12"/>
      <c r="Q143" s="12"/>
      <c r="R143" s="12"/>
      <c r="S143" s="12"/>
      <c r="T143" s="12"/>
      <c r="U143" s="12"/>
      <c r="V143" s="24"/>
      <c r="W143" s="24"/>
      <c r="X143" s="24"/>
      <c r="Y143" s="12"/>
      <c r="Z143" s="12"/>
      <c r="AA143" s="12"/>
      <c r="AB143" s="12"/>
      <c r="AC143" s="12"/>
    </row>
    <row r="144" spans="16:29" ht="21.75" customHeight="1" x14ac:dyDescent="0.2">
      <c r="P144" s="12"/>
      <c r="Q144" s="12"/>
      <c r="R144" s="12"/>
      <c r="S144" s="12"/>
      <c r="T144" s="12"/>
      <c r="U144" s="12"/>
      <c r="V144" s="24"/>
      <c r="W144" s="24"/>
      <c r="X144" s="24"/>
      <c r="Y144" s="12"/>
      <c r="Z144" s="12"/>
      <c r="AA144" s="12"/>
      <c r="AB144" s="12"/>
      <c r="AC144" s="12"/>
    </row>
    <row r="145" spans="16:29" ht="21.75" customHeight="1" x14ac:dyDescent="0.2">
      <c r="P145" s="12"/>
      <c r="Q145" s="12"/>
      <c r="R145" s="12"/>
      <c r="S145" s="12"/>
      <c r="T145" s="12"/>
      <c r="U145" s="12"/>
      <c r="V145" s="24"/>
      <c r="W145" s="24"/>
      <c r="X145" s="24"/>
      <c r="Y145" s="12"/>
      <c r="Z145" s="12"/>
      <c r="AA145" s="12"/>
      <c r="AB145" s="12"/>
      <c r="AC145" s="12"/>
    </row>
    <row r="146" spans="16:29" ht="21.75" customHeight="1" x14ac:dyDescent="0.2">
      <c r="P146" s="12"/>
      <c r="Q146" s="12"/>
      <c r="R146" s="12"/>
      <c r="S146" s="12"/>
      <c r="T146" s="12"/>
      <c r="U146" s="12"/>
      <c r="V146" s="24"/>
      <c r="W146" s="24"/>
      <c r="X146" s="24"/>
      <c r="Y146" s="12"/>
      <c r="Z146" s="12"/>
      <c r="AA146" s="12"/>
      <c r="AB146" s="12"/>
      <c r="AC146" s="12"/>
    </row>
  </sheetData>
  <sheetProtection selectLockedCells="1" selectUnlockedCells="1"/>
  <mergeCells count="7">
    <mergeCell ref="AU114:BI114"/>
    <mergeCell ref="C95:R96"/>
    <mergeCell ref="C64:J64"/>
    <mergeCell ref="AG2:AO2"/>
    <mergeCell ref="B2:D2"/>
    <mergeCell ref="AU112:BI112"/>
    <mergeCell ref="AU113:BI113"/>
  </mergeCells>
  <phoneticPr fontId="14" type="noConversion"/>
  <conditionalFormatting sqref="C27">
    <cfRule type="cellIs" dxfId="5" priority="1" stopIfTrue="1" operator="between">
      <formula>0.899999999999999</formula>
      <formula>0.0000000000000001</formula>
    </cfRule>
    <cfRule type="cellIs" dxfId="4" priority="2" stopIfTrue="1" operator="between">
      <formula>0.9</formula>
      <formula>0.999999999999999</formula>
    </cfRule>
    <cfRule type="cellIs" dxfId="3" priority="3" stopIfTrue="1" operator="equal">
      <formula>0</formula>
    </cfRule>
  </conditionalFormatting>
  <dataValidations count="1">
    <dataValidation type="list" allowBlank="1" showInputMessage="1" showErrorMessage="1" sqref="B2:D2">
      <formula1>$B$49:$B$60</formula1>
    </dataValidation>
  </dataValidations>
  <hyperlinks>
    <hyperlink ref="C27" location="'H extra operac'!A1" display="'H extra operac'!A1"/>
  </hyperlinks>
  <printOptions horizontalCentered="1" verticalCentered="1"/>
  <pageMargins left="0.19685039370078741" right="0.19685039370078741" top="0.27559055118110237" bottom="0.47244094488188981" header="0.51181102362204722" footer="0.51181102362204722"/>
  <pageSetup paperSize="9" scale="29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1"/>
    <pageSetUpPr fitToPage="1"/>
  </sheetPr>
  <dimension ref="A1:V91"/>
  <sheetViews>
    <sheetView showGridLines="0" zoomScale="63" workbookViewId="0">
      <selection activeCell="X19" sqref="X19"/>
    </sheetView>
  </sheetViews>
  <sheetFormatPr defaultRowHeight="12.75" x14ac:dyDescent="0.2"/>
  <cols>
    <col min="1" max="1" width="3" customWidth="1"/>
    <col min="2" max="2" width="7.7109375" customWidth="1"/>
    <col min="3" max="3" width="29" customWidth="1"/>
    <col min="4" max="4" width="11.7109375" customWidth="1"/>
    <col min="5" max="6" width="11.7109375" bestFit="1" customWidth="1"/>
    <col min="7" max="7" width="1.7109375" customWidth="1"/>
    <col min="8" max="8" width="12.140625" style="1" bestFit="1" customWidth="1"/>
    <col min="9" max="9" width="12.140625" bestFit="1" customWidth="1"/>
    <col min="10" max="10" width="11.28515625" bestFit="1" customWidth="1"/>
    <col min="11" max="14" width="12.140625" bestFit="1" customWidth="1"/>
    <col min="15" max="17" width="11.28515625" bestFit="1" customWidth="1"/>
    <col min="18" max="18" width="11.7109375" customWidth="1"/>
    <col min="19" max="19" width="12.140625" bestFit="1" customWidth="1"/>
    <col min="20" max="20" width="1.85546875" customWidth="1"/>
    <col min="21" max="21" width="10.28515625" bestFit="1" customWidth="1"/>
    <col min="22" max="22" width="6.7109375" customWidth="1"/>
  </cols>
  <sheetData>
    <row r="1" spans="2:22" ht="13.5" thickBot="1" x14ac:dyDescent="0.25">
      <c r="H1"/>
    </row>
    <row r="2" spans="2:22" ht="25.5" thickBot="1" x14ac:dyDescent="0.55000000000000004">
      <c r="B2" s="60">
        <f>Painel!C27</f>
        <v>1.0796372850577118</v>
      </c>
      <c r="C2" s="127" t="s">
        <v>52</v>
      </c>
      <c r="D2" s="128"/>
      <c r="E2" s="128"/>
      <c r="F2" s="128"/>
      <c r="G2" s="110"/>
      <c r="H2" s="110"/>
      <c r="I2" s="110"/>
      <c r="J2" s="110"/>
      <c r="K2" s="110"/>
      <c r="L2" s="110"/>
      <c r="M2" s="110"/>
      <c r="N2" s="110"/>
      <c r="O2" s="110" t="s">
        <v>15</v>
      </c>
      <c r="P2" s="110"/>
      <c r="Q2" s="110"/>
      <c r="R2" s="110"/>
      <c r="S2" s="110"/>
      <c r="T2" s="110"/>
      <c r="U2" s="110"/>
      <c r="V2" s="111"/>
    </row>
    <row r="3" spans="2:22" ht="12.75" customHeight="1" x14ac:dyDescent="0.2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12" t="s">
        <v>48</v>
      </c>
      <c r="P3" s="113"/>
      <c r="Q3" s="113"/>
      <c r="R3" s="113"/>
      <c r="S3" s="113"/>
      <c r="T3" s="113"/>
      <c r="U3" s="113"/>
      <c r="V3" s="114"/>
    </row>
    <row r="4" spans="2:22" ht="12.75" customHeight="1" x14ac:dyDescent="0.2">
      <c r="B4" s="11"/>
      <c r="C4" s="12"/>
      <c r="D4" s="12"/>
      <c r="E4" s="12"/>
      <c r="F4" s="12"/>
      <c r="G4" s="12"/>
      <c r="I4" s="12"/>
      <c r="J4" s="12"/>
      <c r="K4" s="12"/>
      <c r="L4" s="12"/>
      <c r="M4" s="12"/>
      <c r="N4" s="12"/>
      <c r="O4" s="115"/>
      <c r="P4" s="116"/>
      <c r="Q4" s="116"/>
      <c r="R4" s="116"/>
      <c r="S4" s="116"/>
      <c r="T4" s="116"/>
      <c r="U4" s="116"/>
      <c r="V4" s="117"/>
    </row>
    <row r="5" spans="2:22" ht="12.75" customHeight="1" x14ac:dyDescent="0.2">
      <c r="B5" s="11"/>
      <c r="C5" s="12"/>
      <c r="D5" s="12"/>
      <c r="E5" s="12"/>
      <c r="F5" s="12"/>
      <c r="G5" s="12"/>
      <c r="I5" s="12"/>
      <c r="J5" s="12"/>
      <c r="K5" s="12"/>
      <c r="L5" s="12"/>
      <c r="M5" s="12"/>
      <c r="N5" s="12"/>
      <c r="O5" s="115"/>
      <c r="P5" s="116"/>
      <c r="Q5" s="116"/>
      <c r="R5" s="116"/>
      <c r="S5" s="116"/>
      <c r="T5" s="116"/>
      <c r="U5" s="116"/>
      <c r="V5" s="117"/>
    </row>
    <row r="6" spans="2:22" ht="12.75" customHeight="1" x14ac:dyDescent="0.2">
      <c r="B6" s="11"/>
      <c r="C6" s="12"/>
      <c r="D6" s="12"/>
      <c r="E6" s="12"/>
      <c r="F6" s="12"/>
      <c r="G6" s="12"/>
      <c r="I6" s="12"/>
      <c r="J6" s="12"/>
      <c r="K6" s="12"/>
      <c r="L6" s="12"/>
      <c r="M6" s="12"/>
      <c r="N6" s="12"/>
      <c r="O6" s="115"/>
      <c r="P6" s="116"/>
      <c r="Q6" s="116"/>
      <c r="R6" s="116"/>
      <c r="S6" s="116"/>
      <c r="T6" s="116"/>
      <c r="U6" s="116"/>
      <c r="V6" s="117"/>
    </row>
    <row r="7" spans="2:22" ht="12.75" customHeight="1" x14ac:dyDescent="0.2">
      <c r="B7" s="11"/>
      <c r="C7" s="12"/>
      <c r="D7" s="12"/>
      <c r="E7" s="12"/>
      <c r="F7" s="12"/>
      <c r="G7" s="12"/>
      <c r="I7" s="12"/>
      <c r="J7" s="12"/>
      <c r="K7" s="12"/>
      <c r="L7" s="12"/>
      <c r="M7" s="12"/>
      <c r="N7" s="12"/>
      <c r="O7" s="115"/>
      <c r="P7" s="116"/>
      <c r="Q7" s="116"/>
      <c r="R7" s="116"/>
      <c r="S7" s="116"/>
      <c r="T7" s="116"/>
      <c r="U7" s="116"/>
      <c r="V7" s="117"/>
    </row>
    <row r="8" spans="2:22" ht="12.75" customHeight="1" x14ac:dyDescent="0.2">
      <c r="B8" s="11"/>
      <c r="C8" s="12"/>
      <c r="D8" s="12"/>
      <c r="E8" s="12"/>
      <c r="F8" s="12"/>
      <c r="G8" s="12"/>
      <c r="I8" s="12"/>
      <c r="J8" s="12"/>
      <c r="K8" s="12"/>
      <c r="L8" s="12"/>
      <c r="M8" s="12"/>
      <c r="N8" s="12"/>
      <c r="O8" s="115"/>
      <c r="P8" s="116"/>
      <c r="Q8" s="116"/>
      <c r="R8" s="116"/>
      <c r="S8" s="116"/>
      <c r="T8" s="116"/>
      <c r="U8" s="116"/>
      <c r="V8" s="117"/>
    </row>
    <row r="9" spans="2:22" ht="12.75" customHeight="1" x14ac:dyDescent="0.2">
      <c r="B9" s="11"/>
      <c r="C9" s="12"/>
      <c r="D9" s="12"/>
      <c r="E9" s="12"/>
      <c r="F9" s="12"/>
      <c r="G9" s="12"/>
      <c r="I9" s="12"/>
      <c r="J9" s="12"/>
      <c r="K9" s="12"/>
      <c r="L9" s="12"/>
      <c r="M9" s="12"/>
      <c r="N9" s="12"/>
      <c r="O9" s="115"/>
      <c r="P9" s="116"/>
      <c r="Q9" s="116"/>
      <c r="R9" s="116"/>
      <c r="S9" s="116"/>
      <c r="T9" s="116"/>
      <c r="U9" s="116"/>
      <c r="V9" s="117"/>
    </row>
    <row r="10" spans="2:22" ht="12.75" customHeight="1" x14ac:dyDescent="0.2">
      <c r="B10" s="11"/>
      <c r="C10" s="12"/>
      <c r="D10" s="12"/>
      <c r="E10" s="12"/>
      <c r="F10" s="12"/>
      <c r="G10" s="12"/>
      <c r="I10" s="12"/>
      <c r="J10" s="12"/>
      <c r="K10" s="12"/>
      <c r="L10" s="12"/>
      <c r="M10" s="12"/>
      <c r="N10" s="12"/>
      <c r="O10" s="115"/>
      <c r="P10" s="116"/>
      <c r="Q10" s="116"/>
      <c r="R10" s="116"/>
      <c r="S10" s="116"/>
      <c r="T10" s="116"/>
      <c r="U10" s="116"/>
      <c r="V10" s="117"/>
    </row>
    <row r="11" spans="2:22" ht="12.75" customHeight="1" x14ac:dyDescent="0.2">
      <c r="B11" s="11"/>
      <c r="C11" s="12"/>
      <c r="D11" s="12"/>
      <c r="E11" s="12"/>
      <c r="F11" s="12"/>
      <c r="G11" s="12"/>
      <c r="I11" s="12"/>
      <c r="J11" s="12"/>
      <c r="K11" s="12"/>
      <c r="L11" s="12"/>
      <c r="M11" s="12"/>
      <c r="N11" s="12"/>
      <c r="O11" s="115"/>
      <c r="P11" s="116"/>
      <c r="Q11" s="116"/>
      <c r="R11" s="116"/>
      <c r="S11" s="116"/>
      <c r="T11" s="116"/>
      <c r="U11" s="116"/>
      <c r="V11" s="117"/>
    </row>
    <row r="12" spans="2:22" ht="12.75" customHeight="1" x14ac:dyDescent="0.2">
      <c r="B12" s="11"/>
      <c r="C12" s="12"/>
      <c r="D12" s="12"/>
      <c r="E12" s="12"/>
      <c r="F12" s="12"/>
      <c r="G12" s="12"/>
      <c r="I12" s="12"/>
      <c r="J12" s="12"/>
      <c r="K12" s="12"/>
      <c r="L12" s="12"/>
      <c r="M12" s="12"/>
      <c r="N12" s="12"/>
      <c r="O12" s="115"/>
      <c r="P12" s="116"/>
      <c r="Q12" s="116"/>
      <c r="R12" s="116"/>
      <c r="S12" s="116"/>
      <c r="T12" s="116"/>
      <c r="U12" s="116"/>
      <c r="V12" s="117"/>
    </row>
    <row r="13" spans="2:22" ht="12.75" customHeight="1" x14ac:dyDescent="0.2">
      <c r="B13" s="11"/>
      <c r="C13" s="12"/>
      <c r="D13" s="12"/>
      <c r="E13" s="12"/>
      <c r="F13" s="12"/>
      <c r="G13" s="12"/>
      <c r="I13" s="12"/>
      <c r="J13" s="12"/>
      <c r="K13" s="12"/>
      <c r="L13" s="12"/>
      <c r="M13" s="12"/>
      <c r="N13" s="12"/>
      <c r="O13" s="115"/>
      <c r="P13" s="116"/>
      <c r="Q13" s="116"/>
      <c r="R13" s="116"/>
      <c r="S13" s="116"/>
      <c r="T13" s="116"/>
      <c r="U13" s="116"/>
      <c r="V13" s="117"/>
    </row>
    <row r="14" spans="2:22" ht="12.75" customHeight="1" x14ac:dyDescent="0.2">
      <c r="B14" s="11"/>
      <c r="C14" s="12"/>
      <c r="D14" s="12"/>
      <c r="E14" s="12"/>
      <c r="F14" s="12"/>
      <c r="G14" s="12"/>
      <c r="I14" s="12"/>
      <c r="J14" s="12"/>
      <c r="K14" s="12"/>
      <c r="L14" s="12"/>
      <c r="M14" s="12"/>
      <c r="N14" s="12"/>
      <c r="O14" s="115"/>
      <c r="P14" s="116"/>
      <c r="Q14" s="116"/>
      <c r="R14" s="116"/>
      <c r="S14" s="116"/>
      <c r="T14" s="116"/>
      <c r="U14" s="116"/>
      <c r="V14" s="117"/>
    </row>
    <row r="15" spans="2:22" ht="12.75" customHeight="1" x14ac:dyDescent="0.2">
      <c r="B15" s="11"/>
      <c r="C15" s="12"/>
      <c r="D15" s="12"/>
      <c r="E15" s="12"/>
      <c r="F15" s="12"/>
      <c r="G15" s="12"/>
      <c r="I15" s="12"/>
      <c r="J15" s="12"/>
      <c r="K15" s="12"/>
      <c r="L15" s="12"/>
      <c r="M15" s="12"/>
      <c r="N15" s="12"/>
      <c r="O15" s="115"/>
      <c r="P15" s="116"/>
      <c r="Q15" s="116"/>
      <c r="R15" s="116"/>
      <c r="S15" s="116"/>
      <c r="T15" s="116"/>
      <c r="U15" s="116"/>
      <c r="V15" s="117"/>
    </row>
    <row r="16" spans="2:22" ht="12.75" customHeight="1" x14ac:dyDescent="0.2">
      <c r="B16" s="11"/>
      <c r="C16" s="12"/>
      <c r="D16" s="12"/>
      <c r="E16" s="12"/>
      <c r="F16" s="12"/>
      <c r="G16" s="12"/>
      <c r="I16" s="12"/>
      <c r="J16" s="12"/>
      <c r="K16" s="12"/>
      <c r="L16" s="12"/>
      <c r="M16" s="12"/>
      <c r="N16" s="12"/>
      <c r="O16" s="115"/>
      <c r="P16" s="116"/>
      <c r="Q16" s="116"/>
      <c r="R16" s="116"/>
      <c r="S16" s="116"/>
      <c r="T16" s="116"/>
      <c r="U16" s="116"/>
      <c r="V16" s="117"/>
    </row>
    <row r="17" spans="2:22" ht="12.75" customHeight="1" x14ac:dyDescent="0.2">
      <c r="B17" s="11"/>
      <c r="C17" s="12"/>
      <c r="D17" s="12"/>
      <c r="E17" s="12"/>
      <c r="F17" s="12"/>
      <c r="G17" s="12"/>
      <c r="I17" s="12"/>
      <c r="J17" s="12"/>
      <c r="K17" s="12"/>
      <c r="L17" s="12"/>
      <c r="M17" s="12"/>
      <c r="N17" s="12"/>
      <c r="O17" s="115"/>
      <c r="P17" s="116"/>
      <c r="Q17" s="116"/>
      <c r="R17" s="116"/>
      <c r="S17" s="116"/>
      <c r="T17" s="116"/>
      <c r="U17" s="116"/>
      <c r="V17" s="117"/>
    </row>
    <row r="18" spans="2:22" ht="12.75" customHeight="1" x14ac:dyDescent="0.2">
      <c r="B18" s="11"/>
      <c r="C18" s="12"/>
      <c r="D18" s="12"/>
      <c r="E18" s="12"/>
      <c r="F18" s="12"/>
      <c r="G18" s="12"/>
      <c r="I18" s="12"/>
      <c r="J18" s="12"/>
      <c r="K18" s="12"/>
      <c r="L18" s="12"/>
      <c r="M18" s="12"/>
      <c r="N18" s="12"/>
      <c r="O18" s="115"/>
      <c r="P18" s="116"/>
      <c r="Q18" s="116"/>
      <c r="R18" s="116"/>
      <c r="S18" s="116"/>
      <c r="T18" s="116"/>
      <c r="U18" s="116"/>
      <c r="V18" s="117"/>
    </row>
    <row r="19" spans="2:22" ht="12.75" customHeight="1" x14ac:dyDescent="0.2">
      <c r="B19" s="11"/>
      <c r="C19" s="12"/>
      <c r="D19" s="12"/>
      <c r="E19" s="12"/>
      <c r="F19" s="12"/>
      <c r="G19" s="12"/>
      <c r="I19" s="12"/>
      <c r="J19" s="12"/>
      <c r="K19" s="12"/>
      <c r="L19" s="12"/>
      <c r="M19" s="12"/>
      <c r="N19" s="12"/>
      <c r="O19" s="115"/>
      <c r="P19" s="116"/>
      <c r="Q19" s="116"/>
      <c r="R19" s="116"/>
      <c r="S19" s="116"/>
      <c r="T19" s="116"/>
      <c r="U19" s="116"/>
      <c r="V19" s="117"/>
    </row>
    <row r="20" spans="2:22" ht="12.75" customHeight="1" x14ac:dyDescent="0.2">
      <c r="B20" s="11"/>
      <c r="C20" s="12"/>
      <c r="D20" s="12"/>
      <c r="E20" s="12"/>
      <c r="F20" s="12"/>
      <c r="G20" s="12"/>
      <c r="I20" s="12"/>
      <c r="J20" s="12"/>
      <c r="K20" s="12"/>
      <c r="L20" s="12"/>
      <c r="M20" s="12"/>
      <c r="N20" s="12"/>
      <c r="O20" s="115"/>
      <c r="P20" s="116"/>
      <c r="Q20" s="116"/>
      <c r="R20" s="116"/>
      <c r="S20" s="116"/>
      <c r="T20" s="116"/>
      <c r="U20" s="116"/>
      <c r="V20" s="117"/>
    </row>
    <row r="21" spans="2:22" ht="12.75" customHeight="1" x14ac:dyDescent="0.2">
      <c r="B21" s="11"/>
      <c r="C21" s="12"/>
      <c r="D21" s="12"/>
      <c r="E21" s="12"/>
      <c r="F21" s="12"/>
      <c r="G21" s="12"/>
      <c r="I21" s="12"/>
      <c r="J21" s="12"/>
      <c r="K21" s="12"/>
      <c r="L21" s="12"/>
      <c r="M21" s="12"/>
      <c r="N21" s="12"/>
      <c r="O21" s="115"/>
      <c r="P21" s="116"/>
      <c r="Q21" s="116"/>
      <c r="R21" s="116"/>
      <c r="S21" s="116"/>
      <c r="T21" s="116"/>
      <c r="U21" s="116"/>
      <c r="V21" s="117"/>
    </row>
    <row r="22" spans="2:22" ht="12.75" customHeight="1" x14ac:dyDescent="0.2">
      <c r="B22" s="11"/>
      <c r="C22" s="12"/>
      <c r="D22" s="12"/>
      <c r="E22" s="12"/>
      <c r="F22" s="12"/>
      <c r="G22" s="12"/>
      <c r="I22" s="12"/>
      <c r="J22" s="12"/>
      <c r="K22" s="12"/>
      <c r="L22" s="12"/>
      <c r="M22" s="12"/>
      <c r="N22" s="12"/>
      <c r="O22" s="115"/>
      <c r="P22" s="116"/>
      <c r="Q22" s="116"/>
      <c r="R22" s="116"/>
      <c r="S22" s="116"/>
      <c r="T22" s="116"/>
      <c r="U22" s="116"/>
      <c r="V22" s="117"/>
    </row>
    <row r="23" spans="2:22" ht="12.75" customHeight="1" x14ac:dyDescent="0.2">
      <c r="B23" s="11"/>
      <c r="C23" s="12"/>
      <c r="D23" s="12"/>
      <c r="E23" s="12"/>
      <c r="F23" s="12"/>
      <c r="G23" s="12"/>
      <c r="I23" s="12"/>
      <c r="J23" s="12"/>
      <c r="K23" s="12"/>
      <c r="L23" s="12"/>
      <c r="M23" s="12"/>
      <c r="N23" s="12"/>
      <c r="O23" s="115"/>
      <c r="P23" s="116"/>
      <c r="Q23" s="116"/>
      <c r="R23" s="116"/>
      <c r="S23" s="116"/>
      <c r="T23" s="116"/>
      <c r="U23" s="116"/>
      <c r="V23" s="117"/>
    </row>
    <row r="24" spans="2:22" ht="12.75" customHeight="1" x14ac:dyDescent="0.2">
      <c r="B24" s="11"/>
      <c r="C24" s="12"/>
      <c r="D24" s="12"/>
      <c r="E24" s="12"/>
      <c r="F24" s="12"/>
      <c r="G24" s="12"/>
      <c r="I24" s="12"/>
      <c r="J24" s="12"/>
      <c r="K24" s="12"/>
      <c r="L24" s="12"/>
      <c r="M24" s="12"/>
      <c r="N24" s="12"/>
      <c r="O24" s="115"/>
      <c r="P24" s="116"/>
      <c r="Q24" s="116"/>
      <c r="R24" s="116"/>
      <c r="S24" s="116"/>
      <c r="T24" s="116"/>
      <c r="U24" s="116"/>
      <c r="V24" s="117"/>
    </row>
    <row r="25" spans="2:22" ht="12.75" customHeight="1" x14ac:dyDescent="0.2">
      <c r="B25" s="11"/>
      <c r="C25" s="12"/>
      <c r="D25" s="12"/>
      <c r="E25" s="12"/>
      <c r="F25" s="12"/>
      <c r="G25" s="12"/>
      <c r="I25" s="12"/>
      <c r="J25" s="12"/>
      <c r="K25" s="12"/>
      <c r="L25" s="12"/>
      <c r="M25" s="12"/>
      <c r="N25" s="12"/>
      <c r="O25" s="115"/>
      <c r="P25" s="116"/>
      <c r="Q25" s="116"/>
      <c r="R25" s="116"/>
      <c r="S25" s="116"/>
      <c r="T25" s="116"/>
      <c r="U25" s="116"/>
      <c r="V25" s="117"/>
    </row>
    <row r="26" spans="2:22" ht="12.75" customHeight="1" x14ac:dyDescent="0.2">
      <c r="B26" s="11"/>
      <c r="C26" s="12"/>
      <c r="D26" s="12"/>
      <c r="E26" s="12"/>
      <c r="F26" s="12"/>
      <c r="G26" s="12"/>
      <c r="I26" s="12"/>
      <c r="J26" s="12"/>
      <c r="K26" s="12"/>
      <c r="L26" s="12"/>
      <c r="M26" s="12"/>
      <c r="N26" s="12"/>
      <c r="O26" s="115"/>
      <c r="P26" s="116"/>
      <c r="Q26" s="116"/>
      <c r="R26" s="116"/>
      <c r="S26" s="116"/>
      <c r="T26" s="116"/>
      <c r="U26" s="116"/>
      <c r="V26" s="117"/>
    </row>
    <row r="27" spans="2:22" ht="12.75" customHeight="1" x14ac:dyDescent="0.2">
      <c r="B27" s="11"/>
      <c r="C27" s="12"/>
      <c r="D27" s="12"/>
      <c r="E27" s="12"/>
      <c r="F27" s="12"/>
      <c r="G27" s="12"/>
      <c r="I27" s="12"/>
      <c r="J27" s="12"/>
      <c r="K27" s="12"/>
      <c r="L27" s="12"/>
      <c r="M27" s="12"/>
      <c r="N27" s="12"/>
      <c r="O27" s="115"/>
      <c r="P27" s="116"/>
      <c r="Q27" s="116"/>
      <c r="R27" s="116"/>
      <c r="S27" s="116"/>
      <c r="T27" s="116"/>
      <c r="U27" s="116"/>
      <c r="V27" s="117"/>
    </row>
    <row r="28" spans="2:22" ht="12.75" customHeight="1" x14ac:dyDescent="0.2">
      <c r="B28" s="11"/>
      <c r="C28" s="12"/>
      <c r="D28" s="12"/>
      <c r="E28" s="12"/>
      <c r="F28" s="12"/>
      <c r="G28" s="12"/>
      <c r="I28" s="12"/>
      <c r="J28" s="12"/>
      <c r="K28" s="12"/>
      <c r="L28" s="12"/>
      <c r="M28" s="12"/>
      <c r="N28" s="12"/>
      <c r="O28" s="115"/>
      <c r="P28" s="116"/>
      <c r="Q28" s="116"/>
      <c r="R28" s="116"/>
      <c r="S28" s="116"/>
      <c r="T28" s="116"/>
      <c r="U28" s="116"/>
      <c r="V28" s="117"/>
    </row>
    <row r="29" spans="2:22" ht="12.75" customHeight="1" x14ac:dyDescent="0.2">
      <c r="B29" s="11"/>
      <c r="C29" s="12"/>
      <c r="D29" s="12"/>
      <c r="E29" s="12"/>
      <c r="F29" s="12"/>
      <c r="G29" s="12"/>
      <c r="I29" s="12"/>
      <c r="J29" s="12"/>
      <c r="K29" s="12"/>
      <c r="L29" s="12"/>
      <c r="M29" s="12"/>
      <c r="N29" s="12"/>
      <c r="O29" s="115"/>
      <c r="P29" s="116"/>
      <c r="Q29" s="116"/>
      <c r="R29" s="116"/>
      <c r="S29" s="116"/>
      <c r="T29" s="116"/>
      <c r="U29" s="116"/>
      <c r="V29" s="117"/>
    </row>
    <row r="30" spans="2:22" ht="12.75" customHeight="1" x14ac:dyDescent="0.2">
      <c r="B30" s="11"/>
      <c r="C30" s="12"/>
      <c r="D30" s="12"/>
      <c r="E30" s="12"/>
      <c r="F30" s="12"/>
      <c r="G30" s="12"/>
      <c r="I30" s="12"/>
      <c r="J30" s="12"/>
      <c r="K30" s="12"/>
      <c r="L30" s="12"/>
      <c r="M30" s="12"/>
      <c r="N30" s="12"/>
      <c r="O30" s="115"/>
      <c r="P30" s="116"/>
      <c r="Q30" s="116"/>
      <c r="R30" s="116"/>
      <c r="S30" s="116"/>
      <c r="T30" s="116"/>
      <c r="U30" s="116"/>
      <c r="V30" s="117"/>
    </row>
    <row r="31" spans="2:22" ht="12.75" customHeight="1" x14ac:dyDescent="0.2">
      <c r="B31" s="11"/>
      <c r="C31" s="12"/>
      <c r="D31" s="12"/>
      <c r="E31" s="12"/>
      <c r="F31" s="12"/>
      <c r="G31" s="12"/>
      <c r="I31" s="12"/>
      <c r="J31" s="12"/>
      <c r="K31" s="12"/>
      <c r="L31" s="12"/>
      <c r="M31" s="12"/>
      <c r="N31" s="12"/>
      <c r="O31" s="115"/>
      <c r="P31" s="116"/>
      <c r="Q31" s="116"/>
      <c r="R31" s="116"/>
      <c r="S31" s="116"/>
      <c r="T31" s="116"/>
      <c r="U31" s="116"/>
      <c r="V31" s="117"/>
    </row>
    <row r="32" spans="2:22" ht="13.5" customHeight="1" thickBot="1" x14ac:dyDescent="0.25">
      <c r="B32" s="14"/>
      <c r="C32" s="15"/>
      <c r="D32" s="15"/>
      <c r="E32" s="15"/>
      <c r="F32" s="15"/>
      <c r="G32" s="15"/>
      <c r="H32" s="19"/>
      <c r="I32" s="15"/>
      <c r="J32" s="15"/>
      <c r="K32" s="15"/>
      <c r="L32" s="15"/>
      <c r="M32" s="15"/>
      <c r="N32" s="15"/>
      <c r="O32" s="118"/>
      <c r="P32" s="119"/>
      <c r="Q32" s="119"/>
      <c r="R32" s="119"/>
      <c r="S32" s="119"/>
      <c r="T32" s="119"/>
      <c r="U32" s="119"/>
      <c r="V32" s="120"/>
    </row>
    <row r="33" spans="2:22" ht="13.5" thickBot="1" x14ac:dyDescent="0.25">
      <c r="H33"/>
    </row>
    <row r="34" spans="2:22" ht="25.5" thickBot="1" x14ac:dyDescent="0.55000000000000004">
      <c r="B34" s="131" t="s">
        <v>19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 t="s">
        <v>13</v>
      </c>
      <c r="S34" s="129"/>
      <c r="T34" s="129"/>
      <c r="U34" s="129" t="s">
        <v>14</v>
      </c>
      <c r="V34" s="130"/>
    </row>
    <row r="35" spans="2:22" s="6" customFormat="1" ht="36" customHeight="1" x14ac:dyDescent="0.25">
      <c r="B35" s="124" t="s">
        <v>49</v>
      </c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6"/>
      <c r="R35" s="121" t="s">
        <v>51</v>
      </c>
      <c r="S35" s="122"/>
      <c r="T35" s="123"/>
      <c r="U35" s="94">
        <v>0</v>
      </c>
      <c r="V35" s="95"/>
    </row>
    <row r="36" spans="2:22" s="6" customFormat="1" ht="36" customHeight="1" x14ac:dyDescent="0.25">
      <c r="B36" s="96" t="s">
        <v>50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8"/>
      <c r="R36" s="91" t="s">
        <v>47</v>
      </c>
      <c r="S36" s="92"/>
      <c r="T36" s="93"/>
      <c r="U36" s="102">
        <v>0.1</v>
      </c>
      <c r="V36" s="103"/>
    </row>
    <row r="37" spans="2:22" s="6" customFormat="1" ht="36" customHeight="1" x14ac:dyDescent="0.2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8"/>
      <c r="R37" s="91"/>
      <c r="S37" s="92"/>
      <c r="T37" s="93"/>
      <c r="U37" s="104"/>
      <c r="V37" s="103"/>
    </row>
    <row r="38" spans="2:22" s="6" customFormat="1" ht="36" customHeight="1" thickBot="1" x14ac:dyDescent="0.3">
      <c r="B38" s="107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9"/>
      <c r="R38" s="99"/>
      <c r="S38" s="100"/>
      <c r="T38" s="101"/>
      <c r="U38" s="105"/>
      <c r="V38" s="106"/>
    </row>
    <row r="39" spans="2:22" ht="27" customHeight="1" x14ac:dyDescent="0.2">
      <c r="H39"/>
    </row>
    <row r="40" spans="2:22" ht="13.5" thickBot="1" x14ac:dyDescent="0.25"/>
    <row r="41" spans="2:22" ht="23.25" customHeight="1" thickBot="1" x14ac:dyDescent="0.25">
      <c r="B41" s="139" t="s">
        <v>40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1"/>
    </row>
    <row r="42" spans="2:22" ht="13.5" thickBot="1" x14ac:dyDescent="0.25">
      <c r="B42" s="11"/>
      <c r="C42" s="12"/>
      <c r="D42" s="12"/>
      <c r="E42" s="12"/>
      <c r="F42" s="12"/>
      <c r="G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</row>
    <row r="43" spans="2:22" ht="15.75" customHeight="1" thickBot="1" x14ac:dyDescent="0.3">
      <c r="B43" s="11"/>
      <c r="C43" s="89"/>
      <c r="D43" s="87">
        <v>2004</v>
      </c>
      <c r="E43" s="87">
        <v>2005</v>
      </c>
      <c r="F43" s="85">
        <v>2006</v>
      </c>
      <c r="G43" s="1"/>
      <c r="H43" s="82">
        <v>2006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4"/>
      <c r="V43" s="13"/>
    </row>
    <row r="44" spans="2:22" ht="16.5" thickBot="1" x14ac:dyDescent="0.25">
      <c r="B44" s="11"/>
      <c r="C44" s="90"/>
      <c r="D44" s="88"/>
      <c r="E44" s="88"/>
      <c r="F44" s="86"/>
      <c r="G44" s="2"/>
      <c r="H44" s="3" t="s">
        <v>1</v>
      </c>
      <c r="I44" s="4" t="s">
        <v>2</v>
      </c>
      <c r="J44" s="4" t="s">
        <v>3</v>
      </c>
      <c r="K44" s="4" t="s">
        <v>4</v>
      </c>
      <c r="L44" s="4" t="s">
        <v>5</v>
      </c>
      <c r="M44" s="4" t="s">
        <v>6</v>
      </c>
      <c r="N44" s="4" t="s">
        <v>7</v>
      </c>
      <c r="O44" s="4" t="s">
        <v>8</v>
      </c>
      <c r="P44" s="4" t="s">
        <v>9</v>
      </c>
      <c r="Q44" s="4" t="s">
        <v>10</v>
      </c>
      <c r="R44" s="4" t="s">
        <v>11</v>
      </c>
      <c r="S44" s="5" t="s">
        <v>12</v>
      </c>
      <c r="V44" s="13"/>
    </row>
    <row r="45" spans="2:22" s="6" customFormat="1" ht="18" x14ac:dyDescent="0.25">
      <c r="B45" s="17"/>
      <c r="C45" s="7" t="s">
        <v>0</v>
      </c>
      <c r="D45" s="50">
        <f>SUM(D46:D48)</f>
        <v>110597.31083333334</v>
      </c>
      <c r="E45" s="50">
        <f>SUM(E46:E48)</f>
        <v>114283.92416666666</v>
      </c>
      <c r="F45" s="50">
        <f>SUM(F46:F48)</f>
        <v>103198.58571428571</v>
      </c>
      <c r="G45" s="51"/>
      <c r="H45" s="50">
        <f t="shared" ref="H45:N45" si="0">SUM(H46:H48)</f>
        <v>150342.09</v>
      </c>
      <c r="I45" s="50">
        <f t="shared" si="0"/>
        <v>80738.599999999991</v>
      </c>
      <c r="J45" s="50">
        <f t="shared" si="0"/>
        <v>80766.950000000012</v>
      </c>
      <c r="K45" s="50">
        <f t="shared" si="0"/>
        <v>123207.61</v>
      </c>
      <c r="L45" s="50">
        <f t="shared" si="0"/>
        <v>140224.14000000001</v>
      </c>
      <c r="M45" s="50">
        <f t="shared" si="0"/>
        <v>73011.75</v>
      </c>
      <c r="N45" s="50">
        <f t="shared" si="0"/>
        <v>74098.960000000006</v>
      </c>
      <c r="O45" s="50"/>
      <c r="P45" s="50"/>
      <c r="Q45" s="50"/>
      <c r="R45" s="50"/>
      <c r="S45" s="50"/>
      <c r="V45" s="18"/>
    </row>
    <row r="46" spans="2:22" s="6" customFormat="1" ht="18" x14ac:dyDescent="0.25">
      <c r="B46" s="17"/>
      <c r="C46" s="9" t="s">
        <v>42</v>
      </c>
      <c r="D46" s="48">
        <f>103999*0.6</f>
        <v>62399.399999999994</v>
      </c>
      <c r="E46" s="48">
        <f>AVERAGE(H58:S58)</f>
        <v>76200.497499999983</v>
      </c>
      <c r="F46" s="48">
        <f>AVERAGE(H46:S46)</f>
        <v>62094.651428571422</v>
      </c>
      <c r="G46" s="49"/>
      <c r="H46" s="48">
        <v>94887.97</v>
      </c>
      <c r="I46" s="48">
        <v>49309.14</v>
      </c>
      <c r="J46" s="48">
        <v>49188.61</v>
      </c>
      <c r="K46" s="48">
        <v>72589.42</v>
      </c>
      <c r="L46" s="48">
        <v>89239.27</v>
      </c>
      <c r="M46" s="48">
        <v>38922.239999999998</v>
      </c>
      <c r="N46" s="48">
        <v>40525.910000000003</v>
      </c>
      <c r="O46" s="48"/>
      <c r="P46" s="48"/>
      <c r="Q46" s="48"/>
      <c r="R46" s="48"/>
      <c r="S46" s="48"/>
      <c r="V46" s="18"/>
    </row>
    <row r="47" spans="2:22" s="6" customFormat="1" ht="18" x14ac:dyDescent="0.25">
      <c r="B47" s="17"/>
      <c r="C47" s="9" t="s">
        <v>43</v>
      </c>
      <c r="D47" s="48">
        <f>103999*0.4</f>
        <v>41599.600000000006</v>
      </c>
      <c r="E47" s="48">
        <f>AVERAGE(H59:S59)</f>
        <v>30085.408333333336</v>
      </c>
      <c r="F47" s="48">
        <f>AVERAGE(H47:S47)</f>
        <v>36912.12857142857</v>
      </c>
      <c r="G47" s="49"/>
      <c r="H47" s="48">
        <v>48482.39</v>
      </c>
      <c r="I47" s="48">
        <v>24953.57</v>
      </c>
      <c r="J47" s="48">
        <v>27451.15</v>
      </c>
      <c r="K47" s="48">
        <v>48335.72</v>
      </c>
      <c r="L47" s="48">
        <v>48367.44</v>
      </c>
      <c r="M47" s="48">
        <v>29991.61</v>
      </c>
      <c r="N47" s="48">
        <v>30803.02</v>
      </c>
      <c r="O47" s="48"/>
      <c r="P47" s="48"/>
      <c r="Q47" s="48"/>
      <c r="R47" s="48"/>
      <c r="S47" s="48"/>
      <c r="V47" s="18"/>
    </row>
    <row r="48" spans="2:22" s="6" customFormat="1" ht="18" x14ac:dyDescent="0.25">
      <c r="B48" s="17"/>
      <c r="C48" s="9" t="s">
        <v>44</v>
      </c>
      <c r="D48" s="48">
        <v>6598.3108333333339</v>
      </c>
      <c r="E48" s="48">
        <f>AVERAGE(H60:S60)</f>
        <v>7998.0183333333334</v>
      </c>
      <c r="F48" s="48">
        <f>AVERAGE(H48:S48)</f>
        <v>4191.8057142857142</v>
      </c>
      <c r="G48" s="49"/>
      <c r="H48" s="48">
        <v>6971.73</v>
      </c>
      <c r="I48" s="48">
        <v>6475.89</v>
      </c>
      <c r="J48" s="48">
        <v>4127.1899999999996</v>
      </c>
      <c r="K48" s="48">
        <v>2282.4699999999998</v>
      </c>
      <c r="L48" s="48">
        <v>2617.4299999999998</v>
      </c>
      <c r="M48" s="48">
        <v>4097.8999999999996</v>
      </c>
      <c r="N48" s="48">
        <v>2770.03</v>
      </c>
      <c r="O48" s="48"/>
      <c r="P48" s="48"/>
      <c r="Q48" s="48"/>
      <c r="R48" s="48"/>
      <c r="S48" s="48"/>
      <c r="V48" s="18"/>
    </row>
    <row r="49" spans="2:22" ht="13.5" thickBot="1" x14ac:dyDescent="0.25">
      <c r="B49" s="11"/>
      <c r="C49" s="12"/>
      <c r="D49" s="12"/>
      <c r="E49" s="12"/>
      <c r="F49" s="12"/>
      <c r="G49" s="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V49" s="13"/>
    </row>
    <row r="50" spans="2:22" ht="15.75" customHeight="1" thickBot="1" x14ac:dyDescent="0.3">
      <c r="B50" s="11"/>
      <c r="C50" s="142" t="s">
        <v>18</v>
      </c>
      <c r="D50" s="144">
        <f>D43</f>
        <v>2004</v>
      </c>
      <c r="E50" s="144">
        <f>E43</f>
        <v>2005</v>
      </c>
      <c r="F50" s="146">
        <f>F43</f>
        <v>2006</v>
      </c>
      <c r="G50" s="1"/>
      <c r="H50" s="148">
        <v>2006</v>
      </c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50"/>
      <c r="V50" s="13"/>
    </row>
    <row r="51" spans="2:22" ht="16.5" thickBot="1" x14ac:dyDescent="0.25">
      <c r="B51" s="11"/>
      <c r="C51" s="143"/>
      <c r="D51" s="145"/>
      <c r="E51" s="145"/>
      <c r="F51" s="147"/>
      <c r="G51" s="2"/>
      <c r="H51" s="28" t="s">
        <v>1</v>
      </c>
      <c r="I51" s="29" t="s">
        <v>2</v>
      </c>
      <c r="J51" s="29" t="s">
        <v>3</v>
      </c>
      <c r="K51" s="29" t="s">
        <v>4</v>
      </c>
      <c r="L51" s="29" t="s">
        <v>5</v>
      </c>
      <c r="M51" s="29" t="s">
        <v>6</v>
      </c>
      <c r="N51" s="29" t="s">
        <v>7</v>
      </c>
      <c r="O51" s="29" t="s">
        <v>8</v>
      </c>
      <c r="P51" s="29" t="s">
        <v>9</v>
      </c>
      <c r="Q51" s="29" t="s">
        <v>10</v>
      </c>
      <c r="R51" s="29" t="s">
        <v>11</v>
      </c>
      <c r="S51" s="30" t="s">
        <v>12</v>
      </c>
      <c r="V51" s="13"/>
    </row>
    <row r="52" spans="2:22" s="6" customFormat="1" ht="18" x14ac:dyDescent="0.25">
      <c r="B52" s="17"/>
      <c r="C52" s="7" t="s">
        <v>0</v>
      </c>
      <c r="D52" s="46"/>
      <c r="E52" s="46"/>
      <c r="F52" s="46"/>
      <c r="G52" s="47"/>
      <c r="H52" s="50">
        <v>80000</v>
      </c>
      <c r="I52" s="50">
        <v>80000</v>
      </c>
      <c r="J52" s="50">
        <v>80000</v>
      </c>
      <c r="K52" s="50">
        <v>80000</v>
      </c>
      <c r="L52" s="50">
        <v>80000</v>
      </c>
      <c r="M52" s="50">
        <v>80000</v>
      </c>
      <c r="N52" s="50">
        <v>80000</v>
      </c>
      <c r="O52" s="50">
        <v>80000</v>
      </c>
      <c r="P52" s="50">
        <v>80000</v>
      </c>
      <c r="Q52" s="50">
        <v>80000</v>
      </c>
      <c r="R52" s="50">
        <v>80000</v>
      </c>
      <c r="S52" s="50">
        <v>80000</v>
      </c>
      <c r="V52" s="18"/>
    </row>
    <row r="53" spans="2:22" s="6" customFormat="1" ht="18" x14ac:dyDescent="0.25">
      <c r="B53" s="17"/>
      <c r="C53" s="7" t="s">
        <v>16</v>
      </c>
      <c r="D53" s="27"/>
      <c r="E53" s="27"/>
      <c r="F53" s="27"/>
      <c r="G53" s="43"/>
      <c r="H53" s="37">
        <f>H52/H45</f>
        <v>0.53211978096087398</v>
      </c>
      <c r="I53" s="37">
        <f t="shared" ref="I53:N53" si="1">I52/I45</f>
        <v>0.99085195928589309</v>
      </c>
      <c r="J53" s="37">
        <f t="shared" si="1"/>
        <v>0.99050416042700618</v>
      </c>
      <c r="K53" s="37">
        <f t="shared" si="1"/>
        <v>0.64931054177578806</v>
      </c>
      <c r="L53" s="37">
        <f t="shared" si="1"/>
        <v>0.57051517663078544</v>
      </c>
      <c r="M53" s="37">
        <f t="shared" si="1"/>
        <v>1.0957140460268382</v>
      </c>
      <c r="N53" s="37">
        <f t="shared" si="1"/>
        <v>1.0796372850577118</v>
      </c>
      <c r="O53" s="37"/>
      <c r="P53" s="37"/>
      <c r="Q53" s="37"/>
      <c r="R53" s="37"/>
      <c r="S53" s="37"/>
      <c r="V53" s="18"/>
    </row>
    <row r="54" spans="2:22" s="6" customFormat="1" ht="18.75" thickBot="1" x14ac:dyDescent="0.3">
      <c r="B54" s="17"/>
      <c r="C54" s="34"/>
      <c r="D54" s="35"/>
      <c r="E54" s="3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V54" s="18"/>
    </row>
    <row r="55" spans="2:22" ht="15.75" customHeight="1" thickBot="1" x14ac:dyDescent="0.3">
      <c r="B55" s="11"/>
      <c r="C55" s="77" t="s">
        <v>17</v>
      </c>
      <c r="D55" s="2"/>
      <c r="E55" s="2"/>
      <c r="F55" s="2"/>
      <c r="G55" s="1"/>
      <c r="H55" s="79">
        <v>2005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1"/>
      <c r="V55" s="13"/>
    </row>
    <row r="56" spans="2:22" ht="16.5" thickBot="1" x14ac:dyDescent="0.25">
      <c r="B56" s="11"/>
      <c r="C56" s="78"/>
      <c r="D56" s="45">
        <f>D43</f>
        <v>2004</v>
      </c>
      <c r="E56" s="45">
        <f>E43</f>
        <v>2005</v>
      </c>
      <c r="F56" s="45">
        <f>F43</f>
        <v>2006</v>
      </c>
      <c r="G56" s="2"/>
      <c r="H56" s="31" t="s">
        <v>1</v>
      </c>
      <c r="I56" s="32" t="s">
        <v>2</v>
      </c>
      <c r="J56" s="32" t="s">
        <v>3</v>
      </c>
      <c r="K56" s="32" t="s">
        <v>4</v>
      </c>
      <c r="L56" s="32" t="s">
        <v>5</v>
      </c>
      <c r="M56" s="32" t="s">
        <v>6</v>
      </c>
      <c r="N56" s="32" t="s">
        <v>7</v>
      </c>
      <c r="O56" s="32" t="s">
        <v>8</v>
      </c>
      <c r="P56" s="32" t="s">
        <v>9</v>
      </c>
      <c r="Q56" s="32" t="s">
        <v>10</v>
      </c>
      <c r="R56" s="32" t="s">
        <v>11</v>
      </c>
      <c r="S56" s="33" t="s">
        <v>12</v>
      </c>
      <c r="V56" s="13"/>
    </row>
    <row r="57" spans="2:22" s="6" customFormat="1" ht="18" x14ac:dyDescent="0.25">
      <c r="B57" s="17"/>
      <c r="C57" s="7" t="s">
        <v>0</v>
      </c>
      <c r="D57" s="10"/>
      <c r="E57" s="10"/>
      <c r="F57" s="10"/>
      <c r="G57" s="8"/>
      <c r="H57" s="50">
        <f t="shared" ref="H57:S57" si="2">SUM(H58:H60)</f>
        <v>164843.09999999998</v>
      </c>
      <c r="I57" s="50">
        <f t="shared" si="2"/>
        <v>133488.47</v>
      </c>
      <c r="J57" s="50">
        <f t="shared" si="2"/>
        <v>85375.51999999999</v>
      </c>
      <c r="K57" s="50">
        <f t="shared" si="2"/>
        <v>110028.40000000001</v>
      </c>
      <c r="L57" s="50">
        <f t="shared" si="2"/>
        <v>142342.08000000002</v>
      </c>
      <c r="M57" s="50">
        <f t="shared" si="2"/>
        <v>125266.76999999999</v>
      </c>
      <c r="N57" s="50">
        <f t="shared" si="2"/>
        <v>102542.16</v>
      </c>
      <c r="O57" s="50">
        <f t="shared" si="2"/>
        <v>75096.67</v>
      </c>
      <c r="P57" s="50">
        <f t="shared" si="2"/>
        <v>91117.1</v>
      </c>
      <c r="Q57" s="50">
        <f t="shared" si="2"/>
        <v>89811.150000000009</v>
      </c>
      <c r="R57" s="50">
        <f t="shared" si="2"/>
        <v>118062.54000000001</v>
      </c>
      <c r="S57" s="50">
        <f t="shared" si="2"/>
        <v>133433.13</v>
      </c>
      <c r="V57" s="18"/>
    </row>
    <row r="58" spans="2:22" s="6" customFormat="1" ht="18" x14ac:dyDescent="0.25">
      <c r="B58" s="17"/>
      <c r="C58" s="9" t="s">
        <v>42</v>
      </c>
      <c r="D58" s="10"/>
      <c r="E58" s="10"/>
      <c r="F58" s="10"/>
      <c r="G58" s="8"/>
      <c r="H58" s="48">
        <v>130101.9</v>
      </c>
      <c r="I58" s="48">
        <v>104263.08</v>
      </c>
      <c r="J58" s="48">
        <v>64830.18</v>
      </c>
      <c r="K58" s="48">
        <v>81222.320000000007</v>
      </c>
      <c r="L58" s="48">
        <v>93414.04</v>
      </c>
      <c r="M58" s="48">
        <v>81525</v>
      </c>
      <c r="N58" s="48">
        <v>56955.82</v>
      </c>
      <c r="O58" s="48">
        <v>42331.45</v>
      </c>
      <c r="P58" s="48">
        <v>53802.41</v>
      </c>
      <c r="Q58" s="48">
        <v>56960.08</v>
      </c>
      <c r="R58" s="48">
        <v>71647.58</v>
      </c>
      <c r="S58" s="48">
        <v>77352.11</v>
      </c>
      <c r="V58" s="18"/>
    </row>
    <row r="59" spans="2:22" s="6" customFormat="1" ht="18" x14ac:dyDescent="0.25">
      <c r="B59" s="17"/>
      <c r="C59" s="9" t="s">
        <v>43</v>
      </c>
      <c r="D59" s="10"/>
      <c r="E59" s="10"/>
      <c r="F59" s="10"/>
      <c r="G59" s="8"/>
      <c r="H59" s="48">
        <v>29891.3</v>
      </c>
      <c r="I59" s="48">
        <v>24902.04</v>
      </c>
      <c r="J59" s="48">
        <v>15800.72</v>
      </c>
      <c r="K59" s="48">
        <v>22544.63</v>
      </c>
      <c r="L59" s="48">
        <v>39331.18</v>
      </c>
      <c r="M59" s="48">
        <v>33705.74</v>
      </c>
      <c r="N59" s="48">
        <v>30658.1</v>
      </c>
      <c r="O59" s="48">
        <v>26459.48</v>
      </c>
      <c r="P59" s="48">
        <v>29303.19</v>
      </c>
      <c r="Q59" s="48">
        <v>25911.71</v>
      </c>
      <c r="R59" s="48">
        <v>37962.47</v>
      </c>
      <c r="S59" s="48">
        <v>44554.34</v>
      </c>
      <c r="V59" s="18"/>
    </row>
    <row r="60" spans="2:22" s="6" customFormat="1" ht="18" x14ac:dyDescent="0.25">
      <c r="B60" s="17"/>
      <c r="C60" s="9" t="s">
        <v>44</v>
      </c>
      <c r="D60" s="10"/>
      <c r="E60" s="10"/>
      <c r="F60" s="10"/>
      <c r="G60" s="8"/>
      <c r="H60" s="48">
        <v>4849.8999999999996</v>
      </c>
      <c r="I60" s="48">
        <v>4323.3500000000004</v>
      </c>
      <c r="J60" s="48">
        <v>4744.62</v>
      </c>
      <c r="K60" s="48">
        <v>6261.45</v>
      </c>
      <c r="L60" s="48">
        <v>9596.86</v>
      </c>
      <c r="M60" s="48">
        <v>10036.030000000001</v>
      </c>
      <c r="N60" s="48">
        <v>14928.24</v>
      </c>
      <c r="O60" s="48">
        <v>6305.74</v>
      </c>
      <c r="P60" s="48">
        <v>8011.5</v>
      </c>
      <c r="Q60" s="48">
        <v>6939.36</v>
      </c>
      <c r="R60" s="48">
        <v>8452.49</v>
      </c>
      <c r="S60" s="48">
        <v>11526.68</v>
      </c>
      <c r="V60" s="18"/>
    </row>
    <row r="61" spans="2:22" x14ac:dyDescent="0.2">
      <c r="B61" s="11"/>
      <c r="C61" s="12"/>
      <c r="D61" s="12"/>
      <c r="E61" s="12"/>
      <c r="F61" s="12"/>
      <c r="G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</row>
    <row r="62" spans="2:22" ht="13.5" thickBot="1" x14ac:dyDescent="0.25">
      <c r="B62" s="14"/>
      <c r="C62" s="15"/>
      <c r="D62" s="15"/>
      <c r="E62" s="15"/>
      <c r="F62" s="15"/>
      <c r="G62" s="15"/>
      <c r="H62" s="19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6"/>
    </row>
    <row r="63" spans="2:22" ht="13.5" thickBot="1" x14ac:dyDescent="0.25"/>
    <row r="64" spans="2:22" ht="23.25" customHeight="1" x14ac:dyDescent="0.2">
      <c r="B64" s="132" t="str">
        <f>C2</f>
        <v>Objetivo: reduzir horas extras operacionais</v>
      </c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4"/>
    </row>
    <row r="65" spans="1:22" s="6" customFormat="1" ht="9.75" customHeight="1" x14ac:dyDescent="0.3">
      <c r="B65" s="17"/>
      <c r="C65" s="38"/>
      <c r="D65" s="39"/>
      <c r="E65" s="39"/>
      <c r="F65" s="39"/>
      <c r="G65" s="40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44"/>
      <c r="T65" s="44"/>
      <c r="U65" s="44"/>
      <c r="V65" s="18"/>
    </row>
    <row r="66" spans="1:22" ht="20.25" customHeight="1" x14ac:dyDescent="0.3">
      <c r="B66" s="11"/>
      <c r="C66" s="151" t="s">
        <v>53</v>
      </c>
      <c r="D66" s="151"/>
      <c r="E66" s="151"/>
      <c r="F66" s="135" t="s">
        <v>54</v>
      </c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6"/>
    </row>
    <row r="67" spans="1:22" s="6" customFormat="1" ht="4.5" customHeight="1" x14ac:dyDescent="0.3">
      <c r="A67"/>
      <c r="B67" s="17"/>
      <c r="C67" s="41"/>
      <c r="D67" s="41"/>
      <c r="E67" s="41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18"/>
    </row>
    <row r="68" spans="1:22" ht="20.25" customHeight="1" x14ac:dyDescent="0.3">
      <c r="B68" s="11"/>
      <c r="C68" s="151" t="s">
        <v>20</v>
      </c>
      <c r="D68" s="151"/>
      <c r="E68" s="151"/>
      <c r="F68" s="135" t="s">
        <v>35</v>
      </c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8"/>
    </row>
    <row r="69" spans="1:22" s="6" customFormat="1" ht="4.5" customHeight="1" x14ac:dyDescent="0.3">
      <c r="A69"/>
      <c r="B69" s="17"/>
      <c r="C69" s="41"/>
      <c r="D69" s="41"/>
      <c r="E69" s="41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18"/>
    </row>
    <row r="70" spans="1:22" ht="72" customHeight="1" x14ac:dyDescent="0.3">
      <c r="B70" s="11"/>
      <c r="C70" s="151" t="s">
        <v>21</v>
      </c>
      <c r="D70" s="151"/>
      <c r="E70" s="151"/>
      <c r="F70" s="135" t="s">
        <v>45</v>
      </c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6"/>
    </row>
    <row r="71" spans="1:22" s="6" customFormat="1" ht="4.5" customHeight="1" x14ac:dyDescent="0.3">
      <c r="A71"/>
      <c r="B71" s="17"/>
      <c r="C71" s="41"/>
      <c r="D71" s="41"/>
      <c r="E71" s="41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18"/>
    </row>
    <row r="72" spans="1:22" ht="20.25" x14ac:dyDescent="0.3">
      <c r="B72" s="11"/>
      <c r="C72" s="151" t="s">
        <v>22</v>
      </c>
      <c r="D72" s="151"/>
      <c r="E72" s="151"/>
      <c r="F72" s="135" t="s">
        <v>36</v>
      </c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6"/>
    </row>
    <row r="73" spans="1:22" s="6" customFormat="1" ht="4.5" customHeight="1" x14ac:dyDescent="0.3">
      <c r="A73"/>
      <c r="B73" s="17"/>
      <c r="C73" s="41"/>
      <c r="D73" s="41"/>
      <c r="E73" s="41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18"/>
    </row>
    <row r="74" spans="1:22" ht="20.25" customHeight="1" x14ac:dyDescent="0.3">
      <c r="B74" s="11"/>
      <c r="C74" s="151" t="s">
        <v>23</v>
      </c>
      <c r="D74" s="151"/>
      <c r="E74" s="151"/>
      <c r="F74" s="135" t="s">
        <v>46</v>
      </c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6"/>
    </row>
    <row r="75" spans="1:22" s="6" customFormat="1" ht="4.5" customHeight="1" x14ac:dyDescent="0.3">
      <c r="A75"/>
      <c r="B75" s="17"/>
      <c r="C75" s="41"/>
      <c r="D75" s="41"/>
      <c r="E75" s="41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18"/>
    </row>
    <row r="76" spans="1:22" ht="20.25" x14ac:dyDescent="0.3">
      <c r="B76" s="11"/>
      <c r="C76" s="151" t="s">
        <v>24</v>
      </c>
      <c r="D76" s="151"/>
      <c r="E76" s="151"/>
      <c r="F76" s="135" t="s">
        <v>33</v>
      </c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6"/>
    </row>
    <row r="77" spans="1:22" s="6" customFormat="1" ht="4.5" customHeight="1" x14ac:dyDescent="0.3">
      <c r="A77"/>
      <c r="B77" s="17"/>
      <c r="C77" s="41"/>
      <c r="D77" s="41"/>
      <c r="E77" s="41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18"/>
    </row>
    <row r="78" spans="1:22" ht="20.25" customHeight="1" x14ac:dyDescent="0.3">
      <c r="B78" s="11"/>
      <c r="C78" s="151" t="s">
        <v>25</v>
      </c>
      <c r="D78" s="151"/>
      <c r="E78" s="151"/>
      <c r="F78" s="135" t="s">
        <v>34</v>
      </c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6"/>
    </row>
    <row r="79" spans="1:22" s="6" customFormat="1" ht="4.5" customHeight="1" x14ac:dyDescent="0.3">
      <c r="A79"/>
      <c r="B79" s="17"/>
      <c r="C79" s="41"/>
      <c r="D79" s="41"/>
      <c r="E79" s="41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18"/>
    </row>
    <row r="80" spans="1:22" ht="20.25" customHeight="1" x14ac:dyDescent="0.3">
      <c r="B80" s="11"/>
      <c r="C80" s="151" t="s">
        <v>26</v>
      </c>
      <c r="D80" s="151"/>
      <c r="E80" s="151"/>
      <c r="F80" s="152" t="s">
        <v>30</v>
      </c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3"/>
    </row>
    <row r="81" spans="1:22" s="6" customFormat="1" ht="4.5" customHeight="1" x14ac:dyDescent="0.3">
      <c r="A81"/>
      <c r="B81" s="17"/>
      <c r="C81" s="41"/>
      <c r="D81" s="41"/>
      <c r="E81" s="41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18"/>
    </row>
    <row r="82" spans="1:22" ht="66.75" customHeight="1" x14ac:dyDescent="0.3">
      <c r="B82" s="11"/>
      <c r="C82" s="151" t="s">
        <v>27</v>
      </c>
      <c r="D82" s="151"/>
      <c r="E82" s="151"/>
      <c r="F82" s="152" t="s">
        <v>31</v>
      </c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3"/>
    </row>
    <row r="83" spans="1:22" s="6" customFormat="1" ht="4.5" customHeight="1" x14ac:dyDescent="0.3">
      <c r="A83"/>
      <c r="B83" s="17"/>
      <c r="C83" s="41"/>
      <c r="D83" s="41"/>
      <c r="E83" s="41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18"/>
    </row>
    <row r="84" spans="1:22" ht="20.25" customHeight="1" x14ac:dyDescent="0.3">
      <c r="B84" s="11"/>
      <c r="C84" s="151" t="s">
        <v>32</v>
      </c>
      <c r="D84" s="151"/>
      <c r="E84" s="151"/>
      <c r="F84" s="154" t="s">
        <v>41</v>
      </c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5"/>
    </row>
    <row r="85" spans="1:22" s="6" customFormat="1" ht="4.5" customHeight="1" x14ac:dyDescent="0.3">
      <c r="A85"/>
      <c r="B85" s="17"/>
      <c r="C85" s="41"/>
      <c r="D85" s="41"/>
      <c r="E85" s="41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18"/>
    </row>
    <row r="86" spans="1:22" s="6" customFormat="1" ht="20.25" customHeight="1" x14ac:dyDescent="0.3">
      <c r="A86"/>
      <c r="B86" s="17"/>
      <c r="C86" s="151" t="s">
        <v>28</v>
      </c>
      <c r="D86" s="151"/>
      <c r="E86" s="151"/>
      <c r="F86" s="154" t="s">
        <v>47</v>
      </c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5"/>
    </row>
    <row r="87" spans="1:22" s="6" customFormat="1" ht="4.5" customHeight="1" x14ac:dyDescent="0.3">
      <c r="A87"/>
      <c r="B87" s="17"/>
      <c r="C87" s="41"/>
      <c r="D87" s="41"/>
      <c r="E87" s="41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18"/>
    </row>
    <row r="88" spans="1:22" s="6" customFormat="1" ht="20.25" customHeight="1" x14ac:dyDescent="0.3">
      <c r="B88" s="17"/>
      <c r="C88" s="151" t="s">
        <v>29</v>
      </c>
      <c r="D88" s="151"/>
      <c r="E88" s="151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6"/>
    </row>
    <row r="89" spans="1:22" s="6" customFormat="1" ht="4.5" customHeight="1" x14ac:dyDescent="0.3">
      <c r="A89"/>
      <c r="B89" s="17"/>
      <c r="C89" s="41"/>
      <c r="D89" s="41"/>
      <c r="E89" s="41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18"/>
    </row>
    <row r="90" spans="1:22" ht="13.5" thickBot="1" x14ac:dyDescent="0.25">
      <c r="B90" s="14"/>
      <c r="C90" s="15"/>
      <c r="D90" s="15"/>
      <c r="E90" s="19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6"/>
    </row>
    <row r="91" spans="1:22" x14ac:dyDescent="0.2">
      <c r="T91" s="12"/>
    </row>
  </sheetData>
  <mergeCells count="56">
    <mergeCell ref="C86:E86"/>
    <mergeCell ref="C88:E88"/>
    <mergeCell ref="F86:V86"/>
    <mergeCell ref="F88:V88"/>
    <mergeCell ref="C82:E82"/>
    <mergeCell ref="C84:E84"/>
    <mergeCell ref="F82:V82"/>
    <mergeCell ref="F84:V84"/>
    <mergeCell ref="C78:E78"/>
    <mergeCell ref="C80:E80"/>
    <mergeCell ref="F78:V78"/>
    <mergeCell ref="F80:V80"/>
    <mergeCell ref="C74:E74"/>
    <mergeCell ref="C76:E76"/>
    <mergeCell ref="F74:V74"/>
    <mergeCell ref="F76:V76"/>
    <mergeCell ref="C70:E70"/>
    <mergeCell ref="C72:E72"/>
    <mergeCell ref="F70:V70"/>
    <mergeCell ref="F72:V72"/>
    <mergeCell ref="C66:E66"/>
    <mergeCell ref="C68:E68"/>
    <mergeCell ref="B64:V64"/>
    <mergeCell ref="F66:V66"/>
    <mergeCell ref="F68:V68"/>
    <mergeCell ref="B41:V41"/>
    <mergeCell ref="C50:C51"/>
    <mergeCell ref="E50:E51"/>
    <mergeCell ref="F50:F51"/>
    <mergeCell ref="H50:S50"/>
    <mergeCell ref="D43:D44"/>
    <mergeCell ref="D50:D51"/>
    <mergeCell ref="O2:V2"/>
    <mergeCell ref="O3:V32"/>
    <mergeCell ref="R35:T35"/>
    <mergeCell ref="R36:T36"/>
    <mergeCell ref="B35:Q35"/>
    <mergeCell ref="B36:Q36"/>
    <mergeCell ref="C2:N2"/>
    <mergeCell ref="U34:V34"/>
    <mergeCell ref="R34:T34"/>
    <mergeCell ref="B34:Q34"/>
    <mergeCell ref="R37:T37"/>
    <mergeCell ref="U35:V35"/>
    <mergeCell ref="B37:Q37"/>
    <mergeCell ref="R38:T38"/>
    <mergeCell ref="U36:V36"/>
    <mergeCell ref="U37:V37"/>
    <mergeCell ref="U38:V38"/>
    <mergeCell ref="B38:Q38"/>
    <mergeCell ref="C55:C56"/>
    <mergeCell ref="H55:S55"/>
    <mergeCell ref="H43:S43"/>
    <mergeCell ref="F43:F44"/>
    <mergeCell ref="E43:E44"/>
    <mergeCell ref="C43:C44"/>
  </mergeCells>
  <phoneticPr fontId="0" type="noConversion"/>
  <conditionalFormatting sqref="B2 H53:S53">
    <cfRule type="cellIs" dxfId="2" priority="1" stopIfTrue="1" operator="between">
      <formula>0.899999999999999</formula>
      <formula>0.0000000000000001</formula>
    </cfRule>
    <cfRule type="cellIs" dxfId="1" priority="2" stopIfTrue="1" operator="between">
      <formula>0.9</formula>
      <formula>0.999999999999999</formula>
    </cfRule>
    <cfRule type="cellIs" dxfId="0" priority="3" stopIfTrue="1" operator="equal">
      <formula>0</formula>
    </cfRule>
  </conditionalFormatting>
  <pageMargins left="0.78740157480314965" right="0.78740157480314965" top="0.55118110236220474" bottom="0.55118110236220474" header="0.27559055118110237" footer="0.39370078740157483"/>
  <pageSetup paperSize="9" scale="37" orientation="portrait" r:id="rId1"/>
  <headerFooter alignWithMargins="0">
    <oddHeader>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Painel</vt:lpstr>
      <vt:lpstr>H extra operac</vt:lpstr>
      <vt:lpstr>'H extra operac'!Area_de_impressao</vt:lpstr>
      <vt:lpstr>Painel!Area_de_impressao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Protótipo BSC</dc:title>
  <dc:creator>David Kallás</dc:creator>
  <dc:description>davidk@isp.edu.br</dc:description>
  <cp:lastModifiedBy>Augusto Messias de Seabra</cp:lastModifiedBy>
  <cp:lastPrinted>2006-09-15T14:03:33Z</cp:lastPrinted>
  <dcterms:created xsi:type="dcterms:W3CDTF">2005-08-18T12:01:42Z</dcterms:created>
  <dcterms:modified xsi:type="dcterms:W3CDTF">2015-08-29T11:16:39Z</dcterms:modified>
</cp:coreProperties>
</file>