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45" windowWidth="15315" windowHeight="799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C29" i="1" l="1"/>
  <c r="C28" i="1"/>
  <c r="J30" i="1"/>
  <c r="J23" i="1"/>
  <c r="J22" i="1"/>
  <c r="J24" i="1"/>
  <c r="J25" i="1"/>
  <c r="J26" i="1"/>
  <c r="J27" i="1"/>
  <c r="J28" i="1"/>
  <c r="J29" i="1"/>
  <c r="J21" i="1"/>
  <c r="C26" i="1"/>
  <c r="C27" i="1"/>
  <c r="C25" i="1"/>
  <c r="C24" i="1"/>
  <c r="C23" i="1"/>
</calcChain>
</file>

<file path=xl/sharedStrings.xml><?xml version="1.0" encoding="utf-8"?>
<sst xmlns="http://schemas.openxmlformats.org/spreadsheetml/2006/main" count="82" uniqueCount="76">
  <si>
    <t>Preços</t>
  </si>
  <si>
    <t>Baners</t>
  </si>
  <si>
    <t>Totens</t>
  </si>
  <si>
    <t>90x60</t>
  </si>
  <si>
    <t>REF</t>
  </si>
  <si>
    <t>http://www.artenopapel.com/totem.html</t>
  </si>
  <si>
    <t>Altura</t>
  </si>
  <si>
    <t>até 1 metro</t>
  </si>
  <si>
    <t>1,05 metros</t>
  </si>
  <si>
    <t>1,10 metros</t>
  </si>
  <si>
    <t>1,15 metros</t>
  </si>
  <si>
    <t>1,20 metros</t>
  </si>
  <si>
    <t>1,25 metros</t>
  </si>
  <si>
    <t>1,30 metros</t>
  </si>
  <si>
    <t>1,35 metros</t>
  </si>
  <si>
    <t>1,40 metros</t>
  </si>
  <si>
    <t>1,45 metros</t>
  </si>
  <si>
    <t>1,50 metros</t>
  </si>
  <si>
    <t>1,55 metros</t>
  </si>
  <si>
    <t>1,60 metros</t>
  </si>
  <si>
    <t>1,65 metros</t>
  </si>
  <si>
    <t>1,70 metros</t>
  </si>
  <si>
    <t>1,75 metros</t>
  </si>
  <si>
    <t>1,80 metros</t>
  </si>
  <si>
    <t>Custo total</t>
  </si>
  <si>
    <t>Preço</t>
  </si>
  <si>
    <t>90x120</t>
  </si>
  <si>
    <t>Adesivo</t>
  </si>
  <si>
    <t>Tamanho (cm)</t>
  </si>
  <si>
    <t>http://bannerja.com.br/adesivos-metro-quadrado.html</t>
  </si>
  <si>
    <t xml:space="preserve">400x370 </t>
  </si>
  <si>
    <t>Banners</t>
  </si>
  <si>
    <t>Quant</t>
  </si>
  <si>
    <t>Revistas</t>
  </si>
  <si>
    <t>Revista Cães e gatos.</t>
  </si>
  <si>
    <t>Revista Clínica veterinária.</t>
  </si>
  <si>
    <t>Revista Negócio Pet.</t>
  </si>
  <si>
    <t>Revista Meu Pet.</t>
  </si>
  <si>
    <t>Revista Cão e Cia.</t>
  </si>
  <si>
    <t>Página dupla</t>
  </si>
  <si>
    <t>http://www.nossoclinico.com.br/anunciar.aspx</t>
  </si>
  <si>
    <t>http://anuncie.revistaclinicaveterinaria.com.br/tabeladeprecos.php</t>
  </si>
  <si>
    <t>http://midiakit.escala.com.br/?page_id=1032</t>
  </si>
  <si>
    <t>http://www.caes-e-cia.com.br/anuncie</t>
  </si>
  <si>
    <t>Pet Center/Groom Brasil</t>
  </si>
  <si>
    <t>http://www.clickpet.com.br/info/caesciaPRECO.asp</t>
  </si>
  <si>
    <t>Sem publicação digital.</t>
  </si>
  <si>
    <t>Revista</t>
  </si>
  <si>
    <t>Evento</t>
  </si>
  <si>
    <t>Total</t>
  </si>
  <si>
    <t>Material</t>
  </si>
  <si>
    <t>Estimativa de mão de obra</t>
  </si>
  <si>
    <t>Recursos humanos</t>
  </si>
  <si>
    <t>Quantidade</t>
  </si>
  <si>
    <t>Custo</t>
  </si>
  <si>
    <t>Gerente de projetos da Kottler Projeto</t>
  </si>
  <si>
    <t>6.939,80</t>
  </si>
  <si>
    <t>Gerente Financeiro Kotller projetos</t>
  </si>
  <si>
    <t>3.392,10</t>
  </si>
  <si>
    <t>Gerente de compras Kotller projetos</t>
  </si>
  <si>
    <t>3.963,50</t>
  </si>
  <si>
    <t>Sponsor Glad Hund (diretora geral)</t>
  </si>
  <si>
    <t>22.610,70</t>
  </si>
  <si>
    <t>Coordenador de marketing Kotler</t>
  </si>
  <si>
    <t>Analista de Criação Kottler</t>
  </si>
  <si>
    <t>2.700,00</t>
  </si>
  <si>
    <t>Analista de Publicidade e Propaganda Kottler</t>
  </si>
  <si>
    <t>1.800,00</t>
  </si>
  <si>
    <t>Analista de Marketing Digital Kottler</t>
  </si>
  <si>
    <t>1.700,00</t>
  </si>
  <si>
    <t>4.349,70</t>
  </si>
  <si>
    <t>Coordenador de Projeto Kottler</t>
  </si>
  <si>
    <t>4.860,62</t>
  </si>
  <si>
    <t>Salário</t>
  </si>
  <si>
    <t>Soma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</si>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</sst>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58">
    <xf numFmtId="0" fontId="0" fillId="0" borderId="0" xfId="0"/>
    <xf numFmtId="0" fontId="0" fillId="2" borderId="0" xfId="0" applyFill="1"/>
    <xf numFmtId="0" fontId="0" fillId="0" borderId="1" xfId="0" applyBorder="1"/>
    <xf numFmtId="0" fontId="3" fillId="0" borderId="1" xfId="2" applyFont="1" applyBorder="1" applyAlignment="1" applyProtection="1">
      <alignment horizontal="left" wrapText="1"/>
    </xf>
    <xf numFmtId="0" fontId="0" fillId="4" borderId="5" xfId="0" applyFill="1" applyBorder="1"/>
    <xf numFmtId="44" fontId="0" fillId="4" borderId="6" xfId="1" applyFont="1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9" xfId="0" applyFill="1" applyBorder="1"/>
    <xf numFmtId="0" fontId="0" fillId="0" borderId="9" xfId="0" applyBorder="1"/>
    <xf numFmtId="0" fontId="0" fillId="4" borderId="11" xfId="0" applyFill="1" applyBorder="1"/>
    <xf numFmtId="0" fontId="0" fillId="4" borderId="4" xfId="0" applyFill="1" applyBorder="1"/>
    <xf numFmtId="44" fontId="0" fillId="4" borderId="9" xfId="1" applyFont="1" applyFill="1" applyBorder="1"/>
    <xf numFmtId="44" fontId="0" fillId="4" borderId="11" xfId="1" applyFont="1" applyFill="1" applyBorder="1"/>
    <xf numFmtId="44" fontId="0" fillId="4" borderId="10" xfId="1" applyFont="1" applyFill="1" applyBorder="1"/>
    <xf numFmtId="0" fontId="0" fillId="0" borderId="0" xfId="0" applyFill="1" applyBorder="1"/>
    <xf numFmtId="44" fontId="0" fillId="0" borderId="0" xfId="1" applyFont="1" applyFill="1" applyBorder="1"/>
    <xf numFmtId="0" fontId="4" fillId="2" borderId="5" xfId="0" applyFont="1" applyFill="1" applyBorder="1"/>
    <xf numFmtId="44" fontId="4" fillId="2" borderId="11" xfId="1" applyFont="1" applyFill="1" applyBorder="1"/>
    <xf numFmtId="0" fontId="0" fillId="2" borderId="1" xfId="0" applyFill="1" applyBorder="1"/>
    <xf numFmtId="44" fontId="0" fillId="2" borderId="3" xfId="1" applyFont="1" applyFill="1" applyBorder="1"/>
    <xf numFmtId="0" fontId="0" fillId="2" borderId="10" xfId="0" applyFill="1" applyBorder="1"/>
    <xf numFmtId="44" fontId="0" fillId="2" borderId="8" xfId="1" applyFont="1" applyFill="1" applyBorder="1"/>
    <xf numFmtId="0" fontId="0" fillId="5" borderId="1" xfId="0" applyFill="1" applyBorder="1"/>
    <xf numFmtId="44" fontId="0" fillId="4" borderId="6" xfId="0" applyNumberFormat="1" applyFill="1" applyBorder="1"/>
    <xf numFmtId="44" fontId="0" fillId="4" borderId="8" xfId="0" applyNumberFormat="1" applyFill="1" applyBorder="1"/>
    <xf numFmtId="0" fontId="0" fillId="4" borderId="9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4" fillId="6" borderId="0" xfId="0" applyFont="1" applyFill="1"/>
    <xf numFmtId="44" fontId="0" fillId="0" borderId="6" xfId="1" applyFont="1" applyFill="1" applyBorder="1"/>
    <xf numFmtId="44" fontId="0" fillId="6" borderId="10" xfId="1" applyFont="1" applyFill="1" applyBorder="1"/>
    <xf numFmtId="0" fontId="0" fillId="0" borderId="2" xfId="0" applyFill="1" applyBorder="1"/>
    <xf numFmtId="44" fontId="0" fillId="0" borderId="3" xfId="1" applyFont="1" applyFill="1" applyBorder="1"/>
    <xf numFmtId="44" fontId="0" fillId="4" borderId="12" xfId="0" applyNumberFormat="1" applyFill="1" applyBorder="1"/>
    <xf numFmtId="0" fontId="0" fillId="4" borderId="8" xfId="0" applyFill="1" applyBorder="1"/>
    <xf numFmtId="0" fontId="0" fillId="4" borderId="6" xfId="0" applyFill="1" applyBorder="1"/>
    <xf numFmtId="0" fontId="0" fillId="5" borderId="0" xfId="0" applyFill="1"/>
    <xf numFmtId="0" fontId="0" fillId="0" borderId="10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8" fillId="7" borderId="6" xfId="3" applyFont="1" applyFill="1" applyBorder="1" applyAlignment="1"/>
    <xf numFmtId="0" fontId="7" fillId="0" borderId="6" xfId="3" applyFont="1" applyBorder="1" applyAlignment="1"/>
    <xf numFmtId="0" fontId="6" fillId="0" borderId="9" xfId="3" applyFont="1" applyBorder="1" applyAlignment="1"/>
    <xf numFmtId="0" fontId="6" fillId="0" borderId="11" xfId="3" applyFont="1" applyBorder="1" applyAlignment="1"/>
    <xf numFmtId="0" fontId="5" fillId="0" borderId="11" xfId="3" applyFont="1" applyBorder="1" applyAlignment="1"/>
    <xf numFmtId="0" fontId="0" fillId="0" borderId="1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7" borderId="11" xfId="3" applyFont="1" applyFill="1" applyBorder="1" applyAlignment="1">
      <alignment horizontal="left"/>
    </xf>
    <xf numFmtId="0" fontId="6" fillId="0" borderId="1" xfId="3" applyFont="1" applyFill="1" applyBorder="1" applyAlignment="1"/>
    <xf numFmtId="0" fontId="6" fillId="4" borderId="13" xfId="3" applyFont="1" applyFill="1" applyBorder="1" applyAlignment="1"/>
    <xf numFmtId="0" fontId="5" fillId="4" borderId="13" xfId="3" applyFont="1" applyFill="1" applyBorder="1" applyAlignment="1"/>
  </cellXfs>
  <cellStyles count="4">
    <cellStyle name="Hiperlink" xfId="2" builtinId="8"/>
    <cellStyle name="Moeda" xfId="1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6" workbookViewId="0">
      <selection activeCell="C30" sqref="C30"/>
    </sheetView>
  </sheetViews>
  <sheetFormatPr defaultRowHeight="15" x14ac:dyDescent="0.25"/>
  <cols>
    <col min="1" max="1" width="13.85546875" customWidth="1"/>
    <col min="2" max="2" width="10.5703125" bestFit="1" customWidth="1"/>
    <col min="3" max="3" width="14.28515625" bestFit="1" customWidth="1"/>
    <col min="4" max="5" width="11.28515625" bestFit="1" customWidth="1"/>
    <col min="6" max="6" width="10.5703125" bestFit="1" customWidth="1"/>
    <col min="7" max="7" width="39.42578125" bestFit="1" customWidth="1"/>
    <col min="8" max="8" width="13.85546875" bestFit="1" customWidth="1"/>
    <col min="9" max="9" width="10.5703125" bestFit="1" customWidth="1"/>
    <col min="11" max="11" width="80.5703125" bestFit="1" customWidth="1"/>
  </cols>
  <sheetData>
    <row r="1" spans="1:11" x14ac:dyDescent="0.25">
      <c r="A1" t="s">
        <v>0</v>
      </c>
      <c r="J1" s="1" t="s">
        <v>4</v>
      </c>
      <c r="K1" s="1" t="s">
        <v>5</v>
      </c>
    </row>
    <row r="2" spans="1:11" x14ac:dyDescent="0.25">
      <c r="A2" s="38" t="s">
        <v>1</v>
      </c>
      <c r="B2" s="38"/>
      <c r="D2" s="39" t="s">
        <v>2</v>
      </c>
      <c r="E2" s="40"/>
      <c r="G2" s="39" t="s">
        <v>27</v>
      </c>
      <c r="H2" s="40"/>
      <c r="K2" s="1" t="s">
        <v>29</v>
      </c>
    </row>
    <row r="3" spans="1:11" x14ac:dyDescent="0.25">
      <c r="A3" s="3" t="s">
        <v>28</v>
      </c>
      <c r="B3" s="2" t="s">
        <v>25</v>
      </c>
      <c r="D3" s="9" t="s">
        <v>6</v>
      </c>
      <c r="E3" s="9" t="s">
        <v>25</v>
      </c>
      <c r="G3" s="7" t="s">
        <v>28</v>
      </c>
      <c r="H3" s="7" t="s">
        <v>25</v>
      </c>
      <c r="K3" s="1" t="s">
        <v>40</v>
      </c>
    </row>
    <row r="4" spans="1:11" x14ac:dyDescent="0.25">
      <c r="A4" s="8" t="s">
        <v>3</v>
      </c>
      <c r="B4" s="5">
        <v>75</v>
      </c>
      <c r="D4" s="11" t="s">
        <v>7</v>
      </c>
      <c r="E4" s="12">
        <v>120</v>
      </c>
      <c r="G4" s="19" t="s">
        <v>30</v>
      </c>
      <c r="H4" s="20">
        <v>400</v>
      </c>
      <c r="K4" s="1" t="s">
        <v>41</v>
      </c>
    </row>
    <row r="5" spans="1:11" x14ac:dyDescent="0.25">
      <c r="A5" s="21" t="s">
        <v>26</v>
      </c>
      <c r="B5" s="22">
        <v>150</v>
      </c>
      <c r="D5" s="4" t="s">
        <v>8</v>
      </c>
      <c r="E5" s="13">
        <v>126</v>
      </c>
      <c r="G5" s="15"/>
      <c r="H5" s="16"/>
      <c r="K5" s="1" t="s">
        <v>42</v>
      </c>
    </row>
    <row r="6" spans="1:11" x14ac:dyDescent="0.25">
      <c r="D6" s="4" t="s">
        <v>9</v>
      </c>
      <c r="E6" s="13">
        <v>132</v>
      </c>
      <c r="G6" s="31" t="s">
        <v>33</v>
      </c>
      <c r="H6" s="32" t="s">
        <v>39</v>
      </c>
      <c r="K6" s="1" t="s">
        <v>43</v>
      </c>
    </row>
    <row r="7" spans="1:11" x14ac:dyDescent="0.25">
      <c r="D7" s="4" t="s">
        <v>10</v>
      </c>
      <c r="E7" s="13">
        <v>138</v>
      </c>
      <c r="G7" s="8" t="s">
        <v>34</v>
      </c>
      <c r="H7" s="29"/>
      <c r="K7" s="1" t="s">
        <v>45</v>
      </c>
    </row>
    <row r="8" spans="1:11" x14ac:dyDescent="0.25">
      <c r="D8" s="4" t="s">
        <v>11</v>
      </c>
      <c r="E8" s="13">
        <v>144</v>
      </c>
      <c r="G8" s="4" t="s">
        <v>35</v>
      </c>
      <c r="H8" s="13">
        <v>7560</v>
      </c>
    </row>
    <row r="9" spans="1:11" x14ac:dyDescent="0.25">
      <c r="D9" s="4" t="s">
        <v>12</v>
      </c>
      <c r="E9" s="13">
        <v>150</v>
      </c>
      <c r="G9" s="4" t="s">
        <v>36</v>
      </c>
      <c r="H9" s="13">
        <v>8206</v>
      </c>
    </row>
    <row r="10" spans="1:11" x14ac:dyDescent="0.25">
      <c r="D10" s="4" t="s">
        <v>13</v>
      </c>
      <c r="E10" s="13">
        <v>156</v>
      </c>
      <c r="G10" s="4" t="s">
        <v>37</v>
      </c>
      <c r="H10" s="13">
        <v>31350</v>
      </c>
    </row>
    <row r="11" spans="1:11" x14ac:dyDescent="0.25">
      <c r="D11" s="4" t="s">
        <v>14</v>
      </c>
      <c r="E11" s="13">
        <v>162</v>
      </c>
      <c r="G11" s="4" t="s">
        <v>38</v>
      </c>
      <c r="H11" s="13">
        <v>7436.01</v>
      </c>
    </row>
    <row r="12" spans="1:11" x14ac:dyDescent="0.25">
      <c r="D12" s="4" t="s">
        <v>15</v>
      </c>
      <c r="E12" s="13">
        <v>168</v>
      </c>
      <c r="G12" s="6" t="s">
        <v>44</v>
      </c>
      <c r="H12" s="30">
        <v>7436.01</v>
      </c>
    </row>
    <row r="13" spans="1:11" x14ac:dyDescent="0.25">
      <c r="D13" s="4" t="s">
        <v>16</v>
      </c>
      <c r="E13" s="13">
        <v>174</v>
      </c>
    </row>
    <row r="14" spans="1:11" x14ac:dyDescent="0.25">
      <c r="D14" s="4" t="s">
        <v>17</v>
      </c>
      <c r="E14" s="13">
        <v>180</v>
      </c>
    </row>
    <row r="15" spans="1:11" x14ac:dyDescent="0.25">
      <c r="D15" s="4" t="s">
        <v>18</v>
      </c>
      <c r="E15" s="13">
        <v>186</v>
      </c>
    </row>
    <row r="16" spans="1:11" x14ac:dyDescent="0.25">
      <c r="D16" s="4" t="s">
        <v>19</v>
      </c>
      <c r="E16" s="13">
        <v>192</v>
      </c>
    </row>
    <row r="17" spans="1:10" x14ac:dyDescent="0.25">
      <c r="D17" s="4" t="s">
        <v>20</v>
      </c>
      <c r="E17" s="13">
        <v>198</v>
      </c>
      <c r="G17" s="28" t="s">
        <v>46</v>
      </c>
    </row>
    <row r="18" spans="1:10" x14ac:dyDescent="0.25">
      <c r="D18" s="17" t="s">
        <v>21</v>
      </c>
      <c r="E18" s="18">
        <v>204</v>
      </c>
    </row>
    <row r="19" spans="1:10" x14ac:dyDescent="0.25">
      <c r="D19" s="4" t="s">
        <v>22</v>
      </c>
      <c r="E19" s="13">
        <v>210</v>
      </c>
      <c r="G19" s="51" t="s">
        <v>51</v>
      </c>
      <c r="H19" s="52"/>
      <c r="I19" s="52"/>
      <c r="J19" s="53"/>
    </row>
    <row r="20" spans="1:10" x14ac:dyDescent="0.25">
      <c r="D20" s="6" t="s">
        <v>23</v>
      </c>
      <c r="E20" s="14">
        <v>216</v>
      </c>
      <c r="G20" s="2" t="s">
        <v>52</v>
      </c>
      <c r="H20" s="2" t="s">
        <v>53</v>
      </c>
      <c r="I20" s="2" t="s">
        <v>73</v>
      </c>
      <c r="J20" s="50" t="s">
        <v>54</v>
      </c>
    </row>
    <row r="21" spans="1:10" x14ac:dyDescent="0.25">
      <c r="A21" s="41" t="s">
        <v>24</v>
      </c>
      <c r="B21" s="42"/>
      <c r="C21" s="43"/>
      <c r="G21" s="46" t="s">
        <v>55</v>
      </c>
      <c r="H21" s="46">
        <v>1</v>
      </c>
      <c r="I21" s="44" t="s">
        <v>56</v>
      </c>
      <c r="J21" s="49">
        <f>I21*7</f>
        <v>48578.6</v>
      </c>
    </row>
    <row r="22" spans="1:10" x14ac:dyDescent="0.25">
      <c r="A22" s="36" t="s">
        <v>50</v>
      </c>
      <c r="B22" s="23" t="s">
        <v>32</v>
      </c>
      <c r="C22" s="23" t="s">
        <v>25</v>
      </c>
      <c r="G22" s="47" t="s">
        <v>57</v>
      </c>
      <c r="H22" s="47">
        <v>1</v>
      </c>
      <c r="I22" s="44" t="s">
        <v>58</v>
      </c>
      <c r="J22" s="49">
        <f>I22*7</f>
        <v>23744.7</v>
      </c>
    </row>
    <row r="23" spans="1:10" x14ac:dyDescent="0.25">
      <c r="A23" s="8" t="s">
        <v>31</v>
      </c>
      <c r="B23" s="26">
        <v>2</v>
      </c>
      <c r="C23" s="33">
        <f>B23*B5</f>
        <v>300</v>
      </c>
      <c r="G23" s="47" t="s">
        <v>59</v>
      </c>
      <c r="H23" s="47">
        <v>1</v>
      </c>
      <c r="I23" s="44" t="s">
        <v>60</v>
      </c>
      <c r="J23" s="49">
        <f>I23*7</f>
        <v>27744.5</v>
      </c>
    </row>
    <row r="24" spans="1:10" x14ac:dyDescent="0.25">
      <c r="A24" s="10" t="s">
        <v>2</v>
      </c>
      <c r="B24" s="27">
        <v>201</v>
      </c>
      <c r="C24" s="24">
        <f>B24*E18</f>
        <v>41004</v>
      </c>
      <c r="G24" s="48" t="s">
        <v>61</v>
      </c>
      <c r="H24" s="47">
        <v>1</v>
      </c>
      <c r="I24" s="44" t="s">
        <v>62</v>
      </c>
      <c r="J24" s="49">
        <f t="shared" ref="J22:J29" si="0">I24*7</f>
        <v>158274.9</v>
      </c>
    </row>
    <row r="25" spans="1:10" x14ac:dyDescent="0.25">
      <c r="A25" s="10" t="s">
        <v>27</v>
      </c>
      <c r="B25" s="27">
        <v>1</v>
      </c>
      <c r="C25" s="24">
        <f>B25*H4</f>
        <v>400</v>
      </c>
      <c r="G25" s="47" t="s">
        <v>63</v>
      </c>
      <c r="H25" s="47">
        <v>1</v>
      </c>
      <c r="I25" s="45" t="s">
        <v>65</v>
      </c>
      <c r="J25" s="49">
        <f t="shared" si="0"/>
        <v>18900</v>
      </c>
    </row>
    <row r="26" spans="1:10" x14ac:dyDescent="0.25">
      <c r="A26" s="35" t="s">
        <v>48</v>
      </c>
      <c r="B26" s="27">
        <v>1</v>
      </c>
      <c r="C26" s="24">
        <f>B26*400000</f>
        <v>400000</v>
      </c>
      <c r="G26" s="47" t="s">
        <v>64</v>
      </c>
      <c r="H26" s="47">
        <v>1</v>
      </c>
      <c r="I26" s="45" t="s">
        <v>67</v>
      </c>
      <c r="J26" s="49">
        <f t="shared" si="0"/>
        <v>12600</v>
      </c>
    </row>
    <row r="27" spans="1:10" x14ac:dyDescent="0.25">
      <c r="A27" s="35" t="s">
        <v>47</v>
      </c>
      <c r="B27" s="27">
        <v>5</v>
      </c>
      <c r="C27" s="24">
        <f>SUM(H8:H12)*3</f>
        <v>185964.06</v>
      </c>
      <c r="G27" s="47" t="s">
        <v>66</v>
      </c>
      <c r="H27" s="47">
        <v>1</v>
      </c>
      <c r="I27" s="45" t="s">
        <v>69</v>
      </c>
      <c r="J27" s="49">
        <f t="shared" si="0"/>
        <v>11900</v>
      </c>
    </row>
    <row r="28" spans="1:10" x14ac:dyDescent="0.25">
      <c r="A28" s="35" t="s">
        <v>75</v>
      </c>
      <c r="B28" s="27">
        <v>9</v>
      </c>
      <c r="C28" s="49">
        <f>J30</f>
        <v>366214.94000000006</v>
      </c>
      <c r="G28" s="47" t="s">
        <v>68</v>
      </c>
      <c r="H28" s="47">
        <v>1</v>
      </c>
      <c r="I28" s="45" t="s">
        <v>70</v>
      </c>
      <c r="J28" s="49">
        <f t="shared" si="0"/>
        <v>30447.899999999998</v>
      </c>
    </row>
    <row r="29" spans="1:10" x14ac:dyDescent="0.25">
      <c r="A29" s="34" t="s">
        <v>49</v>
      </c>
      <c r="B29" s="37"/>
      <c r="C29" s="25">
        <f>SUM(C23:C28)</f>
        <v>993883.00000000012</v>
      </c>
      <c r="G29" s="54" t="s">
        <v>71</v>
      </c>
      <c r="H29" s="47">
        <v>1</v>
      </c>
      <c r="I29" s="45" t="s">
        <v>72</v>
      </c>
      <c r="J29" s="49">
        <f t="shared" si="0"/>
        <v>34024.339999999997</v>
      </c>
    </row>
    <row r="30" spans="1:10" x14ac:dyDescent="0.25">
      <c r="G30" s="55" t="s">
        <v>74</v>
      </c>
      <c r="H30" s="56"/>
      <c r="I30" s="57"/>
      <c r="J30" s="50">
        <f>SUM(J21:J29)</f>
        <v>366214.94000000006</v>
      </c>
    </row>
  </sheetData>
  <mergeCells count="5">
    <mergeCell ref="A2:B2"/>
    <mergeCell ref="D2:E2"/>
    <mergeCell ref="G2:H2"/>
    <mergeCell ref="A21:C21"/>
    <mergeCell ref="G19:J19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ester.paula</dc:creator>
  <cp:lastModifiedBy>E2P</cp:lastModifiedBy>
  <dcterms:created xsi:type="dcterms:W3CDTF">2015-11-20T15:34:17Z</dcterms:created>
  <dcterms:modified xsi:type="dcterms:W3CDTF">2015-11-20T20:53:40Z</dcterms:modified>
</cp:coreProperties>
</file>