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Wisata" sheetId="2" r:id="rId5"/>
    <sheet state="visible" name="Transbusway " sheetId="3" r:id="rId6"/>
    <sheet state="visible" name="Transjabodetabek" sheetId="4" r:id="rId7"/>
    <sheet state="visible" name="Trans PPD MAC" sheetId="5" r:id="rId8"/>
    <sheet state="visible" name="KSO PPD BMP" sheetId="6" r:id="rId9"/>
  </sheets>
  <definedNames>
    <definedName hidden="1" localSheetId="1" name="_xlnm._FilterDatabase">Wisata!$A$1:$L$56</definedName>
    <definedName hidden="1" localSheetId="2" name="_xlnm._FilterDatabase">'Transbusway '!$A$1:$N$39</definedName>
    <definedName hidden="1" localSheetId="3" name="_xlnm._FilterDatabase">Transjabodetabek!$A$1:$N$115</definedName>
    <definedName hidden="1" localSheetId="4" name="_xlnm._FilterDatabase">'Trans PPD MAC'!$A$1:$N$31</definedName>
    <definedName hidden="1" localSheetId="5" name="_xlnm._FilterDatabase">'KSO PPD BMP'!$A$1:$N$26</definedName>
  </definedNames>
  <calcPr/>
</workbook>
</file>

<file path=xl/sharedStrings.xml><?xml version="1.0" encoding="utf-8"?>
<sst xmlns="http://schemas.openxmlformats.org/spreadsheetml/2006/main" count="902" uniqueCount="61">
  <si>
    <t>Tahun</t>
  </si>
  <si>
    <t>Bulan</t>
  </si>
  <si>
    <t>Pendapatan Usaha (Rp. Juta)</t>
  </si>
  <si>
    <t>Beban Usaha (Rp. Juta)</t>
  </si>
  <si>
    <t>Laba Usaha (Rp. Juta)</t>
  </si>
  <si>
    <t>Laba Bersih (Rp. Juta)</t>
  </si>
  <si>
    <t>Total Armada (SG)</t>
  </si>
  <si>
    <t>Armada Produktif (SGO)</t>
  </si>
  <si>
    <t>Armada Operasi (SO)</t>
  </si>
  <si>
    <t>Rasio SDM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</si>
  <si>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</si>
  <si>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</si>
  <si>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</si>
  <si>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</si>
  <si>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</si>
  <si>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</si>
  <si>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</si>
  <si>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</si>
  <si>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</si>
  <si>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</si>
  <si>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</si>
  <si>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</si>
  <si>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Unit Bisnis</t>
  </si>
  <si>
    <t xml:space="preserve">Layanan </t>
  </si>
  <si>
    <t>Realisasi Revenue (Rp. Juta)</t>
  </si>
  <si>
    <t>Target Revenue (Rp. Juta)</t>
  </si>
  <si>
    <t>Pencapaian</t>
  </si>
  <si>
    <t>Kilometer Odo</t>
  </si>
  <si>
    <t>Rasio BBM</t>
  </si>
  <si>
    <t>SBU Pariwisata</t>
  </si>
  <si>
    <t>Angkutan Karayawan</t>
  </si>
  <si>
    <t>Wisata Jakarta</t>
  </si>
  <si>
    <t>Ags</t>
  </si>
  <si>
    <t>Wisata Bali</t>
  </si>
  <si>
    <t>Kilometer Produksi</t>
  </si>
  <si>
    <t>Rasio Pramudi</t>
  </si>
  <si>
    <t>Januari</t>
  </si>
  <si>
    <t>SBU Transbusway</t>
  </si>
  <si>
    <t>Transbusway (494)</t>
  </si>
  <si>
    <t>Februari</t>
  </si>
  <si>
    <t>Maret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</si>
  <si>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</si>
  <si>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</si>
  <si>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</si>
  <si>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</si>
  <si>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</si>
  <si>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</si>
  <si>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</si>
  <si>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</si>
  <si>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>Penumpang</t>
  </si>
  <si>
    <t>Load Factor</t>
  </si>
  <si>
    <t>SBU Transjabodetabek</t>
  </si>
  <si>
    <t>JR Connexion</t>
  </si>
  <si>
    <t>JA Connexion</t>
  </si>
  <si>
    <t>-</t>
  </si>
  <si>
    <t>Transjabodetabek Bisnis</t>
  </si>
  <si>
    <t>Rasio BBG</t>
  </si>
  <si>
    <t>SBU Trans PPD MAC</t>
  </si>
  <si>
    <t>Transbusway KSO PPD MAC</t>
  </si>
  <si>
    <t>Transbusway KSO PPD BMP</t>
  </si>
  <si>
    <t>sbu Transbusway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</si>
</sst>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&quot;/&quot;mm&quot;/&quot;yyyy"/>
    <numFmt numFmtId="165" formatCode="_-* #,##0_-;\-* #,##0_-;_-* &quot;-&quot;??_-;_-@"/>
    <numFmt numFmtId="166" formatCode="0.0%"/>
    <numFmt numFmtId="167" formatCode="_(* #,##0_);_(* \(#,##0\);_(* &quot;-&quot;_);_(@_)"/>
    <numFmt numFmtId="168" formatCode="0.0"/>
    <numFmt numFmtId="169" formatCode="#,##0;\(#,##0\)"/>
  </numFmts>
  <fonts count="5">
    <font>
      <sz val="11.0"/>
      <color theme="1"/>
      <name val="Calibri"/>
      <scheme val="minor"/>
    </font>
    <font>
      <sz val="11.0"/>
      <color rgb="FFFFFFFF"/>
      <name val="Calibri"/>
    </font>
    <font>
      <sz val="11.0"/>
      <color theme="1"/>
      <name val="Calibri"/>
    </font>
    <font>
      <sz val="11.0"/>
      <color theme="1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227447"/>
        <bgColor rgb="FF22744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horizontal="right" readingOrder="0" vertical="bottom"/>
    </xf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" xfId="0" applyAlignment="1" applyFont="1" applyNumberFormat="1">
      <alignment readingOrder="0"/>
    </xf>
    <xf borderId="0" fillId="3" fontId="2" numFmtId="1" xfId="0" applyAlignment="1" applyFill="1" applyFont="1" applyNumberFormat="1">
      <alignment horizontal="right" vertical="bottom"/>
    </xf>
    <xf borderId="0" fillId="4" fontId="2" numFmtId="1" xfId="0" applyAlignment="1" applyFill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3" numFmtId="165" xfId="0" applyFont="1" applyNumberFormat="1"/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horizontal="right" vertical="bottom"/>
    </xf>
    <xf borderId="0" fillId="5" fontId="2" numFmtId="164" xfId="0" applyAlignment="1" applyFont="1" applyNumberFormat="1">
      <alignment horizontal="center" vertical="bottom"/>
    </xf>
    <xf borderId="0" fillId="5" fontId="2" numFmtId="0" xfId="0" applyAlignment="1" applyFont="1">
      <alignment vertical="bottom"/>
    </xf>
    <xf borderId="0" fillId="5" fontId="4" numFmtId="165" xfId="0" applyAlignment="1" applyFont="1" applyNumberFormat="1">
      <alignment horizontal="right" readingOrder="0" shrinkToFit="0" vertical="bottom" wrapText="0"/>
    </xf>
    <xf borderId="0" fillId="5" fontId="4" numFmtId="165" xfId="0" applyAlignment="1" applyFont="1" applyNumberFormat="1">
      <alignment readingOrder="0" shrinkToFit="0" vertical="bottom" wrapText="0"/>
    </xf>
    <xf borderId="0" fillId="5" fontId="2" numFmtId="166" xfId="0" applyAlignment="1" applyFont="1" applyNumberFormat="1">
      <alignment horizontal="right" vertical="bottom"/>
    </xf>
    <xf borderId="0" fillId="5" fontId="2" numFmtId="1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readingOrder="0" shrinkToFit="0" vertical="bottom" wrapText="0"/>
    </xf>
    <xf borderId="0" fillId="0" fontId="4" numFmtId="168" xfId="0" applyAlignment="1" applyFont="1" applyNumberFormat="1">
      <alignment horizontal="right" readingOrder="0" shrinkToFit="0" vertical="bottom" wrapText="0"/>
    </xf>
    <xf borderId="0" fillId="4" fontId="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164" xfId="0" applyAlignment="1" applyFont="1" applyNumberFormat="1">
      <alignment horizontal="center" vertical="bottom"/>
    </xf>
    <xf borderId="0" fillId="3" fontId="2" numFmtId="0" xfId="0" applyAlignment="1" applyFont="1">
      <alignment vertical="bottom"/>
    </xf>
    <xf borderId="0" fillId="3" fontId="4" numFmtId="165" xfId="0" applyAlignment="1" applyFont="1" applyNumberFormat="1">
      <alignment horizontal="right" readingOrder="0" shrinkToFit="0" vertical="bottom" wrapText="0"/>
    </xf>
    <xf borderId="0" fillId="3" fontId="4" numFmtId="165" xfId="0" applyAlignment="1" applyFont="1" applyNumberFormat="1">
      <alignment readingOrder="0" shrinkToFit="0" vertical="bottom" wrapText="0"/>
    </xf>
    <xf borderId="0" fillId="3" fontId="2" numFmtId="166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 readingOrder="0" vertical="bottom"/>
    </xf>
    <xf borderId="0" fillId="3" fontId="4" numFmtId="167" xfId="0" applyAlignment="1" applyFont="1" applyNumberFormat="1">
      <alignment horizontal="right" readingOrder="0" shrinkToFit="0" vertical="bottom" wrapText="0"/>
    </xf>
    <xf borderId="0" fillId="3" fontId="4" numFmtId="168" xfId="0" applyAlignment="1" applyFont="1" applyNumberFormat="1">
      <alignment horizontal="right" readingOrder="0" shrinkToFit="0" vertical="bottom" wrapText="0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3" fontId="4" numFmtId="1" xfId="0" applyAlignment="1" applyFont="1" applyNumberFormat="1">
      <alignment horizontal="right" readingOrder="0" shrinkToFit="0" vertical="bottom" wrapText="0"/>
    </xf>
    <xf borderId="0" fillId="5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center" readingOrder="0" vertical="bottom"/>
    </xf>
    <xf borderId="0" fillId="5" fontId="2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5" fontId="4" numFmtId="1" xfId="0" applyAlignment="1" applyFont="1" applyNumberFormat="1">
      <alignment horizontal="right" readingOrder="0" shrinkToFit="0" vertical="bottom" wrapText="0"/>
    </xf>
    <xf borderId="0" fillId="4" fontId="2" numFmtId="0" xfId="0" applyAlignment="1" applyFont="1">
      <alignment horizontal="right" readingOrder="0" vertical="bottom"/>
    </xf>
    <xf borderId="0" fillId="4" fontId="2" numFmtId="164" xfId="0" applyAlignment="1" applyFont="1" applyNumberFormat="1">
      <alignment horizontal="center" vertical="bottom"/>
    </xf>
    <xf borderId="0" fillId="4" fontId="2" numFmtId="166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readingOrder="0" shrinkToFit="0" vertical="bottom" wrapText="0"/>
    </xf>
    <xf borderId="0" fillId="3" fontId="2" numFmtId="167" xfId="0" applyAlignment="1" applyFont="1" applyNumberFormat="1">
      <alignment horizontal="right" readingOrder="0" vertical="bottom"/>
    </xf>
    <xf borderId="0" fillId="3" fontId="2" numFmtId="168" xfId="0" applyAlignment="1" applyFont="1" applyNumberFormat="1">
      <alignment horizontal="right" readingOrder="0" vertical="bottom"/>
    </xf>
    <xf borderId="0" fillId="4" fontId="2" numFmtId="0" xfId="0" applyAlignment="1" applyFont="1">
      <alignment readingOrder="0" vertical="bottom"/>
    </xf>
    <xf borderId="0" fillId="4" fontId="2" numFmtId="1" xfId="0" applyAlignment="1" applyFont="1" applyNumberFormat="1">
      <alignment horizontal="right" readingOrder="0" vertical="bottom"/>
    </xf>
    <xf borderId="0" fillId="4" fontId="2" numFmtId="167" xfId="0" applyAlignment="1" applyFont="1" applyNumberFormat="1">
      <alignment horizontal="right" readingOrder="0" vertical="bottom"/>
    </xf>
    <xf borderId="0" fillId="4" fontId="2" numFmtId="168" xfId="0" applyAlignment="1" applyFont="1" applyNumberFormat="1">
      <alignment horizontal="right" readingOrder="0" vertical="bottom"/>
    </xf>
    <xf borderId="0" fillId="3" fontId="2" numFmtId="0" xfId="0" applyAlignment="1" applyFon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 vertical="bottom"/>
    </xf>
    <xf borderId="0" fillId="3" fontId="2" numFmtId="167" xfId="0" applyAlignment="1" applyFont="1" applyNumberFormat="1">
      <alignment horizontal="right" vertical="bottom"/>
    </xf>
    <xf borderId="0" fillId="3" fontId="2" numFmtId="168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165" xfId="0" applyAlignment="1" applyFont="1" applyNumberFormat="1">
      <alignment horizontal="right" vertical="bottom"/>
    </xf>
    <xf borderId="0" fillId="4" fontId="2" numFmtId="1" xfId="0" applyAlignment="1" applyFont="1" applyNumberFormat="1">
      <alignment horizontal="right" vertical="bottom"/>
    </xf>
    <xf borderId="0" fillId="4" fontId="2" numFmtId="167" xfId="0" applyAlignment="1" applyFont="1" applyNumberFormat="1">
      <alignment horizontal="right" vertical="bottom"/>
    </xf>
    <xf borderId="0" fillId="4" fontId="2" numFmtId="168" xfId="0" applyAlignment="1" applyFont="1" applyNumberFormat="1">
      <alignment horizontal="right" vertical="bottom"/>
    </xf>
    <xf borderId="0" fillId="3" fontId="2" numFmtId="165" xfId="0" applyAlignment="1" applyFont="1" applyNumberFormat="1">
      <alignment horizontal="right" readingOrder="0" vertical="bottom"/>
    </xf>
    <xf borderId="0" fillId="4" fontId="2" numFmtId="0" xfId="0" applyAlignment="1" applyFont="1">
      <alignment horizontal="center" readingOrder="0" vertical="bottom"/>
    </xf>
    <xf borderId="0" fillId="4" fontId="2" numFmtId="165" xfId="0" applyAlignment="1" applyFont="1" applyNumberFormat="1">
      <alignment horizontal="right" readingOrder="0" vertical="bottom"/>
    </xf>
    <xf borderId="0" fillId="2" fontId="1" numFmtId="0" xfId="0" applyFont="1"/>
    <xf borderId="0" fillId="2" fontId="1" numFmtId="0" xfId="0" applyAlignment="1" applyFont="1">
      <alignment horizontal="right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center" readingOrder="0"/>
    </xf>
    <xf borderId="0" fillId="3" fontId="2" numFmtId="0" xfId="0" applyFont="1"/>
    <xf borderId="0" fillId="3" fontId="2" numFmtId="166" xfId="0" applyFont="1" applyNumberFormat="1"/>
    <xf borderId="0" fillId="3" fontId="4" numFmtId="1" xfId="0" applyAlignment="1" applyFont="1" applyNumberFormat="1">
      <alignment readingOrder="0" shrinkToFit="0" vertical="bottom" wrapText="0"/>
    </xf>
    <xf borderId="0" fillId="3" fontId="4" numFmtId="2" xfId="0" applyAlignment="1" applyFont="1" applyNumberFormat="1">
      <alignment readingOrder="0" shrinkToFit="0" vertical="bottom" wrapText="0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4" fontId="2" numFmtId="0" xfId="0" applyFont="1"/>
    <xf borderId="0" fillId="4" fontId="4" numFmtId="165" xfId="0" applyAlignment="1" applyFont="1" applyNumberFormat="1">
      <alignment readingOrder="0" shrinkToFit="0" vertical="bottom" wrapText="0"/>
    </xf>
    <xf borderId="0" fillId="4" fontId="2" numFmtId="166" xfId="0" applyFont="1" applyNumberFormat="1"/>
    <xf borderId="0" fillId="4" fontId="4" numFmtId="1" xfId="0" applyAlignment="1" applyFont="1" applyNumberFormat="1">
      <alignment readingOrder="0" shrinkToFit="0" vertical="bottom" wrapText="0"/>
    </xf>
    <xf borderId="0" fillId="4" fontId="4" numFmtId="2" xfId="0" applyAlignment="1" applyFont="1" applyNumberFormat="1">
      <alignment readingOrder="0" shrinkToFit="0" vertical="bottom" wrapText="0"/>
    </xf>
    <xf borderId="0" fillId="4" fontId="4" numFmtId="165" xfId="0" applyAlignment="1" applyFont="1" applyNumberFormat="1">
      <alignment horizontal="center" readingOrder="0" shrinkToFit="0" vertical="bottom" wrapText="0"/>
    </xf>
    <xf borderId="0" fillId="4" fontId="4" numFmtId="1" xfId="0" applyAlignment="1" applyFont="1" applyNumberFormat="1">
      <alignment horizontal="right" readingOrder="0" shrinkToFit="0" vertical="bottom" wrapText="0"/>
    </xf>
    <xf borderId="0" fillId="3" fontId="2" numFmtId="1" xfId="0" applyAlignment="1" applyFont="1" applyNumberFormat="1">
      <alignment readingOrder="0"/>
    </xf>
    <xf borderId="0" fillId="4" fontId="2" numFmtId="1" xfId="0" applyAlignment="1" applyFont="1" applyNumberFormat="1">
      <alignment readingOrder="0"/>
    </xf>
    <xf borderId="0" fillId="4" fontId="4" numFmtId="165" xfId="0" applyAlignment="1" applyFont="1" applyNumberFormat="1">
      <alignment horizontal="right" readingOrder="0" shrinkToFit="0" vertical="bottom" wrapText="0"/>
    </xf>
    <xf borderId="0" fillId="3" fontId="2" numFmtId="165" xfId="0" applyFont="1" applyNumberFormat="1"/>
    <xf borderId="0" fillId="3" fontId="2" numFmtId="1" xfId="0" applyFont="1" applyNumberFormat="1"/>
    <xf borderId="0" fillId="3" fontId="2" numFmtId="2" xfId="0" applyFont="1" applyNumberFormat="1"/>
    <xf borderId="0" fillId="4" fontId="2" numFmtId="165" xfId="0" applyFont="1" applyNumberFormat="1"/>
    <xf borderId="0" fillId="4" fontId="2" numFmtId="1" xfId="0" applyFont="1" applyNumberFormat="1"/>
    <xf borderId="0" fillId="4" fontId="2" numFmtId="2" xfId="0" applyFont="1" applyNumberFormat="1"/>
    <xf borderId="0" fillId="4" fontId="2" numFmtId="165" xfId="0" applyAlignment="1" applyFont="1" applyNumberFormat="1">
      <alignment readingOrder="0"/>
    </xf>
    <xf borderId="0" fillId="4" fontId="2" numFmtId="2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166" xfId="0" applyFont="1" applyNumberFormat="1"/>
    <xf borderId="0" fillId="0" fontId="2" numFmtId="2" xfId="0" applyFont="1" applyNumberFormat="1"/>
    <xf borderId="0" fillId="0" fontId="2" numFmtId="0" xfId="0" applyFont="1"/>
    <xf borderId="0" fillId="2" fontId="1" numFmtId="169" xfId="0" applyAlignment="1" applyFont="1" applyNumberFormat="1">
      <alignment horizontal="right"/>
    </xf>
    <xf borderId="0" fillId="2" fontId="1" numFmtId="0" xfId="0" applyAlignment="1" applyFont="1">
      <alignment horizontal="right"/>
    </xf>
    <xf borderId="0" fillId="3" fontId="2" numFmtId="165" xfId="0" applyAlignment="1" applyFont="1" applyNumberFormat="1">
      <alignment readingOrder="0"/>
    </xf>
    <xf borderId="0" fillId="3" fontId="4" numFmtId="0" xfId="0" applyAlignment="1" applyFont="1">
      <alignment horizontal="right" readingOrder="0" shrinkToFit="0" vertical="bottom" wrapText="0"/>
    </xf>
    <xf borderId="0" fillId="3" fontId="4" numFmtId="9" xfId="0" applyAlignment="1" applyFont="1" applyNumberFormat="1">
      <alignment horizontal="right" readingOrder="0" shrinkToFit="0" vertical="bottom" wrapText="0"/>
    </xf>
    <xf borderId="0" fillId="3" fontId="4" numFmtId="169" xfId="0" applyAlignment="1" applyFont="1" applyNumberFormat="1">
      <alignment horizontal="right"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4" fontId="4" numFmtId="167" xfId="0" applyAlignment="1" applyFont="1" applyNumberFormat="1">
      <alignment horizontal="right"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4" fontId="4" numFmtId="9" xfId="0" applyAlignment="1" applyFont="1" applyNumberFormat="1">
      <alignment horizontal="right" readingOrder="0" shrinkToFit="0" vertical="bottom" wrapText="0"/>
    </xf>
    <xf borderId="0" fillId="4" fontId="4" numFmtId="168" xfId="0" applyAlignment="1" applyFont="1" applyNumberFormat="1">
      <alignment horizontal="right" readingOrder="0" shrinkToFit="0" vertical="bottom" wrapText="0"/>
    </xf>
    <xf borderId="0" fillId="4" fontId="4" numFmtId="169" xfId="0" applyAlignment="1" applyFont="1" applyNumberFormat="1">
      <alignment horizontal="right"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3" fontId="2" numFmtId="167" xfId="0" applyFont="1" applyNumberFormat="1"/>
    <xf borderId="0" fillId="3" fontId="2" numFmtId="9" xfId="0" applyFont="1" applyNumberFormat="1"/>
    <xf borderId="0" fillId="3" fontId="2" numFmtId="168" xfId="0" applyFont="1" applyNumberFormat="1"/>
    <xf borderId="0" fillId="3" fontId="2" numFmtId="169" xfId="0" applyFont="1" applyNumberFormat="1"/>
    <xf borderId="0" fillId="3" fontId="2" numFmtId="0" xfId="0" applyFont="1"/>
    <xf borderId="0" fillId="4" fontId="2" numFmtId="167" xfId="0" applyFont="1" applyNumberFormat="1"/>
    <xf borderId="0" fillId="4" fontId="2" numFmtId="9" xfId="0" applyFont="1" applyNumberFormat="1"/>
    <xf borderId="0" fillId="4" fontId="2" numFmtId="168" xfId="0" applyFont="1" applyNumberFormat="1"/>
    <xf borderId="0" fillId="4" fontId="2" numFmtId="169" xfId="0" applyFont="1" applyNumberFormat="1"/>
    <xf borderId="0" fillId="4" fontId="2" numFmtId="0" xfId="0" applyFont="1"/>
    <xf borderId="0" fillId="4" fontId="2" numFmtId="167" xfId="0" applyAlignment="1" applyFont="1" applyNumberFormat="1">
      <alignment readingOrder="0"/>
    </xf>
    <xf borderId="0" fillId="4" fontId="2" numFmtId="3" xfId="0" applyAlignment="1" applyFont="1" applyNumberFormat="1">
      <alignment readingOrder="0"/>
    </xf>
    <xf borderId="0" fillId="4" fontId="2" numFmtId="9" xfId="0" applyAlignment="1" applyFont="1" applyNumberFormat="1">
      <alignment readingOrder="0"/>
    </xf>
    <xf borderId="0" fillId="4" fontId="2" numFmtId="168" xfId="0" applyAlignment="1" applyFont="1" applyNumberFormat="1">
      <alignment readingOrder="0"/>
    </xf>
    <xf borderId="0" fillId="3" fontId="2" numFmtId="167" xfId="0" applyAlignment="1" applyFont="1" applyNumberFormat="1">
      <alignment readingOrder="0"/>
    </xf>
    <xf borderId="0" fillId="3" fontId="2" numFmtId="3" xfId="0" applyAlignment="1" applyFont="1" applyNumberFormat="1">
      <alignment readingOrder="0"/>
    </xf>
    <xf borderId="0" fillId="3" fontId="2" numFmtId="9" xfId="0" applyAlignment="1" applyFont="1" applyNumberFormat="1">
      <alignment readingOrder="0"/>
    </xf>
    <xf borderId="0" fillId="3" fontId="2" numFmtId="168" xfId="0" applyAlignment="1" applyFont="1" applyNumberFormat="1">
      <alignment readingOrder="0"/>
    </xf>
    <xf borderId="0" fillId="4" fontId="2" numFmtId="10" xfId="0" applyAlignment="1" applyFont="1" applyNumberFormat="1">
      <alignment readingOrder="0"/>
    </xf>
    <xf borderId="0" fillId="0" fontId="2" numFmtId="169" xfId="0" applyFont="1" applyNumberFormat="1"/>
    <xf borderId="0" fillId="2" fontId="1" numFmtId="0" xfId="0" applyAlignment="1" applyFont="1">
      <alignment horizontal="right" readingOrder="0"/>
    </xf>
    <xf borderId="0" fillId="3" fontId="2" numFmtId="2" xfId="0" applyAlignment="1" applyFont="1" applyNumberFormat="1">
      <alignment readingOrder="0"/>
    </xf>
    <xf borderId="0" fillId="4" fontId="4" numFmtId="2" xfId="0" applyAlignment="1" applyFont="1" applyNumberFormat="1">
      <alignment horizontal="right" readingOrder="0" shrinkToFit="0" vertical="bottom" wrapText="0"/>
    </xf>
    <xf borderId="0" fillId="3" fontId="4" numFmtId="2" xfId="0" applyAlignment="1" applyFont="1" applyNumberFormat="1">
      <alignment horizontal="right" readingOrder="0" shrinkToFit="0" vertical="bottom" wrapText="0"/>
    </xf>
    <xf borderId="0" fillId="3" fontId="2" numFmtId="164" xfId="0" applyAlignment="1" applyFont="1" applyNumberFormat="1">
      <alignment horizontal="center"/>
    </xf>
    <xf borderId="0" fillId="4" fontId="2" numFmtId="164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227447"/>
          <bgColor rgb="FF227447"/>
        </patternFill>
      </fill>
      <border/>
    </dxf>
  </dxfs>
  <tableStyles count="29">
    <tableStyle count="2" pivot="0" name="All-style">
      <tableStyleElement dxfId="1" type="firstRowStripe"/>
      <tableStyleElement dxfId="2" type="secondRowStripe"/>
    </tableStyle>
    <tableStyle count="2" pivot="0" name="All-style 2">
      <tableStyleElement dxfId="1" type="firstRowStripe"/>
      <tableStyleElement dxfId="2" type="secondRowStripe"/>
    </tableStyle>
    <tableStyle count="2" pivot="0" name="All-style 3">
      <tableStyleElement dxfId="1" type="firstRowStripe"/>
      <tableStyleElement dxfId="2" type="secondRowStripe"/>
    </tableStyle>
    <tableStyle count="3" pivot="0" name="All-style 4">
      <tableStyleElement dxfId="3" type="headerRow"/>
      <tableStyleElement dxfId="1" type="firstRowStripe"/>
      <tableStyleElement dxfId="2" type="secondRowStripe"/>
    </tableStyle>
    <tableStyle count="3" pivot="0" name="All-style 5">
      <tableStyleElement dxfId="3" type="headerRow"/>
      <tableStyleElement dxfId="1" type="firstRowStripe"/>
      <tableStyleElement dxfId="2" type="secondRowStripe"/>
    </tableStyle>
    <tableStyle count="3" pivot="0" name="All-style 6">
      <tableStyleElement dxfId="3" type="headerRow"/>
      <tableStyleElement dxfId="1" type="firstRowStripe"/>
      <tableStyleElement dxfId="2" type="secondRowStripe"/>
    </tableStyle>
    <tableStyle count="2" pivot="0" name="All-style 7">
      <tableStyleElement dxfId="1" type="firstRowStripe"/>
      <tableStyleElement dxfId="2" type="secondRowStripe"/>
    </tableStyle>
    <tableStyle count="2" pivot="0" name="All-style 8">
      <tableStyleElement dxfId="1" type="firstRowStripe"/>
      <tableStyleElement dxfId="2" type="secondRowStripe"/>
    </tableStyle>
    <tableStyle count="2" pivot="0" name="All-style 9">
      <tableStyleElement dxfId="1" type="firstRowStripe"/>
      <tableStyleElement dxfId="2" type="secondRowStripe"/>
    </tableStyle>
    <tableStyle count="3" pivot="0" name="All-style 10">
      <tableStyleElement dxfId="3" type="headerRow"/>
      <tableStyleElement dxfId="1" type="firstRowStripe"/>
      <tableStyleElement dxfId="2" type="secondRowStripe"/>
    </tableStyle>
    <tableStyle count="3" pivot="0" name="All-style 11">
      <tableStyleElement dxfId="3" type="headerRow"/>
      <tableStyleElement dxfId="1" type="firstRowStripe"/>
      <tableStyleElement dxfId="2" type="secondRowStripe"/>
    </tableStyle>
    <tableStyle count="3" pivot="0" name="All-style 12">
      <tableStyleElement dxfId="3" type="headerRow"/>
      <tableStyleElement dxfId="1" type="firstRowStripe"/>
      <tableStyleElement dxfId="2" type="secondRowStripe"/>
    </tableStyle>
    <tableStyle count="2" pivot="0" name="All-style 13">
      <tableStyleElement dxfId="1" type="firstRowStripe"/>
      <tableStyleElement dxfId="2" type="secondRowStripe"/>
    </tableStyle>
    <tableStyle count="3" pivot="0" name="All-style 14">
      <tableStyleElement dxfId="3" type="headerRow"/>
      <tableStyleElement dxfId="1" type="firstRowStripe"/>
      <tableStyleElement dxfId="2" type="secondRowStripe"/>
    </tableStyle>
    <tableStyle count="2" pivot="0" name="All-style 15">
      <tableStyleElement dxfId="1" type="firstRowStripe"/>
      <tableStyleElement dxfId="2" type="secondRowStripe"/>
    </tableStyle>
    <tableStyle count="2" pivot="0" name="Transbusway -style">
      <tableStyleElement dxfId="2" type="firstRowStripe"/>
      <tableStyleElement dxfId="1" type="secondRowStripe"/>
    </tableStyle>
    <tableStyle count="2" pivot="0" name="Transbusway -style 2">
      <tableStyleElement dxfId="2" type="firstRowStripe"/>
      <tableStyleElement dxfId="1" type="secondRowStripe"/>
    </tableStyle>
    <tableStyle count="2" pivot="0" name="Transbusway -style 3">
      <tableStyleElement dxfId="2" type="firstRowStripe"/>
      <tableStyleElement dxfId="1" type="secondRowStripe"/>
    </tableStyle>
    <tableStyle count="2" pivot="0" name="Transbusway -style 4">
      <tableStyleElement dxfId="2" type="firstRowStripe"/>
      <tableStyleElement dxfId="1" type="secondRowStripe"/>
    </tableStyle>
    <tableStyle count="2" pivot="0" name="Transbusway -style 5">
      <tableStyleElement dxfId="2" type="firstRowStripe"/>
      <tableStyleElement dxfId="1" type="secondRowStripe"/>
    </tableStyle>
    <tableStyle count="2" pivot="0" name="Transbusway -style 6">
      <tableStyleElement dxfId="2" type="firstRowStripe"/>
      <tableStyleElement dxfId="1" type="secondRowStripe"/>
    </tableStyle>
    <tableStyle count="2" pivot="0" name="Transbusway -style 7">
      <tableStyleElement dxfId="2" type="firstRowStripe"/>
      <tableStyleElement dxfId="1" type="secondRowStripe"/>
    </tableStyle>
    <tableStyle count="2" pivot="0" name="KSO PPD BMP-style">
      <tableStyleElement dxfId="2" type="firstRowStripe"/>
      <tableStyleElement dxfId="1" type="secondRowStripe"/>
    </tableStyle>
    <tableStyle count="2" pivot="0" name="KSO PPD BMP-style 2">
      <tableStyleElement dxfId="2" type="firstRowStripe"/>
      <tableStyleElement dxfId="1" type="secondRowStripe"/>
    </tableStyle>
    <tableStyle count="2" pivot="0" name="KSO PPD BMP-style 3">
      <tableStyleElement dxfId="2" type="firstRowStripe"/>
      <tableStyleElement dxfId="1" type="secondRowStripe"/>
    </tableStyle>
    <tableStyle count="2" pivot="0" name="KSO PPD BMP-style 4">
      <tableStyleElement dxfId="2" type="firstRowStripe"/>
      <tableStyleElement dxfId="1" type="secondRowStripe"/>
    </tableStyle>
    <tableStyle count="2" pivot="0" name="KSO PPD BMP-style 5">
      <tableStyleElement dxfId="2" type="firstRowStripe"/>
      <tableStyleElement dxfId="1" type="secondRowStripe"/>
    </tableStyle>
    <tableStyle count="2" pivot="0" name="KSO PPD BMP-style 6">
      <tableStyleElement dxfId="2" type="firstRowStripe"/>
      <tableStyleElement dxfId="1" type="secondRowStripe"/>
    </tableStyle>
    <tableStyle count="2" pivot="0" name="KSO PPD BMP-style 7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28:E39" displayName="Table_1" id="1">
  <tableColumns count="1">
    <tableColumn name="Column1" id="1"/>
  </tableColumns>
  <tableStyleInfo name="All-style" showColumnStripes="0" showFirstColumn="1" showLastColumn="1" showRowStripes="1"/>
</table>
</file>

<file path=xl/tables/table10.xml><?xml version="1.0" encoding="utf-8"?>
<table xmlns="http://schemas.openxmlformats.org/spreadsheetml/2006/main" ref="H1:H15" displayName="Table_10" id="10">
  <tableColumns count="1">
    <tableColumn name="Armada Produktif (SGO)" id="1"/>
  </tableColumns>
  <tableStyleInfo name="All-style 10" showColumnStripes="0" showFirstColumn="1" showLastColumn="1" showRowStripes="1"/>
</table>
</file>

<file path=xl/tables/table11.xml><?xml version="1.0" encoding="utf-8"?>
<table xmlns="http://schemas.openxmlformats.org/spreadsheetml/2006/main" ref="A1:D39" displayName="Table_11" id="11">
  <tableColumns count="4">
    <tableColumn name="Tahun" id="1"/>
    <tableColumn name="Bulan" id="2"/>
    <tableColumn name="Pendapatan Usaha (Rp. Juta)" id="3"/>
    <tableColumn name="Beban Usaha (Rp. Juta)" id="4"/>
  </tableColumns>
  <tableStyleInfo name="All-style 11" showColumnStripes="0" showFirstColumn="1" showLastColumn="1" showRowStripes="1"/>
</table>
</file>

<file path=xl/tables/table12.xml><?xml version="1.0" encoding="utf-8"?>
<table xmlns="http://schemas.openxmlformats.org/spreadsheetml/2006/main" ref="J1:J15" displayName="Table_12" id="12">
  <tableColumns count="1">
    <tableColumn name="Rasio SDM" id="1"/>
  </tableColumns>
  <tableStyleInfo name="All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E16:E27" displayName="Table_13" id="13">
  <tableColumns count="1">
    <tableColumn name="Column1" id="1"/>
  </tableColumns>
  <tableStyleInfo name="All-style 13" showColumnStripes="0" showFirstColumn="1" showLastColumn="1" showRowStripes="1"/>
</table>
</file>

<file path=xl/tables/table14.xml><?xml version="1.0" encoding="utf-8"?>
<table xmlns="http://schemas.openxmlformats.org/spreadsheetml/2006/main" ref="E1:E15" displayName="Table_14" id="14">
  <tableColumns count="1">
    <tableColumn name="Laba Usaha (Rp. Juta)" id="1"/>
  </tableColumns>
  <tableStyleInfo name="All-style 14" showColumnStripes="0" showFirstColumn="1" showLastColumn="1" showRowStripes="1"/>
</table>
</file>

<file path=xl/tables/table15.xml><?xml version="1.0" encoding="utf-8"?>
<table xmlns="http://schemas.openxmlformats.org/spreadsheetml/2006/main" headerRowCount="0" ref="H16:H27" displayName="Table_15" id="15">
  <tableColumns count="1">
    <tableColumn name="Column1" id="1"/>
  </tableColumns>
  <tableStyleInfo name="All-style 15" showColumnStripes="0" showFirstColumn="1" showLastColumn="1" showRowStripes="1"/>
</table>
</file>

<file path=xl/tables/table16.xml><?xml version="1.0" encoding="utf-8"?>
<table xmlns="http://schemas.openxmlformats.org/spreadsheetml/2006/main" headerRowCount="0" ref="N40:N51" displayName="Table_16" id="16">
  <tableColumns count="1">
    <tableColumn name="Column1" id="1"/>
  </tableColumns>
  <tableStyleInfo name="Transbusway -style" showColumnStripes="0" showFirstColumn="1" showLastColumn="1" showRowStripes="1"/>
</table>
</file>

<file path=xl/tables/table17.xml><?xml version="1.0" encoding="utf-8"?>
<table xmlns="http://schemas.openxmlformats.org/spreadsheetml/2006/main" headerRowCount="0" ref="K40:K51" displayName="Table_17" id="17">
  <tableColumns count="1">
    <tableColumn name="Column1" id="1"/>
  </tableColumns>
  <tableStyleInfo name="Transbusway -style 2" showColumnStripes="0" showFirstColumn="1" showLastColumn="1" showRowStripes="1"/>
</table>
</file>

<file path=xl/tables/table18.xml><?xml version="1.0" encoding="utf-8"?>
<table xmlns="http://schemas.openxmlformats.org/spreadsheetml/2006/main" headerRowCount="0" ref="L40:L51" displayName="Table_18" id="18">
  <tableColumns count="1">
    <tableColumn name="Column1" id="1"/>
  </tableColumns>
  <tableStyleInfo name="Transbusway -style 3" showColumnStripes="0" showFirstColumn="1" showLastColumn="1" showRowStripes="1"/>
</table>
</file>

<file path=xl/tables/table19.xml><?xml version="1.0" encoding="utf-8"?>
<table xmlns="http://schemas.openxmlformats.org/spreadsheetml/2006/main" headerRowCount="0" ref="J40:J51" displayName="Table_19" id="19">
  <tableColumns count="1">
    <tableColumn name="Column1" id="1"/>
  </tableColumns>
  <tableStyleInfo name="Transbusway -style 4" showColumnStripes="0" showFirstColumn="1" showLastColumn="1" showRowStripes="1"/>
</table>
</file>

<file path=xl/tables/table2.xml><?xml version="1.0" encoding="utf-8"?>
<table xmlns="http://schemas.openxmlformats.org/spreadsheetml/2006/main" headerRowCount="0" ref="G28:J39" displayName="Table_2" id="2">
  <tableColumns count="4">
    <tableColumn name="Column1" id="1"/>
    <tableColumn name="Column2" id="2"/>
    <tableColumn name="Column3" id="3"/>
    <tableColumn name="Column4" id="4"/>
  </tableColumns>
  <tableStyleInfo name="All-style 2" showColumnStripes="0" showFirstColumn="1" showLastColumn="1" showRowStripes="1"/>
</table>
</file>

<file path=xl/tables/table20.xml><?xml version="1.0" encoding="utf-8"?>
<table xmlns="http://schemas.openxmlformats.org/spreadsheetml/2006/main" headerRowCount="0" ref="M40:M51" displayName="Table_20" id="20">
  <tableColumns count="1">
    <tableColumn name="Column1" id="1"/>
  </tableColumns>
  <tableStyleInfo name="Transbusway -style 5" showColumnStripes="0" showFirstColumn="1" showLastColumn="1" showRowStripes="1"/>
</table>
</file>

<file path=xl/tables/table21.xml><?xml version="1.0" encoding="utf-8"?>
<table xmlns="http://schemas.openxmlformats.org/spreadsheetml/2006/main" headerRowCount="0" ref="H40:H51" displayName="Table_21" id="21">
  <tableColumns count="1">
    <tableColumn name="Column1" id="1"/>
  </tableColumns>
  <tableStyleInfo name="Transbusway -style 6" showColumnStripes="0" showFirstColumn="1" showLastColumn="1" showRowStripes="1"/>
</table>
</file>

<file path=xl/tables/table22.xml><?xml version="1.0" encoding="utf-8"?>
<table xmlns="http://schemas.openxmlformats.org/spreadsheetml/2006/main" headerRowCount="0" ref="A40:G52" displayName="Table_22" id="2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ransbusway -style 7" showColumnStripes="0" showFirstColumn="1" showLastColumn="1" showRowStripes="1"/>
</table>
</file>

<file path=xl/tables/table23.xml><?xml version="1.0" encoding="utf-8"?>
<table xmlns="http://schemas.openxmlformats.org/spreadsheetml/2006/main" headerRowCount="0" ref="A27:G39" displayName="Table_23" id="2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KSO PPD BMP-style" showColumnStripes="0" showFirstColumn="1" showLastColumn="1" showRowStripes="1"/>
</table>
</file>

<file path=xl/tables/table24.xml><?xml version="1.0" encoding="utf-8"?>
<table xmlns="http://schemas.openxmlformats.org/spreadsheetml/2006/main" headerRowCount="0" ref="H27:H38" displayName="Table_24" id="24">
  <tableColumns count="1">
    <tableColumn name="Column1" id="1"/>
  </tableColumns>
  <tableStyleInfo name="KSO PPD BMP-style 2" showColumnStripes="0" showFirstColumn="1" showLastColumn="1" showRowStripes="1"/>
</table>
</file>

<file path=xl/tables/table25.xml><?xml version="1.0" encoding="utf-8"?>
<table xmlns="http://schemas.openxmlformats.org/spreadsheetml/2006/main" headerRowCount="0" ref="K27:K38" displayName="Table_25" id="25">
  <tableColumns count="1">
    <tableColumn name="Column1" id="1"/>
  </tableColumns>
  <tableStyleInfo name="KSO PPD BMP-style 3" showColumnStripes="0" showFirstColumn="1" showLastColumn="1" showRowStripes="1"/>
</table>
</file>

<file path=xl/tables/table26.xml><?xml version="1.0" encoding="utf-8"?>
<table xmlns="http://schemas.openxmlformats.org/spreadsheetml/2006/main" headerRowCount="0" ref="J27:J38" displayName="Table_26" id="26">
  <tableColumns count="1">
    <tableColumn name="Column1" id="1"/>
  </tableColumns>
  <tableStyleInfo name="KSO PPD BMP-style 4" showColumnStripes="0" showFirstColumn="1" showLastColumn="1" showRowStripes="1"/>
</table>
</file>

<file path=xl/tables/table27.xml><?xml version="1.0" encoding="utf-8"?>
<table xmlns="http://schemas.openxmlformats.org/spreadsheetml/2006/main" headerRowCount="0" ref="N27:N38" displayName="Table_27" id="27">
  <tableColumns count="1">
    <tableColumn name="Column1" id="1"/>
  </tableColumns>
  <tableStyleInfo name="KSO PPD BMP-style 5" showColumnStripes="0" showFirstColumn="1" showLastColumn="1" showRowStripes="1"/>
</table>
</file>

<file path=xl/tables/table28.xml><?xml version="1.0" encoding="utf-8"?>
<table xmlns="http://schemas.openxmlformats.org/spreadsheetml/2006/main" headerRowCount="0" ref="L27:L38" displayName="Table_28" id="28">
  <tableColumns count="1">
    <tableColumn name="Column1" id="1"/>
  </tableColumns>
  <tableStyleInfo name="KSO PPD BMP-style 6" showColumnStripes="0" showFirstColumn="1" showLastColumn="1" showRowStripes="1"/>
</table>
</file>

<file path=xl/tables/table29.xml><?xml version="1.0" encoding="utf-8"?>
<table xmlns="http://schemas.openxmlformats.org/spreadsheetml/2006/main" headerRowCount="0" ref="M27:M38" displayName="Table_29" id="29">
  <tableColumns count="1">
    <tableColumn name="Column1" id="1"/>
  </tableColumns>
  <tableStyleInfo name="KSO PPD BMP-style 7" showColumnStripes="0" showFirstColumn="1" showLastColumn="1" showRowStripes="1"/>
</table>
</file>

<file path=xl/tables/table3.xml><?xml version="1.0" encoding="utf-8"?>
<table xmlns="http://schemas.openxmlformats.org/spreadsheetml/2006/main" headerRowCount="0" ref="F28:F39" displayName="Table_3" id="3">
  <tableColumns count="1">
    <tableColumn name="Column1" id="1"/>
  </tableColumns>
  <tableStyleInfo name="All-style 3" showColumnStripes="0" showFirstColumn="1" showLastColumn="1" showRowStripes="1"/>
</table>
</file>

<file path=xl/tables/table4.xml><?xml version="1.0" encoding="utf-8"?>
<table xmlns="http://schemas.openxmlformats.org/spreadsheetml/2006/main" ref="G1:G15" displayName="Table_4" id="4">
  <tableColumns count="1">
    <tableColumn name="Total Armada (SG)" id="1"/>
  </tableColumns>
  <tableStyleInfo name="All-style 4" showColumnStripes="0" showFirstColumn="1" showLastColumn="1" showRowStripes="1"/>
</table>
</file>

<file path=xl/tables/table5.xml><?xml version="1.0" encoding="utf-8"?>
<table xmlns="http://schemas.openxmlformats.org/spreadsheetml/2006/main" ref="F1:F15" displayName="Table_5" id="5">
  <tableColumns count="1">
    <tableColumn name="Laba Bersih (Rp. Juta)" id="1"/>
  </tableColumns>
  <tableStyleInfo name="All-style 5" showColumnStripes="0" showFirstColumn="1" showLastColumn="1" showRowStripes="1"/>
</table>
</file>

<file path=xl/tables/table6.xml><?xml version="1.0" encoding="utf-8"?>
<table xmlns="http://schemas.openxmlformats.org/spreadsheetml/2006/main" ref="I1:I15" displayName="Table_6" id="6">
  <tableColumns count="1">
    <tableColumn name="Armada Operasi (SO)" id="1"/>
  </tableColumns>
  <tableStyleInfo name="All-style 6" showColumnStripes="0" showFirstColumn="1" showLastColumn="1" showRowStripes="1"/>
</table>
</file>

<file path=xl/tables/table7.xml><?xml version="1.0" encoding="utf-8"?>
<table xmlns="http://schemas.openxmlformats.org/spreadsheetml/2006/main" headerRowCount="0" ref="I16:I27" displayName="Table_7" id="7">
  <tableColumns count="1">
    <tableColumn name="Column1" id="1"/>
  </tableColumns>
  <tableStyleInfo name="All-style 7" showColumnStripes="0" showFirstColumn="1" showLastColumn="1" showRowStripes="1"/>
</table>
</file>

<file path=xl/tables/table8.xml><?xml version="1.0" encoding="utf-8"?>
<table xmlns="http://schemas.openxmlformats.org/spreadsheetml/2006/main" headerRowCount="0" ref="F16:G27" displayName="Table_8" id="8">
  <tableColumns count="2">
    <tableColumn name="Column1" id="1"/>
    <tableColumn name="Column2" id="2"/>
  </tableColumns>
  <tableStyleInfo name="All-style 8" showColumnStripes="0" showFirstColumn="1" showLastColumn="1" showRowStripes="1"/>
</table>
</file>

<file path=xl/tables/table9.xml><?xml version="1.0" encoding="utf-8"?>
<table xmlns="http://schemas.openxmlformats.org/spreadsheetml/2006/main" headerRowCount="0" ref="J16:J27" displayName="Table_9" id="9">
  <tableColumns count="1">
    <tableColumn name="Column1" id="1"/>
  </tableColumns>
  <tableStyleInfo name="All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.xml"/><Relationship Id="rId31" Type="http://schemas.openxmlformats.org/officeDocument/2006/relationships/table" Target="../tables/table15.xml"/><Relationship Id="rId30" Type="http://schemas.openxmlformats.org/officeDocument/2006/relationships/table" Target="../tables/table14.xml"/><Relationship Id="rId22" Type="http://schemas.openxmlformats.org/officeDocument/2006/relationships/table" Target="../tables/table6.xml"/><Relationship Id="rId21" Type="http://schemas.openxmlformats.org/officeDocument/2006/relationships/table" Target="../tables/table5.xml"/><Relationship Id="rId24" Type="http://schemas.openxmlformats.org/officeDocument/2006/relationships/table" Target="../tables/table8.xml"/><Relationship Id="rId23" Type="http://schemas.openxmlformats.org/officeDocument/2006/relationships/table" Target="../tables/table7.xml"/><Relationship Id="rId1" Type="http://schemas.openxmlformats.org/officeDocument/2006/relationships/drawing" Target="../drawings/drawing1.xml"/><Relationship Id="rId26" Type="http://schemas.openxmlformats.org/officeDocument/2006/relationships/table" Target="../tables/table10.xml"/><Relationship Id="rId25" Type="http://schemas.openxmlformats.org/officeDocument/2006/relationships/table" Target="../tables/table9.xml"/><Relationship Id="rId17" Type="http://schemas.openxmlformats.org/officeDocument/2006/relationships/table" Target="../tables/table1.xml"/><Relationship Id="rId28" Type="http://schemas.openxmlformats.org/officeDocument/2006/relationships/table" Target="../tables/table12.xml"/><Relationship Id="rId27" Type="http://schemas.openxmlformats.org/officeDocument/2006/relationships/table" Target="../tables/table11.xml"/><Relationship Id="rId19" Type="http://schemas.openxmlformats.org/officeDocument/2006/relationships/table" Target="../tables/table3.xml"/><Relationship Id="rId18" Type="http://schemas.openxmlformats.org/officeDocument/2006/relationships/table" Target="../tables/table2.xml"/><Relationship Id="rId29" Type="http://schemas.openxmlformats.org/officeDocument/2006/relationships/table" Target="../tables/table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8.xml"/><Relationship Id="rId10" Type="http://schemas.openxmlformats.org/officeDocument/2006/relationships/table" Target="../tables/table17.xml"/><Relationship Id="rId13" Type="http://schemas.openxmlformats.org/officeDocument/2006/relationships/table" Target="../tables/table20.xml"/><Relationship Id="rId12" Type="http://schemas.openxmlformats.org/officeDocument/2006/relationships/table" Target="../tables/table19.xml"/><Relationship Id="rId1" Type="http://schemas.openxmlformats.org/officeDocument/2006/relationships/drawing" Target="../drawings/drawing3.xml"/><Relationship Id="rId9" Type="http://schemas.openxmlformats.org/officeDocument/2006/relationships/table" Target="../tables/table16.xml"/><Relationship Id="rId15" Type="http://schemas.openxmlformats.org/officeDocument/2006/relationships/table" Target="../tables/table22.xml"/><Relationship Id="rId14" Type="http://schemas.openxmlformats.org/officeDocument/2006/relationships/table" Target="../tables/table2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table" Target="../tables/table25.xml"/><Relationship Id="rId10" Type="http://schemas.openxmlformats.org/officeDocument/2006/relationships/table" Target="../tables/table24.xml"/><Relationship Id="rId13" Type="http://schemas.openxmlformats.org/officeDocument/2006/relationships/table" Target="../tables/table27.xml"/><Relationship Id="rId12" Type="http://schemas.openxmlformats.org/officeDocument/2006/relationships/table" Target="../tables/table26.xml"/><Relationship Id="rId1" Type="http://schemas.openxmlformats.org/officeDocument/2006/relationships/drawing" Target="../drawings/drawing6.xml"/><Relationship Id="rId9" Type="http://schemas.openxmlformats.org/officeDocument/2006/relationships/table" Target="../tables/table23.xml"/><Relationship Id="rId15" Type="http://schemas.openxmlformats.org/officeDocument/2006/relationships/table" Target="../tables/table29.xml"/><Relationship Id="rId1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57"/>
    <col customWidth="1" min="2" max="2" width="13.0"/>
    <col customWidth="1" min="3" max="5" width="22.43"/>
    <col customWidth="1" min="6" max="6" width="19.14"/>
    <col customWidth="1" min="7" max="7" width="16.43"/>
    <col customWidth="1" min="9" max="9" width="19.0"/>
    <col customWidth="1" min="10" max="10" width="18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>
      <c r="A2" s="6">
        <v>2021.0</v>
      </c>
      <c r="B2" s="7" t="s">
        <v>10</v>
      </c>
      <c r="C2" s="8">
        <v>32793.0</v>
      </c>
      <c r="D2" s="8">
        <v>29660.0</v>
      </c>
      <c r="E2" s="9">
        <f t="shared" ref="E2:E38" si="1">C2-D2</f>
        <v>3133</v>
      </c>
      <c r="F2" s="10">
        <v>2658.0</v>
      </c>
      <c r="G2" s="10"/>
      <c r="H2" s="11"/>
      <c r="I2" s="11"/>
      <c r="J2" s="11"/>
    </row>
    <row r="3">
      <c r="A3" s="6">
        <v>2021.0</v>
      </c>
      <c r="B3" s="7" t="s">
        <v>11</v>
      </c>
      <c r="C3" s="8">
        <v>29749.0</v>
      </c>
      <c r="D3" s="8">
        <v>30649.0</v>
      </c>
      <c r="E3" s="9">
        <f t="shared" si="1"/>
        <v>-900</v>
      </c>
      <c r="F3" s="10">
        <v>-1442.0</v>
      </c>
      <c r="G3" s="10"/>
      <c r="H3" s="12"/>
      <c r="I3" s="12"/>
      <c r="J3" s="12"/>
    </row>
    <row r="4">
      <c r="A4" s="6">
        <v>2021.0</v>
      </c>
      <c r="B4" s="7" t="s">
        <v>12</v>
      </c>
      <c r="C4" s="8">
        <v>33200.0</v>
      </c>
      <c r="D4" s="8">
        <v>31974.0</v>
      </c>
      <c r="E4" s="9">
        <f t="shared" si="1"/>
        <v>1226</v>
      </c>
      <c r="F4" s="10">
        <v>419.0</v>
      </c>
      <c r="G4" s="10"/>
      <c r="H4" s="11"/>
      <c r="I4" s="11"/>
      <c r="J4" s="11"/>
    </row>
    <row r="5">
      <c r="A5" s="6">
        <v>2021.0</v>
      </c>
      <c r="B5" s="7" t="s">
        <v>13</v>
      </c>
      <c r="C5" s="8">
        <v>30620.0</v>
      </c>
      <c r="D5" s="8">
        <v>29537.0</v>
      </c>
      <c r="E5" s="9">
        <f t="shared" si="1"/>
        <v>1083</v>
      </c>
      <c r="F5" s="10">
        <v>475.0</v>
      </c>
      <c r="G5" s="10"/>
      <c r="H5" s="12"/>
      <c r="I5" s="12"/>
      <c r="J5" s="12"/>
    </row>
    <row r="6">
      <c r="A6" s="6">
        <v>2021.0</v>
      </c>
      <c r="B6" s="7" t="s">
        <v>14</v>
      </c>
      <c r="C6" s="8">
        <v>32012.0</v>
      </c>
      <c r="D6" s="8">
        <v>44217.0</v>
      </c>
      <c r="E6" s="9">
        <f t="shared" si="1"/>
        <v>-12205</v>
      </c>
      <c r="F6" s="10">
        <v>-13116.0</v>
      </c>
      <c r="G6" s="10"/>
      <c r="H6" s="11"/>
      <c r="I6" s="11"/>
      <c r="J6" s="11"/>
    </row>
    <row r="7">
      <c r="A7" s="6">
        <v>2021.0</v>
      </c>
      <c r="B7" s="7" t="s">
        <v>15</v>
      </c>
      <c r="C7" s="8">
        <v>27277.0</v>
      </c>
      <c r="D7" s="8">
        <v>32725.0</v>
      </c>
      <c r="E7" s="9">
        <f t="shared" si="1"/>
        <v>-5448</v>
      </c>
      <c r="F7" s="10">
        <v>-5847.0</v>
      </c>
      <c r="G7" s="10"/>
      <c r="H7" s="12"/>
      <c r="I7" s="12"/>
      <c r="J7" s="12"/>
    </row>
    <row r="8">
      <c r="A8" s="6">
        <v>2021.0</v>
      </c>
      <c r="B8" s="7" t="s">
        <v>16</v>
      </c>
      <c r="C8" s="8">
        <v>24751.0</v>
      </c>
      <c r="D8" s="8">
        <v>26527.0</v>
      </c>
      <c r="E8" s="9">
        <f t="shared" si="1"/>
        <v>-1776</v>
      </c>
      <c r="F8" s="10">
        <v>-1954.0</v>
      </c>
      <c r="G8" s="10"/>
      <c r="H8" s="11"/>
      <c r="I8" s="11"/>
      <c r="J8" s="11"/>
    </row>
    <row r="9">
      <c r="A9" s="6">
        <v>2021.0</v>
      </c>
      <c r="B9" s="7" t="s">
        <v>17</v>
      </c>
      <c r="C9" s="8">
        <v>22844.0</v>
      </c>
      <c r="D9" s="8">
        <v>32520.0</v>
      </c>
      <c r="E9" s="9">
        <f t="shared" si="1"/>
        <v>-9676</v>
      </c>
      <c r="F9" s="10">
        <v>-9889.0</v>
      </c>
      <c r="G9" s="10"/>
      <c r="H9" s="12"/>
      <c r="I9" s="12"/>
      <c r="J9" s="12"/>
    </row>
    <row r="10">
      <c r="A10" s="6">
        <v>2021.0</v>
      </c>
      <c r="B10" s="7" t="s">
        <v>18</v>
      </c>
      <c r="C10" s="8">
        <v>24285.0</v>
      </c>
      <c r="D10" s="8">
        <v>29548.0</v>
      </c>
      <c r="E10" s="9">
        <f t="shared" si="1"/>
        <v>-5263</v>
      </c>
      <c r="F10" s="10">
        <v>-6157.0</v>
      </c>
      <c r="G10" s="10"/>
      <c r="H10" s="11"/>
      <c r="I10" s="11"/>
      <c r="J10" s="11"/>
    </row>
    <row r="11">
      <c r="A11" s="6">
        <v>2021.0</v>
      </c>
      <c r="B11" s="7" t="s">
        <v>19</v>
      </c>
      <c r="C11" s="8">
        <v>26219.0</v>
      </c>
      <c r="D11" s="8">
        <v>33457.0</v>
      </c>
      <c r="E11" s="9">
        <f t="shared" si="1"/>
        <v>-7238</v>
      </c>
      <c r="F11" s="10">
        <v>-7309.0</v>
      </c>
      <c r="G11" s="10"/>
      <c r="H11" s="12"/>
      <c r="I11" s="12"/>
      <c r="J11" s="12"/>
    </row>
    <row r="12">
      <c r="A12" s="6">
        <v>2021.0</v>
      </c>
      <c r="B12" s="7" t="s">
        <v>20</v>
      </c>
      <c r="C12" s="8">
        <v>32698.0</v>
      </c>
      <c r="D12" s="8">
        <v>34114.0</v>
      </c>
      <c r="E12" s="9">
        <f t="shared" si="1"/>
        <v>-1416</v>
      </c>
      <c r="F12" s="10">
        <v>-2481.0</v>
      </c>
      <c r="G12" s="10"/>
      <c r="H12" s="11"/>
      <c r="I12" s="11"/>
      <c r="J12" s="11"/>
    </row>
    <row r="13">
      <c r="A13" s="6">
        <v>2021.0</v>
      </c>
      <c r="B13" s="7" t="s">
        <v>21</v>
      </c>
      <c r="C13" s="8">
        <v>75079.0</v>
      </c>
      <c r="D13" s="8">
        <v>23084.0</v>
      </c>
      <c r="E13" s="9">
        <f t="shared" si="1"/>
        <v>51995</v>
      </c>
      <c r="F13" s="10">
        <v>48995.0</v>
      </c>
      <c r="G13" s="10"/>
      <c r="H13" s="12"/>
      <c r="I13" s="12"/>
      <c r="J13" s="12"/>
    </row>
    <row r="14">
      <c r="A14" s="6">
        <v>2022.0</v>
      </c>
      <c r="B14" s="7" t="s">
        <v>10</v>
      </c>
      <c r="C14" s="8">
        <v>39512.0</v>
      </c>
      <c r="D14" s="8">
        <v>32415.0</v>
      </c>
      <c r="E14" s="9">
        <f t="shared" si="1"/>
        <v>7097</v>
      </c>
      <c r="F14" s="10">
        <v>5376.0</v>
      </c>
      <c r="G14" s="10"/>
      <c r="H14" s="11"/>
      <c r="I14" s="11"/>
      <c r="J14" s="11"/>
    </row>
    <row r="15" ht="15.75" customHeight="1">
      <c r="A15" s="13">
        <v>2020.0</v>
      </c>
      <c r="B15" s="7" t="s">
        <v>10</v>
      </c>
      <c r="C15" s="8">
        <v>37619.0</v>
      </c>
      <c r="D15" s="8">
        <v>33357.0</v>
      </c>
      <c r="E15" s="9">
        <f t="shared" si="1"/>
        <v>4262</v>
      </c>
      <c r="F15" s="10">
        <v>4187.0</v>
      </c>
      <c r="G15" s="10"/>
      <c r="H15" s="12"/>
      <c r="I15" s="12"/>
      <c r="J15" s="12"/>
    </row>
    <row r="16">
      <c r="A16" s="13">
        <v>2020.0</v>
      </c>
      <c r="B16" s="7" t="s">
        <v>11</v>
      </c>
      <c r="C16" s="8">
        <v>35743.0</v>
      </c>
      <c r="D16" s="8">
        <v>33806.0</v>
      </c>
      <c r="E16" s="9">
        <f t="shared" si="1"/>
        <v>1937</v>
      </c>
      <c r="F16" s="10">
        <v>1689.0</v>
      </c>
      <c r="G16" s="10"/>
      <c r="H16" s="11"/>
      <c r="I16" s="11"/>
      <c r="J16" s="11"/>
    </row>
    <row r="17">
      <c r="A17" s="13">
        <v>2020.0</v>
      </c>
      <c r="B17" s="7" t="s">
        <v>12</v>
      </c>
      <c r="C17" s="8">
        <v>37799.0</v>
      </c>
      <c r="D17" s="8">
        <v>31677.0</v>
      </c>
      <c r="E17" s="9">
        <f t="shared" si="1"/>
        <v>6122</v>
      </c>
      <c r="F17" s="10">
        <v>5393.0</v>
      </c>
      <c r="G17" s="10"/>
      <c r="H17" s="12"/>
      <c r="I17" s="12"/>
      <c r="J17" s="12"/>
    </row>
    <row r="18">
      <c r="A18" s="13">
        <v>2020.0</v>
      </c>
      <c r="B18" s="7" t="s">
        <v>13</v>
      </c>
      <c r="C18" s="8">
        <v>18665.0</v>
      </c>
      <c r="D18" s="8">
        <v>24634.0</v>
      </c>
      <c r="E18" s="9">
        <f t="shared" si="1"/>
        <v>-5969</v>
      </c>
      <c r="F18" s="10">
        <v>-6631.0</v>
      </c>
      <c r="G18" s="10"/>
      <c r="H18" s="11"/>
      <c r="I18" s="11"/>
      <c r="J18" s="11"/>
    </row>
    <row r="19">
      <c r="A19" s="13">
        <v>2020.0</v>
      </c>
      <c r="B19" s="7" t="s">
        <v>14</v>
      </c>
      <c r="C19" s="8">
        <v>14836.0</v>
      </c>
      <c r="D19" s="8">
        <v>28313.0</v>
      </c>
      <c r="E19" s="9">
        <f t="shared" si="1"/>
        <v>-13477</v>
      </c>
      <c r="F19" s="10">
        <v>-13986.0</v>
      </c>
      <c r="G19" s="10"/>
      <c r="H19" s="12"/>
      <c r="I19" s="12"/>
      <c r="J19" s="12"/>
    </row>
    <row r="20">
      <c r="A20" s="13">
        <v>2020.0</v>
      </c>
      <c r="B20" s="7" t="s">
        <v>15</v>
      </c>
      <c r="C20" s="8">
        <v>21303.0</v>
      </c>
      <c r="D20" s="8">
        <v>23958.0</v>
      </c>
      <c r="E20" s="9">
        <f t="shared" si="1"/>
        <v>-2655</v>
      </c>
      <c r="F20" s="10">
        <v>-2929.0</v>
      </c>
      <c r="G20" s="10"/>
      <c r="H20" s="11"/>
      <c r="I20" s="11"/>
      <c r="J20" s="11"/>
    </row>
    <row r="21">
      <c r="A21" s="13">
        <v>2020.0</v>
      </c>
      <c r="B21" s="7" t="s">
        <v>16</v>
      </c>
      <c r="C21" s="8">
        <v>25068.0</v>
      </c>
      <c r="D21" s="8">
        <v>29630.0</v>
      </c>
      <c r="E21" s="9">
        <f t="shared" si="1"/>
        <v>-4562</v>
      </c>
      <c r="F21" s="10">
        <v>-5405.0</v>
      </c>
      <c r="G21" s="10"/>
      <c r="H21" s="12"/>
      <c r="I21" s="12"/>
      <c r="J21" s="12"/>
    </row>
    <row r="22">
      <c r="A22" s="13">
        <v>2020.0</v>
      </c>
      <c r="B22" s="7" t="s">
        <v>17</v>
      </c>
      <c r="C22" s="8">
        <v>26242.0</v>
      </c>
      <c r="D22" s="8">
        <v>27489.0</v>
      </c>
      <c r="E22" s="9">
        <f t="shared" si="1"/>
        <v>-1247</v>
      </c>
      <c r="F22" s="10">
        <v>-1471.0</v>
      </c>
      <c r="G22" s="10"/>
      <c r="H22" s="11"/>
      <c r="I22" s="11"/>
      <c r="J22" s="11"/>
    </row>
    <row r="23">
      <c r="A23" s="13">
        <v>2020.0</v>
      </c>
      <c r="B23" s="7" t="s">
        <v>18</v>
      </c>
      <c r="C23" s="8">
        <v>26359.0</v>
      </c>
      <c r="D23" s="8">
        <v>25530.0</v>
      </c>
      <c r="E23" s="9">
        <f t="shared" si="1"/>
        <v>829</v>
      </c>
      <c r="F23" s="10">
        <v>137.0</v>
      </c>
      <c r="G23" s="10"/>
      <c r="H23" s="12"/>
      <c r="I23" s="12"/>
      <c r="J23" s="12"/>
    </row>
    <row r="24">
      <c r="A24" s="13">
        <v>2020.0</v>
      </c>
      <c r="B24" s="7" t="s">
        <v>19</v>
      </c>
      <c r="C24" s="8">
        <v>26278.0</v>
      </c>
      <c r="D24" s="8">
        <v>25396.0</v>
      </c>
      <c r="E24" s="9">
        <f t="shared" si="1"/>
        <v>882</v>
      </c>
      <c r="F24" s="10">
        <v>254.0</v>
      </c>
      <c r="G24" s="10"/>
      <c r="H24" s="11"/>
      <c r="I24" s="11"/>
      <c r="J24" s="11"/>
    </row>
    <row r="25">
      <c r="A25" s="13">
        <v>2020.0</v>
      </c>
      <c r="B25" s="7" t="s">
        <v>20</v>
      </c>
      <c r="C25" s="8">
        <v>28912.0</v>
      </c>
      <c r="D25" s="8">
        <v>27386.0</v>
      </c>
      <c r="E25" s="9">
        <f t="shared" si="1"/>
        <v>1526</v>
      </c>
      <c r="F25" s="10">
        <v>736.0</v>
      </c>
      <c r="G25" s="10"/>
      <c r="H25" s="12"/>
      <c r="I25" s="12"/>
      <c r="J25" s="12"/>
    </row>
    <row r="26">
      <c r="A26" s="13">
        <v>2020.0</v>
      </c>
      <c r="B26" s="7" t="s">
        <v>21</v>
      </c>
      <c r="C26" s="8">
        <v>30541.0</v>
      </c>
      <c r="D26" s="8">
        <v>29521.0</v>
      </c>
      <c r="E26" s="9">
        <f t="shared" si="1"/>
        <v>1020</v>
      </c>
      <c r="F26" s="10">
        <v>33.0</v>
      </c>
      <c r="G26" s="10"/>
      <c r="H26" s="11"/>
      <c r="I26" s="11"/>
      <c r="J26" s="11"/>
    </row>
    <row r="27">
      <c r="A27" s="13">
        <v>2019.0</v>
      </c>
      <c r="B27" s="7" t="s">
        <v>10</v>
      </c>
      <c r="C27" s="8">
        <v>32978.0</v>
      </c>
      <c r="D27" s="8">
        <v>26443.0</v>
      </c>
      <c r="E27" s="9">
        <f t="shared" si="1"/>
        <v>6535</v>
      </c>
      <c r="F27" s="10">
        <v>5413.0</v>
      </c>
      <c r="G27" s="10">
        <f>Wisata!H2+Wisata!H13+'Transbusway '!H2+Transjabodetabek!H2+Transjabodetabek!H39+Transjabodetabek!H76</f>
        <v>697</v>
      </c>
      <c r="H27" s="10">
        <f>Wisata!I2+Wisata!I13+'Transbusway '!I2+Transjabodetabek!I2+Transjabodetabek!I39+Transjabodetabek!I76</f>
        <v>633</v>
      </c>
      <c r="I27" s="10">
        <f>Wisata!J2+Wisata!J13+'Transbusway '!J2+Transjabodetabek!J2+Transjabodetabek!J39+Transjabodetabek!J76</f>
        <v>498</v>
      </c>
      <c r="J27" s="12"/>
    </row>
    <row r="28">
      <c r="A28" s="13">
        <v>2019.0</v>
      </c>
      <c r="B28" s="7" t="s">
        <v>11</v>
      </c>
      <c r="C28" s="8">
        <v>30162.0</v>
      </c>
      <c r="D28" s="8">
        <v>26111.0</v>
      </c>
      <c r="E28" s="9">
        <f t="shared" si="1"/>
        <v>4051</v>
      </c>
      <c r="F28" s="10">
        <v>2937.0</v>
      </c>
      <c r="G28" s="10">
        <f>Wisata!H3+Wisata!H14+'Transbusway '!H3+Transjabodetabek!H3+Transjabodetabek!H40+Transjabodetabek!H77</f>
        <v>697</v>
      </c>
      <c r="H28" s="10">
        <f>Wisata!I3+Wisata!I14+'Transbusway '!I3+Transjabodetabek!I3+Transjabodetabek!I40+Transjabodetabek!I77</f>
        <v>637</v>
      </c>
      <c r="I28" s="10">
        <f>Wisata!J3+Wisata!J14+'Transbusway '!J3+Transjabodetabek!J3+Transjabodetabek!J40+Transjabodetabek!J77</f>
        <v>521</v>
      </c>
      <c r="J28" s="11"/>
    </row>
    <row r="29">
      <c r="A29" s="13">
        <v>2019.0</v>
      </c>
      <c r="B29" s="7" t="s">
        <v>12</v>
      </c>
      <c r="C29" s="8">
        <v>33089.0</v>
      </c>
      <c r="D29" s="8">
        <v>27545.0</v>
      </c>
      <c r="E29" s="9">
        <f t="shared" si="1"/>
        <v>5544</v>
      </c>
      <c r="F29" s="10">
        <v>2928.0</v>
      </c>
      <c r="G29" s="10">
        <f>Wisata!H4+Wisata!H15+'Transbusway '!H4+Transjabodetabek!H4+Transjabodetabek!H41+Transjabodetabek!H78</f>
        <v>697</v>
      </c>
      <c r="H29" s="10">
        <f>Wisata!I4+Wisata!I15+'Transbusway '!I4+Transjabodetabek!I4+Transjabodetabek!I41+Transjabodetabek!I78</f>
        <v>633</v>
      </c>
      <c r="I29" s="10">
        <f>Wisata!J4+Wisata!J15+'Transbusway '!J4+Transjabodetabek!J4+Transjabodetabek!J41+Transjabodetabek!J78</f>
        <v>535</v>
      </c>
      <c r="J29" s="12"/>
    </row>
    <row r="30">
      <c r="A30" s="13">
        <v>2019.0</v>
      </c>
      <c r="B30" s="7" t="s">
        <v>13</v>
      </c>
      <c r="C30" s="8">
        <v>32836.0</v>
      </c>
      <c r="D30" s="8">
        <v>27931.0</v>
      </c>
      <c r="E30" s="9">
        <f t="shared" si="1"/>
        <v>4905</v>
      </c>
      <c r="F30" s="10">
        <v>3289.0</v>
      </c>
      <c r="G30" s="10">
        <f>Wisata!H5+Wisata!H16+'Transbusway '!H5+Transjabodetabek!H5+Transjabodetabek!H42+Transjabodetabek!H79</f>
        <v>697</v>
      </c>
      <c r="H30" s="10">
        <f>Wisata!I5+Wisata!I16+'Transbusway '!I5+Transjabodetabek!I5+Transjabodetabek!I42+Transjabodetabek!I79</f>
        <v>631</v>
      </c>
      <c r="I30" s="10">
        <f>Wisata!J5+Wisata!J16+'Transbusway '!J5+Transjabodetabek!J5+Transjabodetabek!J42+Transjabodetabek!J79</f>
        <v>529</v>
      </c>
      <c r="J30" s="11"/>
    </row>
    <row r="31">
      <c r="A31" s="13">
        <v>2019.0</v>
      </c>
      <c r="B31" s="7" t="s">
        <v>14</v>
      </c>
      <c r="C31" s="8">
        <v>34788.0</v>
      </c>
      <c r="D31" s="8">
        <v>36725.0</v>
      </c>
      <c r="E31" s="9">
        <f t="shared" si="1"/>
        <v>-1937</v>
      </c>
      <c r="F31" s="10">
        <v>-3816.0</v>
      </c>
      <c r="G31" s="10">
        <f>Wisata!H6+Wisata!H17+'Transbusway '!H6+Transjabodetabek!H6+Transjabodetabek!H43+Transjabodetabek!H80</f>
        <v>697</v>
      </c>
      <c r="H31" s="10">
        <f>Wisata!I6+Wisata!I17+'Transbusway '!I6+Transjabodetabek!I6+Transjabodetabek!I43+Transjabodetabek!I80</f>
        <v>643</v>
      </c>
      <c r="I31" s="10">
        <f>Wisata!J6+Wisata!J17+'Transbusway '!J6+Transjabodetabek!J6+Transjabodetabek!J43+Transjabodetabek!J80</f>
        <v>529</v>
      </c>
      <c r="J31" s="12"/>
    </row>
    <row r="32">
      <c r="A32" s="13">
        <v>2019.0</v>
      </c>
      <c r="B32" s="7" t="s">
        <v>15</v>
      </c>
      <c r="C32" s="8">
        <v>32250.0</v>
      </c>
      <c r="D32" s="8">
        <v>24376.0</v>
      </c>
      <c r="E32" s="9">
        <f t="shared" si="1"/>
        <v>7874</v>
      </c>
      <c r="F32" s="10">
        <v>6500.0</v>
      </c>
      <c r="G32" s="10">
        <f>Wisata!H7+Wisata!H18+'Transbusway '!H7+Transjabodetabek!H7+Transjabodetabek!H44+Transjabodetabek!H81</f>
        <v>697</v>
      </c>
      <c r="H32" s="10">
        <f>Wisata!I7+Wisata!I18+'Transbusway '!I7+Transjabodetabek!I7+Transjabodetabek!I44+Transjabodetabek!I81</f>
        <v>633</v>
      </c>
      <c r="I32" s="10">
        <f>Wisata!J7+Wisata!J18+'Transbusway '!J7+Transjabodetabek!J7+Transjabodetabek!J44+Transjabodetabek!J81</f>
        <v>486</v>
      </c>
      <c r="J32" s="11"/>
    </row>
    <row r="33">
      <c r="A33" s="13">
        <v>2019.0</v>
      </c>
      <c r="B33" s="7" t="s">
        <v>16</v>
      </c>
      <c r="C33" s="8">
        <v>36887.0</v>
      </c>
      <c r="D33" s="8">
        <v>29690.0</v>
      </c>
      <c r="E33" s="9">
        <f t="shared" si="1"/>
        <v>7197</v>
      </c>
      <c r="F33" s="10">
        <v>7041.0</v>
      </c>
      <c r="G33" s="10">
        <f>Wisata!H8+Wisata!H19+'Transbusway '!H8+Transjabodetabek!H8+Transjabodetabek!H45+Transjabodetabek!H82</f>
        <v>697</v>
      </c>
      <c r="H33" s="10">
        <f>Wisata!I8+Wisata!I19+'Transbusway '!I8+Transjabodetabek!I8+Transjabodetabek!I45+Transjabodetabek!I82</f>
        <v>634</v>
      </c>
      <c r="I33" s="10">
        <f>Wisata!J8+Wisata!J19+'Transbusway '!J8+Transjabodetabek!J8+Transjabodetabek!J45+Transjabodetabek!J82</f>
        <v>547</v>
      </c>
      <c r="J33" s="12"/>
    </row>
    <row r="34">
      <c r="A34" s="13">
        <v>2019.0</v>
      </c>
      <c r="B34" s="7" t="s">
        <v>17</v>
      </c>
      <c r="C34" s="8">
        <v>40351.0</v>
      </c>
      <c r="D34" s="8">
        <v>31086.0</v>
      </c>
      <c r="E34" s="9">
        <f t="shared" si="1"/>
        <v>9265</v>
      </c>
      <c r="F34" s="10">
        <v>8623.0</v>
      </c>
      <c r="G34" s="10">
        <f>Wisata!H9+Wisata!H20+'Transbusway '!H9+Transjabodetabek!H9+Transjabodetabek!H46+Transjabodetabek!H83</f>
        <v>697</v>
      </c>
      <c r="H34" s="10">
        <f>Wisata!I9+Wisata!I20+'Transbusway '!I9+Transjabodetabek!I9+Transjabodetabek!I46+Transjabodetabek!I83</f>
        <v>636</v>
      </c>
      <c r="I34" s="10">
        <f>Wisata!J9+Wisata!J20+'Transbusway '!J9+Transjabodetabek!J9+Transjabodetabek!J46+Transjabodetabek!J83</f>
        <v>536</v>
      </c>
      <c r="J34" s="11"/>
    </row>
    <row r="35">
      <c r="A35" s="13">
        <v>2019.0</v>
      </c>
      <c r="B35" s="7" t="s">
        <v>18</v>
      </c>
      <c r="C35" s="8">
        <v>36365.0</v>
      </c>
      <c r="D35" s="8">
        <v>51092.0</v>
      </c>
      <c r="E35" s="9">
        <f t="shared" si="1"/>
        <v>-14727</v>
      </c>
      <c r="F35" s="10">
        <v>-15075.0</v>
      </c>
      <c r="G35" s="10">
        <f>Wisata!H10+Wisata!H21+'Transbusway '!H10+Transjabodetabek!H10+Transjabodetabek!H47+Transjabodetabek!H84</f>
        <v>697</v>
      </c>
      <c r="H35" s="10">
        <f>Wisata!I10+Wisata!I21+'Transbusway '!I10+Transjabodetabek!I10+Transjabodetabek!I47+Transjabodetabek!I84</f>
        <v>622</v>
      </c>
      <c r="I35" s="10">
        <f>Wisata!J10+Wisata!J21+'Transbusway '!J10+Transjabodetabek!J10+Transjabodetabek!J47+Transjabodetabek!J84</f>
        <v>531</v>
      </c>
      <c r="J35" s="12"/>
    </row>
    <row r="36">
      <c r="A36" s="13">
        <v>2019.0</v>
      </c>
      <c r="B36" s="7" t="s">
        <v>19</v>
      </c>
      <c r="C36" s="8">
        <v>36774.0</v>
      </c>
      <c r="D36" s="8">
        <v>31649.0</v>
      </c>
      <c r="E36" s="9">
        <f t="shared" si="1"/>
        <v>5125</v>
      </c>
      <c r="F36" s="10">
        <v>4295.0</v>
      </c>
      <c r="G36" s="10">
        <f>Wisata!H11+Wisata!H22+'Transbusway '!H11+Transjabodetabek!H11+Transjabodetabek!H48+Transjabodetabek!H85+'Trans PPD MAC'!H2</f>
        <v>756</v>
      </c>
      <c r="H36" s="10">
        <f>Wisata!I11+Wisata!I22+'Transbusway '!I11+Transjabodetabek!I11+Transjabodetabek!I48+Transjabodetabek!I85+'Trans PPD MAC'!I2</f>
        <v>656</v>
      </c>
      <c r="I36" s="10">
        <f>Wisata!J11+Wisata!J22+'Transbusway '!J11+Transjabodetabek!J11+Transjabodetabek!J48+Transjabodetabek!J85+'Trans PPD MAC'!J2</f>
        <v>573</v>
      </c>
      <c r="J36" s="11"/>
    </row>
    <row r="37">
      <c r="A37" s="13">
        <v>2019.0</v>
      </c>
      <c r="B37" s="7" t="s">
        <v>20</v>
      </c>
      <c r="C37" s="8">
        <v>34402.0</v>
      </c>
      <c r="D37" s="8">
        <v>31551.0</v>
      </c>
      <c r="E37" s="9">
        <f t="shared" si="1"/>
        <v>2851</v>
      </c>
      <c r="F37" s="10">
        <v>1693.0</v>
      </c>
      <c r="G37" s="10">
        <f>Wisata!H12+Wisata!H23+'Transbusway '!H12+Transjabodetabek!H12+Transjabodetabek!H49+Transjabodetabek!H86+'Trans PPD MAC'!H3</f>
        <v>756</v>
      </c>
      <c r="H37" s="10">
        <f>Wisata!I12+Wisata!I23+'Transbusway '!I12+Transjabodetabek!I12+Transjabodetabek!I49+Transjabodetabek!I86+'Trans PPD MAC'!I3</f>
        <v>673</v>
      </c>
      <c r="I37" s="10">
        <f>Wisata!J12+Wisata!J23+'Transbusway '!J12+Transjabodetabek!J12+Transjabodetabek!J49+Transjabodetabek!J86+'Trans PPD MAC'!J3</f>
        <v>583</v>
      </c>
      <c r="J37" s="12"/>
    </row>
    <row r="38">
      <c r="A38" s="13">
        <v>2019.0</v>
      </c>
      <c r="B38" s="7" t="s">
        <v>21</v>
      </c>
      <c r="C38" s="8">
        <v>37617.0</v>
      </c>
      <c r="D38" s="8">
        <v>35555.0</v>
      </c>
      <c r="E38" s="9">
        <f t="shared" si="1"/>
        <v>2062</v>
      </c>
      <c r="F38" s="10">
        <v>1921.0</v>
      </c>
      <c r="G38" s="10">
        <f>Wisata!H13+Wisata!H24+'Transbusway '!H13+Transjabodetabek!H13+Transjabodetabek!H50+Transjabodetabek!H87+'Trans PPD MAC'!H4</f>
        <v>754</v>
      </c>
      <c r="H38" s="10">
        <f>Wisata!I13+Wisata!I24+'Transbusway '!I13+Transjabodetabek!I13+Transjabodetabek!I50+Transjabodetabek!I87+'Trans PPD MAC'!I4</f>
        <v>677</v>
      </c>
      <c r="I38" s="10">
        <f>Wisata!J13+Wisata!J24+'Transbusway '!J13+Transjabodetabek!J13+Transjabodetabek!J50+Transjabodetabek!J87+'Trans PPD MAC'!J4</f>
        <v>574</v>
      </c>
      <c r="J38" s="11"/>
    </row>
    <row r="39">
      <c r="A39" s="13"/>
      <c r="B39" s="7"/>
      <c r="C39" s="8"/>
      <c r="D39" s="8"/>
      <c r="E39" s="9"/>
      <c r="F39" s="10"/>
      <c r="G39" s="10"/>
      <c r="H39" s="12"/>
      <c r="I39" s="12"/>
      <c r="J39" s="12"/>
    </row>
    <row r="40" ht="15.75" customHeight="1">
      <c r="C40" s="1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</sheetData>
  <printOptions/>
  <pageMargins bottom="0.75" footer="0.0" header="0.0" left="0.7" right="0.7" top="0.75"/>
  <pageSetup orientation="landscape"/>
  <drawing r:id="rId1"/>
  <tableParts count="15"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8.86"/>
    <col customWidth="1" min="5" max="5" width="24.57"/>
    <col customWidth="1" min="6" max="6" width="22.71"/>
    <col customWidth="1" min="10" max="10" width="22.57"/>
  </cols>
  <sheetData>
    <row r="1">
      <c r="A1" s="15" t="s">
        <v>0</v>
      </c>
      <c r="B1" s="15" t="s">
        <v>1</v>
      </c>
      <c r="C1" s="15" t="s">
        <v>22</v>
      </c>
      <c r="D1" s="15" t="s">
        <v>23</v>
      </c>
      <c r="E1" s="15" t="s">
        <v>24</v>
      </c>
      <c r="F1" s="15" t="s">
        <v>25</v>
      </c>
      <c r="G1" s="4" t="s">
        <v>26</v>
      </c>
      <c r="H1" s="4" t="s">
        <v>6</v>
      </c>
      <c r="I1" s="4" t="s">
        <v>7</v>
      </c>
      <c r="J1" s="4" t="s">
        <v>8</v>
      </c>
      <c r="K1" s="4" t="s">
        <v>27</v>
      </c>
      <c r="L1" s="16" t="s">
        <v>28</v>
      </c>
      <c r="M1" s="17"/>
      <c r="N1" s="17"/>
      <c r="O1" s="17"/>
      <c r="P1" s="17"/>
      <c r="Q1" s="17"/>
      <c r="R1" s="17"/>
      <c r="S1" s="17"/>
      <c r="T1" s="17"/>
      <c r="U1" s="17"/>
      <c r="V1" s="17"/>
    </row>
    <row r="2" hidden="1">
      <c r="A2" s="18">
        <v>2019.0</v>
      </c>
      <c r="B2" s="19" t="s">
        <v>10</v>
      </c>
      <c r="C2" s="20" t="s">
        <v>29</v>
      </c>
      <c r="D2" s="20" t="s">
        <v>30</v>
      </c>
      <c r="E2" s="21">
        <v>378.891792</v>
      </c>
      <c r="F2" s="22">
        <v>364.0</v>
      </c>
      <c r="G2" s="23">
        <f t="shared" ref="G2:G55" si="1">E2/F2</f>
        <v>1.040911516</v>
      </c>
      <c r="H2" s="24">
        <v>17.0</v>
      </c>
      <c r="I2" s="24">
        <v>17.0</v>
      </c>
      <c r="J2" s="24">
        <v>17.0</v>
      </c>
      <c r="K2" s="25">
        <v>59755.0</v>
      </c>
      <c r="L2" s="26">
        <v>2.68388509</v>
      </c>
      <c r="M2" s="27"/>
      <c r="N2" s="27"/>
      <c r="O2" s="27"/>
      <c r="P2" s="27"/>
      <c r="Q2" s="27"/>
      <c r="R2" s="27"/>
      <c r="S2" s="27"/>
      <c r="T2" s="27"/>
      <c r="U2" s="27"/>
      <c r="V2" s="27"/>
    </row>
    <row r="3" hidden="1">
      <c r="A3" s="28">
        <v>2019.0</v>
      </c>
      <c r="B3" s="29" t="s">
        <v>11</v>
      </c>
      <c r="C3" s="30" t="s">
        <v>29</v>
      </c>
      <c r="D3" s="30" t="s">
        <v>30</v>
      </c>
      <c r="E3" s="31">
        <v>322.791608</v>
      </c>
      <c r="F3" s="32">
        <v>323.0</v>
      </c>
      <c r="G3" s="33">
        <f t="shared" si="1"/>
        <v>0.9993548235</v>
      </c>
      <c r="H3" s="34">
        <v>17.0</v>
      </c>
      <c r="I3" s="34">
        <v>17.0</v>
      </c>
      <c r="J3" s="34">
        <v>14.0</v>
      </c>
      <c r="K3" s="35">
        <v>52567.0</v>
      </c>
      <c r="L3" s="36">
        <v>2.749999708</v>
      </c>
      <c r="M3" s="27"/>
      <c r="N3" s="27"/>
      <c r="O3" s="27"/>
      <c r="P3" s="27"/>
      <c r="Q3" s="27"/>
      <c r="R3" s="27"/>
      <c r="S3" s="27"/>
      <c r="T3" s="27"/>
      <c r="U3" s="27"/>
      <c r="V3" s="27"/>
    </row>
    <row r="4" hidden="1">
      <c r="A4" s="18">
        <v>2019.0</v>
      </c>
      <c r="B4" s="19" t="s">
        <v>12</v>
      </c>
      <c r="C4" s="20" t="s">
        <v>29</v>
      </c>
      <c r="D4" s="20" t="s">
        <v>30</v>
      </c>
      <c r="E4" s="21">
        <v>349.1015</v>
      </c>
      <c r="F4" s="22">
        <v>350.0</v>
      </c>
      <c r="G4" s="23">
        <f t="shared" si="1"/>
        <v>0.9974328571</v>
      </c>
      <c r="H4" s="24">
        <v>17.0</v>
      </c>
      <c r="I4" s="24">
        <v>17.0</v>
      </c>
      <c r="J4" s="24">
        <v>14.0</v>
      </c>
      <c r="K4" s="25">
        <v>57590.0</v>
      </c>
      <c r="L4" s="26">
        <v>2.74999971</v>
      </c>
      <c r="M4" s="27"/>
      <c r="N4" s="27"/>
      <c r="O4" s="27"/>
      <c r="P4" s="27"/>
      <c r="Q4" s="27"/>
      <c r="R4" s="27"/>
      <c r="S4" s="27"/>
      <c r="T4" s="27"/>
      <c r="U4" s="27"/>
      <c r="V4" s="27"/>
    </row>
    <row r="5" hidden="1">
      <c r="A5" s="28">
        <v>2019.0</v>
      </c>
      <c r="B5" s="29" t="s">
        <v>13</v>
      </c>
      <c r="C5" s="30" t="s">
        <v>29</v>
      </c>
      <c r="D5" s="30" t="s">
        <v>30</v>
      </c>
      <c r="E5" s="31">
        <v>341.055</v>
      </c>
      <c r="F5" s="32">
        <v>337.0</v>
      </c>
      <c r="G5" s="33">
        <f t="shared" si="1"/>
        <v>1.012032641</v>
      </c>
      <c r="H5" s="34">
        <v>17.0</v>
      </c>
      <c r="I5" s="34">
        <v>17.0</v>
      </c>
      <c r="J5" s="34">
        <v>14.0</v>
      </c>
      <c r="K5" s="35">
        <v>57590.0</v>
      </c>
      <c r="L5" s="36">
        <v>2.717301503</v>
      </c>
      <c r="M5" s="27"/>
      <c r="N5" s="27"/>
      <c r="O5" s="27"/>
      <c r="P5" s="27"/>
      <c r="Q5" s="27"/>
      <c r="R5" s="27"/>
      <c r="S5" s="27"/>
      <c r="T5" s="27"/>
      <c r="U5" s="27"/>
      <c r="V5" s="27"/>
    </row>
    <row r="6" hidden="1">
      <c r="A6" s="18">
        <v>2019.0</v>
      </c>
      <c r="B6" s="19" t="s">
        <v>14</v>
      </c>
      <c r="C6" s="20" t="s">
        <v>29</v>
      </c>
      <c r="D6" s="20" t="s">
        <v>30</v>
      </c>
      <c r="E6" s="21">
        <v>366.432</v>
      </c>
      <c r="F6" s="22">
        <v>350.0</v>
      </c>
      <c r="G6" s="23">
        <f t="shared" si="1"/>
        <v>1.046948571</v>
      </c>
      <c r="H6" s="24">
        <v>17.0</v>
      </c>
      <c r="I6" s="24">
        <v>17.0</v>
      </c>
      <c r="J6" s="24">
        <v>14.0</v>
      </c>
      <c r="K6" s="25">
        <v>60713.0</v>
      </c>
      <c r="L6" s="26">
        <v>2.781751617</v>
      </c>
      <c r="M6" s="27"/>
      <c r="N6" s="27"/>
      <c r="O6" s="27"/>
      <c r="P6" s="27"/>
      <c r="Q6" s="27"/>
      <c r="R6" s="27"/>
      <c r="S6" s="27"/>
      <c r="T6" s="27"/>
      <c r="U6" s="27"/>
      <c r="V6" s="27"/>
    </row>
    <row r="7" hidden="1">
      <c r="A7" s="28">
        <v>2019.0</v>
      </c>
      <c r="B7" s="29" t="s">
        <v>15</v>
      </c>
      <c r="C7" s="30" t="s">
        <v>29</v>
      </c>
      <c r="D7" s="30" t="s">
        <v>30</v>
      </c>
      <c r="E7" s="31">
        <v>244.2092</v>
      </c>
      <c r="F7" s="32">
        <v>280.0</v>
      </c>
      <c r="G7" s="33">
        <f t="shared" si="1"/>
        <v>0.8721757143</v>
      </c>
      <c r="H7" s="34">
        <v>17.0</v>
      </c>
      <c r="I7" s="34">
        <v>17.0</v>
      </c>
      <c r="J7" s="34">
        <v>14.0</v>
      </c>
      <c r="K7" s="35">
        <v>38884.0</v>
      </c>
      <c r="L7" s="36">
        <v>2.696367935</v>
      </c>
      <c r="M7" s="27"/>
      <c r="N7" s="27"/>
      <c r="O7" s="27"/>
      <c r="P7" s="27"/>
      <c r="Q7" s="27"/>
      <c r="R7" s="27"/>
      <c r="S7" s="27"/>
      <c r="T7" s="27"/>
      <c r="U7" s="27"/>
      <c r="V7" s="27"/>
    </row>
    <row r="8" hidden="1">
      <c r="A8" s="18">
        <v>2019.0</v>
      </c>
      <c r="B8" s="19" t="s">
        <v>16</v>
      </c>
      <c r="C8" s="20" t="s">
        <v>29</v>
      </c>
      <c r="D8" s="20" t="s">
        <v>30</v>
      </c>
      <c r="E8" s="21">
        <v>368.9807</v>
      </c>
      <c r="F8" s="22">
        <v>378.0</v>
      </c>
      <c r="G8" s="23">
        <f t="shared" si="1"/>
        <v>0.976139418</v>
      </c>
      <c r="H8" s="24">
        <v>17.0</v>
      </c>
      <c r="I8" s="24">
        <v>17.0</v>
      </c>
      <c r="J8" s="24">
        <v>17.0</v>
      </c>
      <c r="K8" s="25">
        <v>62876.0</v>
      </c>
      <c r="L8" s="26">
        <v>2.856158622</v>
      </c>
      <c r="M8" s="27"/>
      <c r="N8" s="27"/>
      <c r="O8" s="27"/>
      <c r="P8" s="27"/>
      <c r="Q8" s="27"/>
      <c r="R8" s="27"/>
      <c r="S8" s="27"/>
      <c r="T8" s="27"/>
      <c r="U8" s="27"/>
      <c r="V8" s="27"/>
    </row>
    <row r="9" hidden="1">
      <c r="A9" s="28">
        <v>2019.0</v>
      </c>
      <c r="B9" s="29" t="s">
        <v>17</v>
      </c>
      <c r="C9" s="30" t="s">
        <v>29</v>
      </c>
      <c r="D9" s="30" t="s">
        <v>30</v>
      </c>
      <c r="E9" s="31">
        <v>361.0981</v>
      </c>
      <c r="F9" s="32">
        <v>363.0</v>
      </c>
      <c r="G9" s="33">
        <f t="shared" si="1"/>
        <v>0.9947606061</v>
      </c>
      <c r="H9" s="34">
        <v>17.0</v>
      </c>
      <c r="I9" s="34">
        <v>17.0</v>
      </c>
      <c r="J9" s="34">
        <v>17.0</v>
      </c>
      <c r="K9" s="35">
        <v>61141.0</v>
      </c>
      <c r="L9" s="36">
        <v>2.821907819</v>
      </c>
      <c r="M9" s="27"/>
      <c r="N9" s="27"/>
      <c r="O9" s="27"/>
      <c r="P9" s="27"/>
      <c r="Q9" s="27"/>
      <c r="R9" s="27"/>
      <c r="S9" s="27"/>
      <c r="T9" s="27"/>
      <c r="U9" s="27"/>
      <c r="V9" s="27"/>
    </row>
    <row r="10" hidden="1">
      <c r="A10" s="18">
        <v>2019.0</v>
      </c>
      <c r="B10" s="19" t="s">
        <v>18</v>
      </c>
      <c r="C10" s="20" t="s">
        <v>29</v>
      </c>
      <c r="D10" s="20" t="s">
        <v>30</v>
      </c>
      <c r="E10" s="21">
        <v>350.361</v>
      </c>
      <c r="F10" s="22">
        <v>350.0</v>
      </c>
      <c r="G10" s="23">
        <f t="shared" si="1"/>
        <v>1.001031429</v>
      </c>
      <c r="H10" s="24">
        <v>17.0</v>
      </c>
      <c r="I10" s="24">
        <v>17.0</v>
      </c>
      <c r="J10" s="24">
        <v>17.0</v>
      </c>
      <c r="K10" s="25">
        <v>59062.0</v>
      </c>
      <c r="L10" s="26">
        <v>2.854640538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hidden="1">
      <c r="A11" s="28">
        <v>2019.0</v>
      </c>
      <c r="B11" s="29" t="s">
        <v>19</v>
      </c>
      <c r="C11" s="30" t="s">
        <v>29</v>
      </c>
      <c r="D11" s="30" t="s">
        <v>30</v>
      </c>
      <c r="E11" s="31">
        <v>379.5143</v>
      </c>
      <c r="F11" s="32">
        <v>378.0</v>
      </c>
      <c r="G11" s="33">
        <f t="shared" si="1"/>
        <v>1.004006085</v>
      </c>
      <c r="H11" s="34">
        <v>17.0</v>
      </c>
      <c r="I11" s="34">
        <v>17.0</v>
      </c>
      <c r="J11" s="34">
        <v>17.0</v>
      </c>
      <c r="K11" s="35">
        <v>61536.0</v>
      </c>
      <c r="L11" s="36">
        <v>2.745226838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hidden="1">
      <c r="A12" s="18">
        <v>2019.0</v>
      </c>
      <c r="B12" s="19" t="s">
        <v>20</v>
      </c>
      <c r="C12" s="20" t="s">
        <v>29</v>
      </c>
      <c r="D12" s="20" t="s">
        <v>30</v>
      </c>
      <c r="E12" s="21">
        <v>399.15832</v>
      </c>
      <c r="F12" s="22">
        <v>352.0</v>
      </c>
      <c r="G12" s="23">
        <f t="shared" si="1"/>
        <v>1.1339725</v>
      </c>
      <c r="H12" s="24">
        <v>17.0</v>
      </c>
      <c r="I12" s="24">
        <v>17.0</v>
      </c>
      <c r="J12" s="24">
        <v>17.0</v>
      </c>
      <c r="K12" s="25">
        <v>59463.0</v>
      </c>
      <c r="L12" s="26">
        <v>2.818418522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hidden="1">
      <c r="A13" s="37">
        <v>2019.0</v>
      </c>
      <c r="B13" s="38" t="s">
        <v>10</v>
      </c>
      <c r="C13" s="30" t="s">
        <v>29</v>
      </c>
      <c r="D13" s="39" t="s">
        <v>31</v>
      </c>
      <c r="E13" s="31">
        <v>80.4</v>
      </c>
      <c r="F13" s="32">
        <v>195.6</v>
      </c>
      <c r="G13" s="33">
        <f t="shared" si="1"/>
        <v>0.4110429448</v>
      </c>
      <c r="H13" s="40">
        <v>15.0</v>
      </c>
      <c r="I13" s="40">
        <v>11.0</v>
      </c>
      <c r="J13" s="40">
        <v>1.0</v>
      </c>
      <c r="K13" s="35">
        <v>8205.0</v>
      </c>
      <c r="L13" s="36">
        <v>2.44919212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hidden="1">
      <c r="A14" s="41">
        <v>2019.0</v>
      </c>
      <c r="B14" s="42" t="s">
        <v>11</v>
      </c>
      <c r="C14" s="27" t="s">
        <v>29</v>
      </c>
      <c r="D14" s="43" t="s">
        <v>31</v>
      </c>
      <c r="E14" s="44">
        <v>126.4</v>
      </c>
      <c r="F14" s="45">
        <v>187.2</v>
      </c>
      <c r="G14" s="23">
        <f t="shared" si="1"/>
        <v>0.6752136752</v>
      </c>
      <c r="H14" s="46">
        <v>15.0</v>
      </c>
      <c r="I14" s="46">
        <v>11.0</v>
      </c>
      <c r="J14" s="46">
        <v>2.0</v>
      </c>
      <c r="K14" s="25">
        <v>15327.0</v>
      </c>
      <c r="L14" s="26">
        <v>2.52393224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hidden="1">
      <c r="A15" s="37">
        <v>2019.0</v>
      </c>
      <c r="B15" s="38" t="s">
        <v>12</v>
      </c>
      <c r="C15" s="30" t="s">
        <v>29</v>
      </c>
      <c r="D15" s="39" t="s">
        <v>31</v>
      </c>
      <c r="E15" s="31">
        <v>226.0805</v>
      </c>
      <c r="F15" s="32">
        <v>232.4</v>
      </c>
      <c r="G15" s="33">
        <f t="shared" si="1"/>
        <v>0.9728076592</v>
      </c>
      <c r="H15" s="40">
        <v>15.0</v>
      </c>
      <c r="I15" s="40">
        <v>11.0</v>
      </c>
      <c r="J15" s="40">
        <v>2.0</v>
      </c>
      <c r="K15" s="35">
        <v>24070.0</v>
      </c>
      <c r="L15" s="36">
        <v>2.632327209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hidden="1">
      <c r="A16" s="41">
        <v>2019.0</v>
      </c>
      <c r="B16" s="42" t="s">
        <v>13</v>
      </c>
      <c r="C16" s="27" t="s">
        <v>29</v>
      </c>
      <c r="D16" s="43" t="s">
        <v>31</v>
      </c>
      <c r="E16" s="44">
        <v>298.2</v>
      </c>
      <c r="F16" s="45">
        <v>244.8</v>
      </c>
      <c r="G16" s="23">
        <f t="shared" si="1"/>
        <v>1.218137255</v>
      </c>
      <c r="H16" s="46">
        <v>15.0</v>
      </c>
      <c r="I16" s="46">
        <v>11.0</v>
      </c>
      <c r="J16" s="46">
        <v>5.0</v>
      </c>
      <c r="K16" s="25">
        <v>31889.9</v>
      </c>
      <c r="L16" s="26">
        <v>2.521339342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hidden="1">
      <c r="A17" s="37">
        <v>2019.0</v>
      </c>
      <c r="B17" s="38" t="s">
        <v>14</v>
      </c>
      <c r="C17" s="30" t="s">
        <v>29</v>
      </c>
      <c r="D17" s="39" t="s">
        <v>31</v>
      </c>
      <c r="E17" s="31">
        <v>196.3</v>
      </c>
      <c r="F17" s="32">
        <v>260.0</v>
      </c>
      <c r="G17" s="33">
        <f t="shared" si="1"/>
        <v>0.755</v>
      </c>
      <c r="H17" s="40">
        <v>15.0</v>
      </c>
      <c r="I17" s="40">
        <v>11.0</v>
      </c>
      <c r="J17" s="40">
        <v>4.0</v>
      </c>
      <c r="K17" s="35">
        <v>20387.5</v>
      </c>
      <c r="L17" s="36">
        <v>2.535443353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hidden="1">
      <c r="A18" s="41">
        <v>2019.0</v>
      </c>
      <c r="B18" s="42" t="s">
        <v>15</v>
      </c>
      <c r="C18" s="27" t="s">
        <v>29</v>
      </c>
      <c r="D18" s="43" t="s">
        <v>31</v>
      </c>
      <c r="E18" s="44">
        <v>263.46</v>
      </c>
      <c r="F18" s="45">
        <v>266.4</v>
      </c>
      <c r="G18" s="23">
        <f t="shared" si="1"/>
        <v>0.988963964</v>
      </c>
      <c r="H18" s="46">
        <v>15.0</v>
      </c>
      <c r="I18" s="46">
        <v>11.0</v>
      </c>
      <c r="J18" s="46">
        <v>4.0</v>
      </c>
      <c r="K18" s="25">
        <v>27308.5</v>
      </c>
      <c r="L18" s="26">
        <v>2.461189207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hidden="1">
      <c r="A19" s="37">
        <v>2019.0</v>
      </c>
      <c r="B19" s="38" t="s">
        <v>16</v>
      </c>
      <c r="C19" s="30" t="s">
        <v>29</v>
      </c>
      <c r="D19" s="39" t="s">
        <v>31</v>
      </c>
      <c r="E19" s="31">
        <v>111.6</v>
      </c>
      <c r="F19" s="32">
        <v>200.0</v>
      </c>
      <c r="G19" s="33">
        <f t="shared" si="1"/>
        <v>0.558</v>
      </c>
      <c r="H19" s="40">
        <v>15.0</v>
      </c>
      <c r="I19" s="40">
        <v>11.0</v>
      </c>
      <c r="J19" s="40">
        <v>4.0</v>
      </c>
      <c r="K19" s="35">
        <v>13440.0</v>
      </c>
      <c r="L19" s="36">
        <v>2.525366404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hidden="1">
      <c r="A20" s="41">
        <v>2019.0</v>
      </c>
      <c r="B20" s="42" t="s">
        <v>32</v>
      </c>
      <c r="C20" s="27" t="s">
        <v>29</v>
      </c>
      <c r="D20" s="43" t="s">
        <v>31</v>
      </c>
      <c r="E20" s="44">
        <v>82.1</v>
      </c>
      <c r="F20" s="45">
        <v>200.8</v>
      </c>
      <c r="G20" s="23">
        <f t="shared" si="1"/>
        <v>0.4088645418</v>
      </c>
      <c r="H20" s="46">
        <v>15.0</v>
      </c>
      <c r="I20" s="46">
        <v>11.0</v>
      </c>
      <c r="J20" s="46">
        <v>2.0</v>
      </c>
      <c r="K20" s="25">
        <v>9112.5</v>
      </c>
      <c r="L20" s="26">
        <v>2.651294734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hidden="1">
      <c r="A21" s="37">
        <v>2019.0</v>
      </c>
      <c r="B21" s="38" t="s">
        <v>18</v>
      </c>
      <c r="C21" s="30" t="s">
        <v>29</v>
      </c>
      <c r="D21" s="39" t="s">
        <v>31</v>
      </c>
      <c r="E21" s="31">
        <v>223.9</v>
      </c>
      <c r="F21" s="32">
        <v>201.2</v>
      </c>
      <c r="G21" s="33">
        <f t="shared" si="1"/>
        <v>1.112823062</v>
      </c>
      <c r="H21" s="40">
        <v>15.0</v>
      </c>
      <c r="I21" s="40">
        <v>11.0</v>
      </c>
      <c r="J21" s="40">
        <v>4.0</v>
      </c>
      <c r="K21" s="35">
        <v>22837.74272</v>
      </c>
      <c r="L21" s="36">
        <v>2.540039608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hidden="1">
      <c r="A22" s="41">
        <v>2019.0</v>
      </c>
      <c r="B22" s="42" t="s">
        <v>19</v>
      </c>
      <c r="C22" s="27" t="s">
        <v>29</v>
      </c>
      <c r="D22" s="43" t="s">
        <v>31</v>
      </c>
      <c r="E22" s="44">
        <v>362.35</v>
      </c>
      <c r="F22" s="45">
        <v>212.8</v>
      </c>
      <c r="G22" s="23">
        <f t="shared" si="1"/>
        <v>1.702772556</v>
      </c>
      <c r="H22" s="46">
        <v>15.0</v>
      </c>
      <c r="I22" s="46">
        <v>11.0</v>
      </c>
      <c r="J22" s="46">
        <v>8.0</v>
      </c>
      <c r="K22" s="25">
        <v>37340.0</v>
      </c>
      <c r="L22" s="26">
        <v>2.574107266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hidden="1">
      <c r="A23" s="37">
        <v>2019.0</v>
      </c>
      <c r="B23" s="38" t="s">
        <v>20</v>
      </c>
      <c r="C23" s="30" t="s">
        <v>29</v>
      </c>
      <c r="D23" s="39" t="s">
        <v>31</v>
      </c>
      <c r="E23" s="31">
        <v>154.05</v>
      </c>
      <c r="F23" s="32">
        <v>242.0</v>
      </c>
      <c r="G23" s="33">
        <f t="shared" si="1"/>
        <v>0.6365702479</v>
      </c>
      <c r="H23" s="40">
        <v>15.0</v>
      </c>
      <c r="I23" s="40">
        <v>11.0</v>
      </c>
      <c r="J23" s="40">
        <v>2.0</v>
      </c>
      <c r="K23" s="35">
        <v>15755.0</v>
      </c>
      <c r="L23" s="36">
        <v>2.471760351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hidden="1">
      <c r="A24" s="41">
        <v>2019.0</v>
      </c>
      <c r="B24" s="42" t="s">
        <v>21</v>
      </c>
      <c r="C24" s="27" t="s">
        <v>29</v>
      </c>
      <c r="D24" s="43" t="s">
        <v>31</v>
      </c>
      <c r="E24" s="44">
        <v>201.8</v>
      </c>
      <c r="F24" s="45">
        <v>266.8</v>
      </c>
      <c r="G24" s="23">
        <f t="shared" si="1"/>
        <v>0.7563718141</v>
      </c>
      <c r="H24" s="46">
        <v>15.0</v>
      </c>
      <c r="I24" s="46">
        <v>11.0</v>
      </c>
      <c r="J24" s="46">
        <v>3.0</v>
      </c>
      <c r="K24" s="25">
        <v>20523.18285</v>
      </c>
      <c r="L24" s="26">
        <v>2.500795983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hidden="1">
      <c r="A25" s="37">
        <v>2020.0</v>
      </c>
      <c r="B25" s="29" t="s">
        <v>12</v>
      </c>
      <c r="C25" s="30" t="s">
        <v>29</v>
      </c>
      <c r="D25" s="30" t="s">
        <v>30</v>
      </c>
      <c r="E25" s="31">
        <v>376.565</v>
      </c>
      <c r="F25" s="31">
        <v>376.565</v>
      </c>
      <c r="G25" s="33">
        <f t="shared" si="1"/>
        <v>1</v>
      </c>
      <c r="H25" s="40">
        <v>17.0</v>
      </c>
      <c r="I25" s="40">
        <v>15.0</v>
      </c>
      <c r="J25" s="40">
        <v>13.0</v>
      </c>
      <c r="K25" s="35">
        <v>67768.0</v>
      </c>
      <c r="L25" s="36">
        <v>2.75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hidden="1">
      <c r="A26" s="47">
        <v>2020.0</v>
      </c>
      <c r="B26" s="48" t="s">
        <v>13</v>
      </c>
      <c r="C26" s="27" t="s">
        <v>29</v>
      </c>
      <c r="D26" s="27" t="s">
        <v>30</v>
      </c>
      <c r="E26" s="44">
        <v>375.34</v>
      </c>
      <c r="F26" s="44">
        <v>375.34</v>
      </c>
      <c r="G26" s="49">
        <f t="shared" si="1"/>
        <v>1</v>
      </c>
      <c r="H26" s="50">
        <v>30.0</v>
      </c>
      <c r="I26" s="50">
        <v>27.0</v>
      </c>
      <c r="J26" s="50">
        <v>16.88</v>
      </c>
      <c r="K26" s="25">
        <v>85891.20874</v>
      </c>
      <c r="L26" s="26">
        <v>3.485418886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hidden="1">
      <c r="A27" s="37">
        <v>2020.0</v>
      </c>
      <c r="B27" s="29" t="s">
        <v>14</v>
      </c>
      <c r="C27" s="30" t="s">
        <v>29</v>
      </c>
      <c r="D27" s="30" t="s">
        <v>30</v>
      </c>
      <c r="E27" s="31">
        <v>618.95575</v>
      </c>
      <c r="F27" s="31">
        <v>618.95575</v>
      </c>
      <c r="G27" s="33">
        <f t="shared" si="1"/>
        <v>1</v>
      </c>
      <c r="H27" s="40">
        <v>32.0</v>
      </c>
      <c r="I27" s="40">
        <v>28.8</v>
      </c>
      <c r="J27" s="40">
        <v>25.32</v>
      </c>
      <c r="K27" s="35">
        <v>109239.2039</v>
      </c>
      <c r="L27" s="36">
        <v>2.684675953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hidden="1">
      <c r="A28" s="47">
        <v>2020.0</v>
      </c>
      <c r="B28" s="48" t="s">
        <v>15</v>
      </c>
      <c r="C28" s="27" t="s">
        <v>29</v>
      </c>
      <c r="D28" s="27" t="s">
        <v>30</v>
      </c>
      <c r="E28" s="44">
        <v>693.87675</v>
      </c>
      <c r="F28" s="44">
        <v>693.87675</v>
      </c>
      <c r="G28" s="49">
        <f t="shared" si="1"/>
        <v>1</v>
      </c>
      <c r="H28" s="50">
        <v>32.0</v>
      </c>
      <c r="I28" s="50">
        <v>28.8</v>
      </c>
      <c r="J28" s="50">
        <v>26.24</v>
      </c>
      <c r="K28" s="25">
        <v>127626.0583</v>
      </c>
      <c r="L28" s="26">
        <v>2.860173692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hidden="1">
      <c r="A29" s="37">
        <v>2020.0</v>
      </c>
      <c r="B29" s="29" t="s">
        <v>16</v>
      </c>
      <c r="C29" s="30" t="s">
        <v>29</v>
      </c>
      <c r="D29" s="30" t="s">
        <v>30</v>
      </c>
      <c r="E29" s="31">
        <v>689.5975</v>
      </c>
      <c r="F29" s="31">
        <v>689.5975</v>
      </c>
      <c r="G29" s="33">
        <f t="shared" si="1"/>
        <v>1</v>
      </c>
      <c r="H29" s="40">
        <v>32.0</v>
      </c>
      <c r="I29" s="40">
        <v>29.0</v>
      </c>
      <c r="J29" s="40">
        <v>26.0</v>
      </c>
      <c r="K29" s="35">
        <v>127632.8641</v>
      </c>
      <c r="L29" s="36">
        <v>2.943826024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hidden="1">
      <c r="A30" s="47">
        <v>2020.0</v>
      </c>
      <c r="B30" s="48" t="s">
        <v>17</v>
      </c>
      <c r="C30" s="27" t="s">
        <v>29</v>
      </c>
      <c r="D30" s="27" t="s">
        <v>30</v>
      </c>
      <c r="E30" s="44">
        <v>613.7025</v>
      </c>
      <c r="F30" s="44">
        <v>613.7025</v>
      </c>
      <c r="G30" s="49">
        <f t="shared" si="1"/>
        <v>1</v>
      </c>
      <c r="H30" s="50">
        <v>32.0</v>
      </c>
      <c r="I30" s="50">
        <v>29.0</v>
      </c>
      <c r="J30" s="50">
        <v>26.0</v>
      </c>
      <c r="K30" s="25">
        <v>113904.6408</v>
      </c>
      <c r="L30" s="26">
        <v>2.908352587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hidden="1">
      <c r="A31" s="37">
        <v>2020.0</v>
      </c>
      <c r="B31" s="29" t="s">
        <v>18</v>
      </c>
      <c r="C31" s="30" t="s">
        <v>29</v>
      </c>
      <c r="D31" s="30" t="s">
        <v>30</v>
      </c>
      <c r="E31" s="31">
        <v>648.94375</v>
      </c>
      <c r="F31" s="31">
        <v>704.522</v>
      </c>
      <c r="G31" s="33">
        <f t="shared" si="1"/>
        <v>0.9211121157</v>
      </c>
      <c r="H31" s="40">
        <v>32.0</v>
      </c>
      <c r="I31" s="40">
        <v>29.0</v>
      </c>
      <c r="J31" s="40">
        <v>25.4</v>
      </c>
      <c r="K31" s="35">
        <v>117003.4175</v>
      </c>
      <c r="L31" s="36">
        <v>2.87623139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hidden="1">
      <c r="A32" s="47">
        <v>2020.0</v>
      </c>
      <c r="B32" s="48" t="s">
        <v>19</v>
      </c>
      <c r="C32" s="27" t="s">
        <v>29</v>
      </c>
      <c r="D32" s="27" t="s">
        <v>30</v>
      </c>
      <c r="E32" s="44">
        <v>707.609</v>
      </c>
      <c r="F32" s="44">
        <v>369.46</v>
      </c>
      <c r="G32" s="49">
        <f t="shared" si="1"/>
        <v>1.915251989</v>
      </c>
      <c r="H32" s="50">
        <v>27.0</v>
      </c>
      <c r="I32" s="50">
        <v>27.0</v>
      </c>
      <c r="J32" s="50">
        <v>24.26923077</v>
      </c>
      <c r="K32" s="25">
        <v>134769.165</v>
      </c>
      <c r="L32" s="26">
        <v>2.91079331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hidden="1">
      <c r="A33" s="37">
        <v>2020.0</v>
      </c>
      <c r="B33" s="29" t="s">
        <v>20</v>
      </c>
      <c r="C33" s="30" t="s">
        <v>29</v>
      </c>
      <c r="D33" s="30" t="s">
        <v>30</v>
      </c>
      <c r="E33" s="31">
        <v>718.4625</v>
      </c>
      <c r="F33" s="31">
        <v>355.25</v>
      </c>
      <c r="G33" s="33">
        <f t="shared" si="1"/>
        <v>2.022413793</v>
      </c>
      <c r="H33" s="40">
        <v>27.0</v>
      </c>
      <c r="I33" s="40">
        <v>27.0</v>
      </c>
      <c r="J33" s="40">
        <v>24.92307692</v>
      </c>
      <c r="K33" s="35">
        <v>127627.165</v>
      </c>
      <c r="L33" s="36">
        <v>2.923114793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hidden="1">
      <c r="A34" s="47">
        <v>2020.0</v>
      </c>
      <c r="B34" s="48" t="s">
        <v>21</v>
      </c>
      <c r="C34" s="27" t="s">
        <v>29</v>
      </c>
      <c r="D34" s="27" t="s">
        <v>30</v>
      </c>
      <c r="E34" s="44">
        <v>634.09675</v>
      </c>
      <c r="F34" s="44">
        <v>364.56</v>
      </c>
      <c r="G34" s="49">
        <f t="shared" si="1"/>
        <v>1.739348118</v>
      </c>
      <c r="H34" s="50">
        <v>27.0</v>
      </c>
      <c r="I34" s="50">
        <v>27.0</v>
      </c>
      <c r="J34" s="50">
        <v>24.0</v>
      </c>
      <c r="K34" s="25">
        <v>119503.8447</v>
      </c>
      <c r="L34" s="26">
        <v>2.906963167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hidden="1">
      <c r="A35" s="37">
        <v>2020.0</v>
      </c>
      <c r="B35" s="29" t="s">
        <v>10</v>
      </c>
      <c r="C35" s="30" t="s">
        <v>29</v>
      </c>
      <c r="D35" s="39" t="s">
        <v>31</v>
      </c>
      <c r="E35" s="32">
        <v>65.0</v>
      </c>
      <c r="F35" s="32">
        <v>65.0</v>
      </c>
      <c r="G35" s="33">
        <f t="shared" si="1"/>
        <v>1</v>
      </c>
      <c r="H35" s="34">
        <v>16.0</v>
      </c>
      <c r="I35" s="34">
        <v>11.0</v>
      </c>
      <c r="J35" s="34">
        <v>1.0</v>
      </c>
      <c r="K35" s="51">
        <v>6978.0</v>
      </c>
      <c r="L35" s="52">
        <v>2.34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hidden="1">
      <c r="A36" s="47">
        <v>2020.0</v>
      </c>
      <c r="B36" s="48" t="s">
        <v>11</v>
      </c>
      <c r="C36" s="27" t="s">
        <v>29</v>
      </c>
      <c r="D36" s="53" t="s">
        <v>31</v>
      </c>
      <c r="E36" s="45">
        <v>50.0</v>
      </c>
      <c r="F36" s="45">
        <v>50.0</v>
      </c>
      <c r="G36" s="49">
        <f t="shared" si="1"/>
        <v>1</v>
      </c>
      <c r="H36" s="54">
        <v>16.0</v>
      </c>
      <c r="I36" s="54">
        <v>11.0</v>
      </c>
      <c r="J36" s="54">
        <v>1.0</v>
      </c>
      <c r="K36" s="55">
        <v>5198.0</v>
      </c>
      <c r="L36" s="56">
        <v>2.53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hidden="1">
      <c r="A37" s="57">
        <v>2021.0</v>
      </c>
      <c r="B37" s="29" t="s">
        <v>10</v>
      </c>
      <c r="C37" s="30" t="s">
        <v>29</v>
      </c>
      <c r="D37" s="30" t="s">
        <v>30</v>
      </c>
      <c r="E37" s="58">
        <v>641.70825</v>
      </c>
      <c r="F37" s="58">
        <v>687.515</v>
      </c>
      <c r="G37" s="33">
        <f t="shared" si="1"/>
        <v>0.9333734537</v>
      </c>
      <c r="H37" s="59">
        <v>27.0</v>
      </c>
      <c r="I37" s="59">
        <v>27.0</v>
      </c>
      <c r="J37" s="59">
        <v>23.75</v>
      </c>
      <c r="K37" s="60">
        <v>119876.84466019424</v>
      </c>
      <c r="L37" s="61">
        <v>2.9072754200572652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hidden="1">
      <c r="A38" s="62">
        <v>2021.0</v>
      </c>
      <c r="B38" s="48" t="s">
        <v>11</v>
      </c>
      <c r="C38" s="27" t="s">
        <v>29</v>
      </c>
      <c r="D38" s="27" t="s">
        <v>30</v>
      </c>
      <c r="E38" s="63">
        <v>628.278</v>
      </c>
      <c r="F38" s="63">
        <v>632.5138</v>
      </c>
      <c r="G38" s="49">
        <f t="shared" si="1"/>
        <v>0.9933032291</v>
      </c>
      <c r="H38" s="64">
        <v>28.0</v>
      </c>
      <c r="I38" s="64">
        <v>28.0</v>
      </c>
      <c r="J38" s="64">
        <v>23.347826086956523</v>
      </c>
      <c r="K38" s="65">
        <v>119405.1844660195</v>
      </c>
      <c r="L38" s="66">
        <v>2.905317987895627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ht="15.75" hidden="1" customHeight="1">
      <c r="A39" s="57">
        <v>2021.0</v>
      </c>
      <c r="B39" s="29" t="s">
        <v>12</v>
      </c>
      <c r="C39" s="30" t="s">
        <v>29</v>
      </c>
      <c r="D39" s="30" t="s">
        <v>30</v>
      </c>
      <c r="E39" s="58">
        <v>724.4815</v>
      </c>
      <c r="F39" s="58">
        <v>715.0156</v>
      </c>
      <c r="G39" s="33">
        <f t="shared" si="1"/>
        <v>1.013238732</v>
      </c>
      <c r="H39" s="59">
        <v>28.0</v>
      </c>
      <c r="I39" s="59">
        <v>27.0</v>
      </c>
      <c r="J39" s="59">
        <v>23.22222222222222</v>
      </c>
      <c r="K39" s="60">
        <v>131576.35922330106</v>
      </c>
      <c r="L39" s="61">
        <v>2.9237803167918694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hidden="1">
      <c r="A40" s="62">
        <v>2021.0</v>
      </c>
      <c r="B40" s="48" t="s">
        <v>13</v>
      </c>
      <c r="C40" s="27" t="s">
        <v>29</v>
      </c>
      <c r="D40" s="27" t="s">
        <v>30</v>
      </c>
      <c r="E40" s="63">
        <v>700.28775</v>
      </c>
      <c r="F40" s="63">
        <v>687.515</v>
      </c>
      <c r="G40" s="49">
        <f t="shared" si="1"/>
        <v>1.01857814</v>
      </c>
      <c r="H40" s="64">
        <v>28.0</v>
      </c>
      <c r="I40" s="64">
        <v>27.0</v>
      </c>
      <c r="J40" s="64">
        <v>23.96</v>
      </c>
      <c r="K40" s="65">
        <v>128348.16504854377</v>
      </c>
      <c r="L40" s="66">
        <v>2.899944501235014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hidden="1">
      <c r="A41" s="57">
        <v>2021.0</v>
      </c>
      <c r="B41" s="29" t="s">
        <v>14</v>
      </c>
      <c r="C41" s="30" t="s">
        <v>29</v>
      </c>
      <c r="D41" s="30" t="s">
        <v>30</v>
      </c>
      <c r="E41" s="58">
        <v>503.5825</v>
      </c>
      <c r="F41" s="58">
        <v>522.5114</v>
      </c>
      <c r="G41" s="33">
        <f t="shared" si="1"/>
        <v>0.9637732306</v>
      </c>
      <c r="H41" s="59">
        <v>28.0</v>
      </c>
      <c r="I41" s="59">
        <v>27.0</v>
      </c>
      <c r="J41" s="59">
        <v>24.35</v>
      </c>
      <c r="K41" s="60">
        <v>97780.0</v>
      </c>
      <c r="L41" s="61">
        <v>2.9284301980716223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hidden="1">
      <c r="A42" s="62">
        <v>2021.0</v>
      </c>
      <c r="B42" s="48" t="s">
        <v>15</v>
      </c>
      <c r="C42" s="27" t="s">
        <v>29</v>
      </c>
      <c r="D42" s="27" t="s">
        <v>30</v>
      </c>
      <c r="E42" s="63">
        <v>645.6515</v>
      </c>
      <c r="F42" s="63">
        <v>715.0156</v>
      </c>
      <c r="G42" s="49">
        <f t="shared" si="1"/>
        <v>0.9029893893</v>
      </c>
      <c r="H42" s="64">
        <v>28.0</v>
      </c>
      <c r="I42" s="64">
        <v>27.0</v>
      </c>
      <c r="J42" s="64">
        <v>23.14814814814815</v>
      </c>
      <c r="K42" s="65">
        <v>120810.0</v>
      </c>
      <c r="L42" s="66">
        <v>2.948358709714107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hidden="1">
      <c r="A43" s="57">
        <v>2021.0</v>
      </c>
      <c r="B43" s="29" t="s">
        <v>16</v>
      </c>
      <c r="C43" s="30" t="s">
        <v>29</v>
      </c>
      <c r="D43" s="30" t="s">
        <v>30</v>
      </c>
      <c r="E43" s="58">
        <v>591.4495</v>
      </c>
      <c r="F43" s="58">
        <v>687.515</v>
      </c>
      <c r="G43" s="33">
        <f t="shared" si="1"/>
        <v>0.8602714123</v>
      </c>
      <c r="H43" s="59">
        <v>28.0</v>
      </c>
      <c r="I43" s="59">
        <v>27.0</v>
      </c>
      <c r="J43" s="59">
        <v>22.26923076923077</v>
      </c>
      <c r="K43" s="60">
        <v>126359.0</v>
      </c>
      <c r="L43" s="61">
        <v>2.9220873372249665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hidden="1">
      <c r="A44" s="62">
        <v>2021.0</v>
      </c>
      <c r="B44" s="48" t="s">
        <v>17</v>
      </c>
      <c r="C44" s="27" t="s">
        <v>29</v>
      </c>
      <c r="D44" s="27" t="s">
        <v>30</v>
      </c>
      <c r="E44" s="63">
        <v>605.96225</v>
      </c>
      <c r="F44" s="63">
        <v>660.0144</v>
      </c>
      <c r="G44" s="49">
        <f t="shared" si="1"/>
        <v>0.9181045898</v>
      </c>
      <c r="H44" s="64">
        <v>28.0</v>
      </c>
      <c r="I44" s="64">
        <v>27.0</v>
      </c>
      <c r="J44" s="64">
        <v>21.535714285714285</v>
      </c>
      <c r="K44" s="65">
        <v>121358.0</v>
      </c>
      <c r="L44" s="66">
        <v>2.934077422868195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hidden="1">
      <c r="A45" s="57">
        <v>2021.0</v>
      </c>
      <c r="B45" s="29" t="s">
        <v>18</v>
      </c>
      <c r="C45" s="30" t="s">
        <v>29</v>
      </c>
      <c r="D45" s="30" t="s">
        <v>30</v>
      </c>
      <c r="E45" s="58">
        <v>483.6555</v>
      </c>
      <c r="F45" s="58">
        <v>673.7669752191781</v>
      </c>
      <c r="G45" s="33">
        <f t="shared" si="1"/>
        <v>0.7178379437</v>
      </c>
      <c r="H45" s="59">
        <v>28.0</v>
      </c>
      <c r="I45" s="59">
        <v>27.0</v>
      </c>
      <c r="J45" s="59">
        <v>15.86</v>
      </c>
      <c r="K45" s="60">
        <v>90680.0</v>
      </c>
      <c r="L45" s="61">
        <v>2.92956527194028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hidden="1">
      <c r="A46" s="62">
        <v>2021.0</v>
      </c>
      <c r="B46" s="48" t="s">
        <v>19</v>
      </c>
      <c r="C46" s="27" t="s">
        <v>29</v>
      </c>
      <c r="D46" s="27" t="s">
        <v>30</v>
      </c>
      <c r="E46" s="63">
        <v>427.31935</v>
      </c>
      <c r="F46" s="63">
        <v>705.90475</v>
      </c>
      <c r="G46" s="49">
        <f t="shared" si="1"/>
        <v>0.6053498719</v>
      </c>
      <c r="H46" s="64">
        <v>28.0</v>
      </c>
      <c r="I46" s="64">
        <v>27.0</v>
      </c>
      <c r="J46" s="64">
        <v>13.9</v>
      </c>
      <c r="K46" s="65">
        <v>77083.0</v>
      </c>
      <c r="L46" s="66">
        <v>2.9039835114593164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hidden="1">
      <c r="A47" s="57">
        <v>2021.0</v>
      </c>
      <c r="B47" s="29" t="s">
        <v>20</v>
      </c>
      <c r="C47" s="30" t="s">
        <v>29</v>
      </c>
      <c r="D47" s="30" t="s">
        <v>30</v>
      </c>
      <c r="E47" s="58">
        <v>380.97</v>
      </c>
      <c r="F47" s="58">
        <v>715.0156</v>
      </c>
      <c r="G47" s="33">
        <f t="shared" si="1"/>
        <v>0.5328135498</v>
      </c>
      <c r="H47" s="59">
        <v>28.0</v>
      </c>
      <c r="I47" s="59">
        <v>27.0</v>
      </c>
      <c r="J47" s="59">
        <v>14.333333333333334</v>
      </c>
      <c r="K47" s="60">
        <v>70833.0</v>
      </c>
      <c r="L47" s="61">
        <v>2.9069476209070118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hidden="1">
      <c r="A48" s="62">
        <v>2021.0</v>
      </c>
      <c r="B48" s="48" t="s">
        <v>21</v>
      </c>
      <c r="C48" s="27" t="s">
        <v>29</v>
      </c>
      <c r="D48" s="27" t="s">
        <v>30</v>
      </c>
      <c r="E48" s="63">
        <v>336.15</v>
      </c>
      <c r="F48" s="63">
        <v>715.0156</v>
      </c>
      <c r="G48" s="49">
        <f t="shared" si="1"/>
        <v>0.4701296028</v>
      </c>
      <c r="H48" s="64">
        <v>28.0</v>
      </c>
      <c r="I48" s="64">
        <v>27.0</v>
      </c>
      <c r="J48" s="64">
        <v>15.05625</v>
      </c>
      <c r="K48" s="65">
        <v>64297.0</v>
      </c>
      <c r="L48" s="66">
        <v>2.9190698452877526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>
      <c r="A49" s="57">
        <v>2022.0</v>
      </c>
      <c r="B49" s="29" t="s">
        <v>10</v>
      </c>
      <c r="C49" s="30" t="s">
        <v>29</v>
      </c>
      <c r="D49" s="30" t="s">
        <v>30</v>
      </c>
      <c r="E49" s="58">
        <v>338.142</v>
      </c>
      <c r="F49" s="58">
        <v>1070.942</v>
      </c>
      <c r="G49" s="33">
        <f t="shared" si="1"/>
        <v>0.3157425892</v>
      </c>
      <c r="H49" s="59">
        <v>42.0</v>
      </c>
      <c r="I49" s="59">
        <v>39.0</v>
      </c>
      <c r="J49" s="59">
        <v>15.44</v>
      </c>
      <c r="K49" s="60">
        <v>62395.0</v>
      </c>
      <c r="L49" s="61">
        <v>2.9190698452877526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>
      <c r="A50" s="57">
        <v>2022.0</v>
      </c>
      <c r="B50" s="38" t="s">
        <v>11</v>
      </c>
      <c r="C50" s="30" t="s">
        <v>29</v>
      </c>
      <c r="D50" s="30" t="s">
        <v>30</v>
      </c>
      <c r="E50" s="67">
        <v>329.0</v>
      </c>
      <c r="F50" s="67">
        <v>985.0</v>
      </c>
      <c r="G50" s="33">
        <f t="shared" si="1"/>
        <v>0.3340101523</v>
      </c>
      <c r="H50" s="34">
        <v>25.0</v>
      </c>
      <c r="I50" s="34">
        <v>20.0</v>
      </c>
      <c r="J50" s="34">
        <v>13.0</v>
      </c>
      <c r="K50" s="51">
        <v>61934.0</v>
      </c>
      <c r="L50" s="52">
        <v>2.92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hidden="1">
      <c r="A51" s="62">
        <v>2021.0</v>
      </c>
      <c r="B51" s="48" t="s">
        <v>20</v>
      </c>
      <c r="C51" s="27" t="s">
        <v>29</v>
      </c>
      <c r="D51" s="27" t="s">
        <v>31</v>
      </c>
      <c r="E51" s="63">
        <v>4.9</v>
      </c>
      <c r="F51" s="63">
        <v>635.988</v>
      </c>
      <c r="G51" s="49">
        <f t="shared" si="1"/>
        <v>0.007704547885</v>
      </c>
      <c r="H51" s="64">
        <v>27.0</v>
      </c>
      <c r="I51" s="64">
        <v>26.0</v>
      </c>
      <c r="J51" s="64">
        <v>13.333333333333334</v>
      </c>
      <c r="K51" s="65">
        <v>415.0</v>
      </c>
      <c r="L51" s="66">
        <v>2.5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hidden="1">
      <c r="A52" s="57">
        <v>2021.0</v>
      </c>
      <c r="B52" s="29" t="s">
        <v>21</v>
      </c>
      <c r="C52" s="30" t="s">
        <v>29</v>
      </c>
      <c r="D52" s="30" t="s">
        <v>31</v>
      </c>
      <c r="E52" s="58">
        <v>10.7</v>
      </c>
      <c r="F52" s="58">
        <v>650.643</v>
      </c>
      <c r="G52" s="33">
        <f t="shared" si="1"/>
        <v>0.01644527029</v>
      </c>
      <c r="H52" s="59">
        <v>27.0</v>
      </c>
      <c r="I52" s="59">
        <v>26.0</v>
      </c>
      <c r="J52" s="59">
        <v>13.65625</v>
      </c>
      <c r="K52" s="60">
        <v>1370.699999999997</v>
      </c>
      <c r="L52" s="61">
        <v>2.5134666666666665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>
      <c r="A53" s="62">
        <v>2022.0</v>
      </c>
      <c r="B53" s="48" t="s">
        <v>10</v>
      </c>
      <c r="C53" s="27" t="s">
        <v>29</v>
      </c>
      <c r="D53" s="27" t="s">
        <v>31</v>
      </c>
      <c r="E53" s="63">
        <v>25.0</v>
      </c>
      <c r="F53" s="63">
        <v>23.665</v>
      </c>
      <c r="G53" s="49">
        <f t="shared" si="1"/>
        <v>1.056412423</v>
      </c>
      <c r="H53" s="64">
        <v>27.0</v>
      </c>
      <c r="I53" s="64">
        <v>26.0</v>
      </c>
      <c r="J53" s="64">
        <v>13.44</v>
      </c>
      <c r="K53" s="65">
        <v>1170.699999999997</v>
      </c>
      <c r="L53" s="66">
        <v>2.5134666666666665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>
      <c r="A54" s="47">
        <v>2022.0</v>
      </c>
      <c r="B54" s="68" t="s">
        <v>11</v>
      </c>
      <c r="C54" s="53" t="s">
        <v>29</v>
      </c>
      <c r="D54" s="53" t="s">
        <v>31</v>
      </c>
      <c r="E54" s="69">
        <v>13.0</v>
      </c>
      <c r="F54" s="69">
        <v>22.0</v>
      </c>
      <c r="G54" s="33">
        <f t="shared" si="1"/>
        <v>0.5909090909</v>
      </c>
      <c r="H54" s="54">
        <v>1.0</v>
      </c>
      <c r="I54" s="54">
        <v>1.0</v>
      </c>
      <c r="J54" s="54">
        <v>1.0</v>
      </c>
      <c r="K54" s="55">
        <v>720.0</v>
      </c>
      <c r="L54" s="56">
        <v>2.64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>
      <c r="A55" s="57">
        <v>2022.0</v>
      </c>
      <c r="B55" s="29" t="s">
        <v>10</v>
      </c>
      <c r="C55" s="30" t="s">
        <v>29</v>
      </c>
      <c r="D55" s="30" t="s">
        <v>33</v>
      </c>
      <c r="E55" s="58">
        <v>2.065</v>
      </c>
      <c r="F55" s="58">
        <v>214.28098999999997</v>
      </c>
      <c r="G55" s="33">
        <f t="shared" si="1"/>
        <v>0.009636879128</v>
      </c>
      <c r="H55" s="57">
        <v>14.0</v>
      </c>
      <c r="I55" s="57">
        <v>12.0</v>
      </c>
      <c r="J55" s="57">
        <v>1.0</v>
      </c>
      <c r="K55" s="60">
        <v>3205.0</v>
      </c>
      <c r="L55" s="61">
        <v>4.802357281474304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hidden="1">
      <c r="A56" s="47"/>
      <c r="B56" s="68"/>
      <c r="C56" s="53"/>
      <c r="D56" s="53"/>
      <c r="E56" s="69"/>
      <c r="F56" s="69"/>
      <c r="G56" s="33"/>
      <c r="H56" s="54"/>
      <c r="I56" s="54"/>
      <c r="J56" s="54"/>
      <c r="K56" s="55"/>
      <c r="L56" s="56"/>
      <c r="M56" s="17"/>
      <c r="N56" s="17"/>
      <c r="O56" s="17"/>
      <c r="P56" s="17"/>
      <c r="Q56" s="17"/>
      <c r="R56" s="17"/>
      <c r="S56" s="17"/>
      <c r="T56" s="17"/>
      <c r="U56" s="17"/>
      <c r="V56" s="17"/>
    </row>
  </sheetData>
  <autoFilter ref="$A$1:$L$56">
    <filterColumn colId="0">
      <filters>
        <filter val="2022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9.0"/>
    <col customWidth="1" min="5" max="5" width="28.14"/>
    <col customWidth="1" min="6" max="6" width="24.43"/>
    <col customWidth="1" min="8" max="8" width="16.43"/>
    <col customWidth="1" min="10" max="10" width="19.0"/>
    <col customWidth="1" min="12" max="12" width="13.57"/>
    <col customWidth="1" min="13" max="13" width="21.14"/>
  </cols>
  <sheetData>
    <row r="1">
      <c r="A1" s="70" t="s">
        <v>0</v>
      </c>
      <c r="B1" s="70" t="s">
        <v>1</v>
      </c>
      <c r="C1" s="70" t="s">
        <v>22</v>
      </c>
      <c r="D1" s="70" t="s">
        <v>23</v>
      </c>
      <c r="E1" s="70" t="s">
        <v>24</v>
      </c>
      <c r="F1" s="70" t="s">
        <v>25</v>
      </c>
      <c r="G1" s="71" t="s">
        <v>26</v>
      </c>
      <c r="H1" s="71" t="s">
        <v>6</v>
      </c>
      <c r="I1" s="71" t="s">
        <v>7</v>
      </c>
      <c r="J1" s="71" t="s">
        <v>8</v>
      </c>
      <c r="K1" s="71" t="s">
        <v>34</v>
      </c>
      <c r="L1" s="71" t="s">
        <v>27</v>
      </c>
      <c r="M1" s="71" t="s">
        <v>35</v>
      </c>
      <c r="N1" s="71" t="s">
        <v>28</v>
      </c>
    </row>
    <row r="2" ht="16.5" hidden="1" customHeight="1">
      <c r="A2" s="72">
        <v>2019.0</v>
      </c>
      <c r="B2" s="73" t="s">
        <v>36</v>
      </c>
      <c r="C2" s="74" t="s">
        <v>37</v>
      </c>
      <c r="D2" s="74" t="s">
        <v>38</v>
      </c>
      <c r="E2" s="32">
        <v>20967.0</v>
      </c>
      <c r="F2" s="32">
        <v>18634.22</v>
      </c>
      <c r="G2" s="75">
        <f t="shared" ref="G2:G39" si="1">E2/F2</f>
        <v>1.125187961</v>
      </c>
      <c r="H2" s="74">
        <v>494.0</v>
      </c>
      <c r="I2" s="76">
        <v>434.0</v>
      </c>
      <c r="J2" s="76">
        <v>402.0</v>
      </c>
      <c r="K2" s="32">
        <v>2729743.0</v>
      </c>
      <c r="L2" s="32">
        <v>3156672.0</v>
      </c>
      <c r="M2" s="77">
        <v>2.75</v>
      </c>
      <c r="N2" s="77">
        <v>2.44</v>
      </c>
    </row>
    <row r="3" ht="16.5" hidden="1" customHeight="1">
      <c r="A3" s="78">
        <v>2019.0</v>
      </c>
      <c r="B3" s="79" t="s">
        <v>39</v>
      </c>
      <c r="C3" s="80" t="s">
        <v>37</v>
      </c>
      <c r="D3" s="80" t="s">
        <v>38</v>
      </c>
      <c r="E3" s="81">
        <v>18730.0</v>
      </c>
      <c r="F3" s="81">
        <v>16830.91</v>
      </c>
      <c r="G3" s="82">
        <f t="shared" si="1"/>
        <v>1.112833471</v>
      </c>
      <c r="H3" s="80">
        <v>494.0</v>
      </c>
      <c r="I3" s="83">
        <v>438.0</v>
      </c>
      <c r="J3" s="83">
        <v>408.0</v>
      </c>
      <c r="K3" s="81">
        <v>2469156.0</v>
      </c>
      <c r="L3" s="81">
        <v>2897110.0</v>
      </c>
      <c r="M3" s="84">
        <v>3.09</v>
      </c>
      <c r="N3" s="84">
        <v>2.41</v>
      </c>
    </row>
    <row r="4" ht="16.5" hidden="1" customHeight="1">
      <c r="A4" s="72">
        <v>2019.0</v>
      </c>
      <c r="B4" s="73" t="s">
        <v>40</v>
      </c>
      <c r="C4" s="74" t="s">
        <v>37</v>
      </c>
      <c r="D4" s="74" t="s">
        <v>38</v>
      </c>
      <c r="E4" s="32">
        <v>20852.0</v>
      </c>
      <c r="F4" s="32">
        <v>18634.22</v>
      </c>
      <c r="G4" s="75">
        <f t="shared" si="1"/>
        <v>1.119016519</v>
      </c>
      <c r="H4" s="74">
        <v>494.0</v>
      </c>
      <c r="I4" s="76">
        <v>434.0</v>
      </c>
      <c r="J4" s="76">
        <v>403.0</v>
      </c>
      <c r="K4" s="32">
        <v>2712618.0</v>
      </c>
      <c r="L4" s="32">
        <v>3174266.0</v>
      </c>
      <c r="M4" s="77">
        <v>2.82</v>
      </c>
      <c r="N4" s="77">
        <v>2.46</v>
      </c>
    </row>
    <row r="5" ht="16.5" hidden="1" customHeight="1">
      <c r="A5" s="78">
        <v>2019.0</v>
      </c>
      <c r="B5" s="79" t="s">
        <v>41</v>
      </c>
      <c r="C5" s="80" t="s">
        <v>37</v>
      </c>
      <c r="D5" s="80" t="s">
        <v>38</v>
      </c>
      <c r="E5" s="85">
        <v>19916.0</v>
      </c>
      <c r="F5" s="81">
        <v>19280.52</v>
      </c>
      <c r="G5" s="82">
        <f t="shared" si="1"/>
        <v>1.032959692</v>
      </c>
      <c r="H5" s="80">
        <v>494.0</v>
      </c>
      <c r="I5" s="86">
        <v>432.0</v>
      </c>
      <c r="J5" s="86">
        <v>394.0</v>
      </c>
      <c r="K5" s="85">
        <v>2651705.0</v>
      </c>
      <c r="L5" s="85">
        <v>3134115.0</v>
      </c>
      <c r="M5" s="84">
        <v>2.89</v>
      </c>
      <c r="N5" s="84">
        <v>2.18</v>
      </c>
    </row>
    <row r="6" ht="16.5" hidden="1" customHeight="1">
      <c r="A6" s="72">
        <v>2019.0</v>
      </c>
      <c r="B6" s="73" t="s">
        <v>14</v>
      </c>
      <c r="C6" s="74" t="s">
        <v>37</v>
      </c>
      <c r="D6" s="74" t="s">
        <v>38</v>
      </c>
      <c r="E6" s="32">
        <v>21826.0</v>
      </c>
      <c r="F6" s="32">
        <v>19923.2</v>
      </c>
      <c r="G6" s="75">
        <f t="shared" si="1"/>
        <v>1.095506746</v>
      </c>
      <c r="H6" s="74">
        <v>494.0</v>
      </c>
      <c r="I6" s="76">
        <v>444.0</v>
      </c>
      <c r="J6" s="76">
        <v>413.0</v>
      </c>
      <c r="K6" s="32">
        <v>2847937.0</v>
      </c>
      <c r="L6" s="32">
        <v>3321332.0</v>
      </c>
      <c r="M6" s="77">
        <v>2.76</v>
      </c>
      <c r="N6" s="77">
        <v>2.16</v>
      </c>
    </row>
    <row r="7" ht="16.5" hidden="1" customHeight="1">
      <c r="A7" s="78">
        <v>2019.0</v>
      </c>
      <c r="B7" s="79" t="s">
        <v>42</v>
      </c>
      <c r="C7" s="80" t="s">
        <v>37</v>
      </c>
      <c r="D7" s="80" t="s">
        <v>38</v>
      </c>
      <c r="E7" s="81">
        <v>22244.0</v>
      </c>
      <c r="F7" s="81">
        <v>19280.52</v>
      </c>
      <c r="G7" s="82">
        <f t="shared" si="1"/>
        <v>1.153703323</v>
      </c>
      <c r="H7" s="80">
        <v>494.0</v>
      </c>
      <c r="I7" s="83">
        <v>434.0</v>
      </c>
      <c r="J7" s="83">
        <v>370.0</v>
      </c>
      <c r="K7" s="81">
        <v>2681231.0</v>
      </c>
      <c r="L7" s="81">
        <v>3095532.0</v>
      </c>
      <c r="M7" s="84">
        <v>3.08</v>
      </c>
      <c r="N7" s="84">
        <v>2.51</v>
      </c>
    </row>
    <row r="8" ht="16.5" hidden="1" customHeight="1">
      <c r="A8" s="72">
        <v>2019.0</v>
      </c>
      <c r="B8" s="73" t="s">
        <v>43</v>
      </c>
      <c r="C8" s="74" t="s">
        <v>37</v>
      </c>
      <c r="D8" s="74" t="s">
        <v>38</v>
      </c>
      <c r="E8" s="32">
        <v>21884.0</v>
      </c>
      <c r="F8" s="32">
        <v>19923.2</v>
      </c>
      <c r="G8" s="75">
        <f t="shared" si="1"/>
        <v>1.098417925</v>
      </c>
      <c r="H8" s="74">
        <v>494.0</v>
      </c>
      <c r="I8" s="76">
        <v>435.0</v>
      </c>
      <c r="J8" s="76">
        <v>415.0</v>
      </c>
      <c r="K8" s="32">
        <v>2906227.0</v>
      </c>
      <c r="L8" s="32">
        <v>3319879.0</v>
      </c>
      <c r="M8" s="77">
        <v>2.77</v>
      </c>
      <c r="N8" s="77">
        <v>2.44</v>
      </c>
    </row>
    <row r="9" ht="16.5" hidden="1" customHeight="1">
      <c r="A9" s="78">
        <v>2019.0</v>
      </c>
      <c r="B9" s="79" t="s">
        <v>44</v>
      </c>
      <c r="C9" s="80" t="s">
        <v>37</v>
      </c>
      <c r="D9" s="80" t="s">
        <v>38</v>
      </c>
      <c r="E9" s="81">
        <v>24709.0</v>
      </c>
      <c r="F9" s="81">
        <v>19280.52</v>
      </c>
      <c r="G9" s="82">
        <f t="shared" si="1"/>
        <v>1.281552572</v>
      </c>
      <c r="H9" s="80">
        <v>494.0</v>
      </c>
      <c r="I9" s="83">
        <v>437.0</v>
      </c>
      <c r="J9" s="83">
        <v>410.0</v>
      </c>
      <c r="K9" s="81">
        <v>2883034.0</v>
      </c>
      <c r="L9" s="81">
        <v>3355798.0</v>
      </c>
      <c r="M9" s="84">
        <v>2.69</v>
      </c>
      <c r="N9" s="84">
        <v>2.61</v>
      </c>
    </row>
    <row r="10" ht="16.5" hidden="1" customHeight="1">
      <c r="A10" s="72">
        <v>2019.0</v>
      </c>
      <c r="B10" s="73" t="s">
        <v>45</v>
      </c>
      <c r="C10" s="74" t="s">
        <v>37</v>
      </c>
      <c r="D10" s="74" t="s">
        <v>38</v>
      </c>
      <c r="E10" s="32">
        <v>30655.0</v>
      </c>
      <c r="F10" s="32">
        <v>19923.2</v>
      </c>
      <c r="G10" s="75">
        <f t="shared" si="1"/>
        <v>1.538658448</v>
      </c>
      <c r="H10" s="74">
        <v>494.0</v>
      </c>
      <c r="I10" s="76">
        <v>423.0</v>
      </c>
      <c r="J10" s="76">
        <v>398.0</v>
      </c>
      <c r="K10" s="32">
        <v>2839665.0</v>
      </c>
      <c r="L10" s="32">
        <v>3234798.0</v>
      </c>
      <c r="M10" s="77">
        <v>2.79</v>
      </c>
      <c r="N10" s="77">
        <v>2.42</v>
      </c>
    </row>
    <row r="11" ht="16.5" hidden="1" customHeight="1">
      <c r="A11" s="78">
        <v>2019.0</v>
      </c>
      <c r="B11" s="79" t="s">
        <v>46</v>
      </c>
      <c r="C11" s="80" t="s">
        <v>37</v>
      </c>
      <c r="D11" s="80" t="s">
        <v>38</v>
      </c>
      <c r="E11" s="81">
        <v>31930.0</v>
      </c>
      <c r="F11" s="81">
        <v>19280.52</v>
      </c>
      <c r="G11" s="82">
        <f t="shared" si="1"/>
        <v>1.656075666</v>
      </c>
      <c r="H11" s="80">
        <v>494.0</v>
      </c>
      <c r="I11" s="83">
        <v>436.0</v>
      </c>
      <c r="J11" s="83">
        <v>414.0</v>
      </c>
      <c r="K11" s="81">
        <v>2895517.0</v>
      </c>
      <c r="L11" s="81">
        <v>3342515.0</v>
      </c>
      <c r="M11" s="84">
        <v>2.64</v>
      </c>
      <c r="N11" s="84">
        <v>2.33</v>
      </c>
    </row>
    <row r="12" ht="16.5" hidden="1" customHeight="1">
      <c r="A12" s="72">
        <v>2019.0</v>
      </c>
      <c r="B12" s="73" t="s">
        <v>47</v>
      </c>
      <c r="C12" s="74" t="s">
        <v>37</v>
      </c>
      <c r="D12" s="74" t="s">
        <v>38</v>
      </c>
      <c r="E12" s="32">
        <v>29585.0</v>
      </c>
      <c r="F12" s="32">
        <v>19923.2</v>
      </c>
      <c r="G12" s="75">
        <f t="shared" si="1"/>
        <v>1.484952217</v>
      </c>
      <c r="H12" s="74">
        <v>494.0</v>
      </c>
      <c r="I12" s="76">
        <v>421.0</v>
      </c>
      <c r="J12" s="76">
        <v>396.0</v>
      </c>
      <c r="K12" s="32">
        <v>2760474.0</v>
      </c>
      <c r="L12" s="32">
        <v>3202728.0</v>
      </c>
      <c r="M12" s="77">
        <v>2.76</v>
      </c>
      <c r="N12" s="77">
        <v>2.49</v>
      </c>
    </row>
    <row r="13" ht="16.5" hidden="1" customHeight="1">
      <c r="A13" s="78">
        <v>2019.0</v>
      </c>
      <c r="B13" s="79" t="s">
        <v>48</v>
      </c>
      <c r="C13" s="80" t="s">
        <v>37</v>
      </c>
      <c r="D13" s="80" t="s">
        <v>38</v>
      </c>
      <c r="E13" s="81">
        <v>30096.0</v>
      </c>
      <c r="F13" s="81">
        <v>19280.52</v>
      </c>
      <c r="G13" s="82">
        <f t="shared" si="1"/>
        <v>1.56095375</v>
      </c>
      <c r="H13" s="80">
        <v>494.0</v>
      </c>
      <c r="I13" s="83">
        <v>431.0</v>
      </c>
      <c r="J13" s="83">
        <v>402.0</v>
      </c>
      <c r="K13" s="81">
        <v>2809645.0</v>
      </c>
      <c r="L13" s="81">
        <v>3249858.0</v>
      </c>
      <c r="M13" s="84">
        <v>2.72</v>
      </c>
      <c r="N13" s="84">
        <v>2.63</v>
      </c>
    </row>
    <row r="14" hidden="1">
      <c r="A14" s="72">
        <v>2020.0</v>
      </c>
      <c r="B14" s="73" t="s">
        <v>36</v>
      </c>
      <c r="C14" s="74" t="s">
        <v>37</v>
      </c>
      <c r="D14" s="74" t="s">
        <v>38</v>
      </c>
      <c r="E14" s="32">
        <v>22368.0</v>
      </c>
      <c r="F14" s="32">
        <v>22368.0</v>
      </c>
      <c r="G14" s="75">
        <f t="shared" si="1"/>
        <v>1</v>
      </c>
      <c r="H14" s="74">
        <v>494.0</v>
      </c>
      <c r="I14" s="87">
        <v>454.0</v>
      </c>
      <c r="J14" s="87">
        <v>450.0</v>
      </c>
      <c r="K14" s="32">
        <v>2813078.0</v>
      </c>
      <c r="L14" s="32">
        <v>3279538.0</v>
      </c>
      <c r="M14" s="77">
        <v>2.69</v>
      </c>
      <c r="N14" s="77">
        <v>2.42</v>
      </c>
    </row>
    <row r="15" hidden="1">
      <c r="A15" s="78">
        <v>2020.0</v>
      </c>
      <c r="B15" s="79" t="s">
        <v>39</v>
      </c>
      <c r="C15" s="80" t="s">
        <v>37</v>
      </c>
      <c r="D15" s="80" t="s">
        <v>38</v>
      </c>
      <c r="E15" s="81">
        <v>21050.0</v>
      </c>
      <c r="F15" s="81">
        <v>21050.0</v>
      </c>
      <c r="G15" s="82">
        <f t="shared" si="1"/>
        <v>1</v>
      </c>
      <c r="H15" s="80">
        <v>494.0</v>
      </c>
      <c r="I15" s="88">
        <v>454.0</v>
      </c>
      <c r="J15" s="88">
        <v>450.0</v>
      </c>
      <c r="K15" s="81">
        <v>2646124.0</v>
      </c>
      <c r="L15" s="81">
        <v>3096854.0</v>
      </c>
      <c r="M15" s="84">
        <v>2.69</v>
      </c>
      <c r="N15" s="84">
        <v>2.44</v>
      </c>
    </row>
    <row r="16" hidden="1">
      <c r="A16" s="72">
        <v>2020.0</v>
      </c>
      <c r="B16" s="73" t="s">
        <v>40</v>
      </c>
      <c r="C16" s="74" t="s">
        <v>37</v>
      </c>
      <c r="D16" s="74" t="s">
        <v>38</v>
      </c>
      <c r="E16" s="32">
        <v>22084.0</v>
      </c>
      <c r="F16" s="32">
        <v>22084.0</v>
      </c>
      <c r="G16" s="75">
        <f t="shared" si="1"/>
        <v>1</v>
      </c>
      <c r="H16" s="74">
        <v>494.0</v>
      </c>
      <c r="I16" s="87">
        <v>454.0</v>
      </c>
      <c r="J16" s="87">
        <v>450.0</v>
      </c>
      <c r="K16" s="32">
        <v>2776962.0</v>
      </c>
      <c r="L16" s="32">
        <v>3272414.0</v>
      </c>
      <c r="M16" s="77">
        <v>3.12</v>
      </c>
      <c r="N16" s="77">
        <v>2.47</v>
      </c>
    </row>
    <row r="17" hidden="1">
      <c r="A17" s="78">
        <v>2020.0</v>
      </c>
      <c r="B17" s="79" t="s">
        <v>41</v>
      </c>
      <c r="C17" s="80" t="s">
        <v>37</v>
      </c>
      <c r="D17" s="80" t="s">
        <v>38</v>
      </c>
      <c r="E17" s="81">
        <v>11552.0</v>
      </c>
      <c r="F17" s="81">
        <v>11552.0</v>
      </c>
      <c r="G17" s="82">
        <f t="shared" si="1"/>
        <v>1</v>
      </c>
      <c r="H17" s="80">
        <v>494.0</v>
      </c>
      <c r="I17" s="88">
        <v>454.0</v>
      </c>
      <c r="J17" s="88">
        <v>216.0</v>
      </c>
      <c r="K17" s="81">
        <v>1456876.0</v>
      </c>
      <c r="L17" s="81">
        <v>1803040.0</v>
      </c>
      <c r="M17" s="84">
        <v>5.51</v>
      </c>
      <c r="N17" s="84">
        <v>2.63</v>
      </c>
    </row>
    <row r="18" hidden="1">
      <c r="A18" s="72">
        <v>2020.0</v>
      </c>
      <c r="B18" s="73" t="s">
        <v>14</v>
      </c>
      <c r="C18" s="74" t="s">
        <v>37</v>
      </c>
      <c r="D18" s="74" t="s">
        <v>38</v>
      </c>
      <c r="E18" s="32">
        <v>8719.0</v>
      </c>
      <c r="F18" s="32">
        <v>8719.0</v>
      </c>
      <c r="G18" s="75">
        <f t="shared" si="1"/>
        <v>1</v>
      </c>
      <c r="H18" s="74">
        <v>494.0</v>
      </c>
      <c r="I18" s="87">
        <v>454.0</v>
      </c>
      <c r="J18" s="87">
        <v>170.0</v>
      </c>
      <c r="K18" s="32">
        <v>1072147.0</v>
      </c>
      <c r="L18" s="32">
        <v>1355191.0</v>
      </c>
      <c r="M18" s="77">
        <v>6.99</v>
      </c>
      <c r="N18" s="77">
        <v>2.67</v>
      </c>
    </row>
    <row r="19" hidden="1">
      <c r="A19" s="78">
        <v>2020.0</v>
      </c>
      <c r="B19" s="79" t="s">
        <v>42</v>
      </c>
      <c r="C19" s="80" t="s">
        <v>37</v>
      </c>
      <c r="D19" s="80" t="s">
        <v>38</v>
      </c>
      <c r="E19" s="81">
        <v>12564.0</v>
      </c>
      <c r="F19" s="81">
        <v>12564.0</v>
      </c>
      <c r="G19" s="82">
        <f t="shared" si="1"/>
        <v>1</v>
      </c>
      <c r="H19" s="80">
        <v>494.0</v>
      </c>
      <c r="I19" s="88">
        <v>454.0</v>
      </c>
      <c r="J19" s="88">
        <v>216.0</v>
      </c>
      <c r="K19" s="81">
        <v>1542844.0</v>
      </c>
      <c r="L19" s="81">
        <v>1949848.0</v>
      </c>
      <c r="M19" s="84">
        <v>5.5</v>
      </c>
      <c r="N19" s="84">
        <v>2.62</v>
      </c>
    </row>
    <row r="20" hidden="1">
      <c r="A20" s="72">
        <v>2020.0</v>
      </c>
      <c r="B20" s="73" t="s">
        <v>43</v>
      </c>
      <c r="C20" s="74" t="s">
        <v>37</v>
      </c>
      <c r="D20" s="74" t="s">
        <v>38</v>
      </c>
      <c r="E20" s="32">
        <v>14418.0</v>
      </c>
      <c r="F20" s="32">
        <v>14418.0</v>
      </c>
      <c r="G20" s="75">
        <f t="shared" si="1"/>
        <v>1</v>
      </c>
      <c r="H20" s="74">
        <v>494.0</v>
      </c>
      <c r="I20" s="87">
        <v>413.0</v>
      </c>
      <c r="J20" s="87">
        <v>225.0</v>
      </c>
      <c r="K20" s="31">
        <v>1795298.745</v>
      </c>
      <c r="L20" s="31">
        <v>2281774.0</v>
      </c>
      <c r="M20" s="77">
        <v>4.65</v>
      </c>
      <c r="N20" s="77">
        <v>2.63</v>
      </c>
    </row>
    <row r="21" hidden="1">
      <c r="A21" s="78">
        <v>2020.0</v>
      </c>
      <c r="B21" s="79" t="s">
        <v>44</v>
      </c>
      <c r="C21" s="80" t="s">
        <v>37</v>
      </c>
      <c r="D21" s="80" t="s">
        <v>38</v>
      </c>
      <c r="E21" s="81">
        <v>20800.0</v>
      </c>
      <c r="F21" s="81">
        <v>20800.0</v>
      </c>
      <c r="G21" s="82">
        <f t="shared" si="1"/>
        <v>1</v>
      </c>
      <c r="H21" s="80">
        <v>494.0</v>
      </c>
      <c r="I21" s="88">
        <v>419.0</v>
      </c>
      <c r="J21" s="88">
        <v>267.0</v>
      </c>
      <c r="K21" s="89">
        <v>1856946.986</v>
      </c>
      <c r="L21" s="89">
        <v>2355920.0</v>
      </c>
      <c r="M21" s="84">
        <v>4.43</v>
      </c>
      <c r="N21" s="84">
        <v>1.74</v>
      </c>
    </row>
    <row r="22" hidden="1">
      <c r="A22" s="72">
        <v>2020.0</v>
      </c>
      <c r="B22" s="73" t="s">
        <v>45</v>
      </c>
      <c r="C22" s="74" t="s">
        <v>37</v>
      </c>
      <c r="D22" s="74" t="s">
        <v>38</v>
      </c>
      <c r="E22" s="32">
        <v>20546.0</v>
      </c>
      <c r="F22" s="32">
        <v>17124.0</v>
      </c>
      <c r="G22" s="75">
        <f t="shared" si="1"/>
        <v>1.199836487</v>
      </c>
      <c r="H22" s="74">
        <v>494.0</v>
      </c>
      <c r="I22" s="87">
        <v>411.0</v>
      </c>
      <c r="J22" s="87">
        <v>285.0</v>
      </c>
      <c r="K22" s="32">
        <v>1757364.0</v>
      </c>
      <c r="L22" s="32">
        <v>2284976.0</v>
      </c>
      <c r="M22" s="77">
        <v>3.79</v>
      </c>
      <c r="N22" s="77">
        <v>2.55</v>
      </c>
    </row>
    <row r="23" hidden="1">
      <c r="A23" s="78">
        <v>2020.0</v>
      </c>
      <c r="B23" s="79" t="s">
        <v>46</v>
      </c>
      <c r="C23" s="80" t="s">
        <v>37</v>
      </c>
      <c r="D23" s="80" t="s">
        <v>38</v>
      </c>
      <c r="E23" s="81">
        <v>20145.0</v>
      </c>
      <c r="F23" s="81">
        <v>19650.0</v>
      </c>
      <c r="G23" s="82">
        <f t="shared" si="1"/>
        <v>1.02519084</v>
      </c>
      <c r="H23" s="80">
        <v>494.0</v>
      </c>
      <c r="I23" s="88">
        <v>426.0</v>
      </c>
      <c r="J23" s="88">
        <v>296.0</v>
      </c>
      <c r="K23" s="81">
        <v>1795527.0</v>
      </c>
      <c r="L23" s="81">
        <v>2304955.0</v>
      </c>
      <c r="M23" s="84">
        <v>3.25</v>
      </c>
      <c r="N23" s="84">
        <v>2.53</v>
      </c>
    </row>
    <row r="24" hidden="1">
      <c r="A24" s="72">
        <v>2020.0</v>
      </c>
      <c r="B24" s="73" t="s">
        <v>47</v>
      </c>
      <c r="C24" s="74" t="s">
        <v>37</v>
      </c>
      <c r="D24" s="74" t="s">
        <v>38</v>
      </c>
      <c r="E24" s="32">
        <v>24055.0</v>
      </c>
      <c r="F24" s="32">
        <v>19650.0</v>
      </c>
      <c r="G24" s="75">
        <f t="shared" si="1"/>
        <v>1.224173028</v>
      </c>
      <c r="H24" s="74">
        <v>494.0</v>
      </c>
      <c r="I24" s="87">
        <v>437.0</v>
      </c>
      <c r="J24" s="87">
        <v>316.0</v>
      </c>
      <c r="K24" s="31">
        <v>2084482.205</v>
      </c>
      <c r="L24" s="31">
        <v>2668641.0</v>
      </c>
      <c r="M24" s="77">
        <v>3.11</v>
      </c>
      <c r="N24" s="77">
        <v>2.68</v>
      </c>
    </row>
    <row r="25" hidden="1">
      <c r="A25" s="78">
        <v>2020.0</v>
      </c>
      <c r="B25" s="79" t="s">
        <v>48</v>
      </c>
      <c r="C25" s="80" t="s">
        <v>37</v>
      </c>
      <c r="D25" s="80" t="s">
        <v>38</v>
      </c>
      <c r="E25" s="81">
        <v>24876.0</v>
      </c>
      <c r="F25" s="81">
        <v>19650.0</v>
      </c>
      <c r="G25" s="82">
        <f t="shared" si="1"/>
        <v>1.265954198</v>
      </c>
      <c r="H25" s="80">
        <v>494.0</v>
      </c>
      <c r="I25" s="88">
        <v>435.0</v>
      </c>
      <c r="J25" s="88">
        <v>322.0</v>
      </c>
      <c r="K25" s="89">
        <v>2199620.007</v>
      </c>
      <c r="L25" s="89">
        <v>2788886.0</v>
      </c>
      <c r="M25" s="84">
        <v>2.74</v>
      </c>
      <c r="N25" s="84">
        <v>2.82</v>
      </c>
    </row>
    <row r="26" hidden="1">
      <c r="A26" s="74">
        <v>2021.0</v>
      </c>
      <c r="B26" s="73" t="s">
        <v>36</v>
      </c>
      <c r="C26" s="74" t="s">
        <v>37</v>
      </c>
      <c r="D26" s="74" t="s">
        <v>38</v>
      </c>
      <c r="E26" s="90">
        <v>19704.052804400002</v>
      </c>
      <c r="F26" s="90">
        <v>20187.654809042324</v>
      </c>
      <c r="G26" s="75">
        <f t="shared" si="1"/>
        <v>0.9760446664</v>
      </c>
      <c r="H26" s="74">
        <v>494.0</v>
      </c>
      <c r="I26" s="91">
        <v>456.5483870967742</v>
      </c>
      <c r="J26" s="91">
        <v>343.0</v>
      </c>
      <c r="K26" s="90">
        <v>2420807.0</v>
      </c>
      <c r="L26" s="90">
        <v>2996412.0</v>
      </c>
      <c r="M26" s="92">
        <v>2.825072886297376</v>
      </c>
      <c r="N26" s="92">
        <v>2.593728007149649</v>
      </c>
    </row>
    <row r="27" hidden="1">
      <c r="A27" s="80">
        <v>2021.0</v>
      </c>
      <c r="B27" s="79" t="s">
        <v>39</v>
      </c>
      <c r="C27" s="80" t="s">
        <v>37</v>
      </c>
      <c r="D27" s="80" t="s">
        <v>38</v>
      </c>
      <c r="E27" s="93">
        <v>17757.2718412</v>
      </c>
      <c r="F27" s="93">
        <v>18234.010795264036</v>
      </c>
      <c r="G27" s="82">
        <f t="shared" si="1"/>
        <v>0.9738544109</v>
      </c>
      <c r="H27" s="80">
        <v>494.0</v>
      </c>
      <c r="I27" s="94">
        <v>450.0</v>
      </c>
      <c r="J27" s="94">
        <v>340.0</v>
      </c>
      <c r="K27" s="93">
        <v>2183629.0</v>
      </c>
      <c r="L27" s="93">
        <v>2680447.0</v>
      </c>
      <c r="M27" s="95">
        <v>2.597058823529412</v>
      </c>
      <c r="N27" s="95">
        <v>2.450739960132823</v>
      </c>
    </row>
    <row r="28" hidden="1">
      <c r="A28" s="74">
        <v>2021.0</v>
      </c>
      <c r="B28" s="73" t="s">
        <v>40</v>
      </c>
      <c r="C28" s="74" t="s">
        <v>37</v>
      </c>
      <c r="D28" s="74" t="s">
        <v>38</v>
      </c>
      <c r="E28" s="90">
        <v>20031.286899</v>
      </c>
      <c r="F28" s="90">
        <v>20187.654809042324</v>
      </c>
      <c r="G28" s="75">
        <f t="shared" si="1"/>
        <v>0.9922542806</v>
      </c>
      <c r="H28" s="74">
        <v>494.0</v>
      </c>
      <c r="I28" s="91">
        <v>453.0</v>
      </c>
      <c r="J28" s="91">
        <v>357.0</v>
      </c>
      <c r="K28" s="90">
        <v>2440487.25311</v>
      </c>
      <c r="L28" s="90">
        <v>2988365.0</v>
      </c>
      <c r="M28" s="92">
        <v>2.4761904761904763</v>
      </c>
      <c r="N28" s="92">
        <v>2.4476956386791633</v>
      </c>
    </row>
    <row r="29" hidden="1">
      <c r="A29" s="80">
        <v>2021.0</v>
      </c>
      <c r="B29" s="79" t="s">
        <v>41</v>
      </c>
      <c r="C29" s="80" t="s">
        <v>37</v>
      </c>
      <c r="D29" s="80" t="s">
        <v>38</v>
      </c>
      <c r="E29" s="93">
        <v>17658.491527</v>
      </c>
      <c r="F29" s="93">
        <v>19536.440137782894</v>
      </c>
      <c r="G29" s="82">
        <f t="shared" si="1"/>
        <v>0.903874575</v>
      </c>
      <c r="H29" s="80">
        <v>494.0</v>
      </c>
      <c r="I29" s="94">
        <v>456.3</v>
      </c>
      <c r="J29" s="94">
        <v>348.0</v>
      </c>
      <c r="K29" s="93">
        <v>2174089.64315</v>
      </c>
      <c r="L29" s="93">
        <v>2680662.5817</v>
      </c>
      <c r="M29" s="95">
        <v>2.7844827586206895</v>
      </c>
      <c r="N29" s="95">
        <v>2.4068491458553205</v>
      </c>
    </row>
    <row r="30" hidden="1">
      <c r="A30" s="74">
        <v>2021.0</v>
      </c>
      <c r="B30" s="73" t="s">
        <v>14</v>
      </c>
      <c r="C30" s="74" t="s">
        <v>37</v>
      </c>
      <c r="D30" s="74" t="s">
        <v>38</v>
      </c>
      <c r="E30" s="90">
        <v>21357.914117</v>
      </c>
      <c r="F30" s="90">
        <v>20187.654809042324</v>
      </c>
      <c r="G30" s="75">
        <f t="shared" si="1"/>
        <v>1.057969057</v>
      </c>
      <c r="H30" s="74">
        <v>494.0</v>
      </c>
      <c r="I30" s="91">
        <v>430.258064516129</v>
      </c>
      <c r="J30" s="91">
        <v>300.03225806451616</v>
      </c>
      <c r="K30" s="90">
        <v>1864545.60724</v>
      </c>
      <c r="L30" s="90">
        <v>2317056.0</v>
      </c>
      <c r="M30" s="92">
        <v>3.1729921513815715</v>
      </c>
      <c r="N30" s="92">
        <v>2.3999715470097422</v>
      </c>
    </row>
    <row r="31" hidden="1">
      <c r="A31" s="80">
        <v>2021.0</v>
      </c>
      <c r="B31" s="79" t="s">
        <v>42</v>
      </c>
      <c r="C31" s="80" t="s">
        <v>37</v>
      </c>
      <c r="D31" s="80" t="s">
        <v>38</v>
      </c>
      <c r="E31" s="93">
        <v>15815.627708</v>
      </c>
      <c r="F31" s="93">
        <v>19536.440137782894</v>
      </c>
      <c r="G31" s="82">
        <f t="shared" si="1"/>
        <v>0.8095450142</v>
      </c>
      <c r="H31" s="80">
        <v>494.0</v>
      </c>
      <c r="I31" s="94">
        <v>406.0</v>
      </c>
      <c r="J31" s="94">
        <v>321.0</v>
      </c>
      <c r="K31" s="93">
        <v>1955024.0</v>
      </c>
      <c r="L31" s="93">
        <v>2418764.0</v>
      </c>
      <c r="M31" s="95">
        <v>3.0093457943925235</v>
      </c>
      <c r="N31" s="95">
        <v>2.4183959022991957</v>
      </c>
    </row>
    <row r="32" hidden="1">
      <c r="A32" s="74">
        <v>2021.0</v>
      </c>
      <c r="B32" s="73" t="s">
        <v>43</v>
      </c>
      <c r="C32" s="74" t="s">
        <v>37</v>
      </c>
      <c r="D32" s="74" t="s">
        <v>38</v>
      </c>
      <c r="E32" s="90">
        <v>15081.887676</v>
      </c>
      <c r="F32" s="90">
        <v>20187.654809042324</v>
      </c>
      <c r="G32" s="75">
        <f t="shared" si="1"/>
        <v>0.7470846821</v>
      </c>
      <c r="H32" s="74">
        <v>494.0</v>
      </c>
      <c r="I32" s="91">
        <v>408.1</v>
      </c>
      <c r="J32" s="91">
        <v>311.2903225806452</v>
      </c>
      <c r="K32" s="90">
        <v>1863771.4371699998</v>
      </c>
      <c r="L32" s="90">
        <v>2362633.7278</v>
      </c>
      <c r="M32" s="92">
        <v>3.090362694300518</v>
      </c>
      <c r="N32" s="92">
        <v>2.546219222850576</v>
      </c>
    </row>
    <row r="33" hidden="1">
      <c r="A33" s="80">
        <v>2021.0</v>
      </c>
      <c r="B33" s="79" t="s">
        <v>44</v>
      </c>
      <c r="C33" s="80" t="s">
        <v>37</v>
      </c>
      <c r="D33" s="80" t="s">
        <v>38</v>
      </c>
      <c r="E33" s="93">
        <v>13751.058714</v>
      </c>
      <c r="F33" s="93">
        <v>20187.654809042324</v>
      </c>
      <c r="G33" s="82">
        <f t="shared" si="1"/>
        <v>0.6811617716</v>
      </c>
      <c r="H33" s="80">
        <v>494.0</v>
      </c>
      <c r="I33" s="94">
        <v>448.0</v>
      </c>
      <c r="J33" s="94">
        <v>264.80645161290323</v>
      </c>
      <c r="K33" s="93">
        <v>1694434.13068</v>
      </c>
      <c r="L33" s="93">
        <v>2121874.0</v>
      </c>
      <c r="M33" s="95">
        <v>3.636618345718114</v>
      </c>
      <c r="N33" s="95">
        <v>2.541354047095558</v>
      </c>
    </row>
    <row r="34" hidden="1">
      <c r="A34" s="74">
        <v>2021.0</v>
      </c>
      <c r="B34" s="73" t="s">
        <v>45</v>
      </c>
      <c r="C34" s="74" t="s">
        <v>37</v>
      </c>
      <c r="D34" s="74" t="s">
        <v>38</v>
      </c>
      <c r="E34" s="90">
        <v>14554.652416</v>
      </c>
      <c r="F34" s="90">
        <v>19536.440137782894</v>
      </c>
      <c r="G34" s="75">
        <f t="shared" si="1"/>
        <v>0.745000231</v>
      </c>
      <c r="H34" s="74">
        <v>494.0</v>
      </c>
      <c r="I34" s="91">
        <v>439.1</v>
      </c>
      <c r="J34" s="91">
        <v>262.3225806451613</v>
      </c>
      <c r="K34" s="90">
        <v>1785383.3669500002</v>
      </c>
      <c r="L34" s="90">
        <v>2214735.0</v>
      </c>
      <c r="M34" s="92">
        <v>3.1411706837186424</v>
      </c>
      <c r="N34" s="92">
        <v>2.4939292350102753</v>
      </c>
    </row>
    <row r="35" hidden="1">
      <c r="A35" s="80">
        <v>2021.0</v>
      </c>
      <c r="B35" s="79" t="s">
        <v>46</v>
      </c>
      <c r="C35" s="80" t="s">
        <v>37</v>
      </c>
      <c r="D35" s="80" t="s">
        <v>38</v>
      </c>
      <c r="E35" s="93">
        <v>15792.491859</v>
      </c>
      <c r="F35" s="93">
        <v>20187.654809042324</v>
      </c>
      <c r="G35" s="82">
        <f t="shared" si="1"/>
        <v>0.7822846194</v>
      </c>
      <c r="H35" s="80">
        <v>494.0</v>
      </c>
      <c r="I35" s="94">
        <v>398.19</v>
      </c>
      <c r="J35" s="94">
        <v>280.93548387096774</v>
      </c>
      <c r="K35" s="93">
        <v>1944424.31525</v>
      </c>
      <c r="L35" s="93">
        <v>2400174.0</v>
      </c>
      <c r="M35" s="95">
        <v>2.933057756344012</v>
      </c>
      <c r="N35" s="95">
        <v>2.505202300190009</v>
      </c>
    </row>
    <row r="36" hidden="1">
      <c r="A36" s="74">
        <v>2021.0</v>
      </c>
      <c r="B36" s="73" t="s">
        <v>47</v>
      </c>
      <c r="C36" s="74" t="s">
        <v>37</v>
      </c>
      <c r="D36" s="74" t="s">
        <v>38</v>
      </c>
      <c r="E36" s="90">
        <v>17809.644435</v>
      </c>
      <c r="F36" s="90">
        <v>19536.440137782894</v>
      </c>
      <c r="G36" s="75">
        <f t="shared" si="1"/>
        <v>0.9116115479</v>
      </c>
      <c r="H36" s="74">
        <v>494.0</v>
      </c>
      <c r="I36" s="91">
        <v>388.7</v>
      </c>
      <c r="J36" s="91">
        <v>310.2258064516129</v>
      </c>
      <c r="K36" s="90">
        <v>2188570.7971999994</v>
      </c>
      <c r="L36" s="90">
        <v>2703261.0</v>
      </c>
      <c r="M36" s="92">
        <v>2.6883643547883955</v>
      </c>
      <c r="N36" s="92">
        <v>2.563656200111956</v>
      </c>
    </row>
    <row r="37" hidden="1">
      <c r="A37" s="80">
        <v>2021.0</v>
      </c>
      <c r="B37" s="79" t="s">
        <v>48</v>
      </c>
      <c r="C37" s="80" t="s">
        <v>37</v>
      </c>
      <c r="D37" s="80" t="s">
        <v>38</v>
      </c>
      <c r="E37" s="93">
        <v>61124.596005</v>
      </c>
      <c r="F37" s="93">
        <v>20187.654809042324</v>
      </c>
      <c r="G37" s="82">
        <f t="shared" si="1"/>
        <v>3.027820546</v>
      </c>
      <c r="H37" s="80">
        <v>494.0</v>
      </c>
      <c r="I37" s="94">
        <v>398.45</v>
      </c>
      <c r="J37" s="94">
        <v>354.0</v>
      </c>
      <c r="K37" s="93">
        <v>2455996.3650999996</v>
      </c>
      <c r="L37" s="93">
        <v>3022576.0</v>
      </c>
      <c r="M37" s="95">
        <v>2.3559322033898304</v>
      </c>
      <c r="N37" s="95">
        <v>2.4879764733076613</v>
      </c>
    </row>
    <row r="38">
      <c r="A38" s="74">
        <v>2022.0</v>
      </c>
      <c r="B38" s="73" t="s">
        <v>36</v>
      </c>
      <c r="C38" s="74" t="s">
        <v>37</v>
      </c>
      <c r="D38" s="74" t="s">
        <v>38</v>
      </c>
      <c r="E38" s="90">
        <v>22239.323603</v>
      </c>
      <c r="F38" s="90">
        <v>24227.142</v>
      </c>
      <c r="G38" s="75">
        <f t="shared" si="1"/>
        <v>0.9179507679</v>
      </c>
      <c r="H38" s="74">
        <v>494.0</v>
      </c>
      <c r="I38" s="91">
        <v>416.77</v>
      </c>
      <c r="J38" s="74">
        <v>360.0</v>
      </c>
      <c r="K38" s="90">
        <v>2482480.74775</v>
      </c>
      <c r="L38" s="90">
        <v>3050092.0</v>
      </c>
      <c r="M38" s="92">
        <v>2.3003049499565744</v>
      </c>
      <c r="N38" s="92">
        <v>2.533761994121684</v>
      </c>
    </row>
    <row r="39">
      <c r="A39" s="78">
        <v>2022.0</v>
      </c>
      <c r="B39" s="79" t="s">
        <v>39</v>
      </c>
      <c r="C39" s="80" t="s">
        <v>37</v>
      </c>
      <c r="D39" s="80" t="s">
        <v>38</v>
      </c>
      <c r="E39" s="96">
        <v>19046.0</v>
      </c>
      <c r="F39" s="96">
        <v>21563.0</v>
      </c>
      <c r="G39" s="82">
        <f t="shared" si="1"/>
        <v>0.8832722719</v>
      </c>
      <c r="H39" s="78">
        <v>494.0</v>
      </c>
      <c r="I39" s="88">
        <v>421.0</v>
      </c>
      <c r="J39" s="78">
        <v>330.0</v>
      </c>
      <c r="K39" s="96">
        <v>2196177.0</v>
      </c>
      <c r="L39" s="96">
        <v>2696319.0</v>
      </c>
      <c r="M39" s="97">
        <v>2.56</v>
      </c>
      <c r="N39" s="97">
        <v>2.61</v>
      </c>
    </row>
    <row r="40" ht="15.75" customHeight="1">
      <c r="A40" s="6"/>
      <c r="B40" s="98"/>
      <c r="C40" s="6"/>
      <c r="D40" s="6"/>
      <c r="E40" s="9"/>
      <c r="F40" s="9"/>
      <c r="G40" s="99"/>
      <c r="H40" s="9"/>
      <c r="I40" s="90"/>
      <c r="J40" s="9"/>
      <c r="K40" s="9"/>
      <c r="L40" s="9"/>
      <c r="M40" s="100"/>
      <c r="N40" s="100"/>
    </row>
    <row r="41" ht="15.75" customHeight="1">
      <c r="A41" s="6"/>
      <c r="B41" s="98"/>
      <c r="C41" s="6"/>
      <c r="D41" s="6"/>
      <c r="E41" s="9"/>
      <c r="F41" s="9"/>
      <c r="G41" s="99"/>
      <c r="H41" s="9"/>
      <c r="I41" s="93"/>
      <c r="J41" s="9"/>
      <c r="K41" s="9"/>
      <c r="L41" s="9"/>
      <c r="M41" s="100"/>
      <c r="N41" s="100"/>
    </row>
    <row r="42" ht="15.75" customHeight="1">
      <c r="A42" s="6"/>
      <c r="B42" s="98"/>
      <c r="C42" s="6"/>
      <c r="D42" s="6"/>
      <c r="E42" s="9"/>
      <c r="F42" s="9"/>
      <c r="G42" s="99"/>
      <c r="H42" s="9"/>
      <c r="I42" s="90"/>
      <c r="J42" s="9"/>
      <c r="K42" s="9"/>
      <c r="L42" s="9"/>
      <c r="M42" s="100"/>
      <c r="N42" s="100"/>
    </row>
    <row r="43" ht="15.75" customHeight="1">
      <c r="A43" s="6"/>
      <c r="B43" s="98"/>
      <c r="C43" s="6"/>
      <c r="D43" s="6"/>
      <c r="E43" s="9"/>
      <c r="F43" s="9"/>
      <c r="G43" s="99"/>
      <c r="H43" s="9"/>
      <c r="I43" s="93"/>
      <c r="J43" s="9"/>
      <c r="K43" s="9"/>
      <c r="L43" s="9"/>
      <c r="M43" s="100"/>
      <c r="N43" s="100"/>
    </row>
    <row r="44" ht="15.75" customHeight="1">
      <c r="A44" s="6"/>
      <c r="B44" s="98"/>
      <c r="C44" s="6"/>
      <c r="D44" s="6"/>
      <c r="E44" s="9"/>
      <c r="F44" s="9"/>
      <c r="G44" s="99"/>
      <c r="H44" s="9"/>
      <c r="I44" s="90"/>
      <c r="J44" s="9"/>
      <c r="K44" s="9"/>
      <c r="L44" s="9"/>
      <c r="M44" s="100"/>
      <c r="N44" s="100"/>
    </row>
    <row r="45" ht="15.75" customHeight="1">
      <c r="A45" s="6"/>
      <c r="B45" s="98"/>
      <c r="C45" s="6"/>
      <c r="D45" s="6"/>
      <c r="E45" s="9"/>
      <c r="F45" s="9"/>
      <c r="G45" s="99"/>
      <c r="H45" s="9"/>
      <c r="I45" s="93"/>
      <c r="J45" s="9"/>
      <c r="K45" s="9"/>
      <c r="L45" s="9"/>
      <c r="M45" s="100"/>
      <c r="N45" s="100"/>
    </row>
    <row r="46" ht="15.75" customHeight="1">
      <c r="A46" s="6"/>
      <c r="B46" s="98"/>
      <c r="C46" s="6"/>
      <c r="D46" s="6"/>
      <c r="E46" s="9"/>
      <c r="F46" s="9"/>
      <c r="G46" s="99"/>
      <c r="H46" s="9"/>
      <c r="I46" s="90"/>
      <c r="J46" s="9"/>
      <c r="K46" s="9"/>
      <c r="L46" s="9"/>
      <c r="M46" s="100"/>
      <c r="N46" s="100"/>
    </row>
    <row r="47" ht="15.75" customHeight="1">
      <c r="A47" s="6"/>
      <c r="B47" s="98"/>
      <c r="C47" s="6"/>
      <c r="D47" s="6"/>
      <c r="E47" s="9"/>
      <c r="F47" s="9"/>
      <c r="G47" s="99"/>
      <c r="H47" s="9"/>
      <c r="I47" s="93"/>
      <c r="J47" s="9"/>
      <c r="K47" s="9"/>
      <c r="L47" s="9"/>
      <c r="M47" s="100"/>
      <c r="N47" s="100"/>
    </row>
    <row r="48" ht="15.75" customHeight="1">
      <c r="A48" s="6"/>
      <c r="B48" s="98"/>
      <c r="C48" s="6"/>
      <c r="D48" s="6"/>
      <c r="E48" s="9"/>
      <c r="F48" s="9"/>
      <c r="G48" s="99"/>
      <c r="H48" s="9"/>
      <c r="I48" s="90"/>
      <c r="J48" s="9"/>
      <c r="K48" s="9"/>
      <c r="L48" s="9"/>
      <c r="M48" s="100"/>
      <c r="N48" s="100"/>
    </row>
    <row r="49" ht="15.75" customHeight="1">
      <c r="A49" s="6"/>
      <c r="B49" s="98"/>
      <c r="C49" s="6"/>
      <c r="D49" s="6"/>
      <c r="E49" s="9"/>
      <c r="F49" s="9"/>
      <c r="G49" s="99"/>
      <c r="H49" s="9"/>
      <c r="I49" s="93"/>
      <c r="J49" s="9"/>
      <c r="K49" s="9"/>
      <c r="L49" s="9"/>
      <c r="M49" s="100"/>
      <c r="N49" s="100"/>
    </row>
    <row r="50" ht="15.75" customHeight="1">
      <c r="A50" s="6"/>
      <c r="B50" s="98"/>
      <c r="C50" s="6"/>
      <c r="D50" s="6"/>
      <c r="E50" s="9"/>
      <c r="F50" s="9"/>
      <c r="G50" s="99"/>
      <c r="H50" s="9"/>
      <c r="I50" s="90"/>
      <c r="J50" s="9"/>
      <c r="K50" s="9"/>
      <c r="L50" s="9"/>
      <c r="M50" s="100"/>
      <c r="N50" s="100"/>
    </row>
    <row r="51" ht="15.75" customHeight="1">
      <c r="A51" s="6"/>
      <c r="B51" s="98"/>
      <c r="C51" s="6"/>
      <c r="D51" s="6"/>
      <c r="E51" s="9"/>
      <c r="F51" s="9"/>
      <c r="G51" s="99"/>
      <c r="H51" s="9"/>
      <c r="I51" s="93"/>
      <c r="J51" s="9"/>
      <c r="K51" s="9"/>
      <c r="L51" s="9"/>
      <c r="M51" s="100"/>
      <c r="N51" s="100"/>
    </row>
    <row r="52">
      <c r="A52" s="101"/>
      <c r="B52" s="98"/>
      <c r="C52" s="101"/>
      <c r="D52" s="101"/>
      <c r="E52" s="101"/>
      <c r="F52" s="101"/>
      <c r="G52" s="101"/>
    </row>
  </sheetData>
  <autoFilter ref="$A$1:$N$39">
    <filterColumn colId="0">
      <filters>
        <filter val="2022"/>
      </filters>
    </filterColumn>
  </autoFilter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4" width="23.0"/>
    <col customWidth="1" min="5" max="6" width="14.43"/>
  </cols>
  <sheetData>
    <row r="1">
      <c r="A1" s="70" t="s">
        <v>0</v>
      </c>
      <c r="B1" s="70" t="s">
        <v>1</v>
      </c>
      <c r="C1" s="70" t="s">
        <v>22</v>
      </c>
      <c r="D1" s="70" t="s">
        <v>23</v>
      </c>
      <c r="E1" s="70" t="s">
        <v>24</v>
      </c>
      <c r="F1" s="70" t="s">
        <v>25</v>
      </c>
      <c r="G1" s="71" t="s">
        <v>26</v>
      </c>
      <c r="H1" s="71" t="s">
        <v>6</v>
      </c>
      <c r="I1" s="71" t="s">
        <v>7</v>
      </c>
      <c r="J1" s="71" t="s">
        <v>8</v>
      </c>
      <c r="K1" s="71" t="s">
        <v>27</v>
      </c>
      <c r="L1" s="71" t="s">
        <v>49</v>
      </c>
      <c r="M1" s="71" t="s">
        <v>50</v>
      </c>
      <c r="N1" s="71" t="s">
        <v>28</v>
      </c>
      <c r="O1" s="102"/>
      <c r="P1" s="102"/>
      <c r="Q1" s="102"/>
      <c r="R1" s="102"/>
      <c r="S1" s="102"/>
      <c r="T1" s="102"/>
      <c r="U1" s="103"/>
      <c r="V1" s="103"/>
      <c r="W1" s="103"/>
      <c r="X1" s="103"/>
    </row>
    <row r="2" hidden="1">
      <c r="A2" s="72">
        <v>2019.0</v>
      </c>
      <c r="B2" s="73" t="s">
        <v>36</v>
      </c>
      <c r="C2" s="74" t="s">
        <v>51</v>
      </c>
      <c r="D2" s="74" t="s">
        <v>52</v>
      </c>
      <c r="E2" s="104">
        <v>1926.0</v>
      </c>
      <c r="F2" s="104">
        <v>1498.0</v>
      </c>
      <c r="G2" s="75">
        <f t="shared" ref="G2:G115" si="1">E2/F2</f>
        <v>1.285714286</v>
      </c>
      <c r="H2" s="104">
        <v>81.0</v>
      </c>
      <c r="I2" s="104">
        <v>81.0</v>
      </c>
      <c r="J2" s="31">
        <v>43.0</v>
      </c>
      <c r="K2" s="35">
        <v>206169.8839</v>
      </c>
      <c r="L2" s="105">
        <v>109891.0</v>
      </c>
      <c r="M2" s="106">
        <v>0.69</v>
      </c>
      <c r="N2" s="36">
        <v>2.72</v>
      </c>
      <c r="O2" s="107"/>
      <c r="P2" s="107"/>
      <c r="Q2" s="107"/>
      <c r="R2" s="107"/>
      <c r="S2" s="107"/>
      <c r="T2" s="107"/>
      <c r="U2" s="108"/>
      <c r="V2" s="108"/>
      <c r="W2" s="108"/>
      <c r="X2" s="108"/>
    </row>
    <row r="3" hidden="1">
      <c r="A3" s="78">
        <v>2019.0</v>
      </c>
      <c r="B3" s="79" t="s">
        <v>39</v>
      </c>
      <c r="C3" s="80" t="s">
        <v>51</v>
      </c>
      <c r="D3" s="80" t="s">
        <v>52</v>
      </c>
      <c r="E3" s="96">
        <v>1198.0</v>
      </c>
      <c r="F3" s="96">
        <v>1412.0</v>
      </c>
      <c r="G3" s="82">
        <f t="shared" si="1"/>
        <v>0.8484419263</v>
      </c>
      <c r="H3" s="96">
        <v>81.0</v>
      </c>
      <c r="I3" s="96">
        <v>81.0</v>
      </c>
      <c r="J3" s="89">
        <v>59.0</v>
      </c>
      <c r="K3" s="109">
        <v>195735.0</v>
      </c>
      <c r="L3" s="110">
        <v>102180.0</v>
      </c>
      <c r="M3" s="111">
        <v>0.68</v>
      </c>
      <c r="N3" s="112">
        <v>2.6</v>
      </c>
      <c r="O3" s="113"/>
      <c r="P3" s="113"/>
      <c r="Q3" s="113"/>
      <c r="R3" s="113"/>
      <c r="S3" s="113"/>
      <c r="T3" s="113"/>
      <c r="U3" s="114"/>
      <c r="V3" s="114"/>
      <c r="W3" s="114"/>
      <c r="X3" s="114"/>
    </row>
    <row r="4" hidden="1">
      <c r="A4" s="72">
        <v>2019.0</v>
      </c>
      <c r="B4" s="73" t="s">
        <v>40</v>
      </c>
      <c r="C4" s="74" t="s">
        <v>51</v>
      </c>
      <c r="D4" s="74" t="s">
        <v>52</v>
      </c>
      <c r="E4" s="104">
        <v>1877.0</v>
      </c>
      <c r="F4" s="104">
        <v>1536.0</v>
      </c>
      <c r="G4" s="75">
        <f t="shared" si="1"/>
        <v>1.222005208</v>
      </c>
      <c r="H4" s="104">
        <v>81.0</v>
      </c>
      <c r="I4" s="104">
        <v>81.0</v>
      </c>
      <c r="J4" s="31">
        <v>81.0</v>
      </c>
      <c r="K4" s="35">
        <v>236486.8125</v>
      </c>
      <c r="L4" s="105">
        <v>117579.0</v>
      </c>
      <c r="M4" s="106">
        <v>0.7</v>
      </c>
      <c r="N4" s="36">
        <v>3.15</v>
      </c>
      <c r="O4" s="107"/>
      <c r="P4" s="107"/>
      <c r="Q4" s="107"/>
      <c r="R4" s="107"/>
      <c r="S4" s="107"/>
      <c r="T4" s="107"/>
      <c r="U4" s="108"/>
      <c r="V4" s="108"/>
      <c r="W4" s="108"/>
      <c r="X4" s="108"/>
    </row>
    <row r="5" hidden="1">
      <c r="A5" s="78">
        <v>2019.0</v>
      </c>
      <c r="B5" s="79" t="s">
        <v>41</v>
      </c>
      <c r="C5" s="80" t="s">
        <v>51</v>
      </c>
      <c r="D5" s="80" t="s">
        <v>52</v>
      </c>
      <c r="E5" s="96">
        <v>1831.0</v>
      </c>
      <c r="F5" s="96">
        <v>1614.0</v>
      </c>
      <c r="G5" s="82">
        <f t="shared" si="1"/>
        <v>1.134448575</v>
      </c>
      <c r="H5" s="96">
        <v>81.0</v>
      </c>
      <c r="I5" s="96">
        <v>81.0</v>
      </c>
      <c r="J5" s="89">
        <v>81.0</v>
      </c>
      <c r="K5" s="109">
        <v>228350.0</v>
      </c>
      <c r="L5" s="110">
        <v>118870.0</v>
      </c>
      <c r="M5" s="111">
        <v>0.8</v>
      </c>
      <c r="N5" s="112">
        <v>1.36</v>
      </c>
      <c r="O5" s="113"/>
      <c r="P5" s="113"/>
      <c r="Q5" s="113"/>
      <c r="R5" s="113"/>
      <c r="S5" s="113"/>
      <c r="T5" s="113"/>
      <c r="U5" s="114"/>
      <c r="V5" s="114"/>
      <c r="W5" s="114"/>
      <c r="X5" s="114"/>
    </row>
    <row r="6" hidden="1">
      <c r="A6" s="72">
        <v>2019.0</v>
      </c>
      <c r="B6" s="73" t="s">
        <v>14</v>
      </c>
      <c r="C6" s="74" t="s">
        <v>51</v>
      </c>
      <c r="D6" s="74" t="s">
        <v>52</v>
      </c>
      <c r="E6" s="104">
        <v>2061.0</v>
      </c>
      <c r="F6" s="104">
        <v>1716.0</v>
      </c>
      <c r="G6" s="75">
        <f t="shared" si="1"/>
        <v>1.201048951</v>
      </c>
      <c r="H6" s="104">
        <v>81.0</v>
      </c>
      <c r="I6" s="104">
        <v>81.0</v>
      </c>
      <c r="J6" s="31">
        <v>63.0</v>
      </c>
      <c r="K6" s="35">
        <v>244937.0</v>
      </c>
      <c r="L6" s="105">
        <v>123839.0</v>
      </c>
      <c r="M6" s="106">
        <v>0.67</v>
      </c>
      <c r="N6" s="36">
        <v>2.47</v>
      </c>
      <c r="O6" s="107"/>
      <c r="P6" s="107"/>
      <c r="Q6" s="107"/>
      <c r="R6" s="107"/>
      <c r="S6" s="107"/>
      <c r="T6" s="107"/>
      <c r="U6" s="108"/>
      <c r="V6" s="108"/>
      <c r="W6" s="108"/>
      <c r="X6" s="108"/>
    </row>
    <row r="7" hidden="1">
      <c r="A7" s="78">
        <v>2019.0</v>
      </c>
      <c r="B7" s="79" t="s">
        <v>42</v>
      </c>
      <c r="C7" s="80" t="s">
        <v>51</v>
      </c>
      <c r="D7" s="80" t="s">
        <v>52</v>
      </c>
      <c r="E7" s="96">
        <v>1589.0</v>
      </c>
      <c r="F7" s="96">
        <v>1489.0</v>
      </c>
      <c r="G7" s="82">
        <f t="shared" si="1"/>
        <v>1.067159167</v>
      </c>
      <c r="H7" s="96">
        <v>81.0</v>
      </c>
      <c r="I7" s="96">
        <v>81.0</v>
      </c>
      <c r="J7" s="89">
        <v>63.0</v>
      </c>
      <c r="K7" s="109">
        <v>197198.0</v>
      </c>
      <c r="L7" s="110">
        <v>94049.0</v>
      </c>
      <c r="M7" s="111">
        <v>0.67</v>
      </c>
      <c r="N7" s="112">
        <v>1.8</v>
      </c>
      <c r="O7" s="113"/>
      <c r="P7" s="113"/>
      <c r="Q7" s="113"/>
      <c r="R7" s="113"/>
      <c r="S7" s="113"/>
      <c r="T7" s="113"/>
      <c r="U7" s="114"/>
      <c r="V7" s="114"/>
      <c r="W7" s="114"/>
      <c r="X7" s="114"/>
    </row>
    <row r="8" hidden="1">
      <c r="A8" s="72">
        <v>2019.0</v>
      </c>
      <c r="B8" s="73" t="s">
        <v>43</v>
      </c>
      <c r="C8" s="74" t="s">
        <v>51</v>
      </c>
      <c r="D8" s="74" t="s">
        <v>52</v>
      </c>
      <c r="E8" s="104">
        <v>3550.0</v>
      </c>
      <c r="F8" s="104">
        <v>1903.0</v>
      </c>
      <c r="G8" s="75">
        <f t="shared" si="1"/>
        <v>1.865475565</v>
      </c>
      <c r="H8" s="104">
        <v>81.0</v>
      </c>
      <c r="I8" s="104">
        <v>81.0</v>
      </c>
      <c r="J8" s="31">
        <v>73.0</v>
      </c>
      <c r="K8" s="35">
        <v>298207.0</v>
      </c>
      <c r="L8" s="105">
        <v>155850.0</v>
      </c>
      <c r="M8" s="106">
        <v>0.63</v>
      </c>
      <c r="N8" s="36">
        <v>2.13</v>
      </c>
      <c r="O8" s="107"/>
      <c r="P8" s="107"/>
      <c r="Q8" s="107"/>
      <c r="R8" s="107"/>
      <c r="S8" s="107"/>
      <c r="T8" s="107"/>
      <c r="U8" s="108"/>
      <c r="V8" s="108"/>
      <c r="W8" s="108"/>
      <c r="X8" s="108"/>
    </row>
    <row r="9" hidden="1">
      <c r="A9" s="78">
        <v>2019.0</v>
      </c>
      <c r="B9" s="79" t="s">
        <v>44</v>
      </c>
      <c r="C9" s="80" t="s">
        <v>51</v>
      </c>
      <c r="D9" s="80" t="s">
        <v>52</v>
      </c>
      <c r="E9" s="96">
        <v>2679.0</v>
      </c>
      <c r="F9" s="96">
        <v>1932.0</v>
      </c>
      <c r="G9" s="82">
        <f t="shared" si="1"/>
        <v>1.386645963</v>
      </c>
      <c r="H9" s="96">
        <v>81.0</v>
      </c>
      <c r="I9" s="96">
        <v>81.0</v>
      </c>
      <c r="J9" s="89">
        <v>70.0</v>
      </c>
      <c r="K9" s="109">
        <v>260646.0</v>
      </c>
      <c r="L9" s="110">
        <v>161255.0</v>
      </c>
      <c r="M9" s="111">
        <v>0.67</v>
      </c>
      <c r="N9" s="112">
        <v>2.31</v>
      </c>
      <c r="O9" s="113"/>
      <c r="P9" s="113"/>
      <c r="Q9" s="113"/>
      <c r="R9" s="113"/>
      <c r="S9" s="113"/>
      <c r="T9" s="113"/>
      <c r="U9" s="114"/>
      <c r="V9" s="114"/>
      <c r="W9" s="114"/>
      <c r="X9" s="114"/>
    </row>
    <row r="10" hidden="1">
      <c r="A10" s="72">
        <v>2019.0</v>
      </c>
      <c r="B10" s="73" t="s">
        <v>45</v>
      </c>
      <c r="C10" s="74" t="s">
        <v>51</v>
      </c>
      <c r="D10" s="74" t="s">
        <v>52</v>
      </c>
      <c r="E10" s="104">
        <v>2804.0</v>
      </c>
      <c r="F10" s="104">
        <v>1844.0</v>
      </c>
      <c r="G10" s="75">
        <f t="shared" si="1"/>
        <v>1.520607375</v>
      </c>
      <c r="H10" s="104">
        <v>81.0</v>
      </c>
      <c r="I10" s="104">
        <v>81.0</v>
      </c>
      <c r="J10" s="31">
        <v>78.0</v>
      </c>
      <c r="K10" s="35">
        <v>224593.0</v>
      </c>
      <c r="L10" s="105">
        <v>155847.0</v>
      </c>
      <c r="M10" s="106">
        <v>0.7</v>
      </c>
      <c r="N10" s="36">
        <v>2.36</v>
      </c>
      <c r="O10" s="107"/>
      <c r="P10" s="107"/>
      <c r="Q10" s="107"/>
      <c r="R10" s="107"/>
      <c r="S10" s="107"/>
      <c r="T10" s="107"/>
      <c r="U10" s="108"/>
      <c r="V10" s="108"/>
      <c r="W10" s="108"/>
      <c r="X10" s="108"/>
    </row>
    <row r="11" hidden="1">
      <c r="A11" s="78">
        <v>2019.0</v>
      </c>
      <c r="B11" s="79" t="s">
        <v>46</v>
      </c>
      <c r="C11" s="80" t="s">
        <v>51</v>
      </c>
      <c r="D11" s="80" t="s">
        <v>52</v>
      </c>
      <c r="E11" s="96">
        <v>2852.0</v>
      </c>
      <c r="F11" s="96">
        <v>2020.0</v>
      </c>
      <c r="G11" s="82">
        <f t="shared" si="1"/>
        <v>1.411881188</v>
      </c>
      <c r="H11" s="96">
        <v>81.0</v>
      </c>
      <c r="I11" s="96">
        <v>81.0</v>
      </c>
      <c r="J11" s="89">
        <v>75.0</v>
      </c>
      <c r="K11" s="109">
        <v>260282.0</v>
      </c>
      <c r="L11" s="110">
        <v>177653.0</v>
      </c>
      <c r="M11" s="111">
        <v>0.72</v>
      </c>
      <c r="N11" s="112">
        <v>2.14</v>
      </c>
      <c r="O11" s="113"/>
      <c r="P11" s="113"/>
      <c r="Q11" s="113"/>
      <c r="R11" s="113"/>
      <c r="S11" s="113"/>
      <c r="T11" s="113"/>
      <c r="U11" s="114"/>
      <c r="V11" s="114"/>
      <c r="W11" s="114"/>
      <c r="X11" s="114"/>
    </row>
    <row r="12" hidden="1">
      <c r="A12" s="72">
        <v>2019.0</v>
      </c>
      <c r="B12" s="73" t="s">
        <v>47</v>
      </c>
      <c r="C12" s="74" t="s">
        <v>51</v>
      </c>
      <c r="D12" s="74" t="s">
        <v>52</v>
      </c>
      <c r="E12" s="104">
        <v>2846.0</v>
      </c>
      <c r="F12" s="104">
        <v>1844.0</v>
      </c>
      <c r="G12" s="75">
        <f t="shared" si="1"/>
        <v>1.543383948</v>
      </c>
      <c r="H12" s="104">
        <v>81.0</v>
      </c>
      <c r="I12" s="104">
        <v>81.0</v>
      </c>
      <c r="J12" s="31">
        <v>81.0</v>
      </c>
      <c r="K12" s="35">
        <v>236236.0</v>
      </c>
      <c r="L12" s="105">
        <v>162679.0</v>
      </c>
      <c r="M12" s="106">
        <v>0.71</v>
      </c>
      <c r="N12" s="36">
        <v>2.03</v>
      </c>
      <c r="O12" s="107"/>
      <c r="P12" s="107"/>
      <c r="Q12" s="107"/>
      <c r="R12" s="107"/>
      <c r="S12" s="107"/>
      <c r="T12" s="107"/>
      <c r="U12" s="108"/>
      <c r="V12" s="108"/>
      <c r="W12" s="108"/>
      <c r="X12" s="108"/>
    </row>
    <row r="13" hidden="1">
      <c r="A13" s="78">
        <v>2019.0</v>
      </c>
      <c r="B13" s="79" t="s">
        <v>48</v>
      </c>
      <c r="C13" s="80" t="s">
        <v>51</v>
      </c>
      <c r="D13" s="80" t="s">
        <v>52</v>
      </c>
      <c r="E13" s="96">
        <v>2553.0</v>
      </c>
      <c r="F13" s="96">
        <v>1844.0</v>
      </c>
      <c r="G13" s="82">
        <f t="shared" si="1"/>
        <v>1.384490239</v>
      </c>
      <c r="H13" s="96">
        <v>81.0</v>
      </c>
      <c r="I13" s="96">
        <v>81.0</v>
      </c>
      <c r="J13" s="89">
        <v>81.0</v>
      </c>
      <c r="K13" s="109">
        <v>257143.0</v>
      </c>
      <c r="L13" s="110">
        <v>151552.0</v>
      </c>
      <c r="M13" s="111">
        <v>0.58</v>
      </c>
      <c r="N13" s="112">
        <v>2.34</v>
      </c>
      <c r="O13" s="113"/>
      <c r="P13" s="113"/>
      <c r="Q13" s="113"/>
      <c r="R13" s="113"/>
      <c r="S13" s="113"/>
      <c r="T13" s="113"/>
      <c r="U13" s="114"/>
      <c r="V13" s="114"/>
      <c r="W13" s="114"/>
      <c r="X13" s="114"/>
    </row>
    <row r="14" hidden="1">
      <c r="A14" s="72">
        <v>2020.0</v>
      </c>
      <c r="B14" s="73" t="s">
        <v>36</v>
      </c>
      <c r="C14" s="74" t="s">
        <v>51</v>
      </c>
      <c r="D14" s="74" t="s">
        <v>52</v>
      </c>
      <c r="E14" s="104">
        <v>2916.0</v>
      </c>
      <c r="F14" s="104">
        <v>2916.0</v>
      </c>
      <c r="G14" s="75">
        <f t="shared" si="1"/>
        <v>1</v>
      </c>
      <c r="H14" s="31">
        <v>88.0</v>
      </c>
      <c r="I14" s="31">
        <v>88.0</v>
      </c>
      <c r="J14" s="31">
        <v>80.86363636</v>
      </c>
      <c r="K14" s="35">
        <v>376671.0</v>
      </c>
      <c r="L14" s="105">
        <v>194565.0</v>
      </c>
      <c r="M14" s="106">
        <v>0.65</v>
      </c>
      <c r="N14" s="36">
        <v>3.255541694</v>
      </c>
      <c r="O14" s="107"/>
      <c r="P14" s="107"/>
      <c r="Q14" s="107"/>
      <c r="R14" s="107"/>
      <c r="S14" s="107"/>
      <c r="T14" s="107"/>
      <c r="U14" s="108"/>
      <c r="V14" s="108"/>
      <c r="W14" s="108"/>
      <c r="X14" s="108"/>
    </row>
    <row r="15" hidden="1">
      <c r="A15" s="78">
        <v>2020.0</v>
      </c>
      <c r="B15" s="79" t="s">
        <v>39</v>
      </c>
      <c r="C15" s="80" t="s">
        <v>51</v>
      </c>
      <c r="D15" s="80" t="s">
        <v>52</v>
      </c>
      <c r="E15" s="96">
        <v>2785.0</v>
      </c>
      <c r="F15" s="96">
        <v>2785.0</v>
      </c>
      <c r="G15" s="82">
        <f t="shared" si="1"/>
        <v>1</v>
      </c>
      <c r="H15" s="89">
        <v>88.0</v>
      </c>
      <c r="I15" s="89">
        <v>88.0</v>
      </c>
      <c r="J15" s="89">
        <v>81.85</v>
      </c>
      <c r="K15" s="109">
        <v>319427.0</v>
      </c>
      <c r="L15" s="110">
        <v>178794.0</v>
      </c>
      <c r="M15" s="111">
        <v>0.67</v>
      </c>
      <c r="N15" s="112">
        <v>2.142224431</v>
      </c>
      <c r="O15" s="113"/>
      <c r="P15" s="113"/>
      <c r="Q15" s="113"/>
      <c r="R15" s="113"/>
      <c r="S15" s="113"/>
      <c r="T15" s="113"/>
      <c r="U15" s="114"/>
      <c r="V15" s="114"/>
      <c r="W15" s="114"/>
      <c r="X15" s="114"/>
    </row>
    <row r="16" hidden="1">
      <c r="A16" s="72">
        <v>2020.0</v>
      </c>
      <c r="B16" s="73" t="s">
        <v>40</v>
      </c>
      <c r="C16" s="74" t="s">
        <v>51</v>
      </c>
      <c r="D16" s="74" t="s">
        <v>52</v>
      </c>
      <c r="E16" s="104">
        <v>1942.0</v>
      </c>
      <c r="F16" s="104">
        <v>1942.0</v>
      </c>
      <c r="G16" s="75">
        <f t="shared" si="1"/>
        <v>1</v>
      </c>
      <c r="H16" s="31">
        <v>88.0</v>
      </c>
      <c r="I16" s="31">
        <v>88.0</v>
      </c>
      <c r="J16" s="31">
        <v>68.33333333</v>
      </c>
      <c r="K16" s="35">
        <v>186378.0</v>
      </c>
      <c r="L16" s="105">
        <v>126997.0</v>
      </c>
      <c r="M16" s="106">
        <v>0.49</v>
      </c>
      <c r="N16" s="36">
        <v>2.6914422</v>
      </c>
      <c r="O16" s="107"/>
      <c r="P16" s="107"/>
      <c r="Q16" s="107"/>
      <c r="R16" s="107"/>
      <c r="S16" s="107"/>
      <c r="T16" s="107"/>
      <c r="U16" s="108"/>
      <c r="V16" s="108"/>
      <c r="W16" s="108"/>
      <c r="X16" s="108"/>
    </row>
    <row r="17" hidden="1">
      <c r="A17" s="78">
        <v>2020.0</v>
      </c>
      <c r="B17" s="79" t="s">
        <v>41</v>
      </c>
      <c r="C17" s="80" t="s">
        <v>51</v>
      </c>
      <c r="D17" s="80" t="s">
        <v>52</v>
      </c>
      <c r="E17" s="96">
        <v>233.0</v>
      </c>
      <c r="F17" s="96">
        <v>233.0</v>
      </c>
      <c r="G17" s="82">
        <f t="shared" si="1"/>
        <v>1</v>
      </c>
      <c r="H17" s="89">
        <v>74.0</v>
      </c>
      <c r="I17" s="89">
        <v>74.0</v>
      </c>
      <c r="J17" s="89">
        <v>20.66666667</v>
      </c>
      <c r="K17" s="109">
        <v>67320.0</v>
      </c>
      <c r="L17" s="110">
        <v>16482.0</v>
      </c>
      <c r="M17" s="111">
        <v>0.23</v>
      </c>
      <c r="N17" s="112">
        <v>3.001735186</v>
      </c>
      <c r="O17" s="113"/>
      <c r="P17" s="113"/>
      <c r="Q17" s="113"/>
      <c r="R17" s="113"/>
      <c r="S17" s="113"/>
      <c r="T17" s="113"/>
      <c r="U17" s="114"/>
      <c r="V17" s="114"/>
      <c r="W17" s="114"/>
      <c r="X17" s="114"/>
    </row>
    <row r="18" hidden="1">
      <c r="A18" s="72">
        <v>2020.0</v>
      </c>
      <c r="B18" s="73" t="s">
        <v>14</v>
      </c>
      <c r="C18" s="74" t="s">
        <v>51</v>
      </c>
      <c r="D18" s="74" t="s">
        <v>52</v>
      </c>
      <c r="E18" s="104">
        <v>492.0</v>
      </c>
      <c r="F18" s="104">
        <v>492.0</v>
      </c>
      <c r="G18" s="75">
        <f t="shared" si="1"/>
        <v>1</v>
      </c>
      <c r="H18" s="31">
        <v>72.0</v>
      </c>
      <c r="I18" s="31">
        <v>72.0</v>
      </c>
      <c r="J18" s="31">
        <v>19.17647059</v>
      </c>
      <c r="K18" s="35">
        <v>51190.0</v>
      </c>
      <c r="L18" s="105">
        <v>13553.0</v>
      </c>
      <c r="M18" s="106">
        <v>0.25</v>
      </c>
      <c r="N18" s="36">
        <v>2.444611255</v>
      </c>
      <c r="O18" s="107"/>
      <c r="P18" s="107"/>
      <c r="Q18" s="107"/>
      <c r="R18" s="107"/>
      <c r="S18" s="107"/>
      <c r="T18" s="107"/>
      <c r="U18" s="108"/>
      <c r="V18" s="108"/>
      <c r="W18" s="108"/>
      <c r="X18" s="108"/>
    </row>
    <row r="19" hidden="1">
      <c r="A19" s="78">
        <v>2020.0</v>
      </c>
      <c r="B19" s="79" t="s">
        <v>42</v>
      </c>
      <c r="C19" s="80" t="s">
        <v>51</v>
      </c>
      <c r="D19" s="80" t="s">
        <v>52</v>
      </c>
      <c r="E19" s="96">
        <v>1017.0</v>
      </c>
      <c r="F19" s="96">
        <v>1017.0</v>
      </c>
      <c r="G19" s="82">
        <f t="shared" si="1"/>
        <v>1</v>
      </c>
      <c r="H19" s="89">
        <v>72.0</v>
      </c>
      <c r="I19" s="89">
        <v>72.0</v>
      </c>
      <c r="J19" s="89">
        <v>40.28571429</v>
      </c>
      <c r="K19" s="109">
        <v>129477.0</v>
      </c>
      <c r="L19" s="110">
        <v>39989.0</v>
      </c>
      <c r="M19" s="111">
        <v>0.29</v>
      </c>
      <c r="N19" s="112">
        <v>1.589114408</v>
      </c>
      <c r="O19" s="113"/>
      <c r="P19" s="113"/>
      <c r="Q19" s="113"/>
      <c r="R19" s="113"/>
      <c r="S19" s="113"/>
      <c r="T19" s="113"/>
      <c r="U19" s="114"/>
      <c r="V19" s="114"/>
      <c r="W19" s="114"/>
      <c r="X19" s="114"/>
    </row>
    <row r="20" hidden="1">
      <c r="A20" s="72">
        <v>2020.0</v>
      </c>
      <c r="B20" s="73" t="s">
        <v>43</v>
      </c>
      <c r="C20" s="74" t="s">
        <v>51</v>
      </c>
      <c r="D20" s="74" t="s">
        <v>52</v>
      </c>
      <c r="E20" s="104">
        <v>1518.0</v>
      </c>
      <c r="F20" s="104">
        <v>1518.0</v>
      </c>
      <c r="G20" s="75">
        <f t="shared" si="1"/>
        <v>1</v>
      </c>
      <c r="H20" s="31">
        <v>73.0</v>
      </c>
      <c r="I20" s="31">
        <v>73.0</v>
      </c>
      <c r="J20" s="31">
        <v>46.54545455</v>
      </c>
      <c r="K20" s="35">
        <v>159500.0</v>
      </c>
      <c r="L20" s="105">
        <v>50018.0</v>
      </c>
      <c r="M20" s="106">
        <v>0.33</v>
      </c>
      <c r="N20" s="36">
        <v>2.153069871</v>
      </c>
      <c r="O20" s="107"/>
      <c r="P20" s="107"/>
      <c r="Q20" s="107"/>
      <c r="R20" s="107"/>
      <c r="S20" s="107"/>
      <c r="T20" s="107"/>
      <c r="U20" s="108"/>
      <c r="V20" s="108"/>
      <c r="W20" s="108"/>
      <c r="X20" s="108"/>
    </row>
    <row r="21" hidden="1">
      <c r="A21" s="78">
        <v>2020.0</v>
      </c>
      <c r="B21" s="79" t="s">
        <v>44</v>
      </c>
      <c r="C21" s="80" t="s">
        <v>51</v>
      </c>
      <c r="D21" s="80" t="s">
        <v>52</v>
      </c>
      <c r="E21" s="96">
        <v>1329.0</v>
      </c>
      <c r="F21" s="96">
        <v>1329.0</v>
      </c>
      <c r="G21" s="82">
        <f t="shared" si="1"/>
        <v>1</v>
      </c>
      <c r="H21" s="89">
        <v>73.0</v>
      </c>
      <c r="I21" s="89">
        <v>73.0</v>
      </c>
      <c r="J21" s="89">
        <v>59.26315789</v>
      </c>
      <c r="K21" s="109">
        <v>201372.0</v>
      </c>
      <c r="L21" s="110">
        <v>49854.0</v>
      </c>
      <c r="M21" s="111">
        <v>0.25</v>
      </c>
      <c r="N21" s="112">
        <v>2.078312974</v>
      </c>
      <c r="O21" s="113"/>
      <c r="P21" s="113"/>
      <c r="Q21" s="113"/>
      <c r="R21" s="113"/>
      <c r="S21" s="113"/>
      <c r="T21" s="113"/>
      <c r="U21" s="114"/>
      <c r="V21" s="114"/>
      <c r="W21" s="114"/>
      <c r="X21" s="114"/>
    </row>
    <row r="22" hidden="1">
      <c r="A22" s="72">
        <v>2020.0</v>
      </c>
      <c r="B22" s="73" t="s">
        <v>45</v>
      </c>
      <c r="C22" s="74" t="s">
        <v>51</v>
      </c>
      <c r="D22" s="74" t="s">
        <v>52</v>
      </c>
      <c r="E22" s="104">
        <v>1162.0</v>
      </c>
      <c r="F22" s="104">
        <v>954.0</v>
      </c>
      <c r="G22" s="75">
        <f t="shared" si="1"/>
        <v>1.21802935</v>
      </c>
      <c r="H22" s="31">
        <v>73.0</v>
      </c>
      <c r="I22" s="31">
        <v>73.0</v>
      </c>
      <c r="J22" s="31">
        <v>57.68181818</v>
      </c>
      <c r="K22" s="35">
        <v>218706.0</v>
      </c>
      <c r="L22" s="105">
        <v>46978.0</v>
      </c>
      <c r="M22" s="106">
        <v>0.23</v>
      </c>
      <c r="N22" s="36">
        <v>2.28472072</v>
      </c>
      <c r="O22" s="107"/>
      <c r="P22" s="107"/>
      <c r="Q22" s="107"/>
      <c r="R22" s="107"/>
      <c r="S22" s="107"/>
      <c r="T22" s="107"/>
      <c r="U22" s="108"/>
      <c r="V22" s="108"/>
      <c r="W22" s="108"/>
      <c r="X22" s="108"/>
    </row>
    <row r="23" hidden="1">
      <c r="A23" s="78">
        <v>2020.0</v>
      </c>
      <c r="B23" s="79" t="s">
        <v>46</v>
      </c>
      <c r="C23" s="80" t="s">
        <v>51</v>
      </c>
      <c r="D23" s="80" t="s">
        <v>52</v>
      </c>
      <c r="E23" s="96">
        <v>960.0</v>
      </c>
      <c r="F23" s="96">
        <v>946.0</v>
      </c>
      <c r="G23" s="82">
        <f t="shared" si="1"/>
        <v>1.014799154</v>
      </c>
      <c r="H23" s="89">
        <v>73.0</v>
      </c>
      <c r="I23" s="89">
        <v>73.0</v>
      </c>
      <c r="J23" s="89">
        <v>46.54545455</v>
      </c>
      <c r="K23" s="109">
        <v>168306.0</v>
      </c>
      <c r="L23" s="110">
        <v>37662.0</v>
      </c>
      <c r="M23" s="111">
        <v>0.23</v>
      </c>
      <c r="N23" s="112">
        <v>1.835083195</v>
      </c>
      <c r="O23" s="113"/>
      <c r="P23" s="113"/>
      <c r="Q23" s="113"/>
      <c r="R23" s="113"/>
      <c r="S23" s="113"/>
      <c r="T23" s="113"/>
      <c r="U23" s="114"/>
      <c r="V23" s="114"/>
      <c r="W23" s="114"/>
      <c r="X23" s="114"/>
    </row>
    <row r="24" hidden="1">
      <c r="A24" s="72">
        <v>2020.0</v>
      </c>
      <c r="B24" s="73" t="s">
        <v>47</v>
      </c>
      <c r="C24" s="74" t="s">
        <v>51</v>
      </c>
      <c r="D24" s="74" t="s">
        <v>52</v>
      </c>
      <c r="E24" s="104">
        <v>1249.0</v>
      </c>
      <c r="F24" s="104">
        <v>983.0</v>
      </c>
      <c r="G24" s="75">
        <f t="shared" si="1"/>
        <v>1.270600203</v>
      </c>
      <c r="H24" s="31">
        <v>73.0</v>
      </c>
      <c r="I24" s="31">
        <v>73.0</v>
      </c>
      <c r="J24" s="31">
        <v>58.76190476</v>
      </c>
      <c r="K24" s="35">
        <v>196925.0</v>
      </c>
      <c r="L24" s="105">
        <v>51710.0</v>
      </c>
      <c r="M24" s="106">
        <v>0.25</v>
      </c>
      <c r="N24" s="36">
        <v>2.306961854</v>
      </c>
      <c r="O24" s="107"/>
      <c r="P24" s="107"/>
      <c r="Q24" s="107"/>
      <c r="R24" s="107"/>
      <c r="S24" s="107"/>
      <c r="T24" s="107"/>
      <c r="U24" s="108"/>
      <c r="V24" s="108"/>
      <c r="W24" s="108"/>
      <c r="X24" s="108"/>
    </row>
    <row r="25" hidden="1">
      <c r="A25" s="78">
        <v>2020.0</v>
      </c>
      <c r="B25" s="79" t="s">
        <v>48</v>
      </c>
      <c r="C25" s="80" t="s">
        <v>51</v>
      </c>
      <c r="D25" s="80" t="s">
        <v>52</v>
      </c>
      <c r="E25" s="96">
        <v>1678.0</v>
      </c>
      <c r="F25" s="96">
        <v>936.0</v>
      </c>
      <c r="G25" s="82">
        <f t="shared" si="1"/>
        <v>1.792735043</v>
      </c>
      <c r="H25" s="89">
        <v>73.0</v>
      </c>
      <c r="I25" s="89">
        <v>73.0</v>
      </c>
      <c r="J25" s="89">
        <v>56.85</v>
      </c>
      <c r="K25" s="109">
        <v>185904.0</v>
      </c>
      <c r="L25" s="110">
        <v>46745.0</v>
      </c>
      <c r="M25" s="111">
        <v>0.29</v>
      </c>
      <c r="N25" s="112">
        <v>2.327359278</v>
      </c>
      <c r="O25" s="113"/>
      <c r="P25" s="113"/>
      <c r="Q25" s="113"/>
      <c r="R25" s="113"/>
      <c r="S25" s="113"/>
      <c r="T25" s="113"/>
      <c r="U25" s="114"/>
      <c r="V25" s="114"/>
      <c r="W25" s="114"/>
      <c r="X25" s="114"/>
    </row>
    <row r="26" hidden="1">
      <c r="A26" s="74">
        <v>2021.0</v>
      </c>
      <c r="B26" s="73" t="s">
        <v>36</v>
      </c>
      <c r="C26" s="74" t="s">
        <v>51</v>
      </c>
      <c r="D26" s="74" t="s">
        <v>52</v>
      </c>
      <c r="E26" s="90">
        <v>1045.646847</v>
      </c>
      <c r="F26" s="90">
        <v>1657.283</v>
      </c>
      <c r="G26" s="75">
        <f t="shared" si="1"/>
        <v>0.630940429</v>
      </c>
      <c r="H26" s="90">
        <v>86.0</v>
      </c>
      <c r="I26" s="90">
        <v>80.0</v>
      </c>
      <c r="J26" s="90">
        <v>54.4</v>
      </c>
      <c r="K26" s="115">
        <v>189998.0</v>
      </c>
      <c r="L26" s="74">
        <v>42573.0</v>
      </c>
      <c r="M26" s="116">
        <v>0.26795020266357844</v>
      </c>
      <c r="N26" s="117">
        <v>2.4191812449665946</v>
      </c>
      <c r="O26" s="118"/>
      <c r="P26" s="118"/>
      <c r="Q26" s="118"/>
      <c r="R26" s="118"/>
      <c r="S26" s="118"/>
      <c r="T26" s="118"/>
      <c r="U26" s="119"/>
      <c r="V26" s="119"/>
      <c r="W26" s="119"/>
      <c r="X26" s="119"/>
    </row>
    <row r="27" hidden="1">
      <c r="A27" s="80">
        <v>2021.0</v>
      </c>
      <c r="B27" s="79" t="s">
        <v>39</v>
      </c>
      <c r="C27" s="80" t="s">
        <v>51</v>
      </c>
      <c r="D27" s="80" t="s">
        <v>52</v>
      </c>
      <c r="E27" s="93">
        <v>914.412346</v>
      </c>
      <c r="F27" s="93">
        <v>1863.186</v>
      </c>
      <c r="G27" s="82">
        <f t="shared" si="1"/>
        <v>0.4907788841</v>
      </c>
      <c r="H27" s="93">
        <v>86.0</v>
      </c>
      <c r="I27" s="93">
        <v>80.0</v>
      </c>
      <c r="J27" s="93">
        <v>53.89473684210526</v>
      </c>
      <c r="K27" s="120">
        <v>182913.0</v>
      </c>
      <c r="L27" s="80">
        <v>43296.0</v>
      </c>
      <c r="M27" s="121">
        <v>0.33094844982572</v>
      </c>
      <c r="N27" s="122">
        <v>2.867943739682388</v>
      </c>
      <c r="O27" s="123"/>
      <c r="P27" s="123"/>
      <c r="Q27" s="123"/>
      <c r="R27" s="123"/>
      <c r="S27" s="123"/>
      <c r="T27" s="123"/>
      <c r="U27" s="124"/>
      <c r="V27" s="124"/>
      <c r="W27" s="124"/>
      <c r="X27" s="124"/>
    </row>
    <row r="28" hidden="1">
      <c r="A28" s="74">
        <v>2021.0</v>
      </c>
      <c r="B28" s="73" t="s">
        <v>40</v>
      </c>
      <c r="C28" s="74" t="s">
        <v>51</v>
      </c>
      <c r="D28" s="74" t="s">
        <v>52</v>
      </c>
      <c r="E28" s="90">
        <v>1365.786049</v>
      </c>
      <c r="F28" s="90">
        <v>2320.419</v>
      </c>
      <c r="G28" s="75">
        <f t="shared" si="1"/>
        <v>0.588594581</v>
      </c>
      <c r="H28" s="90">
        <v>91.0</v>
      </c>
      <c r="I28" s="90">
        <v>84.0</v>
      </c>
      <c r="J28" s="90">
        <v>59.31818181818182</v>
      </c>
      <c r="K28" s="115">
        <v>231295.0</v>
      </c>
      <c r="L28" s="74">
        <v>59691.0</v>
      </c>
      <c r="M28" s="116">
        <v>0.3578682942036979</v>
      </c>
      <c r="N28" s="117">
        <v>2.436103314773675</v>
      </c>
      <c r="O28" s="118"/>
      <c r="P28" s="118"/>
      <c r="Q28" s="118"/>
      <c r="R28" s="118"/>
      <c r="S28" s="118"/>
      <c r="T28" s="118"/>
      <c r="U28" s="119"/>
      <c r="V28" s="119"/>
      <c r="W28" s="119"/>
      <c r="X28" s="119"/>
    </row>
    <row r="29" hidden="1">
      <c r="A29" s="80">
        <v>2021.0</v>
      </c>
      <c r="B29" s="79" t="s">
        <v>41</v>
      </c>
      <c r="C29" s="80" t="s">
        <v>51</v>
      </c>
      <c r="D29" s="80" t="s">
        <v>52</v>
      </c>
      <c r="E29" s="93">
        <v>1483.716029</v>
      </c>
      <c r="F29" s="93">
        <v>2454.582</v>
      </c>
      <c r="G29" s="82">
        <f t="shared" si="1"/>
        <v>0.6044679008</v>
      </c>
      <c r="H29" s="93">
        <v>91.0</v>
      </c>
      <c r="I29" s="93">
        <v>84.0</v>
      </c>
      <c r="J29" s="93">
        <v>64.85714285714286</v>
      </c>
      <c r="K29" s="120">
        <v>237900.0</v>
      </c>
      <c r="L29" s="80">
        <v>64440.0</v>
      </c>
      <c r="M29" s="121">
        <v>0.3034812749604401</v>
      </c>
      <c r="N29" s="122">
        <v>2.3467427630500275</v>
      </c>
      <c r="O29" s="123"/>
      <c r="P29" s="123"/>
      <c r="Q29" s="123"/>
      <c r="R29" s="123"/>
      <c r="S29" s="123"/>
      <c r="T29" s="123"/>
      <c r="U29" s="124"/>
      <c r="V29" s="124"/>
      <c r="W29" s="124"/>
      <c r="X29" s="124"/>
    </row>
    <row r="30" hidden="1">
      <c r="A30" s="74">
        <v>2021.0</v>
      </c>
      <c r="B30" s="73" t="s">
        <v>14</v>
      </c>
      <c r="C30" s="74" t="s">
        <v>51</v>
      </c>
      <c r="D30" s="74" t="s">
        <v>52</v>
      </c>
      <c r="E30" s="90">
        <v>1198.581564</v>
      </c>
      <c r="F30" s="90">
        <v>1846.926</v>
      </c>
      <c r="G30" s="75">
        <f t="shared" si="1"/>
        <v>0.6489602529</v>
      </c>
      <c r="H30" s="90">
        <v>91.0</v>
      </c>
      <c r="I30" s="90">
        <v>84.0</v>
      </c>
      <c r="J30" s="90">
        <v>68.0</v>
      </c>
      <c r="K30" s="115">
        <v>202865.0</v>
      </c>
      <c r="L30" s="74">
        <v>54769.0</v>
      </c>
      <c r="M30" s="116">
        <v>0.3003608564032817</v>
      </c>
      <c r="N30" s="117">
        <v>2.38651322872247</v>
      </c>
      <c r="O30" s="118"/>
      <c r="P30" s="118"/>
      <c r="Q30" s="118"/>
      <c r="R30" s="118"/>
      <c r="S30" s="118"/>
      <c r="T30" s="118"/>
      <c r="U30" s="119"/>
      <c r="V30" s="119"/>
      <c r="W30" s="119"/>
      <c r="X30" s="119"/>
    </row>
    <row r="31" hidden="1">
      <c r="A31" s="80">
        <v>2021.0</v>
      </c>
      <c r="B31" s="79" t="s">
        <v>42</v>
      </c>
      <c r="C31" s="80" t="s">
        <v>51</v>
      </c>
      <c r="D31" s="80" t="s">
        <v>52</v>
      </c>
      <c r="E31" s="93">
        <v>1415.980291</v>
      </c>
      <c r="F31" s="93">
        <v>2798.194</v>
      </c>
      <c r="G31" s="82">
        <f t="shared" si="1"/>
        <v>0.5060336385</v>
      </c>
      <c r="H31" s="93">
        <v>91.0</v>
      </c>
      <c r="I31" s="93">
        <v>84.0</v>
      </c>
      <c r="J31" s="93">
        <v>67.52380952380952</v>
      </c>
      <c r="K31" s="120">
        <v>239906.0</v>
      </c>
      <c r="L31" s="80">
        <v>57507.0</v>
      </c>
      <c r="M31" s="121">
        <v>0.27584999424383133</v>
      </c>
      <c r="N31" s="122">
        <v>2.300134099722567</v>
      </c>
      <c r="O31" s="123"/>
      <c r="P31" s="123"/>
      <c r="Q31" s="123"/>
      <c r="R31" s="123"/>
      <c r="S31" s="123"/>
      <c r="T31" s="123"/>
      <c r="U31" s="124"/>
      <c r="V31" s="124"/>
      <c r="W31" s="124"/>
      <c r="X31" s="124"/>
    </row>
    <row r="32" hidden="1">
      <c r="A32" s="74">
        <v>2021.0</v>
      </c>
      <c r="B32" s="73" t="s">
        <v>43</v>
      </c>
      <c r="C32" s="74" t="s">
        <v>51</v>
      </c>
      <c r="D32" s="74" t="s">
        <v>52</v>
      </c>
      <c r="E32" s="90">
        <v>425.465869</v>
      </c>
      <c r="F32" s="90">
        <v>3006.157</v>
      </c>
      <c r="G32" s="75">
        <f t="shared" si="1"/>
        <v>0.1415314865</v>
      </c>
      <c r="H32" s="90">
        <v>91.0</v>
      </c>
      <c r="I32" s="90">
        <v>84.0</v>
      </c>
      <c r="J32" s="90">
        <v>33.95238095238095</v>
      </c>
      <c r="K32" s="115">
        <v>109925.0</v>
      </c>
      <c r="L32" s="74">
        <v>18390.0</v>
      </c>
      <c r="M32" s="116">
        <v>0.2095296691277003</v>
      </c>
      <c r="N32" s="117">
        <v>2.2218710548494816</v>
      </c>
      <c r="O32" s="118"/>
      <c r="P32" s="118"/>
      <c r="Q32" s="118"/>
      <c r="R32" s="118"/>
      <c r="S32" s="118"/>
      <c r="T32" s="118"/>
      <c r="U32" s="119"/>
      <c r="V32" s="119"/>
      <c r="W32" s="119"/>
      <c r="X32" s="119"/>
    </row>
    <row r="33" hidden="1">
      <c r="A33" s="80">
        <v>2021.0</v>
      </c>
      <c r="B33" s="79" t="s">
        <v>44</v>
      </c>
      <c r="C33" s="80" t="s">
        <v>51</v>
      </c>
      <c r="D33" s="80" t="s">
        <v>52</v>
      </c>
      <c r="E33" s="93">
        <v>725.357402</v>
      </c>
      <c r="F33" s="93">
        <v>3001.163</v>
      </c>
      <c r="G33" s="82">
        <f t="shared" si="1"/>
        <v>0.2416921047</v>
      </c>
      <c r="H33" s="93">
        <v>91.0</v>
      </c>
      <c r="I33" s="93">
        <v>71.0</v>
      </c>
      <c r="J33" s="93">
        <v>40.0</v>
      </c>
      <c r="K33" s="120">
        <v>126498.0</v>
      </c>
      <c r="L33" s="80">
        <v>31587.0</v>
      </c>
      <c r="M33" s="121">
        <v>0.31297808251753795</v>
      </c>
      <c r="N33" s="122">
        <v>2.2113502003447576</v>
      </c>
      <c r="O33" s="123"/>
      <c r="P33" s="123"/>
      <c r="Q33" s="123"/>
      <c r="R33" s="123"/>
      <c r="S33" s="123"/>
      <c r="T33" s="123"/>
      <c r="U33" s="124"/>
      <c r="V33" s="124"/>
      <c r="W33" s="124"/>
      <c r="X33" s="124"/>
    </row>
    <row r="34" hidden="1">
      <c r="A34" s="74">
        <v>2021.0</v>
      </c>
      <c r="B34" s="73" t="s">
        <v>45</v>
      </c>
      <c r="C34" s="74" t="s">
        <v>51</v>
      </c>
      <c r="D34" s="74" t="s">
        <v>52</v>
      </c>
      <c r="E34" s="90">
        <v>1163.62345</v>
      </c>
      <c r="F34" s="90">
        <v>3445.679</v>
      </c>
      <c r="G34" s="75">
        <f t="shared" si="1"/>
        <v>0.3377051229</v>
      </c>
      <c r="H34" s="90">
        <v>91.0</v>
      </c>
      <c r="I34" s="90">
        <v>71.0</v>
      </c>
      <c r="J34" s="90">
        <v>55.0</v>
      </c>
      <c r="K34" s="115">
        <v>191237.0</v>
      </c>
      <c r="L34" s="74">
        <v>53637.0</v>
      </c>
      <c r="M34" s="116">
        <v>0.3423434348591999</v>
      </c>
      <c r="N34" s="117">
        <v>2.407546214193567</v>
      </c>
      <c r="O34" s="118"/>
      <c r="P34" s="118"/>
      <c r="Q34" s="118"/>
      <c r="R34" s="118"/>
      <c r="S34" s="118"/>
      <c r="T34" s="118"/>
      <c r="U34" s="119"/>
      <c r="V34" s="119"/>
      <c r="W34" s="119"/>
      <c r="X34" s="119"/>
    </row>
    <row r="35" hidden="1">
      <c r="A35" s="80">
        <v>2021.0</v>
      </c>
      <c r="B35" s="79" t="s">
        <v>46</v>
      </c>
      <c r="C35" s="80" t="s">
        <v>51</v>
      </c>
      <c r="D35" s="80" t="s">
        <v>52</v>
      </c>
      <c r="E35" s="93">
        <v>1526.643053</v>
      </c>
      <c r="F35" s="93">
        <v>3313.099</v>
      </c>
      <c r="G35" s="82">
        <f t="shared" si="1"/>
        <v>0.4607900497</v>
      </c>
      <c r="H35" s="93">
        <v>91.0</v>
      </c>
      <c r="I35" s="93">
        <v>71.0</v>
      </c>
      <c r="J35" s="93">
        <v>61.142857142857146</v>
      </c>
      <c r="K35" s="120">
        <v>203747.0</v>
      </c>
      <c r="L35" s="80">
        <v>63523.0</v>
      </c>
      <c r="M35" s="121">
        <v>0.4929613534067981</v>
      </c>
      <c r="N35" s="122">
        <v>2.4407640223700406</v>
      </c>
      <c r="O35" s="123"/>
      <c r="P35" s="123"/>
      <c r="Q35" s="123"/>
      <c r="R35" s="123"/>
      <c r="S35" s="123"/>
      <c r="T35" s="123"/>
      <c r="U35" s="124"/>
      <c r="V35" s="124"/>
      <c r="W35" s="124"/>
      <c r="X35" s="124"/>
    </row>
    <row r="36" hidden="1">
      <c r="A36" s="74">
        <v>2021.0</v>
      </c>
      <c r="B36" s="73" t="s">
        <v>47</v>
      </c>
      <c r="C36" s="74" t="s">
        <v>51</v>
      </c>
      <c r="D36" s="74" t="s">
        <v>52</v>
      </c>
      <c r="E36" s="90">
        <v>2106.65471319</v>
      </c>
      <c r="F36" s="90">
        <v>3818.421</v>
      </c>
      <c r="G36" s="75">
        <f t="shared" si="1"/>
        <v>0.5517083405</v>
      </c>
      <c r="H36" s="90">
        <v>91.0</v>
      </c>
      <c r="I36" s="90">
        <v>71.0</v>
      </c>
      <c r="J36" s="90">
        <v>69.04545454545455</v>
      </c>
      <c r="K36" s="115">
        <v>283858.0</v>
      </c>
      <c r="L36" s="74">
        <v>90409.0</v>
      </c>
      <c r="M36" s="116">
        <v>0.6013315774070822</v>
      </c>
      <c r="N36" s="117">
        <v>2.778801108597916</v>
      </c>
      <c r="O36" s="118"/>
      <c r="P36" s="118"/>
      <c r="Q36" s="118"/>
      <c r="R36" s="118"/>
      <c r="S36" s="118"/>
      <c r="T36" s="118"/>
      <c r="U36" s="119"/>
      <c r="V36" s="119"/>
      <c r="W36" s="119"/>
      <c r="X36" s="119"/>
    </row>
    <row r="37" hidden="1">
      <c r="A37" s="80">
        <v>2021.0</v>
      </c>
      <c r="B37" s="79" t="s">
        <v>48</v>
      </c>
      <c r="C37" s="80" t="s">
        <v>51</v>
      </c>
      <c r="D37" s="80" t="s">
        <v>52</v>
      </c>
      <c r="E37" s="93">
        <v>2127.079987</v>
      </c>
      <c r="F37" s="93">
        <v>3771.58</v>
      </c>
      <c r="G37" s="82">
        <f t="shared" si="1"/>
        <v>0.5639758369</v>
      </c>
      <c r="H37" s="93">
        <v>91.0</v>
      </c>
      <c r="I37" s="93">
        <v>84.0</v>
      </c>
      <c r="J37" s="93">
        <v>71.3913043478261</v>
      </c>
      <c r="K37" s="120">
        <v>269527.0</v>
      </c>
      <c r="L37" s="80">
        <v>94675.0</v>
      </c>
      <c r="M37" s="121">
        <v>0.5611767076842828</v>
      </c>
      <c r="N37" s="122">
        <v>2.4379046355703164</v>
      </c>
      <c r="O37" s="123"/>
      <c r="P37" s="123"/>
      <c r="Q37" s="123"/>
      <c r="R37" s="123"/>
      <c r="S37" s="123"/>
      <c r="T37" s="123"/>
      <c r="U37" s="124"/>
      <c r="V37" s="124"/>
      <c r="W37" s="124"/>
      <c r="X37" s="124"/>
    </row>
    <row r="38">
      <c r="A38" s="74">
        <v>2022.0</v>
      </c>
      <c r="B38" s="73" t="s">
        <v>36</v>
      </c>
      <c r="C38" s="74" t="s">
        <v>51</v>
      </c>
      <c r="D38" s="74" t="s">
        <v>52</v>
      </c>
      <c r="E38" s="90">
        <v>1999.214187</v>
      </c>
      <c r="F38" s="90">
        <v>1440.387</v>
      </c>
      <c r="G38" s="75">
        <f t="shared" si="1"/>
        <v>1.387970168</v>
      </c>
      <c r="H38" s="90">
        <v>96.0</v>
      </c>
      <c r="I38" s="90">
        <v>79.0</v>
      </c>
      <c r="J38" s="90">
        <v>72.66666666666667</v>
      </c>
      <c r="K38" s="115">
        <v>253896.0</v>
      </c>
      <c r="L38" s="74">
        <v>91073.0</v>
      </c>
      <c r="M38" s="116">
        <v>0.5728438081819555</v>
      </c>
      <c r="N38" s="117">
        <v>2.4814056038670445</v>
      </c>
      <c r="O38" s="118"/>
      <c r="P38" s="118"/>
      <c r="Q38" s="118"/>
      <c r="R38" s="118"/>
      <c r="S38" s="118"/>
      <c r="T38" s="118"/>
      <c r="U38" s="119"/>
      <c r="V38" s="119"/>
      <c r="W38" s="119"/>
      <c r="X38" s="119"/>
    </row>
    <row r="39" hidden="1">
      <c r="A39" s="78">
        <v>2019.0</v>
      </c>
      <c r="B39" s="79" t="s">
        <v>36</v>
      </c>
      <c r="C39" s="80" t="s">
        <v>51</v>
      </c>
      <c r="D39" s="80" t="s">
        <v>53</v>
      </c>
      <c r="E39" s="96">
        <v>778.0</v>
      </c>
      <c r="F39" s="96">
        <v>1260.0</v>
      </c>
      <c r="G39" s="82">
        <f t="shared" si="1"/>
        <v>0.6174603175</v>
      </c>
      <c r="H39" s="96">
        <v>52.0</v>
      </c>
      <c r="I39" s="96">
        <v>52.0</v>
      </c>
      <c r="J39" s="89">
        <v>25.0</v>
      </c>
      <c r="K39" s="109">
        <v>270627.0</v>
      </c>
      <c r="L39" s="110">
        <v>23045.0</v>
      </c>
      <c r="M39" s="111">
        <v>0.12</v>
      </c>
      <c r="N39" s="112">
        <v>3.539927802</v>
      </c>
      <c r="O39" s="113"/>
      <c r="P39" s="113"/>
      <c r="Q39" s="113"/>
      <c r="R39" s="113"/>
      <c r="S39" s="113"/>
      <c r="T39" s="113"/>
      <c r="U39" s="114"/>
      <c r="V39" s="114"/>
      <c r="W39" s="114"/>
      <c r="X39" s="114"/>
    </row>
    <row r="40" hidden="1">
      <c r="A40" s="72">
        <v>2019.0</v>
      </c>
      <c r="B40" s="73" t="s">
        <v>39</v>
      </c>
      <c r="C40" s="74" t="s">
        <v>51</v>
      </c>
      <c r="D40" s="74" t="s">
        <v>53</v>
      </c>
      <c r="E40" s="104">
        <v>729.0</v>
      </c>
      <c r="F40" s="104">
        <v>1138.0</v>
      </c>
      <c r="G40" s="75">
        <f t="shared" si="1"/>
        <v>0.6405975395</v>
      </c>
      <c r="H40" s="104">
        <v>52.0</v>
      </c>
      <c r="I40" s="104">
        <v>52.0</v>
      </c>
      <c r="J40" s="31">
        <v>26.0</v>
      </c>
      <c r="K40" s="35">
        <v>244834.0</v>
      </c>
      <c r="L40" s="105">
        <v>21442.0</v>
      </c>
      <c r="M40" s="106">
        <v>0.12</v>
      </c>
      <c r="N40" s="36">
        <v>3.398185339</v>
      </c>
      <c r="O40" s="107"/>
      <c r="P40" s="107"/>
      <c r="Q40" s="107"/>
      <c r="R40" s="107"/>
      <c r="S40" s="107"/>
      <c r="T40" s="107"/>
      <c r="U40" s="108"/>
      <c r="V40" s="108"/>
      <c r="W40" s="108"/>
      <c r="X40" s="108"/>
    </row>
    <row r="41" hidden="1">
      <c r="A41" s="78">
        <v>2019.0</v>
      </c>
      <c r="B41" s="79" t="s">
        <v>40</v>
      </c>
      <c r="C41" s="80" t="s">
        <v>51</v>
      </c>
      <c r="D41" s="80" t="s">
        <v>53</v>
      </c>
      <c r="E41" s="96">
        <v>846.0</v>
      </c>
      <c r="F41" s="96">
        <v>1260.0</v>
      </c>
      <c r="G41" s="82">
        <f t="shared" si="1"/>
        <v>0.6714285714</v>
      </c>
      <c r="H41" s="96">
        <v>52.0</v>
      </c>
      <c r="I41" s="96">
        <v>52.0</v>
      </c>
      <c r="J41" s="89">
        <v>23.0</v>
      </c>
      <c r="K41" s="109">
        <v>252668.0</v>
      </c>
      <c r="L41" s="110">
        <v>24901.0</v>
      </c>
      <c r="M41" s="111">
        <v>0.14</v>
      </c>
      <c r="N41" s="112">
        <v>3.403945324</v>
      </c>
      <c r="O41" s="113"/>
      <c r="P41" s="113"/>
      <c r="Q41" s="113"/>
      <c r="R41" s="113"/>
      <c r="S41" s="113"/>
      <c r="T41" s="113"/>
      <c r="U41" s="114"/>
      <c r="V41" s="114"/>
      <c r="W41" s="114"/>
      <c r="X41" s="114"/>
    </row>
    <row r="42" hidden="1">
      <c r="A42" s="72">
        <v>2019.0</v>
      </c>
      <c r="B42" s="73" t="s">
        <v>41</v>
      </c>
      <c r="C42" s="74" t="s">
        <v>51</v>
      </c>
      <c r="D42" s="74" t="s">
        <v>53</v>
      </c>
      <c r="E42" s="104">
        <v>937.0</v>
      </c>
      <c r="F42" s="104">
        <v>1233.0</v>
      </c>
      <c r="G42" s="75">
        <f t="shared" si="1"/>
        <v>0.7599351176</v>
      </c>
      <c r="H42" s="104">
        <v>52.0</v>
      </c>
      <c r="I42" s="104">
        <v>52.0</v>
      </c>
      <c r="J42" s="31">
        <v>23.0</v>
      </c>
      <c r="K42" s="35">
        <v>255869.0</v>
      </c>
      <c r="L42" s="105">
        <v>23892.0</v>
      </c>
      <c r="M42" s="106">
        <v>0.13</v>
      </c>
      <c r="N42" s="36">
        <v>3.470354983</v>
      </c>
      <c r="O42" s="107"/>
      <c r="P42" s="107"/>
      <c r="Q42" s="107"/>
      <c r="R42" s="107"/>
      <c r="S42" s="107"/>
      <c r="T42" s="107"/>
      <c r="U42" s="108"/>
      <c r="V42" s="108"/>
      <c r="W42" s="108"/>
      <c r="X42" s="108"/>
    </row>
    <row r="43" hidden="1">
      <c r="A43" s="78">
        <v>2019.0</v>
      </c>
      <c r="B43" s="79" t="s">
        <v>14</v>
      </c>
      <c r="C43" s="80" t="s">
        <v>51</v>
      </c>
      <c r="D43" s="80" t="s">
        <v>53</v>
      </c>
      <c r="E43" s="96">
        <v>709.0</v>
      </c>
      <c r="F43" s="96">
        <v>1398.0</v>
      </c>
      <c r="G43" s="82">
        <f t="shared" si="1"/>
        <v>0.5071530758</v>
      </c>
      <c r="H43" s="96">
        <v>52.0</v>
      </c>
      <c r="I43" s="96">
        <v>52.0</v>
      </c>
      <c r="J43" s="89">
        <v>23.0</v>
      </c>
      <c r="K43" s="109">
        <v>242012.0</v>
      </c>
      <c r="L43" s="110">
        <v>20778.0</v>
      </c>
      <c r="M43" s="111">
        <v>0.12</v>
      </c>
      <c r="N43" s="112">
        <v>3.345012007</v>
      </c>
      <c r="O43" s="113"/>
      <c r="P43" s="113"/>
      <c r="Q43" s="113"/>
      <c r="R43" s="113"/>
      <c r="S43" s="113"/>
      <c r="T43" s="113"/>
      <c r="U43" s="114"/>
      <c r="V43" s="114"/>
      <c r="W43" s="114"/>
      <c r="X43" s="114"/>
    </row>
    <row r="44" hidden="1">
      <c r="A44" s="72">
        <v>2019.0</v>
      </c>
      <c r="B44" s="73" t="s">
        <v>42</v>
      </c>
      <c r="C44" s="74" t="s">
        <v>51</v>
      </c>
      <c r="D44" s="74" t="s">
        <v>53</v>
      </c>
      <c r="E44" s="104">
        <v>887.0</v>
      </c>
      <c r="F44" s="104">
        <v>1472.0</v>
      </c>
      <c r="G44" s="75">
        <f t="shared" si="1"/>
        <v>0.6025815217</v>
      </c>
      <c r="H44" s="104">
        <v>52.0</v>
      </c>
      <c r="I44" s="104">
        <v>52.0</v>
      </c>
      <c r="J44" s="31">
        <v>23.0</v>
      </c>
      <c r="K44" s="35">
        <v>239634.0</v>
      </c>
      <c r="L44" s="105">
        <v>21896.0</v>
      </c>
      <c r="M44" s="106">
        <v>0.13</v>
      </c>
      <c r="N44" s="36">
        <v>3.346393545</v>
      </c>
      <c r="O44" s="107"/>
      <c r="P44" s="107"/>
      <c r="Q44" s="107"/>
      <c r="R44" s="107"/>
      <c r="S44" s="107"/>
      <c r="T44" s="107"/>
      <c r="U44" s="108"/>
      <c r="V44" s="108"/>
      <c r="W44" s="108"/>
      <c r="X44" s="108"/>
    </row>
    <row r="45" hidden="1">
      <c r="A45" s="78">
        <v>2019.0</v>
      </c>
      <c r="B45" s="79" t="s">
        <v>43</v>
      </c>
      <c r="C45" s="80" t="s">
        <v>51</v>
      </c>
      <c r="D45" s="80" t="s">
        <v>53</v>
      </c>
      <c r="E45" s="96">
        <v>1008.0</v>
      </c>
      <c r="F45" s="96">
        <v>1657.0</v>
      </c>
      <c r="G45" s="82">
        <f t="shared" si="1"/>
        <v>0.6083283042</v>
      </c>
      <c r="H45" s="96">
        <v>52.0</v>
      </c>
      <c r="I45" s="96">
        <v>52.0</v>
      </c>
      <c r="J45" s="89">
        <v>26.0</v>
      </c>
      <c r="K45" s="109">
        <v>271444.0</v>
      </c>
      <c r="L45" s="110">
        <v>26929.0</v>
      </c>
      <c r="M45" s="111">
        <v>0.14</v>
      </c>
      <c r="N45" s="112">
        <v>3.238088215</v>
      </c>
      <c r="O45" s="113"/>
      <c r="P45" s="113"/>
      <c r="Q45" s="113"/>
      <c r="R45" s="113"/>
      <c r="S45" s="113"/>
      <c r="T45" s="113"/>
      <c r="U45" s="114"/>
      <c r="V45" s="114"/>
      <c r="W45" s="114"/>
      <c r="X45" s="114"/>
    </row>
    <row r="46" hidden="1">
      <c r="A46" s="72">
        <v>2019.0</v>
      </c>
      <c r="B46" s="73" t="s">
        <v>44</v>
      </c>
      <c r="C46" s="74" t="s">
        <v>51</v>
      </c>
      <c r="D46" s="74" t="s">
        <v>53</v>
      </c>
      <c r="E46" s="104">
        <v>1201.0</v>
      </c>
      <c r="F46" s="104">
        <v>1668.0</v>
      </c>
      <c r="G46" s="75">
        <f t="shared" si="1"/>
        <v>0.7200239808</v>
      </c>
      <c r="H46" s="104">
        <v>52.0</v>
      </c>
      <c r="I46" s="104">
        <v>52.0</v>
      </c>
      <c r="J46" s="31">
        <v>24.0</v>
      </c>
      <c r="K46" s="35">
        <v>282470.0</v>
      </c>
      <c r="L46" s="105">
        <v>31440.0</v>
      </c>
      <c r="M46" s="106">
        <v>0.15</v>
      </c>
      <c r="N46" s="36">
        <v>3.282484831</v>
      </c>
      <c r="O46" s="107"/>
      <c r="P46" s="107"/>
      <c r="Q46" s="107"/>
      <c r="R46" s="107"/>
      <c r="S46" s="107"/>
      <c r="T46" s="107"/>
      <c r="U46" s="108"/>
      <c r="V46" s="108"/>
      <c r="W46" s="108"/>
      <c r="X46" s="108"/>
    </row>
    <row r="47" hidden="1">
      <c r="A47" s="78">
        <v>2019.0</v>
      </c>
      <c r="B47" s="79" t="s">
        <v>45</v>
      </c>
      <c r="C47" s="80" t="s">
        <v>51</v>
      </c>
      <c r="D47" s="80" t="s">
        <v>53</v>
      </c>
      <c r="E47" s="96">
        <v>1223.0</v>
      </c>
      <c r="F47" s="96">
        <v>1665.0</v>
      </c>
      <c r="G47" s="82">
        <f t="shared" si="1"/>
        <v>0.7345345345</v>
      </c>
      <c r="H47" s="96">
        <v>52.0</v>
      </c>
      <c r="I47" s="96">
        <v>52.0</v>
      </c>
      <c r="J47" s="89">
        <v>26.0</v>
      </c>
      <c r="K47" s="109">
        <v>331137.0</v>
      </c>
      <c r="L47" s="110">
        <v>31876.0</v>
      </c>
      <c r="M47" s="111">
        <v>0.15</v>
      </c>
      <c r="N47" s="112">
        <v>3.984146417</v>
      </c>
      <c r="O47" s="113"/>
      <c r="P47" s="113"/>
      <c r="Q47" s="113"/>
      <c r="R47" s="113"/>
      <c r="S47" s="113"/>
      <c r="T47" s="113"/>
      <c r="U47" s="114"/>
      <c r="V47" s="114"/>
      <c r="W47" s="114"/>
      <c r="X47" s="114"/>
    </row>
    <row r="48" hidden="1">
      <c r="A48" s="72">
        <v>2019.0</v>
      </c>
      <c r="B48" s="73" t="s">
        <v>46</v>
      </c>
      <c r="C48" s="74" t="s">
        <v>51</v>
      </c>
      <c r="D48" s="74" t="s">
        <v>53</v>
      </c>
      <c r="E48" s="104">
        <v>1231.0</v>
      </c>
      <c r="F48" s="104">
        <v>1765.0</v>
      </c>
      <c r="G48" s="75">
        <f t="shared" si="1"/>
        <v>0.6974504249</v>
      </c>
      <c r="H48" s="104">
        <v>52.0</v>
      </c>
      <c r="I48" s="104">
        <v>52.0</v>
      </c>
      <c r="J48" s="31">
        <v>26.0</v>
      </c>
      <c r="K48" s="35">
        <v>299730.0</v>
      </c>
      <c r="L48" s="105">
        <v>31689.0</v>
      </c>
      <c r="M48" s="106">
        <v>0.15</v>
      </c>
      <c r="N48" s="36">
        <v>3.353115223</v>
      </c>
      <c r="O48" s="107"/>
      <c r="P48" s="107"/>
      <c r="Q48" s="107"/>
      <c r="R48" s="107"/>
      <c r="S48" s="107"/>
      <c r="T48" s="107"/>
      <c r="U48" s="108"/>
      <c r="V48" s="108"/>
      <c r="W48" s="108"/>
      <c r="X48" s="108"/>
    </row>
    <row r="49" hidden="1">
      <c r="A49" s="78">
        <v>2019.0</v>
      </c>
      <c r="B49" s="79" t="s">
        <v>47</v>
      </c>
      <c r="C49" s="80" t="s">
        <v>51</v>
      </c>
      <c r="D49" s="80" t="s">
        <v>53</v>
      </c>
      <c r="E49" s="96">
        <v>1233.0</v>
      </c>
      <c r="F49" s="96">
        <v>1708.0</v>
      </c>
      <c r="G49" s="82">
        <f t="shared" si="1"/>
        <v>0.7218969555</v>
      </c>
      <c r="H49" s="96">
        <v>52.0</v>
      </c>
      <c r="I49" s="96">
        <v>52.0</v>
      </c>
      <c r="J49" s="89">
        <v>26.0</v>
      </c>
      <c r="K49" s="109">
        <v>291018.0</v>
      </c>
      <c r="L49" s="110">
        <v>31691.0</v>
      </c>
      <c r="M49" s="111">
        <v>0.16</v>
      </c>
      <c r="N49" s="112">
        <v>3.389107065</v>
      </c>
      <c r="O49" s="113"/>
      <c r="P49" s="113"/>
      <c r="Q49" s="113"/>
      <c r="R49" s="113"/>
      <c r="S49" s="113"/>
      <c r="T49" s="113"/>
      <c r="U49" s="114"/>
      <c r="V49" s="114"/>
      <c r="W49" s="114"/>
      <c r="X49" s="114"/>
    </row>
    <row r="50" hidden="1">
      <c r="A50" s="72">
        <v>2019.0</v>
      </c>
      <c r="B50" s="73" t="s">
        <v>48</v>
      </c>
      <c r="C50" s="74" t="s">
        <v>51</v>
      </c>
      <c r="D50" s="74" t="s">
        <v>53</v>
      </c>
      <c r="E50" s="104">
        <v>1216.0</v>
      </c>
      <c r="F50" s="104">
        <v>1765.0</v>
      </c>
      <c r="G50" s="75">
        <f t="shared" si="1"/>
        <v>0.6889518414</v>
      </c>
      <c r="H50" s="104">
        <v>52.0</v>
      </c>
      <c r="I50" s="104">
        <v>52.0</v>
      </c>
      <c r="J50" s="31">
        <v>26.0</v>
      </c>
      <c r="K50" s="35">
        <v>271040.2727</v>
      </c>
      <c r="L50" s="105">
        <v>30749.0</v>
      </c>
      <c r="M50" s="106">
        <v>0.15</v>
      </c>
      <c r="N50" s="36">
        <v>3.105279741</v>
      </c>
      <c r="O50" s="107"/>
      <c r="P50" s="107"/>
      <c r="Q50" s="107"/>
      <c r="R50" s="107"/>
      <c r="S50" s="107"/>
      <c r="T50" s="107"/>
      <c r="U50" s="108"/>
      <c r="V50" s="108"/>
      <c r="W50" s="108"/>
      <c r="X50" s="108"/>
    </row>
    <row r="51" hidden="1">
      <c r="A51" s="78">
        <v>2020.0</v>
      </c>
      <c r="B51" s="79" t="s">
        <v>36</v>
      </c>
      <c r="C51" s="80" t="s">
        <v>51</v>
      </c>
      <c r="D51" s="80" t="s">
        <v>53</v>
      </c>
      <c r="E51" s="96">
        <v>1250.0</v>
      </c>
      <c r="F51" s="96">
        <v>1250.0</v>
      </c>
      <c r="G51" s="82">
        <f t="shared" si="1"/>
        <v>1</v>
      </c>
      <c r="H51" s="96">
        <v>30.0</v>
      </c>
      <c r="I51" s="96">
        <v>29.0</v>
      </c>
      <c r="J51" s="89">
        <v>24.80645161</v>
      </c>
      <c r="K51" s="109">
        <v>273450.0</v>
      </c>
      <c r="L51" s="110">
        <v>33186.0</v>
      </c>
      <c r="M51" s="111">
        <v>0.17</v>
      </c>
      <c r="N51" s="112">
        <v>3.154077136</v>
      </c>
      <c r="O51" s="113"/>
      <c r="P51" s="113"/>
      <c r="Q51" s="113"/>
      <c r="R51" s="113"/>
      <c r="S51" s="113"/>
      <c r="T51" s="113"/>
      <c r="U51" s="114"/>
      <c r="V51" s="114"/>
      <c r="W51" s="114"/>
      <c r="X51" s="114"/>
    </row>
    <row r="52" hidden="1">
      <c r="A52" s="72">
        <v>2020.0</v>
      </c>
      <c r="B52" s="73" t="s">
        <v>39</v>
      </c>
      <c r="C52" s="74" t="s">
        <v>51</v>
      </c>
      <c r="D52" s="74" t="s">
        <v>53</v>
      </c>
      <c r="E52" s="104">
        <v>1087.0</v>
      </c>
      <c r="F52" s="104">
        <v>1087.0</v>
      </c>
      <c r="G52" s="75">
        <f t="shared" si="1"/>
        <v>1</v>
      </c>
      <c r="H52" s="104">
        <v>30.0</v>
      </c>
      <c r="I52" s="104">
        <v>29.0</v>
      </c>
      <c r="J52" s="31">
        <v>26.55172414</v>
      </c>
      <c r="K52" s="35">
        <v>269003.0</v>
      </c>
      <c r="L52" s="105">
        <v>28843.0</v>
      </c>
      <c r="M52" s="106">
        <v>0.14</v>
      </c>
      <c r="N52" s="36">
        <v>3.392277214</v>
      </c>
      <c r="O52" s="107"/>
      <c r="P52" s="107"/>
      <c r="Q52" s="107"/>
      <c r="R52" s="107"/>
      <c r="S52" s="107"/>
      <c r="T52" s="107"/>
      <c r="U52" s="108"/>
      <c r="V52" s="108"/>
      <c r="W52" s="108"/>
      <c r="X52" s="108"/>
    </row>
    <row r="53" hidden="1">
      <c r="A53" s="78">
        <v>2020.0</v>
      </c>
      <c r="B53" s="79" t="s">
        <v>40</v>
      </c>
      <c r="C53" s="80" t="s">
        <v>51</v>
      </c>
      <c r="D53" s="80" t="s">
        <v>53</v>
      </c>
      <c r="E53" s="96">
        <v>698.0</v>
      </c>
      <c r="F53" s="96">
        <v>698.0</v>
      </c>
      <c r="G53" s="82">
        <f t="shared" si="1"/>
        <v>1</v>
      </c>
      <c r="H53" s="96">
        <v>30.0</v>
      </c>
      <c r="I53" s="96">
        <v>29.0</v>
      </c>
      <c r="J53" s="89">
        <v>22.28571429</v>
      </c>
      <c r="K53" s="109">
        <v>217515.0</v>
      </c>
      <c r="L53" s="110">
        <v>19618.0</v>
      </c>
      <c r="M53" s="111">
        <v>0.11</v>
      </c>
      <c r="N53" s="112">
        <v>3.209555349</v>
      </c>
      <c r="O53" s="113"/>
      <c r="P53" s="113"/>
      <c r="Q53" s="113"/>
      <c r="R53" s="113"/>
      <c r="S53" s="113"/>
      <c r="T53" s="113"/>
      <c r="U53" s="114"/>
      <c r="V53" s="114"/>
      <c r="W53" s="114"/>
      <c r="X53" s="114"/>
    </row>
    <row r="54" hidden="1">
      <c r="A54" s="72">
        <v>2020.0</v>
      </c>
      <c r="B54" s="73" t="s">
        <v>41</v>
      </c>
      <c r="C54" s="74" t="s">
        <v>51</v>
      </c>
      <c r="D54" s="74" t="s">
        <v>53</v>
      </c>
      <c r="E54" s="104" t="s">
        <v>54</v>
      </c>
      <c r="F54" s="104" t="s">
        <v>54</v>
      </c>
      <c r="G54" s="75" t="str">
        <f t="shared" si="1"/>
        <v>#VALUE!</v>
      </c>
      <c r="H54" s="104">
        <v>30.0</v>
      </c>
      <c r="I54" s="104">
        <v>29.0</v>
      </c>
      <c r="J54" s="31">
        <v>0.0</v>
      </c>
      <c r="K54" s="35">
        <v>0.0</v>
      </c>
      <c r="L54" s="105">
        <v>0.0</v>
      </c>
      <c r="M54" s="106">
        <v>0.0</v>
      </c>
      <c r="N54" s="36">
        <v>0.0</v>
      </c>
      <c r="O54" s="107"/>
      <c r="P54" s="107"/>
      <c r="Q54" s="107"/>
      <c r="R54" s="107"/>
      <c r="S54" s="107"/>
      <c r="T54" s="107"/>
      <c r="U54" s="108"/>
      <c r="V54" s="108"/>
      <c r="W54" s="108"/>
      <c r="X54" s="108"/>
    </row>
    <row r="55" hidden="1">
      <c r="A55" s="78">
        <v>2020.0</v>
      </c>
      <c r="B55" s="79" t="s">
        <v>14</v>
      </c>
      <c r="C55" s="80" t="s">
        <v>51</v>
      </c>
      <c r="D55" s="80" t="s">
        <v>53</v>
      </c>
      <c r="E55" s="96" t="s">
        <v>54</v>
      </c>
      <c r="F55" s="96" t="s">
        <v>54</v>
      </c>
      <c r="G55" s="82" t="str">
        <f t="shared" si="1"/>
        <v>#VALUE!</v>
      </c>
      <c r="H55" s="96">
        <v>30.0</v>
      </c>
      <c r="I55" s="96">
        <v>29.0</v>
      </c>
      <c r="J55" s="89">
        <v>0.0</v>
      </c>
      <c r="K55" s="109">
        <v>0.0</v>
      </c>
      <c r="L55" s="110">
        <v>0.0</v>
      </c>
      <c r="M55" s="111">
        <v>0.0</v>
      </c>
      <c r="N55" s="112">
        <v>0.0</v>
      </c>
      <c r="O55" s="113"/>
      <c r="P55" s="113"/>
      <c r="Q55" s="113"/>
      <c r="R55" s="113"/>
      <c r="S55" s="113"/>
      <c r="T55" s="113"/>
      <c r="U55" s="114"/>
      <c r="V55" s="114"/>
      <c r="W55" s="114"/>
      <c r="X55" s="114"/>
    </row>
    <row r="56" hidden="1">
      <c r="A56" s="72">
        <v>2020.0</v>
      </c>
      <c r="B56" s="73" t="s">
        <v>42</v>
      </c>
      <c r="C56" s="74" t="s">
        <v>51</v>
      </c>
      <c r="D56" s="74" t="s">
        <v>53</v>
      </c>
      <c r="E56" s="104" t="s">
        <v>54</v>
      </c>
      <c r="F56" s="104" t="s">
        <v>54</v>
      </c>
      <c r="G56" s="75" t="str">
        <f t="shared" si="1"/>
        <v>#VALUE!</v>
      </c>
      <c r="H56" s="104">
        <v>30.0</v>
      </c>
      <c r="I56" s="104">
        <v>29.0</v>
      </c>
      <c r="J56" s="31">
        <v>0.0</v>
      </c>
      <c r="K56" s="35">
        <v>0.0</v>
      </c>
      <c r="L56" s="105">
        <v>0.0</v>
      </c>
      <c r="M56" s="106">
        <v>0.0</v>
      </c>
      <c r="N56" s="36">
        <v>0.0</v>
      </c>
      <c r="O56" s="107"/>
      <c r="P56" s="107"/>
      <c r="Q56" s="107"/>
      <c r="R56" s="107"/>
      <c r="S56" s="107"/>
      <c r="T56" s="107"/>
      <c r="U56" s="108"/>
      <c r="V56" s="108"/>
      <c r="W56" s="108"/>
      <c r="X56" s="108"/>
    </row>
    <row r="57" hidden="1">
      <c r="A57" s="78">
        <v>2020.0</v>
      </c>
      <c r="B57" s="79" t="s">
        <v>43</v>
      </c>
      <c r="C57" s="80" t="s">
        <v>51</v>
      </c>
      <c r="D57" s="80" t="s">
        <v>53</v>
      </c>
      <c r="E57" s="96">
        <v>300.0</v>
      </c>
      <c r="F57" s="96">
        <v>300.0</v>
      </c>
      <c r="G57" s="82">
        <f t="shared" si="1"/>
        <v>1</v>
      </c>
      <c r="H57" s="96">
        <v>30.0</v>
      </c>
      <c r="I57" s="96">
        <v>29.0</v>
      </c>
      <c r="J57" s="89">
        <v>6.0</v>
      </c>
      <c r="K57" s="109">
        <v>13541.0</v>
      </c>
      <c r="L57" s="110">
        <v>898.0</v>
      </c>
      <c r="M57" s="111">
        <v>0.01</v>
      </c>
      <c r="N57" s="112">
        <v>2.763895707</v>
      </c>
      <c r="O57" s="113"/>
      <c r="P57" s="113"/>
      <c r="Q57" s="113"/>
      <c r="R57" s="113"/>
      <c r="S57" s="113"/>
      <c r="T57" s="113"/>
      <c r="U57" s="114"/>
      <c r="V57" s="114"/>
      <c r="W57" s="114"/>
      <c r="X57" s="114"/>
    </row>
    <row r="58" hidden="1">
      <c r="A58" s="72">
        <v>2020.0</v>
      </c>
      <c r="B58" s="73" t="s">
        <v>44</v>
      </c>
      <c r="C58" s="74" t="s">
        <v>51</v>
      </c>
      <c r="D58" s="74" t="s">
        <v>53</v>
      </c>
      <c r="E58" s="104">
        <v>378.0</v>
      </c>
      <c r="F58" s="104">
        <v>378.0</v>
      </c>
      <c r="G58" s="75">
        <f t="shared" si="1"/>
        <v>1</v>
      </c>
      <c r="H58" s="104">
        <v>30.0</v>
      </c>
      <c r="I58" s="104">
        <v>29.0</v>
      </c>
      <c r="J58" s="31">
        <v>6.0</v>
      </c>
      <c r="K58" s="35">
        <v>56367.0</v>
      </c>
      <c r="L58" s="105">
        <v>2396.0</v>
      </c>
      <c r="M58" s="106">
        <v>0.05</v>
      </c>
      <c r="N58" s="36">
        <v>2.18085351</v>
      </c>
      <c r="O58" s="107"/>
      <c r="P58" s="107"/>
      <c r="Q58" s="107"/>
      <c r="R58" s="107"/>
      <c r="S58" s="107"/>
      <c r="T58" s="107"/>
      <c r="U58" s="108"/>
      <c r="V58" s="108"/>
      <c r="W58" s="108"/>
      <c r="X58" s="108"/>
    </row>
    <row r="59" hidden="1">
      <c r="A59" s="78">
        <v>2020.0</v>
      </c>
      <c r="B59" s="79" t="s">
        <v>45</v>
      </c>
      <c r="C59" s="80" t="s">
        <v>51</v>
      </c>
      <c r="D59" s="80" t="s">
        <v>53</v>
      </c>
      <c r="E59" s="96">
        <v>347.0</v>
      </c>
      <c r="F59" s="96" t="s">
        <v>54</v>
      </c>
      <c r="G59" s="82" t="str">
        <f t="shared" si="1"/>
        <v>#VALUE!</v>
      </c>
      <c r="H59" s="96">
        <v>30.0</v>
      </c>
      <c r="I59" s="96">
        <v>29.0</v>
      </c>
      <c r="J59" s="89">
        <v>6.0</v>
      </c>
      <c r="K59" s="109">
        <v>62708.0</v>
      </c>
      <c r="L59" s="110">
        <v>2456.0</v>
      </c>
      <c r="M59" s="111">
        <v>0.06</v>
      </c>
      <c r="N59" s="112">
        <v>2.714592833</v>
      </c>
      <c r="O59" s="113"/>
      <c r="P59" s="113"/>
      <c r="Q59" s="113"/>
      <c r="R59" s="113"/>
      <c r="S59" s="113"/>
      <c r="T59" s="113"/>
      <c r="U59" s="114"/>
      <c r="V59" s="114"/>
      <c r="W59" s="114"/>
      <c r="X59" s="114"/>
    </row>
    <row r="60" hidden="1">
      <c r="A60" s="72">
        <v>2020.0</v>
      </c>
      <c r="B60" s="73" t="s">
        <v>46</v>
      </c>
      <c r="C60" s="74" t="s">
        <v>51</v>
      </c>
      <c r="D60" s="74" t="s">
        <v>53</v>
      </c>
      <c r="E60" s="104">
        <v>321.0</v>
      </c>
      <c r="F60" s="104">
        <v>494.0</v>
      </c>
      <c r="G60" s="75">
        <f t="shared" si="1"/>
        <v>0.6497975709</v>
      </c>
      <c r="H60" s="104">
        <v>30.0</v>
      </c>
      <c r="I60" s="104">
        <v>29.0</v>
      </c>
      <c r="J60" s="31">
        <v>6.0</v>
      </c>
      <c r="K60" s="35">
        <v>62004.0</v>
      </c>
      <c r="L60" s="105">
        <v>2420.0</v>
      </c>
      <c r="M60" s="106">
        <v>0.06</v>
      </c>
      <c r="N60" s="36">
        <v>2.744253744</v>
      </c>
      <c r="O60" s="107"/>
      <c r="P60" s="107"/>
      <c r="Q60" s="107"/>
      <c r="R60" s="107"/>
      <c r="S60" s="107"/>
      <c r="T60" s="107"/>
      <c r="U60" s="108"/>
      <c r="V60" s="108"/>
      <c r="W60" s="108"/>
      <c r="X60" s="108"/>
    </row>
    <row r="61" hidden="1">
      <c r="A61" s="78">
        <v>2020.0</v>
      </c>
      <c r="B61" s="79" t="s">
        <v>47</v>
      </c>
      <c r="C61" s="80" t="s">
        <v>51</v>
      </c>
      <c r="D61" s="80" t="s">
        <v>53</v>
      </c>
      <c r="E61" s="96">
        <v>366.0</v>
      </c>
      <c r="F61" s="96">
        <v>514.0</v>
      </c>
      <c r="G61" s="82">
        <f t="shared" si="1"/>
        <v>0.7120622568</v>
      </c>
      <c r="H61" s="96">
        <v>30.0</v>
      </c>
      <c r="I61" s="96">
        <v>29.0</v>
      </c>
      <c r="J61" s="89">
        <v>11.0</v>
      </c>
      <c r="K61" s="109">
        <v>92217.0</v>
      </c>
      <c r="L61" s="110">
        <v>4039.0</v>
      </c>
      <c r="M61" s="111">
        <v>0.06</v>
      </c>
      <c r="N61" s="112">
        <v>2.849589124</v>
      </c>
      <c r="O61" s="113"/>
      <c r="P61" s="113"/>
      <c r="Q61" s="113"/>
      <c r="R61" s="113"/>
      <c r="S61" s="113"/>
      <c r="T61" s="113"/>
      <c r="U61" s="114"/>
      <c r="V61" s="114"/>
      <c r="W61" s="114"/>
      <c r="X61" s="114"/>
    </row>
    <row r="62" hidden="1">
      <c r="A62" s="72">
        <v>2020.0</v>
      </c>
      <c r="B62" s="73" t="s">
        <v>48</v>
      </c>
      <c r="C62" s="74" t="s">
        <v>51</v>
      </c>
      <c r="D62" s="74" t="s">
        <v>53</v>
      </c>
      <c r="E62" s="104">
        <v>450.0</v>
      </c>
      <c r="F62" s="104">
        <v>708.0</v>
      </c>
      <c r="G62" s="75">
        <f t="shared" si="1"/>
        <v>0.6355932203</v>
      </c>
      <c r="H62" s="104">
        <v>30.0</v>
      </c>
      <c r="I62" s="104">
        <v>29.0</v>
      </c>
      <c r="J62" s="31">
        <v>10.0</v>
      </c>
      <c r="K62" s="35">
        <v>115280.0</v>
      </c>
      <c r="L62" s="105">
        <v>4961.0</v>
      </c>
      <c r="M62" s="106">
        <v>0.06</v>
      </c>
      <c r="N62" s="36">
        <v>2.826551861</v>
      </c>
      <c r="O62" s="107"/>
      <c r="P62" s="107"/>
      <c r="Q62" s="107"/>
      <c r="R62" s="107"/>
      <c r="S62" s="107"/>
      <c r="T62" s="107"/>
      <c r="U62" s="108"/>
      <c r="V62" s="108"/>
      <c r="W62" s="108"/>
      <c r="X62" s="108"/>
    </row>
    <row r="63" hidden="1">
      <c r="A63" s="80">
        <v>2021.0</v>
      </c>
      <c r="B63" s="79" t="s">
        <v>36</v>
      </c>
      <c r="C63" s="80" t="s">
        <v>51</v>
      </c>
      <c r="D63" s="80" t="s">
        <v>53</v>
      </c>
      <c r="E63" s="93">
        <v>315.013558</v>
      </c>
      <c r="F63" s="93">
        <v>107.505</v>
      </c>
      <c r="G63" s="82">
        <f t="shared" si="1"/>
        <v>2.93022239</v>
      </c>
      <c r="H63" s="93">
        <v>30.0</v>
      </c>
      <c r="I63" s="93">
        <v>27.0</v>
      </c>
      <c r="J63" s="93">
        <v>10.709677419354838</v>
      </c>
      <c r="K63" s="120">
        <v>88524.0</v>
      </c>
      <c r="L63" s="80">
        <v>3558.0</v>
      </c>
      <c r="M63" s="121">
        <v>0.05263936560539709</v>
      </c>
      <c r="N63" s="122">
        <v>2.453142440993672</v>
      </c>
      <c r="O63" s="123"/>
      <c r="P63" s="123"/>
      <c r="Q63" s="123"/>
      <c r="R63" s="123"/>
      <c r="S63" s="123"/>
      <c r="T63" s="123"/>
      <c r="U63" s="124"/>
      <c r="V63" s="124"/>
      <c r="W63" s="124"/>
      <c r="X63" s="124"/>
    </row>
    <row r="64" hidden="1">
      <c r="A64" s="74">
        <v>2021.0</v>
      </c>
      <c r="B64" s="73" t="s">
        <v>39</v>
      </c>
      <c r="C64" s="74" t="s">
        <v>51</v>
      </c>
      <c r="D64" s="74" t="s">
        <v>53</v>
      </c>
      <c r="E64" s="90">
        <v>310.000069</v>
      </c>
      <c r="F64" s="90">
        <v>166.95</v>
      </c>
      <c r="G64" s="75">
        <f t="shared" si="1"/>
        <v>1.85684378</v>
      </c>
      <c r="H64" s="90">
        <v>30.0</v>
      </c>
      <c r="I64" s="90">
        <v>27.0</v>
      </c>
      <c r="J64" s="90">
        <v>10.071428571428571</v>
      </c>
      <c r="K64" s="115">
        <v>68341.0</v>
      </c>
      <c r="L64" s="74">
        <v>2662.0</v>
      </c>
      <c r="M64" s="116">
        <v>0.05240570123631782</v>
      </c>
      <c r="N64" s="117">
        <v>1.914193150739013</v>
      </c>
      <c r="O64" s="118"/>
      <c r="P64" s="118"/>
      <c r="Q64" s="118"/>
      <c r="R64" s="118"/>
      <c r="S64" s="118"/>
      <c r="T64" s="118"/>
      <c r="U64" s="119"/>
      <c r="V64" s="119"/>
      <c r="W64" s="119"/>
      <c r="X64" s="119"/>
    </row>
    <row r="65" hidden="1">
      <c r="A65" s="80">
        <v>2021.0</v>
      </c>
      <c r="B65" s="79" t="s">
        <v>40</v>
      </c>
      <c r="C65" s="80" t="s">
        <v>51</v>
      </c>
      <c r="D65" s="80" t="s">
        <v>53</v>
      </c>
      <c r="E65" s="93">
        <v>270.586593</v>
      </c>
      <c r="F65" s="93">
        <v>199.195</v>
      </c>
      <c r="G65" s="82">
        <f t="shared" si="1"/>
        <v>1.358400527</v>
      </c>
      <c r="H65" s="93">
        <v>30.0</v>
      </c>
      <c r="I65" s="93">
        <v>27.0</v>
      </c>
      <c r="J65" s="93">
        <v>10.0</v>
      </c>
      <c r="K65" s="120">
        <v>79548.0</v>
      </c>
      <c r="L65" s="80">
        <v>3522.0</v>
      </c>
      <c r="M65" s="121">
        <v>0.05697922733449816</v>
      </c>
      <c r="N65" s="122">
        <v>2.6860991271145935</v>
      </c>
      <c r="O65" s="123"/>
      <c r="P65" s="123"/>
      <c r="Q65" s="123"/>
      <c r="R65" s="123"/>
      <c r="S65" s="123"/>
      <c r="T65" s="123"/>
      <c r="U65" s="124"/>
      <c r="V65" s="124"/>
      <c r="W65" s="124"/>
      <c r="X65" s="124"/>
    </row>
    <row r="66" hidden="1">
      <c r="A66" s="74">
        <v>2021.0</v>
      </c>
      <c r="B66" s="73" t="s">
        <v>41</v>
      </c>
      <c r="C66" s="74" t="s">
        <v>51</v>
      </c>
      <c r="D66" s="74" t="s">
        <v>53</v>
      </c>
      <c r="E66" s="90">
        <v>366.292481</v>
      </c>
      <c r="F66" s="90">
        <v>262.31</v>
      </c>
      <c r="G66" s="75">
        <f t="shared" si="1"/>
        <v>1.396410663</v>
      </c>
      <c r="H66" s="90">
        <v>30.0</v>
      </c>
      <c r="I66" s="90">
        <v>27.0</v>
      </c>
      <c r="J66" s="90">
        <v>10.033333333333333</v>
      </c>
      <c r="K66" s="115">
        <v>66803.0</v>
      </c>
      <c r="L66" s="74">
        <v>4024.0</v>
      </c>
      <c r="M66" s="116">
        <v>0.0631552514282127</v>
      </c>
      <c r="N66" s="117">
        <v>2.26768595150435</v>
      </c>
      <c r="O66" s="118"/>
      <c r="P66" s="118"/>
      <c r="Q66" s="118"/>
      <c r="R66" s="118"/>
      <c r="S66" s="118"/>
      <c r="T66" s="118"/>
      <c r="U66" s="119"/>
      <c r="V66" s="119"/>
      <c r="W66" s="119"/>
      <c r="X66" s="119"/>
    </row>
    <row r="67" hidden="1">
      <c r="A67" s="80">
        <v>2021.0</v>
      </c>
      <c r="B67" s="79" t="s">
        <v>14</v>
      </c>
      <c r="C67" s="80" t="s">
        <v>51</v>
      </c>
      <c r="D67" s="80" t="s">
        <v>53</v>
      </c>
      <c r="E67" s="93">
        <v>182.799265</v>
      </c>
      <c r="F67" s="93">
        <v>449.16</v>
      </c>
      <c r="G67" s="82">
        <f t="shared" si="1"/>
        <v>0.4069802854</v>
      </c>
      <c r="H67" s="93">
        <v>30.0</v>
      </c>
      <c r="I67" s="93">
        <v>27.0</v>
      </c>
      <c r="J67" s="93">
        <v>5.935483870967742</v>
      </c>
      <c r="K67" s="120">
        <v>49849.0</v>
      </c>
      <c r="L67" s="80">
        <v>2508.0</v>
      </c>
      <c r="M67" s="121">
        <v>0.0677984429065744</v>
      </c>
      <c r="N67" s="122">
        <v>2.919397815347913</v>
      </c>
      <c r="O67" s="123"/>
      <c r="P67" s="123"/>
      <c r="Q67" s="123"/>
      <c r="R67" s="123"/>
      <c r="S67" s="123"/>
      <c r="T67" s="123"/>
      <c r="U67" s="124"/>
      <c r="V67" s="124"/>
      <c r="W67" s="124"/>
      <c r="X67" s="124"/>
    </row>
    <row r="68" hidden="1">
      <c r="A68" s="74">
        <v>2021.0</v>
      </c>
      <c r="B68" s="73" t="s">
        <v>42</v>
      </c>
      <c r="C68" s="74" t="s">
        <v>51</v>
      </c>
      <c r="D68" s="74" t="s">
        <v>53</v>
      </c>
      <c r="E68" s="90">
        <v>293.401794</v>
      </c>
      <c r="F68" s="90">
        <v>449.775</v>
      </c>
      <c r="G68" s="75">
        <f t="shared" si="1"/>
        <v>0.6523301517</v>
      </c>
      <c r="H68" s="90">
        <v>30.0</v>
      </c>
      <c r="I68" s="90">
        <v>27.0</v>
      </c>
      <c r="J68" s="90">
        <v>9.6</v>
      </c>
      <c r="K68" s="115">
        <v>76277.0</v>
      </c>
      <c r="L68" s="74">
        <v>4100.0</v>
      </c>
      <c r="M68" s="116">
        <v>0.06504219810901707</v>
      </c>
      <c r="N68" s="117">
        <v>2.7436551936246736</v>
      </c>
      <c r="O68" s="118"/>
      <c r="P68" s="118"/>
      <c r="Q68" s="118"/>
      <c r="R68" s="118"/>
      <c r="S68" s="118"/>
      <c r="T68" s="118"/>
      <c r="U68" s="119"/>
      <c r="V68" s="119"/>
      <c r="W68" s="119"/>
      <c r="X68" s="119"/>
    </row>
    <row r="69" ht="15.75" hidden="1" customHeight="1">
      <c r="A69" s="80">
        <v>2021.0</v>
      </c>
      <c r="B69" s="79" t="s">
        <v>43</v>
      </c>
      <c r="C69" s="80" t="s">
        <v>51</v>
      </c>
      <c r="D69" s="80" t="s">
        <v>53</v>
      </c>
      <c r="E69" s="93">
        <v>23.322513</v>
      </c>
      <c r="F69" s="93">
        <v>551.585</v>
      </c>
      <c r="G69" s="82">
        <f t="shared" si="1"/>
        <v>0.04228271799</v>
      </c>
      <c r="H69" s="93">
        <v>30.0</v>
      </c>
      <c r="I69" s="93">
        <v>27.0</v>
      </c>
      <c r="J69" s="93">
        <v>2.3870967741935485</v>
      </c>
      <c r="K69" s="120">
        <v>12776.0</v>
      </c>
      <c r="L69" s="80">
        <v>454.0</v>
      </c>
      <c r="M69" s="121">
        <v>0.05019902697921274</v>
      </c>
      <c r="N69" s="122">
        <v>2.729329980857971</v>
      </c>
      <c r="O69" s="123"/>
      <c r="P69" s="123"/>
      <c r="Q69" s="123"/>
      <c r="R69" s="123"/>
      <c r="S69" s="123"/>
      <c r="T69" s="123"/>
      <c r="U69" s="124"/>
      <c r="V69" s="124"/>
      <c r="W69" s="124"/>
      <c r="X69" s="124"/>
    </row>
    <row r="70" ht="15.75" hidden="1" customHeight="1">
      <c r="A70" s="74">
        <v>2021.0</v>
      </c>
      <c r="B70" s="73" t="s">
        <v>44</v>
      </c>
      <c r="C70" s="74" t="s">
        <v>51</v>
      </c>
      <c r="D70" s="74" t="s">
        <v>53</v>
      </c>
      <c r="E70" s="90">
        <v>18.600402</v>
      </c>
      <c r="F70" s="90">
        <v>694.66</v>
      </c>
      <c r="G70" s="75">
        <f t="shared" si="1"/>
        <v>0.02677626753</v>
      </c>
      <c r="H70" s="90">
        <v>30.0</v>
      </c>
      <c r="I70" s="90">
        <v>16.0</v>
      </c>
      <c r="J70" s="90">
        <v>1.0</v>
      </c>
      <c r="K70" s="115">
        <v>5512.0</v>
      </c>
      <c r="L70" s="74">
        <v>225.0</v>
      </c>
      <c r="M70" s="116">
        <v>0.05704868154158215</v>
      </c>
      <c r="N70" s="117">
        <v>2.9643683277877</v>
      </c>
      <c r="O70" s="118"/>
      <c r="P70" s="118"/>
      <c r="Q70" s="118"/>
      <c r="R70" s="118"/>
      <c r="S70" s="118"/>
      <c r="T70" s="118"/>
      <c r="U70" s="119"/>
      <c r="V70" s="119"/>
      <c r="W70" s="119"/>
      <c r="X70" s="119"/>
    </row>
    <row r="71" ht="15.75" hidden="1" customHeight="1">
      <c r="A71" s="80">
        <v>2021.0</v>
      </c>
      <c r="B71" s="79" t="s">
        <v>45</v>
      </c>
      <c r="C71" s="80" t="s">
        <v>51</v>
      </c>
      <c r="D71" s="80" t="s">
        <v>53</v>
      </c>
      <c r="E71" s="93">
        <v>155.276475</v>
      </c>
      <c r="F71" s="93">
        <v>736.135</v>
      </c>
      <c r="G71" s="82">
        <f t="shared" si="1"/>
        <v>0.210934781</v>
      </c>
      <c r="H71" s="93">
        <v>30.0</v>
      </c>
      <c r="I71" s="93">
        <v>16.0</v>
      </c>
      <c r="J71" s="93">
        <v>6.0</v>
      </c>
      <c r="K71" s="120">
        <v>48044.0</v>
      </c>
      <c r="L71" s="80">
        <v>2427.0</v>
      </c>
      <c r="M71" s="121">
        <v>0.0673418423973363</v>
      </c>
      <c r="N71" s="122">
        <v>2.8188115001479375</v>
      </c>
      <c r="O71" s="123"/>
      <c r="P71" s="123"/>
      <c r="Q71" s="123"/>
      <c r="R71" s="123"/>
      <c r="S71" s="123"/>
      <c r="T71" s="123"/>
      <c r="U71" s="124"/>
      <c r="V71" s="124"/>
      <c r="W71" s="124"/>
      <c r="X71" s="124"/>
    </row>
    <row r="72" ht="15.75" hidden="1" customHeight="1">
      <c r="A72" s="74">
        <v>2021.0</v>
      </c>
      <c r="B72" s="73" t="s">
        <v>46</v>
      </c>
      <c r="C72" s="74" t="s">
        <v>51</v>
      </c>
      <c r="D72" s="74" t="s">
        <v>53</v>
      </c>
      <c r="E72" s="90">
        <v>145.623066</v>
      </c>
      <c r="F72" s="90">
        <v>1330.915</v>
      </c>
      <c r="G72" s="75">
        <f t="shared" si="1"/>
        <v>0.1094157523</v>
      </c>
      <c r="H72" s="90">
        <v>30.0</v>
      </c>
      <c r="I72" s="90">
        <v>16.0</v>
      </c>
      <c r="J72" s="90">
        <v>6.838709677419355</v>
      </c>
      <c r="K72" s="115">
        <v>58119.0</v>
      </c>
      <c r="L72" s="74">
        <v>3207.0</v>
      </c>
      <c r="M72" s="116">
        <v>0.07070729341211747</v>
      </c>
      <c r="N72" s="117">
        <v>2.782592669117406</v>
      </c>
      <c r="O72" s="118"/>
      <c r="P72" s="118"/>
      <c r="Q72" s="118"/>
      <c r="R72" s="118"/>
      <c r="S72" s="118"/>
      <c r="T72" s="118"/>
      <c r="U72" s="119"/>
      <c r="V72" s="119"/>
      <c r="W72" s="119"/>
      <c r="X72" s="119"/>
    </row>
    <row r="73" ht="15.75" hidden="1" customHeight="1">
      <c r="A73" s="80">
        <v>2021.0</v>
      </c>
      <c r="B73" s="79" t="s">
        <v>47</v>
      </c>
      <c r="C73" s="80" t="s">
        <v>51</v>
      </c>
      <c r="D73" s="80" t="s">
        <v>53</v>
      </c>
      <c r="E73" s="93">
        <v>224.22202293</v>
      </c>
      <c r="F73" s="93">
        <v>1364.4</v>
      </c>
      <c r="G73" s="82">
        <f t="shared" si="1"/>
        <v>0.1643374545</v>
      </c>
      <c r="H73" s="93">
        <v>30.0</v>
      </c>
      <c r="I73" s="93">
        <v>16.0</v>
      </c>
      <c r="J73" s="93">
        <v>8.033333333333333</v>
      </c>
      <c r="K73" s="120">
        <v>64183.0</v>
      </c>
      <c r="L73" s="80">
        <v>4109.0</v>
      </c>
      <c r="M73" s="121">
        <v>0.08132768585226822</v>
      </c>
      <c r="N73" s="122">
        <v>2.8090196583858336</v>
      </c>
      <c r="O73" s="123"/>
      <c r="P73" s="123"/>
      <c r="Q73" s="123"/>
      <c r="R73" s="123"/>
      <c r="S73" s="123"/>
      <c r="T73" s="123"/>
      <c r="U73" s="124"/>
      <c r="V73" s="124"/>
      <c r="W73" s="124"/>
      <c r="X73" s="124"/>
    </row>
    <row r="74" ht="15.75" hidden="1" customHeight="1">
      <c r="A74" s="74">
        <v>2021.0</v>
      </c>
      <c r="B74" s="73" t="s">
        <v>48</v>
      </c>
      <c r="C74" s="74" t="s">
        <v>51</v>
      </c>
      <c r="D74" s="74" t="s">
        <v>53</v>
      </c>
      <c r="E74" s="90">
        <v>350.415534</v>
      </c>
      <c r="F74" s="90">
        <v>1881.5301369863014</v>
      </c>
      <c r="G74" s="75">
        <f t="shared" si="1"/>
        <v>0.1862396605</v>
      </c>
      <c r="H74" s="90">
        <v>30.0</v>
      </c>
      <c r="I74" s="90">
        <v>16.0</v>
      </c>
      <c r="J74" s="90">
        <v>8.0</v>
      </c>
      <c r="K74" s="115">
        <v>69883.0</v>
      </c>
      <c r="L74" s="74">
        <v>4859.0</v>
      </c>
      <c r="M74" s="116">
        <v>0.08843549796156086</v>
      </c>
      <c r="N74" s="117">
        <v>2.6443905286928238</v>
      </c>
      <c r="O74" s="118"/>
      <c r="P74" s="118"/>
      <c r="Q74" s="118"/>
      <c r="R74" s="118"/>
      <c r="S74" s="118"/>
      <c r="T74" s="118"/>
      <c r="U74" s="119"/>
      <c r="V74" s="119"/>
      <c r="W74" s="119"/>
      <c r="X74" s="119"/>
    </row>
    <row r="75" ht="15.75" customHeight="1">
      <c r="A75" s="80">
        <v>2022.0</v>
      </c>
      <c r="B75" s="79" t="s">
        <v>36</v>
      </c>
      <c r="C75" s="80" t="s">
        <v>51</v>
      </c>
      <c r="D75" s="80" t="s">
        <v>53</v>
      </c>
      <c r="E75" s="93">
        <v>358.750811</v>
      </c>
      <c r="F75" s="93">
        <v>351.72</v>
      </c>
      <c r="G75" s="82">
        <f t="shared" si="1"/>
        <v>1.019989796</v>
      </c>
      <c r="H75" s="93">
        <v>30.0</v>
      </c>
      <c r="I75" s="93">
        <v>21.0</v>
      </c>
      <c r="J75" s="93">
        <v>8.0</v>
      </c>
      <c r="K75" s="120">
        <v>68374.0</v>
      </c>
      <c r="L75" s="80">
        <v>4819.0</v>
      </c>
      <c r="M75" s="121">
        <v>0.086635265353085</v>
      </c>
      <c r="N75" s="122">
        <v>2.823350587502844</v>
      </c>
      <c r="O75" s="123"/>
      <c r="P75" s="123"/>
      <c r="Q75" s="123"/>
      <c r="R75" s="123"/>
      <c r="S75" s="123"/>
      <c r="T75" s="123"/>
      <c r="U75" s="124"/>
      <c r="V75" s="124"/>
      <c r="W75" s="124"/>
      <c r="X75" s="124"/>
    </row>
    <row r="76" ht="15.75" hidden="1" customHeight="1">
      <c r="A76" s="72">
        <v>2019.0</v>
      </c>
      <c r="B76" s="73" t="s">
        <v>36</v>
      </c>
      <c r="C76" s="74" t="s">
        <v>51</v>
      </c>
      <c r="D76" s="74" t="s">
        <v>55</v>
      </c>
      <c r="E76" s="104">
        <v>201.0</v>
      </c>
      <c r="F76" s="104">
        <v>205.0</v>
      </c>
      <c r="G76" s="75">
        <f t="shared" si="1"/>
        <v>0.9804878049</v>
      </c>
      <c r="H76" s="104">
        <v>38.0</v>
      </c>
      <c r="I76" s="104">
        <v>38.0</v>
      </c>
      <c r="J76" s="31">
        <v>10.0</v>
      </c>
      <c r="K76" s="35">
        <v>44069.0</v>
      </c>
      <c r="L76" s="105">
        <v>17715.0</v>
      </c>
      <c r="M76" s="106">
        <v>0.43</v>
      </c>
      <c r="N76" s="36">
        <v>2.55</v>
      </c>
      <c r="O76" s="107"/>
      <c r="P76" s="107"/>
      <c r="Q76" s="107"/>
      <c r="R76" s="107"/>
      <c r="S76" s="107"/>
      <c r="T76" s="107"/>
      <c r="U76" s="108"/>
      <c r="V76" s="108"/>
      <c r="W76" s="108"/>
      <c r="X76" s="108"/>
    </row>
    <row r="77" ht="15.75" hidden="1" customHeight="1">
      <c r="A77" s="78">
        <v>2019.0</v>
      </c>
      <c r="B77" s="79" t="s">
        <v>39</v>
      </c>
      <c r="C77" s="80" t="s">
        <v>51</v>
      </c>
      <c r="D77" s="80" t="s">
        <v>55</v>
      </c>
      <c r="E77" s="96">
        <v>181.0</v>
      </c>
      <c r="F77" s="96">
        <v>185.0</v>
      </c>
      <c r="G77" s="82">
        <f t="shared" si="1"/>
        <v>0.9783783784</v>
      </c>
      <c r="H77" s="96">
        <v>38.0</v>
      </c>
      <c r="I77" s="96">
        <v>38.0</v>
      </c>
      <c r="J77" s="89">
        <v>12.0</v>
      </c>
      <c r="K77" s="109">
        <v>31859.0</v>
      </c>
      <c r="L77" s="110">
        <v>15468.0</v>
      </c>
      <c r="M77" s="111">
        <v>0.52</v>
      </c>
      <c r="N77" s="112">
        <v>2.54</v>
      </c>
      <c r="O77" s="113"/>
      <c r="P77" s="113"/>
      <c r="Q77" s="113"/>
      <c r="R77" s="113"/>
      <c r="S77" s="113"/>
      <c r="T77" s="113"/>
      <c r="U77" s="114"/>
      <c r="V77" s="114"/>
      <c r="W77" s="114"/>
      <c r="X77" s="114"/>
    </row>
    <row r="78" ht="15.75" hidden="1" customHeight="1">
      <c r="A78" s="72">
        <v>2019.0</v>
      </c>
      <c r="B78" s="73" t="s">
        <v>40</v>
      </c>
      <c r="C78" s="74" t="s">
        <v>51</v>
      </c>
      <c r="D78" s="74" t="s">
        <v>55</v>
      </c>
      <c r="E78" s="104">
        <v>253.0</v>
      </c>
      <c r="F78" s="104">
        <v>217.0</v>
      </c>
      <c r="G78" s="75">
        <f t="shared" si="1"/>
        <v>1.165898618</v>
      </c>
      <c r="H78" s="104">
        <v>38.0</v>
      </c>
      <c r="I78" s="104">
        <v>38.0</v>
      </c>
      <c r="J78" s="31">
        <v>12.0</v>
      </c>
      <c r="K78" s="35">
        <v>28328.0</v>
      </c>
      <c r="L78" s="105">
        <v>22530.0</v>
      </c>
      <c r="M78" s="106">
        <v>0.61</v>
      </c>
      <c r="N78" s="36">
        <v>2.58</v>
      </c>
      <c r="O78" s="107"/>
      <c r="P78" s="107"/>
      <c r="Q78" s="107"/>
      <c r="R78" s="107"/>
      <c r="S78" s="107"/>
      <c r="T78" s="107"/>
      <c r="U78" s="108"/>
      <c r="V78" s="108"/>
      <c r="W78" s="108"/>
      <c r="X78" s="108"/>
    </row>
    <row r="79" ht="15.75" hidden="1" customHeight="1">
      <c r="A79" s="78">
        <v>2019.0</v>
      </c>
      <c r="B79" s="79" t="s">
        <v>41</v>
      </c>
      <c r="C79" s="80" t="s">
        <v>51</v>
      </c>
      <c r="D79" s="80" t="s">
        <v>55</v>
      </c>
      <c r="E79" s="96">
        <v>319.0</v>
      </c>
      <c r="F79" s="96">
        <v>210.0</v>
      </c>
      <c r="G79" s="82">
        <f t="shared" si="1"/>
        <v>1.519047619</v>
      </c>
      <c r="H79" s="96">
        <v>38.0</v>
      </c>
      <c r="I79" s="96">
        <v>38.0</v>
      </c>
      <c r="J79" s="89">
        <v>12.0</v>
      </c>
      <c r="K79" s="109">
        <v>35776.0</v>
      </c>
      <c r="L79" s="110">
        <v>21234.0</v>
      </c>
      <c r="M79" s="111">
        <v>0.64</v>
      </c>
      <c r="N79" s="112">
        <v>2.06</v>
      </c>
      <c r="O79" s="113"/>
      <c r="P79" s="113"/>
      <c r="Q79" s="113"/>
      <c r="R79" s="113"/>
      <c r="S79" s="113"/>
      <c r="T79" s="113"/>
      <c r="U79" s="114"/>
      <c r="V79" s="114"/>
      <c r="W79" s="114"/>
      <c r="X79" s="114"/>
    </row>
    <row r="80" ht="15.75" hidden="1" customHeight="1">
      <c r="A80" s="72">
        <v>2019.0</v>
      </c>
      <c r="B80" s="73" t="s">
        <v>14</v>
      </c>
      <c r="C80" s="74" t="s">
        <v>51</v>
      </c>
      <c r="D80" s="74" t="s">
        <v>55</v>
      </c>
      <c r="E80" s="104">
        <v>248.0</v>
      </c>
      <c r="F80" s="104">
        <v>229.0</v>
      </c>
      <c r="G80" s="75">
        <f t="shared" si="1"/>
        <v>1.082969432</v>
      </c>
      <c r="H80" s="104">
        <v>38.0</v>
      </c>
      <c r="I80" s="104">
        <v>38.0</v>
      </c>
      <c r="J80" s="31">
        <v>12.0</v>
      </c>
      <c r="K80" s="35">
        <v>31968.0</v>
      </c>
      <c r="L80" s="105">
        <v>27313.0</v>
      </c>
      <c r="M80" s="106">
        <v>0.54</v>
      </c>
      <c r="N80" s="36">
        <v>2.5</v>
      </c>
      <c r="O80" s="107"/>
      <c r="P80" s="107"/>
      <c r="Q80" s="107"/>
      <c r="R80" s="107"/>
      <c r="S80" s="107"/>
      <c r="T80" s="107"/>
      <c r="U80" s="108"/>
      <c r="V80" s="108"/>
      <c r="W80" s="108"/>
      <c r="X80" s="108"/>
    </row>
    <row r="81" ht="15.75" hidden="1" customHeight="1">
      <c r="A81" s="78">
        <v>2019.0</v>
      </c>
      <c r="B81" s="79" t="s">
        <v>42</v>
      </c>
      <c r="C81" s="80" t="s">
        <v>51</v>
      </c>
      <c r="D81" s="80" t="s">
        <v>55</v>
      </c>
      <c r="E81" s="96">
        <v>204.0</v>
      </c>
      <c r="F81" s="96">
        <v>222.0</v>
      </c>
      <c r="G81" s="82">
        <f t="shared" si="1"/>
        <v>0.9189189189</v>
      </c>
      <c r="H81" s="96">
        <v>38.0</v>
      </c>
      <c r="I81" s="96">
        <v>38.0</v>
      </c>
      <c r="J81" s="89">
        <v>12.0</v>
      </c>
      <c r="K81" s="109">
        <v>33678.0</v>
      </c>
      <c r="L81" s="110">
        <v>18069.0</v>
      </c>
      <c r="M81" s="111">
        <v>0.5</v>
      </c>
      <c r="N81" s="112">
        <v>2.53</v>
      </c>
      <c r="O81" s="113"/>
      <c r="P81" s="113"/>
      <c r="Q81" s="113"/>
      <c r="R81" s="113"/>
      <c r="S81" s="113"/>
      <c r="T81" s="113"/>
      <c r="U81" s="114"/>
      <c r="V81" s="114"/>
      <c r="W81" s="114"/>
      <c r="X81" s="114"/>
    </row>
    <row r="82" ht="15.75" hidden="1" customHeight="1">
      <c r="A82" s="72">
        <v>2019.0</v>
      </c>
      <c r="B82" s="73" t="s">
        <v>43</v>
      </c>
      <c r="C82" s="74" t="s">
        <v>51</v>
      </c>
      <c r="D82" s="74" t="s">
        <v>55</v>
      </c>
      <c r="E82" s="104">
        <v>230.0</v>
      </c>
      <c r="F82" s="104">
        <v>229.0</v>
      </c>
      <c r="G82" s="75">
        <f t="shared" si="1"/>
        <v>1.004366812</v>
      </c>
      <c r="H82" s="104">
        <v>38.0</v>
      </c>
      <c r="I82" s="104">
        <v>38.0</v>
      </c>
      <c r="J82" s="31">
        <v>12.0</v>
      </c>
      <c r="K82" s="35">
        <v>39956.0</v>
      </c>
      <c r="L82" s="105">
        <v>27342.0</v>
      </c>
      <c r="M82" s="106">
        <v>0.53</v>
      </c>
      <c r="N82" s="36">
        <v>2.8</v>
      </c>
      <c r="O82" s="107"/>
      <c r="P82" s="107"/>
      <c r="Q82" s="107"/>
      <c r="R82" s="107"/>
      <c r="S82" s="107"/>
      <c r="T82" s="107"/>
      <c r="U82" s="108"/>
      <c r="V82" s="108"/>
      <c r="W82" s="108"/>
      <c r="X82" s="108"/>
    </row>
    <row r="83" ht="15.75" hidden="1" customHeight="1">
      <c r="A83" s="78">
        <v>2019.0</v>
      </c>
      <c r="B83" s="79" t="s">
        <v>44</v>
      </c>
      <c r="C83" s="80" t="s">
        <v>51</v>
      </c>
      <c r="D83" s="80" t="s">
        <v>55</v>
      </c>
      <c r="E83" s="96">
        <v>446.0</v>
      </c>
      <c r="F83" s="96">
        <v>305.0</v>
      </c>
      <c r="G83" s="82">
        <f t="shared" si="1"/>
        <v>1.462295082</v>
      </c>
      <c r="H83" s="96">
        <v>38.0</v>
      </c>
      <c r="I83" s="96">
        <v>38.0</v>
      </c>
      <c r="J83" s="89">
        <v>13.0</v>
      </c>
      <c r="K83" s="109">
        <v>39084.0</v>
      </c>
      <c r="L83" s="110">
        <v>30408.0</v>
      </c>
      <c r="M83" s="111">
        <v>0.53</v>
      </c>
      <c r="N83" s="112">
        <v>2.51</v>
      </c>
      <c r="O83" s="113"/>
      <c r="P83" s="113"/>
      <c r="Q83" s="113"/>
      <c r="R83" s="113"/>
      <c r="S83" s="113"/>
      <c r="T83" s="113"/>
      <c r="U83" s="114"/>
      <c r="V83" s="114"/>
      <c r="W83" s="114"/>
      <c r="X83" s="114"/>
    </row>
    <row r="84" ht="15.75" hidden="1" customHeight="1">
      <c r="A84" s="72">
        <v>2019.0</v>
      </c>
      <c r="B84" s="73" t="s">
        <v>45</v>
      </c>
      <c r="C84" s="74" t="s">
        <v>51</v>
      </c>
      <c r="D84" s="74" t="s">
        <v>55</v>
      </c>
      <c r="E84" s="104">
        <v>383.0</v>
      </c>
      <c r="F84" s="104">
        <v>352.0</v>
      </c>
      <c r="G84" s="75">
        <f t="shared" si="1"/>
        <v>1.088068182</v>
      </c>
      <c r="H84" s="104">
        <v>38.0</v>
      </c>
      <c r="I84" s="104">
        <v>38.0</v>
      </c>
      <c r="J84" s="31">
        <v>8.0</v>
      </c>
      <c r="K84" s="35">
        <v>33628.0</v>
      </c>
      <c r="L84" s="105">
        <v>27915.0</v>
      </c>
      <c r="M84" s="106">
        <v>0.63</v>
      </c>
      <c r="N84" s="36">
        <v>2.46</v>
      </c>
      <c r="O84" s="107"/>
      <c r="P84" s="107"/>
      <c r="Q84" s="107"/>
      <c r="R84" s="107"/>
      <c r="S84" s="107"/>
      <c r="T84" s="107"/>
      <c r="U84" s="108"/>
      <c r="V84" s="108"/>
      <c r="W84" s="108"/>
      <c r="X84" s="108"/>
    </row>
    <row r="85" ht="15.75" hidden="1" customHeight="1">
      <c r="A85" s="78">
        <v>2019.0</v>
      </c>
      <c r="B85" s="79" t="s">
        <v>46</v>
      </c>
      <c r="C85" s="80" t="s">
        <v>51</v>
      </c>
      <c r="D85" s="80" t="s">
        <v>55</v>
      </c>
      <c r="E85" s="96">
        <v>482.0</v>
      </c>
      <c r="F85" s="96">
        <v>381.0</v>
      </c>
      <c r="G85" s="82">
        <f t="shared" si="1"/>
        <v>1.265091864</v>
      </c>
      <c r="H85" s="96">
        <v>38.0</v>
      </c>
      <c r="I85" s="96">
        <v>38.0</v>
      </c>
      <c r="J85" s="89">
        <v>12.0</v>
      </c>
      <c r="K85" s="109">
        <v>22558.0</v>
      </c>
      <c r="L85" s="110">
        <v>27397.0</v>
      </c>
      <c r="M85" s="111">
        <v>0.52</v>
      </c>
      <c r="N85" s="112">
        <v>1.14</v>
      </c>
      <c r="O85" s="113"/>
      <c r="P85" s="113"/>
      <c r="Q85" s="113"/>
      <c r="R85" s="113"/>
      <c r="S85" s="113"/>
      <c r="T85" s="113"/>
      <c r="U85" s="114"/>
      <c r="V85" s="114"/>
      <c r="W85" s="114"/>
      <c r="X85" s="114"/>
    </row>
    <row r="86" ht="15.75" hidden="1" customHeight="1">
      <c r="A86" s="72">
        <v>2019.0</v>
      </c>
      <c r="B86" s="73" t="s">
        <v>47</v>
      </c>
      <c r="C86" s="74" t="s">
        <v>51</v>
      </c>
      <c r="D86" s="74" t="s">
        <v>55</v>
      </c>
      <c r="E86" s="104">
        <v>321.0</v>
      </c>
      <c r="F86" s="104">
        <v>443.0</v>
      </c>
      <c r="G86" s="75">
        <f t="shared" si="1"/>
        <v>0.7246049661</v>
      </c>
      <c r="H86" s="104">
        <v>38.0</v>
      </c>
      <c r="I86" s="104">
        <v>38.0</v>
      </c>
      <c r="J86" s="31">
        <v>12.0</v>
      </c>
      <c r="K86" s="35">
        <v>22558.0</v>
      </c>
      <c r="L86" s="105">
        <v>28221.0</v>
      </c>
      <c r="M86" s="106">
        <v>0.49</v>
      </c>
      <c r="N86" s="36">
        <v>1.4</v>
      </c>
      <c r="O86" s="107"/>
      <c r="P86" s="107"/>
      <c r="Q86" s="107"/>
      <c r="R86" s="107"/>
      <c r="S86" s="107"/>
      <c r="T86" s="107"/>
      <c r="U86" s="108"/>
      <c r="V86" s="108"/>
      <c r="W86" s="108"/>
      <c r="X86" s="108"/>
    </row>
    <row r="87" ht="15.75" hidden="1" customHeight="1">
      <c r="A87" s="78">
        <v>2019.0</v>
      </c>
      <c r="B87" s="79" t="s">
        <v>48</v>
      </c>
      <c r="C87" s="80" t="s">
        <v>51</v>
      </c>
      <c r="D87" s="80" t="s">
        <v>55</v>
      </c>
      <c r="E87" s="96">
        <v>301.0</v>
      </c>
      <c r="F87" s="96">
        <v>519.0</v>
      </c>
      <c r="G87" s="82">
        <f t="shared" si="1"/>
        <v>0.5799614644</v>
      </c>
      <c r="H87" s="96">
        <v>38.0</v>
      </c>
      <c r="I87" s="96">
        <v>38.0</v>
      </c>
      <c r="J87" s="89">
        <v>12.0</v>
      </c>
      <c r="K87" s="109">
        <v>21962.0</v>
      </c>
      <c r="L87" s="110">
        <v>26382.0</v>
      </c>
      <c r="M87" s="111">
        <v>0.45</v>
      </c>
      <c r="N87" s="112">
        <v>5.46</v>
      </c>
      <c r="O87" s="113"/>
      <c r="P87" s="113"/>
      <c r="Q87" s="113"/>
      <c r="R87" s="113"/>
      <c r="S87" s="113"/>
      <c r="T87" s="113"/>
      <c r="U87" s="114"/>
      <c r="V87" s="114"/>
      <c r="W87" s="114"/>
      <c r="X87" s="114"/>
    </row>
    <row r="88" ht="15.75" hidden="1" customHeight="1">
      <c r="A88" s="72">
        <v>2020.0</v>
      </c>
      <c r="B88" s="73" t="s">
        <v>36</v>
      </c>
      <c r="C88" s="74" t="s">
        <v>51</v>
      </c>
      <c r="D88" s="74" t="s">
        <v>55</v>
      </c>
      <c r="E88" s="104">
        <v>264.0</v>
      </c>
      <c r="F88" s="104">
        <v>264.0</v>
      </c>
      <c r="G88" s="75">
        <f t="shared" si="1"/>
        <v>1</v>
      </c>
      <c r="H88" s="104">
        <v>26.0</v>
      </c>
      <c r="I88" s="104">
        <v>23.0</v>
      </c>
      <c r="J88" s="31">
        <v>11.27272727</v>
      </c>
      <c r="K88" s="35">
        <v>41244.0</v>
      </c>
      <c r="L88" s="105">
        <v>28844.0</v>
      </c>
      <c r="M88" s="106">
        <v>0.59</v>
      </c>
      <c r="N88" s="36">
        <v>1.76</v>
      </c>
      <c r="O88" s="107"/>
      <c r="P88" s="107"/>
      <c r="Q88" s="107"/>
      <c r="R88" s="107"/>
      <c r="S88" s="107"/>
      <c r="T88" s="107"/>
      <c r="U88" s="108"/>
      <c r="V88" s="108"/>
      <c r="W88" s="108"/>
      <c r="X88" s="108"/>
    </row>
    <row r="89" ht="15.75" hidden="1" customHeight="1">
      <c r="A89" s="78">
        <v>2020.0</v>
      </c>
      <c r="B89" s="79" t="s">
        <v>39</v>
      </c>
      <c r="C89" s="80" t="s">
        <v>51</v>
      </c>
      <c r="D89" s="80" t="s">
        <v>55</v>
      </c>
      <c r="E89" s="96">
        <v>311.0</v>
      </c>
      <c r="F89" s="96">
        <v>311.0</v>
      </c>
      <c r="G89" s="82">
        <f t="shared" si="1"/>
        <v>1</v>
      </c>
      <c r="H89" s="96">
        <v>26.0</v>
      </c>
      <c r="I89" s="96">
        <v>23.0</v>
      </c>
      <c r="J89" s="89">
        <v>10.45</v>
      </c>
      <c r="K89" s="109">
        <v>36363.0</v>
      </c>
      <c r="L89" s="110">
        <v>27182.0</v>
      </c>
      <c r="M89" s="111">
        <v>0.66</v>
      </c>
      <c r="N89" s="112">
        <v>2.58</v>
      </c>
      <c r="O89" s="113"/>
      <c r="P89" s="113"/>
      <c r="Q89" s="113"/>
      <c r="R89" s="113"/>
      <c r="S89" s="113"/>
      <c r="T89" s="113"/>
      <c r="U89" s="114"/>
      <c r="V89" s="114"/>
      <c r="W89" s="114"/>
      <c r="X89" s="114"/>
    </row>
    <row r="90" ht="15.75" hidden="1" customHeight="1">
      <c r="A90" s="72">
        <v>2020.0</v>
      </c>
      <c r="B90" s="73" t="s">
        <v>40</v>
      </c>
      <c r="C90" s="74" t="s">
        <v>51</v>
      </c>
      <c r="D90" s="74" t="s">
        <v>55</v>
      </c>
      <c r="E90" s="104">
        <v>261.0</v>
      </c>
      <c r="F90" s="104">
        <v>261.0</v>
      </c>
      <c r="G90" s="75">
        <f t="shared" si="1"/>
        <v>1</v>
      </c>
      <c r="H90" s="104">
        <v>26.0</v>
      </c>
      <c r="I90" s="104">
        <v>23.0</v>
      </c>
      <c r="J90" s="31">
        <v>9.333333333</v>
      </c>
      <c r="K90" s="35">
        <v>33274.0</v>
      </c>
      <c r="L90" s="105">
        <v>23503.0</v>
      </c>
      <c r="M90" s="106">
        <v>0.53</v>
      </c>
      <c r="N90" s="36">
        <v>2.85</v>
      </c>
      <c r="O90" s="107"/>
      <c r="P90" s="107"/>
      <c r="Q90" s="107"/>
      <c r="R90" s="107"/>
      <c r="S90" s="107"/>
      <c r="T90" s="107"/>
      <c r="U90" s="108"/>
      <c r="V90" s="108"/>
      <c r="W90" s="108"/>
      <c r="X90" s="108"/>
    </row>
    <row r="91" ht="15.75" hidden="1" customHeight="1">
      <c r="A91" s="78">
        <v>2020.0</v>
      </c>
      <c r="B91" s="79" t="s">
        <v>41</v>
      </c>
      <c r="C91" s="80" t="s">
        <v>51</v>
      </c>
      <c r="D91" s="80" t="s">
        <v>55</v>
      </c>
      <c r="E91" s="96">
        <v>75.0</v>
      </c>
      <c r="F91" s="96">
        <v>75.0</v>
      </c>
      <c r="G91" s="82">
        <f t="shared" si="1"/>
        <v>1</v>
      </c>
      <c r="H91" s="96">
        <v>26.0</v>
      </c>
      <c r="I91" s="96">
        <v>23.0</v>
      </c>
      <c r="J91" s="89">
        <v>5.714285714</v>
      </c>
      <c r="K91" s="109">
        <v>18405.0</v>
      </c>
      <c r="L91" s="110">
        <v>7284.0</v>
      </c>
      <c r="M91" s="111">
        <v>0.32</v>
      </c>
      <c r="N91" s="112">
        <v>3.07</v>
      </c>
      <c r="O91" s="113"/>
      <c r="P91" s="113"/>
      <c r="Q91" s="113"/>
      <c r="R91" s="113"/>
      <c r="S91" s="113"/>
      <c r="T91" s="113"/>
      <c r="U91" s="114"/>
      <c r="V91" s="114"/>
      <c r="W91" s="114"/>
      <c r="X91" s="114"/>
    </row>
    <row r="92" ht="15.75" hidden="1" customHeight="1">
      <c r="A92" s="72">
        <v>2020.0</v>
      </c>
      <c r="B92" s="73" t="s">
        <v>14</v>
      </c>
      <c r="C92" s="74" t="s">
        <v>51</v>
      </c>
      <c r="D92" s="74" t="s">
        <v>55</v>
      </c>
      <c r="E92" s="104">
        <v>59.0</v>
      </c>
      <c r="F92" s="104">
        <v>59.0</v>
      </c>
      <c r="G92" s="75">
        <f t="shared" si="1"/>
        <v>1</v>
      </c>
      <c r="H92" s="104">
        <v>26.0</v>
      </c>
      <c r="I92" s="104">
        <v>23.0</v>
      </c>
      <c r="J92" s="31">
        <v>5.823529412</v>
      </c>
      <c r="K92" s="35">
        <v>14486.0</v>
      </c>
      <c r="L92" s="105">
        <v>6096.0</v>
      </c>
      <c r="M92" s="106">
        <v>0.33</v>
      </c>
      <c r="N92" s="36">
        <v>2.86</v>
      </c>
      <c r="O92" s="107"/>
      <c r="P92" s="107"/>
      <c r="Q92" s="107"/>
      <c r="R92" s="107"/>
      <c r="S92" s="107"/>
      <c r="T92" s="107"/>
      <c r="U92" s="108"/>
      <c r="V92" s="108"/>
      <c r="W92" s="108"/>
      <c r="X92" s="108"/>
    </row>
    <row r="93" ht="15.75" hidden="1" customHeight="1">
      <c r="A93" s="78">
        <v>2020.0</v>
      </c>
      <c r="B93" s="79" t="s">
        <v>42</v>
      </c>
      <c r="C93" s="80" t="s">
        <v>51</v>
      </c>
      <c r="D93" s="80" t="s">
        <v>55</v>
      </c>
      <c r="E93" s="96">
        <v>175.0</v>
      </c>
      <c r="F93" s="96">
        <v>175.0</v>
      </c>
      <c r="G93" s="82">
        <f t="shared" si="1"/>
        <v>1</v>
      </c>
      <c r="H93" s="96">
        <v>26.0</v>
      </c>
      <c r="I93" s="96">
        <v>23.0</v>
      </c>
      <c r="J93" s="89">
        <v>7.666666667</v>
      </c>
      <c r="K93" s="109">
        <v>29155.0</v>
      </c>
      <c r="L93" s="110">
        <v>12197.0</v>
      </c>
      <c r="M93" s="111">
        <v>0.38</v>
      </c>
      <c r="N93" s="112">
        <v>4.82</v>
      </c>
      <c r="O93" s="113"/>
      <c r="P93" s="113"/>
      <c r="Q93" s="113"/>
      <c r="R93" s="113"/>
      <c r="S93" s="113"/>
      <c r="T93" s="113"/>
      <c r="U93" s="114"/>
      <c r="V93" s="114"/>
      <c r="W93" s="114"/>
      <c r="X93" s="114"/>
    </row>
    <row r="94" ht="15.75" hidden="1" customHeight="1">
      <c r="A94" s="72">
        <v>2020.0</v>
      </c>
      <c r="B94" s="73" t="s">
        <v>43</v>
      </c>
      <c r="C94" s="74" t="s">
        <v>51</v>
      </c>
      <c r="D94" s="74" t="s">
        <v>55</v>
      </c>
      <c r="E94" s="104">
        <v>288.0</v>
      </c>
      <c r="F94" s="104">
        <v>288.0</v>
      </c>
      <c r="G94" s="75">
        <f t="shared" si="1"/>
        <v>1</v>
      </c>
      <c r="H94" s="104">
        <v>26.0</v>
      </c>
      <c r="I94" s="104">
        <v>23.0</v>
      </c>
      <c r="J94" s="31">
        <v>11.59090909</v>
      </c>
      <c r="K94" s="35">
        <v>39090.0</v>
      </c>
      <c r="L94" s="105">
        <v>18592.0</v>
      </c>
      <c r="M94" s="106">
        <v>0.34</v>
      </c>
      <c r="N94" s="36">
        <v>2.29</v>
      </c>
      <c r="O94" s="107"/>
      <c r="P94" s="107"/>
      <c r="Q94" s="107"/>
      <c r="R94" s="107"/>
      <c r="S94" s="107"/>
      <c r="T94" s="107"/>
      <c r="U94" s="108"/>
      <c r="V94" s="108"/>
      <c r="W94" s="108"/>
      <c r="X94" s="108"/>
    </row>
    <row r="95" ht="15.75" hidden="1" customHeight="1">
      <c r="A95" s="78">
        <v>2020.0</v>
      </c>
      <c r="B95" s="79" t="s">
        <v>44</v>
      </c>
      <c r="C95" s="80" t="s">
        <v>51</v>
      </c>
      <c r="D95" s="80" t="s">
        <v>55</v>
      </c>
      <c r="E95" s="96">
        <v>235.0</v>
      </c>
      <c r="F95" s="96">
        <v>235.0</v>
      </c>
      <c r="G95" s="82">
        <f t="shared" si="1"/>
        <v>1</v>
      </c>
      <c r="H95" s="96">
        <v>26.0</v>
      </c>
      <c r="I95" s="96">
        <v>23.0</v>
      </c>
      <c r="J95" s="89">
        <v>11.47368421</v>
      </c>
      <c r="K95" s="109">
        <v>31900.0</v>
      </c>
      <c r="L95" s="110">
        <v>15999.0</v>
      </c>
      <c r="M95" s="111">
        <v>0.34</v>
      </c>
      <c r="N95" s="112">
        <v>2.4</v>
      </c>
      <c r="O95" s="113"/>
      <c r="P95" s="113"/>
      <c r="Q95" s="113"/>
      <c r="R95" s="113"/>
      <c r="S95" s="113"/>
      <c r="T95" s="113"/>
      <c r="U95" s="114"/>
      <c r="V95" s="114"/>
      <c r="W95" s="114"/>
      <c r="X95" s="114"/>
    </row>
    <row r="96" ht="15.75" hidden="1" customHeight="1">
      <c r="A96" s="72">
        <v>2020.0</v>
      </c>
      <c r="B96" s="73" t="s">
        <v>45</v>
      </c>
      <c r="C96" s="74" t="s">
        <v>51</v>
      </c>
      <c r="D96" s="74" t="s">
        <v>55</v>
      </c>
      <c r="E96" s="104">
        <v>233.0</v>
      </c>
      <c r="F96" s="104">
        <v>141.0</v>
      </c>
      <c r="G96" s="75">
        <f t="shared" si="1"/>
        <v>1.65248227</v>
      </c>
      <c r="H96" s="104">
        <v>26.0</v>
      </c>
      <c r="I96" s="104">
        <v>23.0</v>
      </c>
      <c r="J96" s="31">
        <v>12.0</v>
      </c>
      <c r="K96" s="35">
        <v>41592.0</v>
      </c>
      <c r="L96" s="105">
        <v>14968.0</v>
      </c>
      <c r="M96" s="106">
        <v>0.27</v>
      </c>
      <c r="N96" s="36">
        <v>2.53</v>
      </c>
      <c r="O96" s="107"/>
      <c r="P96" s="107"/>
      <c r="Q96" s="107"/>
      <c r="R96" s="107"/>
      <c r="S96" s="107"/>
      <c r="T96" s="107"/>
      <c r="U96" s="108"/>
      <c r="V96" s="108"/>
      <c r="W96" s="108"/>
      <c r="X96" s="108"/>
    </row>
    <row r="97" ht="15.75" hidden="1" customHeight="1">
      <c r="A97" s="78">
        <v>2020.0</v>
      </c>
      <c r="B97" s="79" t="s">
        <v>46</v>
      </c>
      <c r="C97" s="80" t="s">
        <v>51</v>
      </c>
      <c r="D97" s="80" t="s">
        <v>55</v>
      </c>
      <c r="E97" s="96">
        <v>147.0</v>
      </c>
      <c r="F97" s="96">
        <v>135.0</v>
      </c>
      <c r="G97" s="82">
        <f t="shared" si="1"/>
        <v>1.088888889</v>
      </c>
      <c r="H97" s="96">
        <v>26.0</v>
      </c>
      <c r="I97" s="96">
        <v>23.0</v>
      </c>
      <c r="J97" s="89">
        <v>11.22727273</v>
      </c>
      <c r="K97" s="109">
        <v>35483.0</v>
      </c>
      <c r="L97" s="110">
        <v>11784.0</v>
      </c>
      <c r="M97" s="111">
        <v>0.24</v>
      </c>
      <c r="N97" s="112">
        <v>2.97</v>
      </c>
      <c r="O97" s="113"/>
      <c r="P97" s="113"/>
      <c r="Q97" s="113"/>
      <c r="R97" s="113"/>
      <c r="S97" s="113"/>
      <c r="T97" s="113"/>
      <c r="U97" s="114"/>
      <c r="V97" s="114"/>
      <c r="W97" s="114"/>
      <c r="X97" s="114"/>
    </row>
    <row r="98" ht="15.75" hidden="1" customHeight="1">
      <c r="A98" s="72">
        <v>2020.0</v>
      </c>
      <c r="B98" s="73" t="s">
        <v>47</v>
      </c>
      <c r="C98" s="74" t="s">
        <v>51</v>
      </c>
      <c r="D98" s="74" t="s">
        <v>55</v>
      </c>
      <c r="E98" s="104">
        <v>238.0</v>
      </c>
      <c r="F98" s="104">
        <v>151.0</v>
      </c>
      <c r="G98" s="75">
        <f t="shared" si="1"/>
        <v>1.57615894</v>
      </c>
      <c r="H98" s="104">
        <v>26.0</v>
      </c>
      <c r="I98" s="104">
        <v>23.0</v>
      </c>
      <c r="J98" s="31">
        <v>12.68181818</v>
      </c>
      <c r="K98" s="35">
        <v>40779.0</v>
      </c>
      <c r="L98" s="105">
        <v>14902.0</v>
      </c>
      <c r="M98" s="106">
        <v>0.27</v>
      </c>
      <c r="N98" s="36">
        <v>2.3</v>
      </c>
      <c r="O98" s="107"/>
      <c r="P98" s="107"/>
      <c r="Q98" s="107"/>
      <c r="R98" s="107"/>
      <c r="S98" s="107"/>
      <c r="T98" s="107"/>
      <c r="U98" s="108"/>
      <c r="V98" s="108"/>
      <c r="W98" s="108"/>
      <c r="X98" s="108"/>
    </row>
    <row r="99" ht="15.75" hidden="1" customHeight="1">
      <c r="A99" s="78">
        <v>2020.0</v>
      </c>
      <c r="B99" s="79" t="s">
        <v>48</v>
      </c>
      <c r="C99" s="80" t="s">
        <v>51</v>
      </c>
      <c r="D99" s="80" t="s">
        <v>55</v>
      </c>
      <c r="E99" s="96">
        <v>189.0</v>
      </c>
      <c r="F99" s="96">
        <v>115.0</v>
      </c>
      <c r="G99" s="82">
        <f t="shared" si="1"/>
        <v>1.643478261</v>
      </c>
      <c r="H99" s="96">
        <v>26.0</v>
      </c>
      <c r="I99" s="96">
        <v>23.0</v>
      </c>
      <c r="J99" s="89">
        <v>12.1</v>
      </c>
      <c r="K99" s="109">
        <v>34281.0</v>
      </c>
      <c r="L99" s="110">
        <v>12558.0</v>
      </c>
      <c r="M99" s="111">
        <v>0.26</v>
      </c>
      <c r="N99" s="112">
        <v>2.44</v>
      </c>
      <c r="O99" s="113"/>
      <c r="P99" s="113"/>
      <c r="Q99" s="113"/>
      <c r="R99" s="113"/>
      <c r="S99" s="113"/>
      <c r="T99" s="113"/>
      <c r="U99" s="114"/>
      <c r="V99" s="114"/>
      <c r="W99" s="114"/>
      <c r="X99" s="114"/>
    </row>
    <row r="100" ht="15.75" hidden="1" customHeight="1">
      <c r="A100" s="74">
        <v>2021.0</v>
      </c>
      <c r="B100" s="73" t="s">
        <v>36</v>
      </c>
      <c r="C100" s="74" t="s">
        <v>51</v>
      </c>
      <c r="D100" s="74" t="s">
        <v>55</v>
      </c>
      <c r="E100" s="90">
        <v>157.682412</v>
      </c>
      <c r="F100" s="90">
        <v>232.164</v>
      </c>
      <c r="G100" s="75">
        <f t="shared" si="1"/>
        <v>0.6791854551</v>
      </c>
      <c r="H100" s="90">
        <v>15.0</v>
      </c>
      <c r="I100" s="90">
        <v>14.0</v>
      </c>
      <c r="J100" s="90">
        <v>13.0</v>
      </c>
      <c r="K100" s="115">
        <v>40105.0</v>
      </c>
      <c r="L100" s="74">
        <v>9519.0</v>
      </c>
      <c r="M100" s="116">
        <v>0.24052456033959976</v>
      </c>
      <c r="N100" s="117">
        <v>3.2811206948414267</v>
      </c>
      <c r="O100" s="118"/>
      <c r="P100" s="118"/>
      <c r="Q100" s="118"/>
      <c r="R100" s="118"/>
      <c r="S100" s="118"/>
      <c r="T100" s="118"/>
      <c r="U100" s="119"/>
      <c r="V100" s="119"/>
      <c r="W100" s="119"/>
      <c r="X100" s="119"/>
    </row>
    <row r="101" ht="15.75" hidden="1" customHeight="1">
      <c r="A101" s="80">
        <v>2021.0</v>
      </c>
      <c r="B101" s="79" t="s">
        <v>39</v>
      </c>
      <c r="C101" s="80" t="s">
        <v>51</v>
      </c>
      <c r="D101" s="80" t="s">
        <v>55</v>
      </c>
      <c r="E101" s="93">
        <v>234.047635</v>
      </c>
      <c r="F101" s="93">
        <v>225.441</v>
      </c>
      <c r="G101" s="82">
        <f t="shared" si="1"/>
        <v>1.038176884</v>
      </c>
      <c r="H101" s="93">
        <v>15.0</v>
      </c>
      <c r="I101" s="93">
        <v>14.0</v>
      </c>
      <c r="J101" s="93">
        <v>13.0</v>
      </c>
      <c r="K101" s="120">
        <v>38404.0</v>
      </c>
      <c r="L101" s="80">
        <v>13242.0</v>
      </c>
      <c r="M101" s="121">
        <v>0.2687857751796371</v>
      </c>
      <c r="N101" s="122">
        <v>2.413797320285475</v>
      </c>
      <c r="O101" s="123"/>
      <c r="P101" s="123"/>
      <c r="Q101" s="123"/>
      <c r="R101" s="123"/>
      <c r="S101" s="123"/>
      <c r="T101" s="123"/>
      <c r="U101" s="124"/>
      <c r="V101" s="124"/>
      <c r="W101" s="124"/>
      <c r="X101" s="124"/>
    </row>
    <row r="102" ht="15.75" hidden="1" customHeight="1">
      <c r="A102" s="74">
        <v>2021.0</v>
      </c>
      <c r="B102" s="73" t="s">
        <v>40</v>
      </c>
      <c r="C102" s="74" t="s">
        <v>51</v>
      </c>
      <c r="D102" s="74" t="s">
        <v>55</v>
      </c>
      <c r="E102" s="90">
        <v>295.826866</v>
      </c>
      <c r="F102" s="90">
        <v>268.461</v>
      </c>
      <c r="G102" s="75">
        <f t="shared" si="1"/>
        <v>1.101936095</v>
      </c>
      <c r="H102" s="90">
        <v>15.0</v>
      </c>
      <c r="I102" s="90">
        <v>14.0</v>
      </c>
      <c r="J102" s="90">
        <v>13.636363636363637</v>
      </c>
      <c r="K102" s="115">
        <v>41677.0</v>
      </c>
      <c r="L102" s="74">
        <v>18657.0</v>
      </c>
      <c r="M102" s="116">
        <v>0.31428138265615524</v>
      </c>
      <c r="N102" s="117">
        <v>2.3395277424283303</v>
      </c>
      <c r="O102" s="118"/>
      <c r="P102" s="118"/>
      <c r="Q102" s="118"/>
      <c r="R102" s="118"/>
      <c r="S102" s="118"/>
      <c r="T102" s="118"/>
      <c r="U102" s="119"/>
      <c r="V102" s="119"/>
      <c r="W102" s="119"/>
      <c r="X102" s="119"/>
    </row>
    <row r="103" ht="15.75" hidden="1" customHeight="1">
      <c r="A103" s="80">
        <v>2021.0</v>
      </c>
      <c r="B103" s="79" t="s">
        <v>41</v>
      </c>
      <c r="C103" s="80" t="s">
        <v>51</v>
      </c>
      <c r="D103" s="80" t="s">
        <v>55</v>
      </c>
      <c r="E103" s="93">
        <v>345.25833</v>
      </c>
      <c r="F103" s="93">
        <v>262.449</v>
      </c>
      <c r="G103" s="82">
        <f t="shared" si="1"/>
        <v>1.315525416</v>
      </c>
      <c r="H103" s="93">
        <v>15.0</v>
      </c>
      <c r="I103" s="93">
        <v>14.0</v>
      </c>
      <c r="J103" s="93">
        <v>14.333333333333334</v>
      </c>
      <c r="K103" s="120">
        <v>42971.0</v>
      </c>
      <c r="L103" s="80">
        <v>22815.0</v>
      </c>
      <c r="M103" s="121">
        <v>0.3965894868585732</v>
      </c>
      <c r="N103" s="122">
        <v>2.467299871545811</v>
      </c>
      <c r="O103" s="123"/>
      <c r="P103" s="123"/>
      <c r="Q103" s="123"/>
      <c r="R103" s="123"/>
      <c r="S103" s="123"/>
      <c r="T103" s="123"/>
      <c r="U103" s="124"/>
      <c r="V103" s="124"/>
      <c r="W103" s="124"/>
      <c r="X103" s="124"/>
    </row>
    <row r="104" ht="15.75" hidden="1" customHeight="1">
      <c r="A104" s="74">
        <v>2021.0</v>
      </c>
      <c r="B104" s="73" t="s">
        <v>14</v>
      </c>
      <c r="C104" s="74" t="s">
        <v>51</v>
      </c>
      <c r="D104" s="74" t="s">
        <v>55</v>
      </c>
      <c r="E104" s="90">
        <v>287.251279</v>
      </c>
      <c r="F104" s="90">
        <v>176.247</v>
      </c>
      <c r="G104" s="75">
        <f t="shared" si="1"/>
        <v>1.629822232</v>
      </c>
      <c r="H104" s="90">
        <v>15.0</v>
      </c>
      <c r="I104" s="90">
        <v>15.0</v>
      </c>
      <c r="J104" s="90">
        <v>14.529411764705882</v>
      </c>
      <c r="K104" s="115">
        <v>37597.0</v>
      </c>
      <c r="L104" s="74">
        <v>17493.0</v>
      </c>
      <c r="M104" s="116">
        <v>0.35507246376811596</v>
      </c>
      <c r="N104" s="117">
        <v>2.251371368863833</v>
      </c>
      <c r="O104" s="118"/>
      <c r="P104" s="118"/>
      <c r="Q104" s="118"/>
      <c r="R104" s="118"/>
      <c r="S104" s="118"/>
      <c r="T104" s="118"/>
      <c r="U104" s="119"/>
      <c r="V104" s="119"/>
      <c r="W104" s="119"/>
      <c r="X104" s="119"/>
    </row>
    <row r="105" ht="15.75" hidden="1" customHeight="1">
      <c r="A105" s="80">
        <v>2021.0</v>
      </c>
      <c r="B105" s="79" t="s">
        <v>42</v>
      </c>
      <c r="C105" s="80" t="s">
        <v>51</v>
      </c>
      <c r="D105" s="80" t="s">
        <v>55</v>
      </c>
      <c r="E105" s="93">
        <v>272.369677</v>
      </c>
      <c r="F105" s="93">
        <v>348.693</v>
      </c>
      <c r="G105" s="82">
        <f t="shared" si="1"/>
        <v>0.7811159874</v>
      </c>
      <c r="H105" s="93">
        <v>15.0</v>
      </c>
      <c r="I105" s="93">
        <v>15.0</v>
      </c>
      <c r="J105" s="93">
        <v>13.952380952380953</v>
      </c>
      <c r="K105" s="120">
        <v>45645.0</v>
      </c>
      <c r="L105" s="80">
        <v>19891.0</v>
      </c>
      <c r="M105" s="121">
        <v>0.33221431673180346</v>
      </c>
      <c r="N105" s="122">
        <v>2.81690354347938</v>
      </c>
      <c r="O105" s="123"/>
      <c r="P105" s="123"/>
      <c r="Q105" s="123"/>
      <c r="R105" s="123"/>
      <c r="S105" s="123"/>
      <c r="T105" s="123"/>
      <c r="U105" s="124"/>
      <c r="V105" s="124"/>
      <c r="W105" s="124"/>
      <c r="X105" s="124"/>
    </row>
    <row r="106" ht="15.75" hidden="1" customHeight="1">
      <c r="A106" s="74">
        <v>2021.0</v>
      </c>
      <c r="B106" s="73" t="s">
        <v>43</v>
      </c>
      <c r="C106" s="74" t="s">
        <v>51</v>
      </c>
      <c r="D106" s="74" t="s">
        <v>55</v>
      </c>
      <c r="E106" s="90">
        <v>106.220845</v>
      </c>
      <c r="F106" s="90">
        <v>384.378</v>
      </c>
      <c r="G106" s="75">
        <f t="shared" si="1"/>
        <v>0.276344757</v>
      </c>
      <c r="H106" s="90">
        <v>15.0</v>
      </c>
      <c r="I106" s="90">
        <v>15.0</v>
      </c>
      <c r="J106" s="90">
        <v>8.095238095238095</v>
      </c>
      <c r="K106" s="115">
        <v>25283.0</v>
      </c>
      <c r="L106" s="74">
        <v>8327.0</v>
      </c>
      <c r="M106" s="116">
        <v>0.25274691920111697</v>
      </c>
      <c r="N106" s="117">
        <v>3.0889191531873426</v>
      </c>
      <c r="O106" s="118"/>
      <c r="P106" s="118"/>
      <c r="Q106" s="118"/>
      <c r="R106" s="118"/>
      <c r="S106" s="118"/>
      <c r="T106" s="118"/>
      <c r="U106" s="119"/>
      <c r="V106" s="119"/>
      <c r="W106" s="119"/>
      <c r="X106" s="119"/>
    </row>
    <row r="107" ht="15.75" hidden="1" customHeight="1">
      <c r="A107" s="80">
        <v>2021.0</v>
      </c>
      <c r="B107" s="79" t="s">
        <v>44</v>
      </c>
      <c r="C107" s="80" t="s">
        <v>51</v>
      </c>
      <c r="D107" s="80" t="s">
        <v>55</v>
      </c>
      <c r="E107" s="93">
        <v>165.655824</v>
      </c>
      <c r="F107" s="93">
        <v>372.762</v>
      </c>
      <c r="G107" s="82">
        <f t="shared" si="1"/>
        <v>0.4444010495</v>
      </c>
      <c r="H107" s="93">
        <v>15.0</v>
      </c>
      <c r="I107" s="93">
        <v>14.0</v>
      </c>
      <c r="J107" s="93">
        <v>13.0</v>
      </c>
      <c r="K107" s="120">
        <v>31402.0</v>
      </c>
      <c r="L107" s="80">
        <v>12704.0</v>
      </c>
      <c r="M107" s="121">
        <v>0.32604455394723336</v>
      </c>
      <c r="N107" s="122">
        <v>2.8200774072494967</v>
      </c>
      <c r="O107" s="123"/>
      <c r="P107" s="123"/>
      <c r="Q107" s="123"/>
      <c r="R107" s="123"/>
      <c r="S107" s="123"/>
      <c r="T107" s="123"/>
      <c r="U107" s="124"/>
      <c r="V107" s="124"/>
      <c r="W107" s="124"/>
      <c r="X107" s="124"/>
    </row>
    <row r="108" ht="15.75" hidden="1" customHeight="1">
      <c r="A108" s="74">
        <v>2021.0</v>
      </c>
      <c r="B108" s="73" t="s">
        <v>45</v>
      </c>
      <c r="C108" s="74" t="s">
        <v>51</v>
      </c>
      <c r="D108" s="74" t="s">
        <v>55</v>
      </c>
      <c r="E108" s="90">
        <v>245.121566</v>
      </c>
      <c r="F108" s="90">
        <v>441.672</v>
      </c>
      <c r="G108" s="75">
        <f t="shared" si="1"/>
        <v>0.5549855232</v>
      </c>
      <c r="H108" s="90">
        <v>15.0</v>
      </c>
      <c r="I108" s="90">
        <v>14.0</v>
      </c>
      <c r="J108" s="90">
        <v>14.0</v>
      </c>
      <c r="K108" s="115">
        <v>36494.0</v>
      </c>
      <c r="L108" s="74">
        <v>16344.0</v>
      </c>
      <c r="M108" s="116">
        <v>0.3617049528615058</v>
      </c>
      <c r="N108" s="117">
        <v>2.5839766175153085</v>
      </c>
      <c r="O108" s="118"/>
      <c r="P108" s="118"/>
      <c r="Q108" s="118"/>
      <c r="R108" s="118"/>
      <c r="S108" s="118"/>
      <c r="T108" s="118"/>
      <c r="U108" s="119"/>
      <c r="V108" s="119"/>
      <c r="W108" s="119"/>
      <c r="X108" s="119"/>
    </row>
    <row r="109" ht="15.75" hidden="1" customHeight="1">
      <c r="A109" s="80">
        <v>2021.0</v>
      </c>
      <c r="B109" s="79" t="s">
        <v>46</v>
      </c>
      <c r="C109" s="80" t="s">
        <v>51</v>
      </c>
      <c r="D109" s="80" t="s">
        <v>55</v>
      </c>
      <c r="E109" s="93">
        <v>338.45079</v>
      </c>
      <c r="F109" s="93">
        <v>407.976</v>
      </c>
      <c r="G109" s="82">
        <f t="shared" si="1"/>
        <v>0.8295850491</v>
      </c>
      <c r="H109" s="93">
        <v>15.0</v>
      </c>
      <c r="I109" s="93">
        <v>14.0</v>
      </c>
      <c r="J109" s="93">
        <v>14.0</v>
      </c>
      <c r="K109" s="120">
        <v>41346.0</v>
      </c>
      <c r="L109" s="80">
        <v>19599.0</v>
      </c>
      <c r="M109" s="121">
        <v>0.38739326375711575</v>
      </c>
      <c r="N109" s="122">
        <v>2.8260527058572826</v>
      </c>
      <c r="O109" s="123"/>
      <c r="P109" s="123"/>
      <c r="Q109" s="123"/>
      <c r="R109" s="123"/>
      <c r="S109" s="123"/>
      <c r="T109" s="123"/>
      <c r="U109" s="124"/>
      <c r="V109" s="124"/>
      <c r="W109" s="124"/>
      <c r="X109" s="124"/>
    </row>
    <row r="110" ht="15.75" hidden="1" customHeight="1">
      <c r="A110" s="74">
        <v>2021.0</v>
      </c>
      <c r="B110" s="73" t="s">
        <v>47</v>
      </c>
      <c r="C110" s="74" t="s">
        <v>51</v>
      </c>
      <c r="D110" s="74" t="s">
        <v>55</v>
      </c>
      <c r="E110" s="90">
        <v>430.63677788</v>
      </c>
      <c r="F110" s="90">
        <v>456.291</v>
      </c>
      <c r="G110" s="75">
        <f t="shared" si="1"/>
        <v>0.9437766204</v>
      </c>
      <c r="H110" s="90">
        <v>15.0</v>
      </c>
      <c r="I110" s="90">
        <v>15.0</v>
      </c>
      <c r="J110" s="90">
        <v>15.0</v>
      </c>
      <c r="K110" s="115">
        <v>54151.0</v>
      </c>
      <c r="L110" s="74">
        <v>24806.0</v>
      </c>
      <c r="M110" s="116">
        <v>0.3489183334739922</v>
      </c>
      <c r="N110" s="117">
        <v>3.106310761631869</v>
      </c>
      <c r="O110" s="118"/>
      <c r="P110" s="118"/>
      <c r="Q110" s="118"/>
      <c r="R110" s="118"/>
      <c r="S110" s="118"/>
      <c r="T110" s="118"/>
      <c r="U110" s="119"/>
      <c r="V110" s="119"/>
      <c r="W110" s="119"/>
      <c r="X110" s="119"/>
    </row>
    <row r="111" ht="15.75" hidden="1" customHeight="1">
      <c r="A111" s="80">
        <v>2021.0</v>
      </c>
      <c r="B111" s="79" t="s">
        <v>48</v>
      </c>
      <c r="C111" s="80" t="s">
        <v>51</v>
      </c>
      <c r="D111" s="80" t="s">
        <v>55</v>
      </c>
      <c r="E111" s="93">
        <v>382.040731</v>
      </c>
      <c r="F111" s="93">
        <v>444.426</v>
      </c>
      <c r="G111" s="82">
        <f t="shared" si="1"/>
        <v>0.8596273193</v>
      </c>
      <c r="H111" s="93">
        <v>15.0</v>
      </c>
      <c r="I111" s="93">
        <v>15.0</v>
      </c>
      <c r="J111" s="93">
        <v>15.0</v>
      </c>
      <c r="K111" s="120">
        <v>52549.0</v>
      </c>
      <c r="L111" s="80">
        <v>23115.0</v>
      </c>
      <c r="M111" s="121">
        <v>0.33228393996894945</v>
      </c>
      <c r="N111" s="122">
        <v>2.726850653353232</v>
      </c>
      <c r="O111" s="123"/>
      <c r="P111" s="123"/>
      <c r="Q111" s="123"/>
      <c r="R111" s="123"/>
      <c r="S111" s="123"/>
      <c r="T111" s="123"/>
      <c r="U111" s="124"/>
      <c r="V111" s="124"/>
      <c r="W111" s="124"/>
      <c r="X111" s="124"/>
    </row>
    <row r="112" ht="15.75" customHeight="1">
      <c r="A112" s="74">
        <v>2022.0</v>
      </c>
      <c r="B112" s="73" t="s">
        <v>36</v>
      </c>
      <c r="C112" s="74" t="s">
        <v>51</v>
      </c>
      <c r="D112" s="74" t="s">
        <v>55</v>
      </c>
      <c r="E112" s="90">
        <v>322.896054</v>
      </c>
      <c r="F112" s="90">
        <v>204.894</v>
      </c>
      <c r="G112" s="75">
        <f t="shared" si="1"/>
        <v>1.575917567</v>
      </c>
      <c r="H112" s="90">
        <v>15.0</v>
      </c>
      <c r="I112" s="90">
        <v>15.0</v>
      </c>
      <c r="J112" s="90">
        <v>15.952380952380953</v>
      </c>
      <c r="K112" s="115">
        <v>50152.0</v>
      </c>
      <c r="L112" s="74">
        <v>21303.0</v>
      </c>
      <c r="M112" s="116">
        <v>0.32230392156862747</v>
      </c>
      <c r="N112" s="117">
        <v>2.6667179327341013</v>
      </c>
      <c r="O112" s="118"/>
      <c r="P112" s="118"/>
      <c r="Q112" s="118"/>
      <c r="R112" s="118"/>
      <c r="S112" s="118"/>
      <c r="T112" s="118"/>
      <c r="U112" s="119"/>
      <c r="V112" s="119"/>
      <c r="W112" s="119"/>
      <c r="X112" s="119"/>
    </row>
    <row r="113">
      <c r="A113" s="80">
        <v>2022.0</v>
      </c>
      <c r="B113" s="79" t="s">
        <v>39</v>
      </c>
      <c r="C113" s="80" t="s">
        <v>51</v>
      </c>
      <c r="D113" s="80" t="s">
        <v>52</v>
      </c>
      <c r="E113" s="96">
        <v>914.0</v>
      </c>
      <c r="F113" s="96">
        <v>1289.0</v>
      </c>
      <c r="G113" s="82">
        <f t="shared" si="1"/>
        <v>0.7090768037</v>
      </c>
      <c r="H113" s="96">
        <v>68.0</v>
      </c>
      <c r="I113" s="96">
        <v>80.0</v>
      </c>
      <c r="J113" s="96">
        <v>54.0</v>
      </c>
      <c r="K113" s="125">
        <v>182913.0</v>
      </c>
      <c r="L113" s="126">
        <v>43296.0</v>
      </c>
      <c r="M113" s="127">
        <v>0.33</v>
      </c>
      <c r="N113" s="128">
        <v>2.87</v>
      </c>
      <c r="O113" s="123"/>
      <c r="P113" s="123"/>
      <c r="Q113" s="123"/>
      <c r="R113" s="123"/>
      <c r="S113" s="123"/>
      <c r="T113" s="123"/>
      <c r="U113" s="124"/>
      <c r="V113" s="124"/>
      <c r="W113" s="124"/>
      <c r="X113" s="124"/>
    </row>
    <row r="114">
      <c r="A114" s="74">
        <v>2022.0</v>
      </c>
      <c r="B114" s="73" t="s">
        <v>39</v>
      </c>
      <c r="C114" s="74" t="s">
        <v>51</v>
      </c>
      <c r="D114" s="74" t="s">
        <v>53</v>
      </c>
      <c r="E114" s="104">
        <v>310.0</v>
      </c>
      <c r="F114" s="104">
        <v>335.0</v>
      </c>
      <c r="G114" s="75">
        <f t="shared" si="1"/>
        <v>0.9253731343</v>
      </c>
      <c r="H114" s="90">
        <v>30.0</v>
      </c>
      <c r="I114" s="104">
        <v>27.0</v>
      </c>
      <c r="J114" s="104">
        <v>10.0</v>
      </c>
      <c r="K114" s="129">
        <v>68341.0</v>
      </c>
      <c r="L114" s="130">
        <v>2662.0</v>
      </c>
      <c r="M114" s="131">
        <v>0.05</v>
      </c>
      <c r="N114" s="132">
        <v>1.91</v>
      </c>
      <c r="O114" s="118"/>
      <c r="P114" s="118"/>
      <c r="Q114" s="118"/>
      <c r="R114" s="118"/>
      <c r="S114" s="118"/>
      <c r="T114" s="118"/>
      <c r="U114" s="119"/>
      <c r="V114" s="119"/>
      <c r="W114" s="119"/>
      <c r="X114" s="119"/>
    </row>
    <row r="115">
      <c r="A115" s="80">
        <v>2022.0</v>
      </c>
      <c r="B115" s="79" t="s">
        <v>39</v>
      </c>
      <c r="C115" s="80" t="s">
        <v>51</v>
      </c>
      <c r="D115" s="80" t="s">
        <v>55</v>
      </c>
      <c r="E115" s="96">
        <v>234.0</v>
      </c>
      <c r="F115" s="96">
        <v>180.0</v>
      </c>
      <c r="G115" s="82">
        <f t="shared" si="1"/>
        <v>1.3</v>
      </c>
      <c r="H115" s="93">
        <v>15.0</v>
      </c>
      <c r="I115" s="96">
        <v>14.0</v>
      </c>
      <c r="J115" s="96">
        <v>13.0</v>
      </c>
      <c r="K115" s="125">
        <v>38404.0</v>
      </c>
      <c r="L115" s="126">
        <v>13242.0</v>
      </c>
      <c r="M115" s="133">
        <v>0.269</v>
      </c>
      <c r="N115" s="128">
        <v>2.41</v>
      </c>
      <c r="O115" s="123"/>
      <c r="P115" s="123"/>
      <c r="Q115" s="123"/>
      <c r="R115" s="123"/>
      <c r="S115" s="123"/>
      <c r="T115" s="123"/>
      <c r="U115" s="124"/>
      <c r="V115" s="124"/>
      <c r="W115" s="124"/>
      <c r="X115" s="124"/>
    </row>
    <row r="116" ht="15.75" customHeight="1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9"/>
      <c r="V116" s="119"/>
      <c r="W116" s="119"/>
      <c r="X116" s="119"/>
    </row>
    <row r="117" ht="15.75" customHeight="1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4"/>
      <c r="V117" s="124"/>
      <c r="W117" s="124"/>
      <c r="X117" s="124"/>
    </row>
    <row r="118" ht="15.75" customHeight="1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9"/>
      <c r="V118" s="119"/>
      <c r="W118" s="119"/>
      <c r="X118" s="119"/>
    </row>
    <row r="119" ht="15.75" customHeight="1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4"/>
      <c r="V119" s="124"/>
      <c r="W119" s="124"/>
      <c r="X119" s="124"/>
    </row>
    <row r="120" ht="15.75" customHeight="1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9"/>
      <c r="V120" s="119"/>
      <c r="W120" s="119"/>
      <c r="X120" s="119"/>
    </row>
    <row r="121" ht="15.75" customHeight="1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4"/>
      <c r="V121" s="124"/>
      <c r="W121" s="124"/>
      <c r="X121" s="124"/>
    </row>
    <row r="122" ht="15.75" customHeight="1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9"/>
      <c r="V122" s="119"/>
      <c r="W122" s="119"/>
      <c r="X122" s="119"/>
    </row>
    <row r="123" ht="15.75" customHeight="1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</row>
    <row r="124" ht="15.75" customHeight="1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</row>
    <row r="125" ht="15.75" customHeight="1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</row>
    <row r="126" ht="15.75" customHeight="1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</row>
    <row r="127" ht="15.75" customHeight="1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</row>
    <row r="128" ht="15.75" customHeight="1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</row>
    <row r="129" ht="15.75" customHeight="1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</row>
    <row r="130" ht="15.75" customHeight="1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</row>
    <row r="131" ht="15.75" customHeight="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</row>
    <row r="132" ht="15.75" customHeight="1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</row>
    <row r="133" ht="15.75" customHeight="1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</row>
    <row r="134" ht="15.75" customHeight="1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</row>
    <row r="135" ht="15.75" customHeight="1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</row>
    <row r="136" ht="15.75" customHeight="1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</row>
    <row r="137" ht="15.75" customHeight="1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</row>
    <row r="138" ht="15.75" customHeight="1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</row>
    <row r="139" ht="15.75" customHeight="1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</row>
    <row r="140" ht="15.75" customHeight="1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</row>
    <row r="141" ht="15.75" customHeight="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</row>
    <row r="142" ht="15.75" customHeight="1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</row>
    <row r="143" ht="15.75" customHeight="1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</row>
    <row r="144" ht="15.75" customHeight="1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</row>
    <row r="145" ht="15.75" customHeight="1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</row>
    <row r="146" ht="15.75" customHeight="1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</row>
    <row r="147" ht="15.75" customHeight="1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</row>
    <row r="148" ht="15.75" customHeight="1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</row>
    <row r="149" ht="15.75" customHeight="1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</row>
    <row r="150" ht="15.75" customHeight="1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</row>
    <row r="151" ht="15.75" customHeight="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</row>
    <row r="152" ht="15.75" customHeight="1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</row>
    <row r="153" ht="15.75" customHeight="1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</row>
    <row r="154" ht="15.75" customHeight="1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</row>
    <row r="155" ht="15.75" customHeight="1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</row>
    <row r="156" ht="15.75" customHeight="1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</row>
    <row r="157" ht="15.75" customHeight="1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</row>
    <row r="158" ht="15.75" customHeight="1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</row>
    <row r="159" ht="15.75" customHeight="1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</row>
    <row r="160" ht="15.75" customHeight="1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</row>
    <row r="161" ht="15.75" customHeight="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</row>
    <row r="162" ht="15.75" customHeight="1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</row>
    <row r="163" ht="15.75" customHeight="1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</row>
    <row r="164" ht="15.75" customHeight="1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</row>
    <row r="165" ht="15.75" customHeight="1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</row>
    <row r="166" ht="15.75" customHeight="1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</row>
    <row r="167" ht="15.75" customHeight="1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</row>
    <row r="168" ht="15.75" customHeight="1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</row>
    <row r="169" ht="15.75" customHeight="1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</row>
    <row r="170" ht="15.75" customHeight="1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</row>
    <row r="171" ht="15.75" customHeight="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</row>
    <row r="172" ht="15.75" customHeight="1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</row>
    <row r="173" ht="15.75" customHeight="1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</row>
    <row r="174" ht="15.75" customHeight="1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</row>
    <row r="175" ht="15.75" customHeight="1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</row>
    <row r="176" ht="15.75" customHeight="1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</row>
    <row r="177" ht="15.75" customHeight="1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</row>
    <row r="178" ht="15.75" customHeight="1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</row>
    <row r="179" ht="15.75" customHeight="1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</row>
    <row r="180" ht="15.75" customHeight="1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</row>
    <row r="181" ht="15.75" customHeight="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</row>
    <row r="182" ht="15.75" customHeight="1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</row>
    <row r="183" ht="15.75" customHeight="1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</row>
    <row r="184" ht="15.75" customHeight="1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</row>
    <row r="185" ht="15.75" customHeight="1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</row>
    <row r="186" ht="15.75" customHeight="1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</row>
    <row r="187" ht="15.75" customHeight="1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</row>
    <row r="188" ht="15.75" customHeight="1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</row>
    <row r="189" ht="15.75" customHeight="1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</row>
    <row r="190" ht="15.75" customHeight="1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</row>
    <row r="191" ht="15.75" customHeight="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</row>
    <row r="192" ht="15.75" customHeight="1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</row>
    <row r="193" ht="15.75" customHeight="1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</row>
    <row r="194" ht="15.75" customHeight="1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</row>
    <row r="195" ht="15.75" customHeight="1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</row>
    <row r="196" ht="15.75" customHeight="1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</row>
    <row r="197" ht="15.75" customHeight="1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</row>
    <row r="198" ht="15.75" customHeight="1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</row>
    <row r="199" ht="15.75" customHeight="1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</row>
    <row r="200" ht="15.75" customHeight="1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</row>
    <row r="201" ht="15.75" customHeight="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</row>
    <row r="202" ht="15.75" customHeight="1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</row>
    <row r="203" ht="15.75" customHeight="1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</row>
    <row r="204" ht="15.75" customHeight="1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</row>
    <row r="205" ht="15.75" customHeight="1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</row>
    <row r="206" ht="15.75" customHeight="1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</row>
    <row r="207" ht="15.75" customHeight="1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</row>
    <row r="208" ht="15.75" customHeight="1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</row>
    <row r="209" ht="15.75" customHeight="1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</row>
    <row r="210" ht="15.75" customHeight="1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</row>
    <row r="211" ht="15.75" customHeight="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</row>
    <row r="212" ht="15.75" customHeight="1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</row>
    <row r="213" ht="15.75" customHeight="1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</row>
    <row r="214" ht="15.75" customHeight="1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</row>
    <row r="215" ht="15.75" customHeight="1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</row>
    <row r="216" ht="15.75" customHeight="1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</row>
    <row r="217" ht="15.75" customHeight="1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</row>
    <row r="218" ht="15.75" customHeight="1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</row>
    <row r="219" ht="15.75" customHeight="1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</row>
    <row r="220" ht="15.75" customHeight="1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</row>
    <row r="221" ht="15.75" customHeight="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</row>
    <row r="222" ht="15.75" customHeight="1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</row>
    <row r="223" ht="15.75" customHeight="1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</row>
    <row r="224" ht="15.75" customHeight="1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</row>
    <row r="225" ht="15.75" customHeight="1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</row>
    <row r="226" ht="15.75" customHeight="1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</row>
    <row r="227" ht="15.75" customHeight="1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</row>
    <row r="228" ht="15.75" customHeight="1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</row>
    <row r="229" ht="15.75" customHeight="1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</row>
    <row r="230" ht="15.75" customHeight="1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</row>
    <row r="231" ht="15.75" customHeight="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</row>
    <row r="232" ht="15.75" customHeight="1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</row>
    <row r="233" ht="15.75" customHeight="1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</row>
    <row r="234" ht="15.75" customHeight="1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</row>
    <row r="235" ht="15.75" customHeight="1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</row>
    <row r="236" ht="15.75" customHeight="1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</row>
    <row r="237" ht="15.75" customHeight="1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</row>
    <row r="238" ht="15.75" customHeight="1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</row>
    <row r="239" ht="15.75" customHeight="1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</row>
    <row r="240" ht="15.75" customHeight="1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</row>
    <row r="241" ht="15.75" customHeight="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</row>
    <row r="242" ht="15.75" customHeight="1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</row>
    <row r="243" ht="15.75" customHeight="1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</row>
    <row r="244" ht="15.75" customHeight="1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</row>
    <row r="245" ht="15.75" customHeight="1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</row>
    <row r="246" ht="15.75" customHeight="1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</row>
    <row r="247" ht="15.75" customHeight="1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</row>
    <row r="248" ht="15.75" customHeight="1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</row>
    <row r="249" ht="15.75" customHeight="1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</row>
    <row r="250" ht="15.75" customHeight="1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</row>
    <row r="251" ht="15.75" customHeight="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</row>
    <row r="252" ht="15.75" customHeight="1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</row>
    <row r="253" ht="15.75" customHeight="1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</row>
    <row r="254" ht="15.75" customHeight="1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</row>
    <row r="255" ht="15.75" customHeight="1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</row>
    <row r="256" ht="15.75" customHeight="1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</row>
    <row r="257" ht="15.75" customHeight="1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</row>
    <row r="258" ht="15.75" customHeight="1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</row>
    <row r="259" ht="15.75" customHeight="1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</row>
    <row r="260" ht="15.75" customHeight="1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</row>
    <row r="261" ht="15.75" customHeight="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</row>
    <row r="262" ht="15.75" customHeight="1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</row>
    <row r="263" ht="15.75" customHeight="1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</row>
    <row r="264" ht="15.75" customHeight="1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</row>
    <row r="265" ht="15.75" customHeight="1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</row>
    <row r="266" ht="15.75" customHeight="1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</row>
    <row r="267" ht="15.75" customHeight="1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</row>
    <row r="268" ht="15.75" customHeight="1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</row>
    <row r="269" ht="15.75" customHeight="1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</row>
    <row r="270" ht="15.75" customHeight="1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</row>
    <row r="271" ht="15.75" customHeight="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</row>
    <row r="272" ht="15.75" customHeight="1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</row>
    <row r="273" ht="15.75" customHeight="1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</row>
    <row r="274" ht="15.75" customHeight="1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</row>
    <row r="275" ht="15.75" customHeight="1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</row>
    <row r="276" ht="15.75" customHeight="1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</row>
    <row r="277" ht="15.75" customHeight="1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</row>
    <row r="278" ht="15.75" customHeight="1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</row>
    <row r="279" ht="15.75" customHeight="1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</row>
    <row r="280" ht="15.75" customHeight="1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</row>
    <row r="281" ht="15.75" customHeight="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</row>
    <row r="282" ht="15.75" customHeight="1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</row>
    <row r="283" ht="15.75" customHeight="1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</row>
    <row r="284" ht="15.75" customHeight="1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</row>
    <row r="285" ht="15.75" customHeight="1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</row>
    <row r="286" ht="15.75" customHeight="1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</row>
    <row r="287" ht="15.75" customHeight="1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</row>
    <row r="288" ht="15.75" customHeight="1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</row>
    <row r="289" ht="15.75" customHeight="1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</row>
    <row r="290" ht="15.75" customHeight="1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</row>
    <row r="291" ht="15.75" customHeight="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</row>
    <row r="292" ht="15.75" customHeight="1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</sheetData>
  <autoFilter ref="$A$1:$N$115">
    <filterColumn colId="0">
      <filters>
        <filter val="2022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57"/>
    <col customWidth="1" min="4" max="4" width="24.43"/>
  </cols>
  <sheetData>
    <row r="1">
      <c r="A1" s="70" t="s">
        <v>0</v>
      </c>
      <c r="B1" s="70" t="s">
        <v>1</v>
      </c>
      <c r="C1" s="70" t="s">
        <v>22</v>
      </c>
      <c r="D1" s="70" t="s">
        <v>23</v>
      </c>
      <c r="E1" s="70" t="s">
        <v>24</v>
      </c>
      <c r="F1" s="70" t="s">
        <v>25</v>
      </c>
      <c r="G1" s="71" t="s">
        <v>26</v>
      </c>
      <c r="H1" s="71" t="s">
        <v>6</v>
      </c>
      <c r="I1" s="71" t="s">
        <v>7</v>
      </c>
      <c r="J1" s="71" t="s">
        <v>8</v>
      </c>
      <c r="K1" s="71" t="s">
        <v>34</v>
      </c>
      <c r="L1" s="71" t="s">
        <v>27</v>
      </c>
      <c r="M1" s="71" t="s">
        <v>35</v>
      </c>
      <c r="N1" s="135" t="s">
        <v>56</v>
      </c>
    </row>
    <row r="2" ht="15.75" customHeight="1">
      <c r="A2" s="72">
        <v>2019.0</v>
      </c>
      <c r="B2" s="73" t="s">
        <v>46</v>
      </c>
      <c r="C2" s="74" t="s">
        <v>57</v>
      </c>
      <c r="D2" s="74" t="s">
        <v>58</v>
      </c>
      <c r="E2" s="31">
        <v>486.5465787</v>
      </c>
      <c r="F2" s="32">
        <v>1611.69</v>
      </c>
      <c r="G2" s="75">
        <f t="shared" ref="G2:G30" si="1">E2/F2</f>
        <v>0.3018859574</v>
      </c>
      <c r="H2" s="104">
        <v>59.0</v>
      </c>
      <c r="I2" s="104">
        <v>21.0</v>
      </c>
      <c r="J2" s="104">
        <v>21.0</v>
      </c>
      <c r="K2" s="104">
        <v>97602.0</v>
      </c>
      <c r="L2" s="104">
        <v>115742.0</v>
      </c>
      <c r="M2" s="136">
        <v>2.38</v>
      </c>
      <c r="N2" s="136">
        <v>0.66</v>
      </c>
    </row>
    <row r="3" ht="15.75" customHeight="1">
      <c r="A3" s="78">
        <v>2019.0</v>
      </c>
      <c r="B3" s="79" t="s">
        <v>47</v>
      </c>
      <c r="C3" s="80" t="s">
        <v>57</v>
      </c>
      <c r="D3" s="80" t="s">
        <v>58</v>
      </c>
      <c r="E3" s="89">
        <v>676.6537054</v>
      </c>
      <c r="F3" s="81">
        <v>1665.41</v>
      </c>
      <c r="G3" s="82">
        <f t="shared" si="1"/>
        <v>0.4062985724</v>
      </c>
      <c r="H3" s="96">
        <v>59.0</v>
      </c>
      <c r="I3" s="96">
        <v>53.0</v>
      </c>
      <c r="J3" s="96">
        <v>49.0</v>
      </c>
      <c r="K3" s="96">
        <v>352577.0</v>
      </c>
      <c r="L3" s="96">
        <v>437908.0</v>
      </c>
      <c r="M3" s="97">
        <v>2.71</v>
      </c>
      <c r="N3" s="97">
        <v>1.99</v>
      </c>
    </row>
    <row r="4" ht="15.75" customHeight="1">
      <c r="A4" s="72">
        <v>2019.0</v>
      </c>
      <c r="B4" s="73" t="s">
        <v>48</v>
      </c>
      <c r="C4" s="74" t="s">
        <v>57</v>
      </c>
      <c r="D4" s="74" t="s">
        <v>58</v>
      </c>
      <c r="E4" s="31">
        <v>1757.596345</v>
      </c>
      <c r="F4" s="32">
        <v>1611.69</v>
      </c>
      <c r="G4" s="75">
        <f t="shared" si="1"/>
        <v>1.090530031</v>
      </c>
      <c r="H4" s="104">
        <v>59.0</v>
      </c>
      <c r="I4" s="104">
        <v>53.0</v>
      </c>
      <c r="J4" s="104">
        <v>49.0</v>
      </c>
      <c r="K4" s="104">
        <v>352577.0</v>
      </c>
      <c r="L4" s="104">
        <v>437908.0</v>
      </c>
      <c r="M4" s="136">
        <v>2.71</v>
      </c>
      <c r="N4" s="136">
        <v>1.99</v>
      </c>
    </row>
    <row r="5" ht="15.75" customHeight="1">
      <c r="A5" s="78">
        <v>2020.0</v>
      </c>
      <c r="B5" s="79" t="s">
        <v>36</v>
      </c>
      <c r="C5" s="80" t="s">
        <v>57</v>
      </c>
      <c r="D5" s="80" t="s">
        <v>58</v>
      </c>
      <c r="E5" s="89">
        <v>1765.556</v>
      </c>
      <c r="F5" s="89">
        <v>1796.337745</v>
      </c>
      <c r="G5" s="82">
        <f t="shared" si="1"/>
        <v>0.9828641662</v>
      </c>
      <c r="H5" s="96">
        <v>59.0</v>
      </c>
      <c r="I5" s="89">
        <v>56.0</v>
      </c>
      <c r="J5" s="89">
        <v>53.0</v>
      </c>
      <c r="K5" s="89">
        <v>397229.0827</v>
      </c>
      <c r="L5" s="89">
        <v>489102.3878</v>
      </c>
      <c r="M5" s="137">
        <v>2.714285714</v>
      </c>
      <c r="N5" s="137">
        <v>0.851796061</v>
      </c>
    </row>
    <row r="6" ht="15.75" customHeight="1">
      <c r="A6" s="72">
        <v>2020.0</v>
      </c>
      <c r="B6" s="73" t="s">
        <v>39</v>
      </c>
      <c r="C6" s="74" t="s">
        <v>57</v>
      </c>
      <c r="D6" s="74" t="s">
        <v>58</v>
      </c>
      <c r="E6" s="31">
        <v>1596.246303</v>
      </c>
      <c r="F6" s="31">
        <v>1206.902457</v>
      </c>
      <c r="G6" s="75">
        <f t="shared" si="1"/>
        <v>1.322597608</v>
      </c>
      <c r="H6" s="104">
        <v>59.0</v>
      </c>
      <c r="I6" s="31">
        <v>56.0</v>
      </c>
      <c r="J6" s="31">
        <v>53.0</v>
      </c>
      <c r="K6" s="31">
        <v>370158.5405</v>
      </c>
      <c r="L6" s="31">
        <v>457393.18</v>
      </c>
      <c r="M6" s="138">
        <v>2.6</v>
      </c>
      <c r="N6" s="138">
        <v>0.858896605</v>
      </c>
    </row>
    <row r="7" ht="15.75" customHeight="1">
      <c r="A7" s="78">
        <v>2020.0</v>
      </c>
      <c r="B7" s="79" t="s">
        <v>40</v>
      </c>
      <c r="C7" s="80" t="s">
        <v>57</v>
      </c>
      <c r="D7" s="80" t="s">
        <v>58</v>
      </c>
      <c r="E7" s="89">
        <v>1796.337745</v>
      </c>
      <c r="F7" s="89">
        <v>924.749995</v>
      </c>
      <c r="G7" s="82">
        <f t="shared" si="1"/>
        <v>1.942511765</v>
      </c>
      <c r="H7" s="96">
        <v>59.0</v>
      </c>
      <c r="I7" s="89">
        <v>56.0</v>
      </c>
      <c r="J7" s="89">
        <v>53.0</v>
      </c>
      <c r="K7" s="89">
        <v>429342.4995</v>
      </c>
      <c r="L7" s="89">
        <v>505426.7122</v>
      </c>
      <c r="M7" s="137">
        <v>2.653061224</v>
      </c>
      <c r="N7" s="137">
        <v>0.925070895</v>
      </c>
    </row>
    <row r="8" ht="15.75" customHeight="1">
      <c r="A8" s="72">
        <v>2020.0</v>
      </c>
      <c r="B8" s="73" t="s">
        <v>41</v>
      </c>
      <c r="C8" s="74" t="s">
        <v>57</v>
      </c>
      <c r="D8" s="74" t="s">
        <v>58</v>
      </c>
      <c r="E8" s="31">
        <v>1206.902457</v>
      </c>
      <c r="F8" s="31">
        <v>1212.29424</v>
      </c>
      <c r="G8" s="75">
        <f t="shared" si="1"/>
        <v>0.9955524139</v>
      </c>
      <c r="H8" s="104">
        <v>59.0</v>
      </c>
      <c r="I8" s="31">
        <v>56.0</v>
      </c>
      <c r="J8" s="31">
        <v>32.0</v>
      </c>
      <c r="K8" s="31">
        <v>251100.666</v>
      </c>
      <c r="L8" s="31">
        <v>310006.0</v>
      </c>
      <c r="M8" s="138">
        <v>4.0625</v>
      </c>
      <c r="N8" s="138">
        <v>1.193704114</v>
      </c>
    </row>
    <row r="9" ht="15.75" customHeight="1">
      <c r="A9" s="78">
        <v>2020.0</v>
      </c>
      <c r="B9" s="79" t="s">
        <v>14</v>
      </c>
      <c r="C9" s="80" t="s">
        <v>57</v>
      </c>
      <c r="D9" s="80" t="s">
        <v>58</v>
      </c>
      <c r="E9" s="89">
        <v>924.749995</v>
      </c>
      <c r="F9" s="89">
        <v>1470.773088</v>
      </c>
      <c r="G9" s="82">
        <f t="shared" si="1"/>
        <v>0.6287509627</v>
      </c>
      <c r="H9" s="96">
        <v>59.0</v>
      </c>
      <c r="I9" s="89">
        <v>56.0</v>
      </c>
      <c r="J9" s="89">
        <v>22.0</v>
      </c>
      <c r="K9" s="89">
        <v>158290.4023</v>
      </c>
      <c r="L9" s="89">
        <v>198079.0</v>
      </c>
      <c r="M9" s="137">
        <v>5.909090909</v>
      </c>
      <c r="N9" s="137">
        <v>0.983533868</v>
      </c>
    </row>
    <row r="10" ht="15.75" customHeight="1">
      <c r="A10" s="72">
        <v>2020.0</v>
      </c>
      <c r="B10" s="73" t="s">
        <v>42</v>
      </c>
      <c r="C10" s="74" t="s">
        <v>57</v>
      </c>
      <c r="D10" s="74" t="s">
        <v>58</v>
      </c>
      <c r="E10" s="31">
        <v>1212.29424</v>
      </c>
      <c r="F10" s="31">
        <v>1391.813</v>
      </c>
      <c r="G10" s="75">
        <f t="shared" si="1"/>
        <v>0.8710180462</v>
      </c>
      <c r="H10" s="104">
        <v>59.0</v>
      </c>
      <c r="I10" s="31">
        <v>56.0</v>
      </c>
      <c r="J10" s="31">
        <v>36.0</v>
      </c>
      <c r="K10" s="31">
        <v>230597.3</v>
      </c>
      <c r="L10" s="31">
        <v>331984.0</v>
      </c>
      <c r="M10" s="138">
        <v>3.633924079</v>
      </c>
      <c r="N10" s="138">
        <v>0.934175386</v>
      </c>
    </row>
    <row r="11" ht="15.75" customHeight="1">
      <c r="A11" s="78">
        <v>2020.0</v>
      </c>
      <c r="B11" s="79" t="s">
        <v>43</v>
      </c>
      <c r="C11" s="80" t="s">
        <v>57</v>
      </c>
      <c r="D11" s="80" t="s">
        <v>58</v>
      </c>
      <c r="E11" s="89">
        <v>1470.773088</v>
      </c>
      <c r="F11" s="89">
        <v>1535.52223</v>
      </c>
      <c r="G11" s="82">
        <f t="shared" si="1"/>
        <v>0.9578324946</v>
      </c>
      <c r="H11" s="96">
        <v>59.0</v>
      </c>
      <c r="I11" s="89">
        <v>54.93548387</v>
      </c>
      <c r="J11" s="89">
        <v>42.96774194</v>
      </c>
      <c r="K11" s="89">
        <v>306068.384</v>
      </c>
      <c r="L11" s="89">
        <v>393124.3</v>
      </c>
      <c r="M11" s="137">
        <v>3.095345345</v>
      </c>
      <c r="N11" s="137">
        <v>0.95</v>
      </c>
    </row>
    <row r="12" ht="15.75" customHeight="1">
      <c r="A12" s="72">
        <v>2020.0</v>
      </c>
      <c r="B12" s="73" t="s">
        <v>44</v>
      </c>
      <c r="C12" s="74" t="s">
        <v>57</v>
      </c>
      <c r="D12" s="74" t="s">
        <v>58</v>
      </c>
      <c r="E12" s="31">
        <v>1391.81328</v>
      </c>
      <c r="F12" s="31">
        <v>1989.208376</v>
      </c>
      <c r="G12" s="75">
        <f t="shared" si="1"/>
        <v>0.6996819925</v>
      </c>
      <c r="H12" s="104">
        <v>59.0</v>
      </c>
      <c r="I12" s="31">
        <v>59.0</v>
      </c>
      <c r="J12" s="31">
        <v>54.43333333</v>
      </c>
      <c r="K12" s="31">
        <v>295708.7918</v>
      </c>
      <c r="L12" s="31">
        <v>370976.2</v>
      </c>
      <c r="M12" s="138">
        <v>2.443355787</v>
      </c>
      <c r="N12" s="138">
        <v>0.91</v>
      </c>
    </row>
    <row r="13" ht="15.75" customHeight="1">
      <c r="A13" s="78">
        <v>2020.0</v>
      </c>
      <c r="B13" s="79" t="s">
        <v>45</v>
      </c>
      <c r="C13" s="80" t="s">
        <v>57</v>
      </c>
      <c r="D13" s="80" t="s">
        <v>58</v>
      </c>
      <c r="E13" s="89">
        <v>1421.452202</v>
      </c>
      <c r="F13" s="89">
        <v>1925.040364</v>
      </c>
      <c r="G13" s="82">
        <f t="shared" si="1"/>
        <v>0.7384012453</v>
      </c>
      <c r="H13" s="96">
        <v>59.0</v>
      </c>
      <c r="I13" s="89">
        <v>59.0</v>
      </c>
      <c r="J13" s="89">
        <v>55.76666667</v>
      </c>
      <c r="K13" s="89">
        <v>296338.6459</v>
      </c>
      <c r="L13" s="89">
        <v>379873.1</v>
      </c>
      <c r="M13" s="137">
        <v>2.384937238</v>
      </c>
      <c r="N13" s="137">
        <v>1.594837869</v>
      </c>
    </row>
    <row r="14" ht="15.75" customHeight="1">
      <c r="A14" s="72">
        <v>2020.0</v>
      </c>
      <c r="B14" s="73" t="s">
        <v>46</v>
      </c>
      <c r="C14" s="74" t="s">
        <v>57</v>
      </c>
      <c r="D14" s="74" t="s">
        <v>58</v>
      </c>
      <c r="E14" s="31">
        <v>1989.208376</v>
      </c>
      <c r="F14" s="31">
        <v>1989.208376</v>
      </c>
      <c r="G14" s="75">
        <f t="shared" si="1"/>
        <v>1</v>
      </c>
      <c r="H14" s="104">
        <v>59.0</v>
      </c>
      <c r="I14" s="31">
        <v>56.70967742</v>
      </c>
      <c r="J14" s="31">
        <v>43.0</v>
      </c>
      <c r="K14" s="31">
        <v>286041.7466</v>
      </c>
      <c r="L14" s="31">
        <v>359939.7</v>
      </c>
      <c r="M14" s="138">
        <v>2.930232558</v>
      </c>
      <c r="N14" s="138">
        <v>0.921538458</v>
      </c>
    </row>
    <row r="15" ht="15.75" customHeight="1">
      <c r="A15" s="78">
        <v>2020.0</v>
      </c>
      <c r="B15" s="79" t="s">
        <v>47</v>
      </c>
      <c r="C15" s="80" t="s">
        <v>57</v>
      </c>
      <c r="D15" s="80" t="s">
        <v>58</v>
      </c>
      <c r="E15" s="89">
        <v>1680.0</v>
      </c>
      <c r="F15" s="89">
        <v>1680.0</v>
      </c>
      <c r="G15" s="82">
        <f t="shared" si="1"/>
        <v>1</v>
      </c>
      <c r="H15" s="96">
        <v>59.0</v>
      </c>
      <c r="I15" s="89">
        <v>59.0</v>
      </c>
      <c r="J15" s="89">
        <v>57.5</v>
      </c>
      <c r="K15" s="89">
        <v>253053.1195</v>
      </c>
      <c r="L15" s="89">
        <v>362394.8</v>
      </c>
      <c r="M15" s="137">
        <v>2.191304348</v>
      </c>
      <c r="N15" s="137">
        <v>0.77794672</v>
      </c>
    </row>
    <row r="16" ht="15.75" customHeight="1">
      <c r="A16" s="72">
        <v>2020.0</v>
      </c>
      <c r="B16" s="73" t="s">
        <v>48</v>
      </c>
      <c r="C16" s="74" t="s">
        <v>57</v>
      </c>
      <c r="D16" s="74" t="s">
        <v>58</v>
      </c>
      <c r="E16" s="31">
        <v>1760.0</v>
      </c>
      <c r="F16" s="31">
        <v>1760.0</v>
      </c>
      <c r="G16" s="75">
        <f t="shared" si="1"/>
        <v>1</v>
      </c>
      <c r="H16" s="104">
        <v>59.0</v>
      </c>
      <c r="I16" s="31">
        <v>59.0</v>
      </c>
      <c r="J16" s="31">
        <v>46.90322581</v>
      </c>
      <c r="K16" s="31">
        <v>355467.7439</v>
      </c>
      <c r="L16" s="31">
        <v>440938.4</v>
      </c>
      <c r="M16" s="138">
        <v>2.665061898</v>
      </c>
      <c r="N16" s="138">
        <v>0.902807216</v>
      </c>
    </row>
    <row r="17" ht="15.75" customHeight="1">
      <c r="A17" s="80">
        <v>2021.0</v>
      </c>
      <c r="B17" s="79" t="s">
        <v>36</v>
      </c>
      <c r="C17" s="80" t="s">
        <v>57</v>
      </c>
      <c r="D17" s="80" t="s">
        <v>58</v>
      </c>
      <c r="E17" s="93">
        <v>1812.543394</v>
      </c>
      <c r="F17" s="93">
        <v>1624.339102</v>
      </c>
      <c r="G17" s="82">
        <f t="shared" si="1"/>
        <v>1.115865149</v>
      </c>
      <c r="H17" s="93">
        <v>59.0</v>
      </c>
      <c r="I17" s="93">
        <v>59.0</v>
      </c>
      <c r="J17" s="93">
        <v>48.0</v>
      </c>
      <c r="K17" s="93">
        <v>364641.6330499999</v>
      </c>
      <c r="L17" s="93">
        <v>449914.7999999999</v>
      </c>
      <c r="M17" s="95">
        <v>2.6041666666666665</v>
      </c>
      <c r="N17" s="95">
        <v>0.9380576554062925</v>
      </c>
    </row>
    <row r="18" ht="15.75" customHeight="1">
      <c r="A18" s="74">
        <v>2021.0</v>
      </c>
      <c r="B18" s="73" t="s">
        <v>39</v>
      </c>
      <c r="C18" s="74" t="s">
        <v>57</v>
      </c>
      <c r="D18" s="74" t="s">
        <v>58</v>
      </c>
      <c r="E18" s="90">
        <v>1601.64572588</v>
      </c>
      <c r="F18" s="90">
        <v>1497.809358</v>
      </c>
      <c r="G18" s="75">
        <f t="shared" si="1"/>
        <v>1.06932549</v>
      </c>
      <c r="H18" s="90">
        <v>59.0</v>
      </c>
      <c r="I18" s="90">
        <v>51.16129032258065</v>
      </c>
      <c r="J18" s="90">
        <v>48.0</v>
      </c>
      <c r="K18" s="90">
        <v>321451.3167500001</v>
      </c>
      <c r="L18" s="90">
        <v>401015.1</v>
      </c>
      <c r="M18" s="92">
        <v>2.6041666666666665</v>
      </c>
      <c r="N18" s="92">
        <v>0.8681962664538507</v>
      </c>
    </row>
    <row r="19" ht="15.75" customHeight="1">
      <c r="A19" s="80">
        <v>2021.0</v>
      </c>
      <c r="B19" s="79" t="s">
        <v>40</v>
      </c>
      <c r="C19" s="80" t="s">
        <v>57</v>
      </c>
      <c r="D19" s="80" t="s">
        <v>58</v>
      </c>
      <c r="E19" s="93">
        <v>1741.5627405599998</v>
      </c>
      <c r="F19" s="93">
        <v>1669.760035</v>
      </c>
      <c r="G19" s="82">
        <f t="shared" si="1"/>
        <v>1.043001811</v>
      </c>
      <c r="H19" s="93">
        <v>59.0</v>
      </c>
      <c r="I19" s="93">
        <v>56.54838709677419</v>
      </c>
      <c r="J19" s="93">
        <v>47.7741935483871</v>
      </c>
      <c r="K19" s="93">
        <v>348685.21724999987</v>
      </c>
      <c r="L19" s="93">
        <v>440115.6999999997</v>
      </c>
      <c r="M19" s="95">
        <v>2.742066171505739</v>
      </c>
      <c r="N19" s="95">
        <v>0.8628940498022036</v>
      </c>
    </row>
    <row r="20" ht="15.75" customHeight="1">
      <c r="A20" s="74">
        <v>2021.0</v>
      </c>
      <c r="B20" s="73" t="s">
        <v>41</v>
      </c>
      <c r="C20" s="74" t="s">
        <v>57</v>
      </c>
      <c r="D20" s="74" t="s">
        <v>58</v>
      </c>
      <c r="E20" s="90">
        <v>1509.302578</v>
      </c>
      <c r="F20" s="90">
        <v>1612.443143</v>
      </c>
      <c r="G20" s="75">
        <f t="shared" si="1"/>
        <v>0.9360346035</v>
      </c>
      <c r="H20" s="90">
        <v>59.0</v>
      </c>
      <c r="I20" s="90">
        <v>57.46666666666667</v>
      </c>
      <c r="J20" s="90">
        <v>45.2666666666667</v>
      </c>
      <c r="K20" s="90">
        <v>303506.30735</v>
      </c>
      <c r="L20" s="90">
        <v>449914.7999999999</v>
      </c>
      <c r="M20" s="92">
        <v>2.739322533136964</v>
      </c>
      <c r="N20" s="92">
        <v>0.9812761697298493</v>
      </c>
    </row>
    <row r="21" ht="15.75" customHeight="1">
      <c r="A21" s="80">
        <v>2021.0</v>
      </c>
      <c r="B21" s="79" t="s">
        <v>14</v>
      </c>
      <c r="C21" s="80" t="s">
        <v>57</v>
      </c>
      <c r="D21" s="80" t="s">
        <v>58</v>
      </c>
      <c r="E21" s="93">
        <v>1088.94313504</v>
      </c>
      <c r="F21" s="93">
        <v>1586.488324</v>
      </c>
      <c r="G21" s="82">
        <f t="shared" si="1"/>
        <v>0.6863858489</v>
      </c>
      <c r="H21" s="93">
        <v>59.0</v>
      </c>
      <c r="I21" s="93">
        <v>57.193548387096776</v>
      </c>
      <c r="J21" s="93">
        <v>32.9032258064516</v>
      </c>
      <c r="K21" s="93">
        <v>217747.81405000002</v>
      </c>
      <c r="L21" s="93">
        <v>276199.0</v>
      </c>
      <c r="M21" s="95">
        <v>3.7686274509803934</v>
      </c>
      <c r="N21" s="95">
        <v>0.7898381718102705</v>
      </c>
    </row>
    <row r="22" ht="15.75" customHeight="1">
      <c r="A22" s="74">
        <v>2021.0</v>
      </c>
      <c r="B22" s="73" t="s">
        <v>42</v>
      </c>
      <c r="C22" s="74" t="s">
        <v>57</v>
      </c>
      <c r="D22" s="74" t="s">
        <v>58</v>
      </c>
      <c r="E22" s="90">
        <v>1296.630373808</v>
      </c>
      <c r="F22" s="90">
        <v>1612.443143</v>
      </c>
      <c r="G22" s="75">
        <f t="shared" si="1"/>
        <v>0.8041402138</v>
      </c>
      <c r="H22" s="90">
        <v>59.0</v>
      </c>
      <c r="I22" s="90">
        <v>55.96774193548387</v>
      </c>
      <c r="J22" s="90">
        <v>39.4193548387097</v>
      </c>
      <c r="K22" s="90">
        <v>258693.0947</v>
      </c>
      <c r="L22" s="90">
        <v>331413.4</v>
      </c>
      <c r="M22" s="92">
        <v>3.3993453355155463</v>
      </c>
      <c r="N22" s="92">
        <v>0.8260323566273681</v>
      </c>
    </row>
    <row r="23" ht="15.75" customHeight="1">
      <c r="A23" s="80">
        <v>2021.0</v>
      </c>
      <c r="B23" s="79" t="s">
        <v>43</v>
      </c>
      <c r="C23" s="80" t="s">
        <v>57</v>
      </c>
      <c r="D23" s="80" t="s">
        <v>58</v>
      </c>
      <c r="E23" s="93">
        <v>1485.63202624</v>
      </c>
      <c r="F23" s="93">
        <v>1645.968118</v>
      </c>
      <c r="G23" s="82">
        <f t="shared" si="1"/>
        <v>0.9025885799</v>
      </c>
      <c r="H23" s="93">
        <v>59.0</v>
      </c>
      <c r="I23" s="93">
        <v>57.12903225806452</v>
      </c>
      <c r="J23" s="93">
        <v>45.38709677419355</v>
      </c>
      <c r="K23" s="93">
        <v>287315.80375</v>
      </c>
      <c r="L23" s="93">
        <v>369790.7000000001</v>
      </c>
      <c r="M23" s="95">
        <v>2.886282871357498</v>
      </c>
      <c r="N23" s="95">
        <v>0.9750806314135481</v>
      </c>
    </row>
    <row r="24" ht="15.75" customHeight="1">
      <c r="A24" s="74">
        <v>2021.0</v>
      </c>
      <c r="B24" s="73" t="s">
        <v>44</v>
      </c>
      <c r="C24" s="74" t="s">
        <v>57</v>
      </c>
      <c r="D24" s="74" t="s">
        <v>58</v>
      </c>
      <c r="E24" s="90">
        <v>1051.972360692</v>
      </c>
      <c r="F24" s="90">
        <v>1645.968118</v>
      </c>
      <c r="G24" s="75">
        <f t="shared" si="1"/>
        <v>0.6391207395</v>
      </c>
      <c r="H24" s="90">
        <v>59.0</v>
      </c>
      <c r="I24" s="90">
        <v>57.32</v>
      </c>
      <c r="J24" s="90">
        <v>33.74</v>
      </c>
      <c r="K24" s="90">
        <v>223531.17610000004</v>
      </c>
      <c r="L24" s="90">
        <v>282724.40000000014</v>
      </c>
      <c r="M24" s="92">
        <v>3.793716656787196</v>
      </c>
      <c r="N24" s="92">
        <v>0.8649627321040526</v>
      </c>
    </row>
    <row r="25" ht="15.75" customHeight="1">
      <c r="A25" s="80">
        <v>2021.0</v>
      </c>
      <c r="B25" s="79" t="s">
        <v>45</v>
      </c>
      <c r="C25" s="80" t="s">
        <v>57</v>
      </c>
      <c r="D25" s="80" t="s">
        <v>58</v>
      </c>
      <c r="E25" s="93">
        <v>1132.49257442</v>
      </c>
      <c r="F25" s="93">
        <v>1624.339102</v>
      </c>
      <c r="G25" s="82">
        <f t="shared" si="1"/>
        <v>0.6972020639</v>
      </c>
      <c r="H25" s="93">
        <v>59.0</v>
      </c>
      <c r="I25" s="93">
        <v>57.61290322580645</v>
      </c>
      <c r="J25" s="93">
        <v>32.064516129032256</v>
      </c>
      <c r="K25" s="93">
        <v>227211.74220000004</v>
      </c>
      <c r="L25" s="93">
        <v>284675.9000000001</v>
      </c>
      <c r="M25" s="95">
        <v>3.648893360160966</v>
      </c>
      <c r="N25" s="95">
        <v>0.8518828343461</v>
      </c>
    </row>
    <row r="26" ht="15.75" customHeight="1">
      <c r="A26" s="74">
        <v>2021.0</v>
      </c>
      <c r="B26" s="73" t="s">
        <v>46</v>
      </c>
      <c r="C26" s="74" t="s">
        <v>57</v>
      </c>
      <c r="D26" s="74" t="s">
        <v>58</v>
      </c>
      <c r="E26" s="90">
        <v>1505.7636046119999</v>
      </c>
      <c r="F26" s="90">
        <v>1645.968118</v>
      </c>
      <c r="G26" s="75">
        <f t="shared" si="1"/>
        <v>0.9148194234</v>
      </c>
      <c r="H26" s="90">
        <v>59.0</v>
      </c>
      <c r="I26" s="90">
        <v>57.774193548387096</v>
      </c>
      <c r="J26" s="90">
        <v>40.87096774193548</v>
      </c>
      <c r="K26" s="90">
        <v>292150.51615000004</v>
      </c>
      <c r="L26" s="90">
        <v>367655.5999999993</v>
      </c>
      <c r="M26" s="92">
        <v>2.8626677190213106</v>
      </c>
      <c r="N26" s="92">
        <v>0.8437253222023288</v>
      </c>
    </row>
    <row r="27" ht="15.75" customHeight="1">
      <c r="A27" s="80">
        <v>2021.0</v>
      </c>
      <c r="B27" s="79" t="s">
        <v>47</v>
      </c>
      <c r="C27" s="80" t="s">
        <v>57</v>
      </c>
      <c r="D27" s="80" t="s">
        <v>58</v>
      </c>
      <c r="E27" s="93">
        <v>1679.4845132</v>
      </c>
      <c r="F27" s="93">
        <v>1624.339102</v>
      </c>
      <c r="G27" s="82">
        <f t="shared" si="1"/>
        <v>1.033949445</v>
      </c>
      <c r="H27" s="93">
        <v>59.0</v>
      </c>
      <c r="I27" s="93">
        <v>56.93333333333333</v>
      </c>
      <c r="J27" s="93">
        <v>46.333333333333336</v>
      </c>
      <c r="K27" s="93">
        <v>327469.3593</v>
      </c>
      <c r="L27" s="93">
        <v>412596.98</v>
      </c>
      <c r="M27" s="95">
        <v>2.5899280575539567</v>
      </c>
      <c r="N27" s="95">
        <v>0.8587226985692797</v>
      </c>
    </row>
    <row r="28" ht="15.75" customHeight="1">
      <c r="A28" s="74">
        <v>2021.0</v>
      </c>
      <c r="B28" s="73" t="s">
        <v>48</v>
      </c>
      <c r="C28" s="74" t="s">
        <v>57</v>
      </c>
      <c r="D28" s="74" t="s">
        <v>58</v>
      </c>
      <c r="E28" s="90">
        <v>1845.8022610299988</v>
      </c>
      <c r="F28" s="90">
        <v>1669.760035</v>
      </c>
      <c r="G28" s="75">
        <f t="shared" si="1"/>
        <v>1.105429656</v>
      </c>
      <c r="H28" s="90">
        <v>59.0</v>
      </c>
      <c r="I28" s="90">
        <v>56.354838709677416</v>
      </c>
      <c r="J28" s="90">
        <v>47.903225806451616</v>
      </c>
      <c r="K28" s="90">
        <v>355123.5544</v>
      </c>
      <c r="L28" s="90">
        <v>445865.9999999997</v>
      </c>
      <c r="M28" s="92">
        <v>2.6303030303030304</v>
      </c>
      <c r="N28" s="92">
        <v>0.8782426262241039</v>
      </c>
    </row>
    <row r="29" ht="15.75" customHeight="1">
      <c r="A29" s="78">
        <v>2022.0</v>
      </c>
      <c r="B29" s="79" t="s">
        <v>36</v>
      </c>
      <c r="C29" s="78" t="s">
        <v>57</v>
      </c>
      <c r="D29" s="78" t="s">
        <v>58</v>
      </c>
      <c r="E29" s="96">
        <v>1922.0</v>
      </c>
      <c r="F29" s="96">
        <v>1851.0</v>
      </c>
      <c r="G29" s="82">
        <f t="shared" si="1"/>
        <v>1.038357645</v>
      </c>
      <c r="H29" s="96">
        <v>59.0</v>
      </c>
      <c r="I29" s="96">
        <v>57.0</v>
      </c>
      <c r="J29" s="96">
        <v>47.0</v>
      </c>
      <c r="K29" s="96">
        <v>355005.0</v>
      </c>
      <c r="L29" s="96">
        <v>444659.0</v>
      </c>
      <c r="M29" s="97">
        <v>2.69</v>
      </c>
      <c r="N29" s="97">
        <v>0.88</v>
      </c>
    </row>
    <row r="30" ht="15.75" customHeight="1">
      <c r="A30" s="72">
        <v>2022.0</v>
      </c>
      <c r="B30" s="73" t="s">
        <v>39</v>
      </c>
      <c r="C30" s="74" t="s">
        <v>57</v>
      </c>
      <c r="D30" s="74" t="s">
        <v>58</v>
      </c>
      <c r="E30" s="104">
        <v>1660.0</v>
      </c>
      <c r="F30" s="104">
        <v>3510.0</v>
      </c>
      <c r="G30" s="75">
        <f t="shared" si="1"/>
        <v>0.4729344729</v>
      </c>
      <c r="H30" s="90">
        <v>59.0</v>
      </c>
      <c r="I30" s="104">
        <v>56.0</v>
      </c>
      <c r="J30" s="104">
        <v>47.0</v>
      </c>
      <c r="K30" s="104">
        <v>298798.0</v>
      </c>
      <c r="L30" s="104">
        <v>374189.0</v>
      </c>
      <c r="M30" s="136">
        <v>2.71</v>
      </c>
      <c r="N30" s="136">
        <v>0.88</v>
      </c>
    </row>
    <row r="31" ht="15.75" customHeight="1">
      <c r="A31" s="78"/>
      <c r="B31" s="79"/>
      <c r="C31" s="80"/>
      <c r="D31" s="80"/>
      <c r="E31" s="96"/>
      <c r="F31" s="96"/>
      <c r="G31" s="82"/>
      <c r="H31" s="93"/>
      <c r="I31" s="96"/>
      <c r="J31" s="96"/>
      <c r="K31" s="96"/>
      <c r="L31" s="96"/>
      <c r="M31" s="97"/>
      <c r="N31" s="97"/>
    </row>
    <row r="32" ht="15.75" customHeight="1">
      <c r="A32" s="74"/>
      <c r="B32" s="73"/>
      <c r="C32" s="74"/>
      <c r="D32" s="74"/>
      <c r="E32" s="90"/>
      <c r="F32" s="90"/>
      <c r="G32" s="75"/>
      <c r="H32" s="90"/>
      <c r="I32" s="90"/>
      <c r="J32" s="90"/>
      <c r="K32" s="90"/>
      <c r="L32" s="90"/>
      <c r="M32" s="92"/>
      <c r="N32" s="92"/>
    </row>
    <row r="33" ht="15.75" customHeight="1">
      <c r="A33" s="80"/>
      <c r="B33" s="79"/>
      <c r="C33" s="80"/>
      <c r="D33" s="80"/>
      <c r="E33" s="93"/>
      <c r="F33" s="93"/>
      <c r="G33" s="82"/>
      <c r="H33" s="93"/>
      <c r="I33" s="93"/>
      <c r="J33" s="93"/>
      <c r="K33" s="93"/>
      <c r="L33" s="93"/>
      <c r="M33" s="95"/>
      <c r="N33" s="95"/>
    </row>
    <row r="34" ht="15.75" customHeight="1">
      <c r="A34" s="74"/>
      <c r="B34" s="73"/>
      <c r="C34" s="74"/>
      <c r="D34" s="74"/>
      <c r="E34" s="90"/>
      <c r="F34" s="90"/>
      <c r="G34" s="75"/>
      <c r="H34" s="90"/>
      <c r="I34" s="90"/>
      <c r="J34" s="90"/>
      <c r="K34" s="90"/>
      <c r="L34" s="90"/>
      <c r="M34" s="92"/>
      <c r="N34" s="92"/>
    </row>
    <row r="35" ht="15.75" customHeight="1">
      <c r="A35" s="80"/>
      <c r="B35" s="79"/>
      <c r="C35" s="80"/>
      <c r="D35" s="80"/>
      <c r="E35" s="93"/>
      <c r="F35" s="93"/>
      <c r="G35" s="82"/>
      <c r="H35" s="93"/>
      <c r="I35" s="93"/>
      <c r="J35" s="93"/>
      <c r="K35" s="93"/>
      <c r="L35" s="93"/>
      <c r="M35" s="95"/>
      <c r="N35" s="95"/>
    </row>
    <row r="36" ht="15.75" customHeight="1">
      <c r="A36" s="74"/>
      <c r="B36" s="73"/>
      <c r="C36" s="74"/>
      <c r="D36" s="74"/>
      <c r="E36" s="90"/>
      <c r="F36" s="90"/>
      <c r="G36" s="75"/>
      <c r="H36" s="90"/>
      <c r="I36" s="90"/>
      <c r="J36" s="90"/>
      <c r="K36" s="90"/>
      <c r="L36" s="90"/>
      <c r="M36" s="92"/>
      <c r="N36" s="92"/>
    </row>
    <row r="37" ht="15.75" customHeight="1">
      <c r="A37" s="80"/>
      <c r="B37" s="79"/>
      <c r="C37" s="80"/>
      <c r="D37" s="80"/>
      <c r="E37" s="93"/>
      <c r="F37" s="93"/>
      <c r="G37" s="82"/>
      <c r="H37" s="93"/>
      <c r="I37" s="93"/>
      <c r="J37" s="93"/>
      <c r="K37" s="93"/>
      <c r="L37" s="93"/>
      <c r="M37" s="95"/>
      <c r="N37" s="95"/>
    </row>
    <row r="38" ht="15.75" customHeight="1">
      <c r="A38" s="74"/>
      <c r="B38" s="73"/>
      <c r="C38" s="74"/>
      <c r="D38" s="74"/>
      <c r="E38" s="90"/>
      <c r="F38" s="90"/>
      <c r="G38" s="75"/>
      <c r="H38" s="90"/>
      <c r="I38" s="90"/>
      <c r="J38" s="90"/>
      <c r="K38" s="90"/>
      <c r="L38" s="90"/>
      <c r="M38" s="92"/>
      <c r="N38" s="92"/>
    </row>
    <row r="39" ht="15.75" customHeight="1">
      <c r="A39" s="80"/>
      <c r="B39" s="79"/>
      <c r="C39" s="80"/>
      <c r="D39" s="80"/>
      <c r="E39" s="93"/>
      <c r="F39" s="93"/>
      <c r="G39" s="82"/>
      <c r="H39" s="93"/>
      <c r="I39" s="93"/>
      <c r="J39" s="93"/>
      <c r="K39" s="93"/>
      <c r="L39" s="93"/>
      <c r="M39" s="95"/>
      <c r="N39" s="95"/>
    </row>
    <row r="40" ht="15.75" customHeight="1">
      <c r="A40" s="74"/>
      <c r="B40" s="73"/>
      <c r="C40" s="74"/>
      <c r="D40" s="74"/>
      <c r="E40" s="90"/>
      <c r="F40" s="90"/>
      <c r="G40" s="75"/>
      <c r="H40" s="90"/>
      <c r="I40" s="90"/>
      <c r="J40" s="90"/>
      <c r="K40" s="90"/>
      <c r="L40" s="90"/>
      <c r="M40" s="92"/>
      <c r="N40" s="92"/>
    </row>
    <row r="41" ht="15.75" customHeight="1">
      <c r="A41" s="80"/>
      <c r="B41" s="79"/>
      <c r="C41" s="80"/>
      <c r="D41" s="80"/>
      <c r="E41" s="93"/>
      <c r="F41" s="93"/>
      <c r="G41" s="82"/>
      <c r="H41" s="93"/>
      <c r="I41" s="93"/>
      <c r="J41" s="93"/>
      <c r="K41" s="93"/>
      <c r="L41" s="93"/>
      <c r="M41" s="95"/>
      <c r="N41" s="95"/>
    </row>
    <row r="42" ht="15.75" customHeight="1">
      <c r="A42" s="74"/>
      <c r="B42" s="73"/>
      <c r="C42" s="74"/>
      <c r="D42" s="74"/>
      <c r="E42" s="90"/>
      <c r="F42" s="90"/>
      <c r="G42" s="75"/>
      <c r="H42" s="90"/>
      <c r="I42" s="90"/>
      <c r="J42" s="90"/>
      <c r="K42" s="90"/>
      <c r="L42" s="90"/>
      <c r="M42" s="92"/>
      <c r="N42" s="92"/>
    </row>
    <row r="43">
      <c r="A43" s="124"/>
      <c r="B43" s="79"/>
      <c r="C43" s="124"/>
      <c r="D43" s="124"/>
      <c r="E43" s="124"/>
      <c r="F43" s="124"/>
      <c r="G43" s="124"/>
    </row>
  </sheetData>
  <autoFilter ref="$A$1:$N$3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4.29"/>
    <col customWidth="1" min="5" max="5" width="22.86"/>
    <col customWidth="1" min="6" max="6" width="26.0"/>
    <col customWidth="1" min="7" max="7" width="14.0"/>
    <col customWidth="1" min="8" max="8" width="19.71"/>
    <col customWidth="1" min="9" max="9" width="25.0"/>
  </cols>
  <sheetData>
    <row r="1">
      <c r="A1" s="70" t="s">
        <v>0</v>
      </c>
      <c r="B1" s="70" t="s">
        <v>1</v>
      </c>
      <c r="C1" s="70" t="s">
        <v>22</v>
      </c>
      <c r="D1" s="70" t="s">
        <v>23</v>
      </c>
      <c r="E1" s="70" t="s">
        <v>24</v>
      </c>
      <c r="F1" s="70" t="s">
        <v>25</v>
      </c>
      <c r="G1" s="71" t="s">
        <v>26</v>
      </c>
      <c r="H1" s="71" t="s">
        <v>6</v>
      </c>
      <c r="I1" s="71" t="s">
        <v>7</v>
      </c>
      <c r="J1" s="71" t="s">
        <v>8</v>
      </c>
      <c r="K1" s="71" t="s">
        <v>34</v>
      </c>
      <c r="L1" s="71" t="s">
        <v>27</v>
      </c>
      <c r="M1" s="71" t="s">
        <v>35</v>
      </c>
      <c r="N1" s="71" t="s">
        <v>28</v>
      </c>
    </row>
    <row r="2" ht="15.75" customHeight="1">
      <c r="A2" s="72">
        <v>2020.0</v>
      </c>
      <c r="B2" s="139" t="s">
        <v>11</v>
      </c>
      <c r="C2" s="74" t="s">
        <v>37</v>
      </c>
      <c r="D2" s="74" t="s">
        <v>59</v>
      </c>
      <c r="E2" s="31">
        <v>409.9424366</v>
      </c>
      <c r="F2" s="31">
        <v>409.9424366</v>
      </c>
      <c r="G2" s="75">
        <f t="shared" ref="G2:G26" si="1">E2/F2</f>
        <v>1</v>
      </c>
      <c r="H2" s="87">
        <v>40.0</v>
      </c>
      <c r="I2" s="40">
        <v>36.0</v>
      </c>
      <c r="J2" s="40">
        <v>25.0</v>
      </c>
      <c r="K2" s="31">
        <v>75578.0</v>
      </c>
      <c r="L2" s="31">
        <v>75578.0</v>
      </c>
      <c r="M2" s="92"/>
      <c r="N2" s="92"/>
    </row>
    <row r="3" ht="15.75" customHeight="1">
      <c r="A3" s="78">
        <v>2020.0</v>
      </c>
      <c r="B3" s="140" t="s">
        <v>12</v>
      </c>
      <c r="C3" s="80" t="s">
        <v>37</v>
      </c>
      <c r="D3" s="80" t="s">
        <v>59</v>
      </c>
      <c r="E3" s="89">
        <v>798.2169552</v>
      </c>
      <c r="F3" s="89">
        <v>798.2169552</v>
      </c>
      <c r="G3" s="82">
        <f t="shared" si="1"/>
        <v>1</v>
      </c>
      <c r="H3" s="88">
        <v>40.0</v>
      </c>
      <c r="I3" s="86">
        <v>36.0</v>
      </c>
      <c r="J3" s="86">
        <v>25.0</v>
      </c>
      <c r="K3" s="89">
        <v>145567.0</v>
      </c>
      <c r="L3" s="89">
        <v>145567.0</v>
      </c>
      <c r="M3" s="95"/>
      <c r="N3" s="95"/>
    </row>
    <row r="4" ht="15.75" customHeight="1">
      <c r="A4" s="72">
        <v>2020.0</v>
      </c>
      <c r="B4" s="139" t="s">
        <v>13</v>
      </c>
      <c r="C4" s="74" t="s">
        <v>37</v>
      </c>
      <c r="D4" s="74" t="s">
        <v>59</v>
      </c>
      <c r="E4" s="31">
        <v>583.261518</v>
      </c>
      <c r="F4" s="31">
        <v>583.261518</v>
      </c>
      <c r="G4" s="75">
        <f t="shared" si="1"/>
        <v>1</v>
      </c>
      <c r="H4" s="87">
        <v>40.0</v>
      </c>
      <c r="I4" s="40">
        <v>36.0</v>
      </c>
      <c r="J4" s="40">
        <v>24.0</v>
      </c>
      <c r="K4" s="31">
        <v>106139.0</v>
      </c>
      <c r="L4" s="31">
        <v>106139.0</v>
      </c>
      <c r="M4" s="92"/>
      <c r="N4" s="92"/>
    </row>
    <row r="5" ht="15.75" customHeight="1">
      <c r="A5" s="78">
        <v>2020.0</v>
      </c>
      <c r="B5" s="140" t="s">
        <v>14</v>
      </c>
      <c r="C5" s="80" t="s">
        <v>37</v>
      </c>
      <c r="D5" s="80" t="s">
        <v>59</v>
      </c>
      <c r="E5" s="89">
        <v>396.299707</v>
      </c>
      <c r="F5" s="89">
        <v>396.299707</v>
      </c>
      <c r="G5" s="82">
        <f t="shared" si="1"/>
        <v>1</v>
      </c>
      <c r="H5" s="88">
        <v>40.0</v>
      </c>
      <c r="I5" s="86">
        <v>36.0</v>
      </c>
      <c r="J5" s="86">
        <v>17.0</v>
      </c>
      <c r="K5" s="89">
        <v>72028.0</v>
      </c>
      <c r="L5" s="89">
        <v>72028.0</v>
      </c>
      <c r="M5" s="95"/>
      <c r="N5" s="95"/>
    </row>
    <row r="6" ht="15.75" customHeight="1">
      <c r="A6" s="72">
        <v>2020.0</v>
      </c>
      <c r="B6" s="139" t="s">
        <v>15</v>
      </c>
      <c r="C6" s="74" t="s">
        <v>37</v>
      </c>
      <c r="D6" s="74" t="s">
        <v>59</v>
      </c>
      <c r="E6" s="31">
        <v>382.9817961</v>
      </c>
      <c r="F6" s="31">
        <v>382.9817961</v>
      </c>
      <c r="G6" s="75">
        <f t="shared" si="1"/>
        <v>1</v>
      </c>
      <c r="H6" s="87">
        <v>50.0</v>
      </c>
      <c r="I6" s="40">
        <v>45.0</v>
      </c>
      <c r="J6" s="40">
        <v>17.0</v>
      </c>
      <c r="K6" s="31">
        <v>69704.51613</v>
      </c>
      <c r="L6" s="31">
        <v>69704.51613</v>
      </c>
      <c r="M6" s="92"/>
      <c r="N6" s="92"/>
    </row>
    <row r="7" ht="15.75" customHeight="1">
      <c r="A7" s="78">
        <v>2020.0</v>
      </c>
      <c r="B7" s="140" t="s">
        <v>16</v>
      </c>
      <c r="C7" s="80" t="s">
        <v>37</v>
      </c>
      <c r="D7" s="80" t="s">
        <v>59</v>
      </c>
      <c r="E7" s="89">
        <v>496.726062</v>
      </c>
      <c r="F7" s="89">
        <v>496.726062</v>
      </c>
      <c r="G7" s="82">
        <f t="shared" si="1"/>
        <v>1</v>
      </c>
      <c r="H7" s="88">
        <v>50.0</v>
      </c>
      <c r="I7" s="86">
        <v>50.0</v>
      </c>
      <c r="J7" s="86">
        <v>24.0</v>
      </c>
      <c r="K7" s="89">
        <v>90281.0</v>
      </c>
      <c r="L7" s="89">
        <v>90281.0</v>
      </c>
      <c r="M7" s="95"/>
      <c r="N7" s="95"/>
    </row>
    <row r="8" ht="15.75" customHeight="1">
      <c r="A8" s="72">
        <v>2020.0</v>
      </c>
      <c r="B8" s="139" t="s">
        <v>17</v>
      </c>
      <c r="C8" s="74" t="s">
        <v>37</v>
      </c>
      <c r="D8" s="74" t="s">
        <v>59</v>
      </c>
      <c r="E8" s="31">
        <v>562.6631304</v>
      </c>
      <c r="F8" s="31">
        <v>562.6631304</v>
      </c>
      <c r="G8" s="75">
        <f t="shared" si="1"/>
        <v>1</v>
      </c>
      <c r="H8" s="87">
        <v>50.0</v>
      </c>
      <c r="I8" s="40">
        <v>50.0</v>
      </c>
      <c r="J8" s="40">
        <v>27.0</v>
      </c>
      <c r="K8" s="31">
        <v>102265.2</v>
      </c>
      <c r="L8" s="31">
        <v>102265.2</v>
      </c>
      <c r="M8" s="92"/>
      <c r="N8" s="92"/>
    </row>
    <row r="9" ht="15.75" customHeight="1">
      <c r="A9" s="78">
        <v>2020.0</v>
      </c>
      <c r="B9" s="140" t="s">
        <v>18</v>
      </c>
      <c r="C9" s="80" t="s">
        <v>37</v>
      </c>
      <c r="D9" s="80" t="s">
        <v>59</v>
      </c>
      <c r="E9" s="89">
        <v>588.5483898</v>
      </c>
      <c r="F9" s="89">
        <v>835.1849407</v>
      </c>
      <c r="G9" s="82">
        <f t="shared" si="1"/>
        <v>0.7046922916</v>
      </c>
      <c r="H9" s="88">
        <v>50.0</v>
      </c>
      <c r="I9" s="86">
        <v>49.0</v>
      </c>
      <c r="J9" s="86">
        <v>31.33</v>
      </c>
      <c r="K9" s="89">
        <v>106969.9</v>
      </c>
      <c r="L9" s="89">
        <v>106969.9</v>
      </c>
      <c r="M9" s="95"/>
      <c r="N9" s="95"/>
    </row>
    <row r="10" ht="15.75" customHeight="1">
      <c r="A10" s="72">
        <v>2020.0</v>
      </c>
      <c r="B10" s="139" t="s">
        <v>19</v>
      </c>
      <c r="C10" s="74" t="s">
        <v>37</v>
      </c>
      <c r="D10" s="74" t="s">
        <v>59</v>
      </c>
      <c r="E10" s="31">
        <v>604.378</v>
      </c>
      <c r="F10" s="31">
        <v>924.5034635</v>
      </c>
      <c r="G10" s="75">
        <f t="shared" si="1"/>
        <v>0.6537325428</v>
      </c>
      <c r="H10" s="87">
        <v>50.0</v>
      </c>
      <c r="I10" s="40">
        <v>49.0</v>
      </c>
      <c r="J10" s="40">
        <v>31.0</v>
      </c>
      <c r="K10" s="31">
        <v>106969.9676</v>
      </c>
      <c r="L10" s="31">
        <v>106969.9676</v>
      </c>
      <c r="M10" s="92"/>
      <c r="N10" s="92"/>
    </row>
    <row r="11" ht="15.75" customHeight="1">
      <c r="A11" s="78">
        <v>2020.0</v>
      </c>
      <c r="B11" s="140" t="s">
        <v>20</v>
      </c>
      <c r="C11" s="80" t="s">
        <v>37</v>
      </c>
      <c r="D11" s="80" t="s">
        <v>59</v>
      </c>
      <c r="E11" s="89">
        <v>604.378</v>
      </c>
      <c r="F11" s="89">
        <v>894.6807711</v>
      </c>
      <c r="G11" s="82">
        <f t="shared" si="1"/>
        <v>0.6755236276</v>
      </c>
      <c r="H11" s="88">
        <v>50.0</v>
      </c>
      <c r="I11" s="86">
        <v>49.0</v>
      </c>
      <c r="J11" s="86">
        <v>38.0</v>
      </c>
      <c r="K11" s="89">
        <v>135426.8734</v>
      </c>
      <c r="L11" s="89">
        <v>135426.8734</v>
      </c>
      <c r="M11" s="95"/>
      <c r="N11" s="95"/>
    </row>
    <row r="12" ht="15.75" customHeight="1">
      <c r="A12" s="72">
        <v>2020.0</v>
      </c>
      <c r="B12" s="139" t="s">
        <v>21</v>
      </c>
      <c r="C12" s="74" t="s">
        <v>37</v>
      </c>
      <c r="D12" s="74" t="s">
        <v>59</v>
      </c>
      <c r="E12" s="31">
        <v>604.378</v>
      </c>
      <c r="F12" s="31">
        <v>924.5034635</v>
      </c>
      <c r="G12" s="75">
        <f t="shared" si="1"/>
        <v>0.6537325428</v>
      </c>
      <c r="H12" s="87">
        <v>50.0</v>
      </c>
      <c r="I12" s="40">
        <v>49.0</v>
      </c>
      <c r="J12" s="40">
        <v>36.0</v>
      </c>
      <c r="K12" s="31">
        <v>157119.3233</v>
      </c>
      <c r="L12" s="31">
        <v>157119.3233</v>
      </c>
      <c r="M12" s="92"/>
      <c r="N12" s="92"/>
    </row>
    <row r="13" ht="15.75" customHeight="1">
      <c r="A13" s="80">
        <v>2021.0</v>
      </c>
      <c r="B13" s="140" t="s">
        <v>10</v>
      </c>
      <c r="C13" s="80" t="s">
        <v>37</v>
      </c>
      <c r="D13" s="80" t="s">
        <v>59</v>
      </c>
      <c r="E13" s="93">
        <v>887.5171662</v>
      </c>
      <c r="F13" s="93">
        <v>696.2258743931507</v>
      </c>
      <c r="G13" s="82">
        <f t="shared" si="1"/>
        <v>1.274754643</v>
      </c>
      <c r="H13" s="94">
        <v>50.0</v>
      </c>
      <c r="I13" s="94">
        <v>49.0</v>
      </c>
      <c r="J13" s="94">
        <v>36.0</v>
      </c>
      <c r="K13" s="93">
        <v>161308.12969999996</v>
      </c>
      <c r="L13" s="93">
        <v>161308.12969999996</v>
      </c>
      <c r="M13" s="95"/>
      <c r="N13" s="95"/>
    </row>
    <row r="14" ht="15.75" customHeight="1">
      <c r="A14" s="74">
        <v>2021.0</v>
      </c>
      <c r="B14" s="139" t="s">
        <v>11</v>
      </c>
      <c r="C14" s="74" t="s">
        <v>37</v>
      </c>
      <c r="D14" s="74" t="s">
        <v>59</v>
      </c>
      <c r="E14" s="90">
        <v>887.5171662</v>
      </c>
      <c r="F14" s="90">
        <v>628.8491768712329</v>
      </c>
      <c r="G14" s="75">
        <f t="shared" si="1"/>
        <v>1.411335498</v>
      </c>
      <c r="H14" s="91">
        <v>50.0</v>
      </c>
      <c r="I14" s="91">
        <v>49.0</v>
      </c>
      <c r="J14" s="91">
        <v>33.0</v>
      </c>
      <c r="K14" s="90">
        <v>147083.0</v>
      </c>
      <c r="L14" s="90">
        <v>147083.0</v>
      </c>
      <c r="M14" s="92"/>
      <c r="N14" s="92"/>
    </row>
    <row r="15" ht="15.75" customHeight="1">
      <c r="A15" s="80">
        <v>2021.0</v>
      </c>
      <c r="B15" s="140" t="s">
        <v>12</v>
      </c>
      <c r="C15" s="80" t="s">
        <v>37</v>
      </c>
      <c r="D15" s="80" t="s">
        <v>59</v>
      </c>
      <c r="E15" s="93">
        <v>418.469668</v>
      </c>
      <c r="F15" s="93">
        <v>696.2258743931507</v>
      </c>
      <c r="G15" s="82">
        <f t="shared" si="1"/>
        <v>0.6010544615</v>
      </c>
      <c r="H15" s="94">
        <v>50.0</v>
      </c>
      <c r="I15" s="94">
        <v>49.0</v>
      </c>
      <c r="J15" s="94">
        <v>38.0</v>
      </c>
      <c r="K15" s="93">
        <v>145389.0</v>
      </c>
      <c r="L15" s="93">
        <v>145389.0</v>
      </c>
      <c r="M15" s="95"/>
      <c r="N15" s="95"/>
    </row>
    <row r="16" ht="15.75" customHeight="1">
      <c r="A16" s="74">
        <v>2021.0</v>
      </c>
      <c r="B16" s="139" t="s">
        <v>13</v>
      </c>
      <c r="C16" s="74" t="s">
        <v>37</v>
      </c>
      <c r="D16" s="74" t="s">
        <v>59</v>
      </c>
      <c r="E16" s="90">
        <v>1135.247</v>
      </c>
      <c r="F16" s="90">
        <v>673.7669752191781</v>
      </c>
      <c r="G16" s="75">
        <f t="shared" si="1"/>
        <v>1.684925266</v>
      </c>
      <c r="H16" s="91">
        <v>50.0</v>
      </c>
      <c r="I16" s="91">
        <v>49.0</v>
      </c>
      <c r="J16" s="91">
        <v>37.9</v>
      </c>
      <c r="K16" s="90">
        <v>160592.5</v>
      </c>
      <c r="L16" s="90">
        <v>160592.5</v>
      </c>
      <c r="M16" s="92"/>
      <c r="N16" s="92"/>
    </row>
    <row r="17" ht="15.75" customHeight="1">
      <c r="A17" s="80">
        <v>2021.0</v>
      </c>
      <c r="B17" s="140" t="s">
        <v>14</v>
      </c>
      <c r="C17" s="80" t="s">
        <v>37</v>
      </c>
      <c r="D17" s="80" t="s">
        <v>59</v>
      </c>
      <c r="E17" s="93">
        <v>922.693734</v>
      </c>
      <c r="F17" s="93">
        <v>696.2258743931507</v>
      </c>
      <c r="G17" s="82">
        <f t="shared" si="1"/>
        <v>1.325279292</v>
      </c>
      <c r="H17" s="94">
        <v>50.0</v>
      </c>
      <c r="I17" s="94">
        <v>48.0</v>
      </c>
      <c r="J17" s="94">
        <v>32.0</v>
      </c>
      <c r="K17" s="93">
        <v>139069.6</v>
      </c>
      <c r="L17" s="93">
        <v>139069.6</v>
      </c>
      <c r="M17" s="95"/>
      <c r="N17" s="95"/>
    </row>
    <row r="18" ht="15.75" customHeight="1">
      <c r="A18" s="74">
        <v>2021.0</v>
      </c>
      <c r="B18" s="139" t="s">
        <v>15</v>
      </c>
      <c r="C18" s="74" t="s">
        <v>37</v>
      </c>
      <c r="D18" s="74" t="s">
        <v>59</v>
      </c>
      <c r="E18" s="90">
        <v>838.127</v>
      </c>
      <c r="F18" s="90">
        <v>673.7669752191781</v>
      </c>
      <c r="G18" s="75">
        <f t="shared" si="1"/>
        <v>1.243941943</v>
      </c>
      <c r="H18" s="91">
        <v>50.0</v>
      </c>
      <c r="I18" s="91">
        <v>49.0</v>
      </c>
      <c r="J18" s="91">
        <v>37.8666666666667</v>
      </c>
      <c r="K18" s="90">
        <v>160893.13894999996</v>
      </c>
      <c r="L18" s="90">
        <v>160893.13894999996</v>
      </c>
      <c r="M18" s="92"/>
      <c r="N18" s="92"/>
    </row>
    <row r="19" ht="15.75" customHeight="1">
      <c r="A19" s="80">
        <v>2021.0</v>
      </c>
      <c r="B19" s="140" t="s">
        <v>16</v>
      </c>
      <c r="C19" s="80" t="s">
        <v>37</v>
      </c>
      <c r="D19" s="80" t="s">
        <v>59</v>
      </c>
      <c r="E19" s="93">
        <v>634.386505</v>
      </c>
      <c r="F19" s="93">
        <v>696.2258743931507</v>
      </c>
      <c r="G19" s="82">
        <f t="shared" si="1"/>
        <v>0.9111791566</v>
      </c>
      <c r="H19" s="94">
        <v>50.0</v>
      </c>
      <c r="I19" s="94">
        <v>49.0</v>
      </c>
      <c r="J19" s="94">
        <v>38.225806451612904</v>
      </c>
      <c r="K19" s="93">
        <v>157727.08514999994</v>
      </c>
      <c r="L19" s="93">
        <v>157727.08514999994</v>
      </c>
      <c r="M19" s="95"/>
      <c r="N19" s="95"/>
    </row>
    <row r="20" ht="15.75" customHeight="1">
      <c r="A20" s="74">
        <v>2021.0</v>
      </c>
      <c r="B20" s="139" t="s">
        <v>17</v>
      </c>
      <c r="C20" s="74" t="s">
        <v>37</v>
      </c>
      <c r="D20" s="74" t="s">
        <v>59</v>
      </c>
      <c r="E20" s="90">
        <v>790.169</v>
      </c>
      <c r="F20" s="90">
        <v>696.2258743931507</v>
      </c>
      <c r="G20" s="75">
        <f t="shared" si="1"/>
        <v>1.134931965</v>
      </c>
      <c r="H20" s="91">
        <v>50.0</v>
      </c>
      <c r="I20" s="91">
        <v>49.0</v>
      </c>
      <c r="J20" s="91">
        <v>29.3225</v>
      </c>
      <c r="K20" s="90">
        <v>121050.6</v>
      </c>
      <c r="L20" s="90">
        <v>121050.6</v>
      </c>
      <c r="M20" s="92"/>
      <c r="N20" s="92"/>
    </row>
    <row r="21" ht="15.75" customHeight="1">
      <c r="A21" s="80">
        <v>2021.0</v>
      </c>
      <c r="B21" s="140" t="s">
        <v>18</v>
      </c>
      <c r="C21" s="80" t="s">
        <v>37</v>
      </c>
      <c r="D21" s="80" t="s">
        <v>59</v>
      </c>
      <c r="E21" s="93">
        <v>602.652904</v>
      </c>
      <c r="F21" s="93">
        <v>673.7669752191781</v>
      </c>
      <c r="G21" s="82">
        <f t="shared" si="1"/>
        <v>0.8944530174</v>
      </c>
      <c r="H21" s="94">
        <v>50.0</v>
      </c>
      <c r="I21" s="94">
        <v>49.0</v>
      </c>
      <c r="J21" s="94">
        <v>28.933333333333334</v>
      </c>
      <c r="K21" s="93">
        <v>122307.80264999998</v>
      </c>
      <c r="L21" s="93">
        <v>122307.80264999998</v>
      </c>
      <c r="M21" s="95"/>
      <c r="N21" s="95"/>
    </row>
    <row r="22" ht="15.75" customHeight="1">
      <c r="A22" s="74">
        <v>2021.0</v>
      </c>
      <c r="B22" s="139" t="s">
        <v>19</v>
      </c>
      <c r="C22" s="74" t="s">
        <v>37</v>
      </c>
      <c r="D22" s="74" t="s">
        <v>59</v>
      </c>
      <c r="E22" s="90">
        <v>182.664</v>
      </c>
      <c r="F22" s="90">
        <v>696.2258743931507</v>
      </c>
      <c r="G22" s="75">
        <f t="shared" si="1"/>
        <v>0.2623631306</v>
      </c>
      <c r="H22" s="91">
        <v>50.0</v>
      </c>
      <c r="I22" s="91">
        <v>49.0</v>
      </c>
      <c r="J22" s="91">
        <v>33.45161290322581</v>
      </c>
      <c r="K22" s="90">
        <v>149192.4</v>
      </c>
      <c r="L22" s="90">
        <v>149192.4</v>
      </c>
      <c r="M22" s="92"/>
      <c r="N22" s="92"/>
    </row>
    <row r="23" ht="15.75" customHeight="1">
      <c r="A23" s="80">
        <v>2021.0</v>
      </c>
      <c r="B23" s="140" t="s">
        <v>20</v>
      </c>
      <c r="C23" s="80" t="s">
        <v>37</v>
      </c>
      <c r="D23" s="80" t="s">
        <v>59</v>
      </c>
      <c r="E23" s="93">
        <v>194.65101879999995</v>
      </c>
      <c r="F23" s="93">
        <v>673.7669752191781</v>
      </c>
      <c r="G23" s="82">
        <f t="shared" si="1"/>
        <v>0.2888996136</v>
      </c>
      <c r="H23" s="94">
        <v>50.0</v>
      </c>
      <c r="I23" s="94">
        <v>49.0</v>
      </c>
      <c r="J23" s="94">
        <v>34.06666666666667</v>
      </c>
      <c r="K23" s="93">
        <v>144222.8101</v>
      </c>
      <c r="L23" s="93">
        <v>144222.8101</v>
      </c>
      <c r="M23" s="95"/>
      <c r="N23" s="95"/>
    </row>
    <row r="24" ht="15.75" customHeight="1">
      <c r="A24" s="74">
        <v>2021.0</v>
      </c>
      <c r="B24" s="139" t="s">
        <v>21</v>
      </c>
      <c r="C24" s="74" t="s">
        <v>37</v>
      </c>
      <c r="D24" s="74" t="s">
        <v>59</v>
      </c>
      <c r="E24" s="90">
        <v>712.915</v>
      </c>
      <c r="F24" s="90">
        <v>696.2258743931507</v>
      </c>
      <c r="G24" s="75">
        <f t="shared" si="1"/>
        <v>1.023970849</v>
      </c>
      <c r="H24" s="91">
        <v>50.0</v>
      </c>
      <c r="I24" s="91">
        <v>49.0</v>
      </c>
      <c r="J24" s="91">
        <v>34.87096774193548</v>
      </c>
      <c r="K24" s="90">
        <v>152612.5628</v>
      </c>
      <c r="L24" s="90">
        <v>152612.5628</v>
      </c>
      <c r="M24" s="92"/>
      <c r="N24" s="92"/>
    </row>
    <row r="25" ht="15.75" customHeight="1">
      <c r="A25" s="78">
        <v>2022.0</v>
      </c>
      <c r="B25" s="79" t="s">
        <v>10</v>
      </c>
      <c r="C25" s="78" t="s">
        <v>60</v>
      </c>
      <c r="D25" s="78" t="s">
        <v>59</v>
      </c>
      <c r="E25" s="96">
        <v>813.0</v>
      </c>
      <c r="F25" s="96">
        <v>748.0</v>
      </c>
      <c r="G25" s="82">
        <f t="shared" si="1"/>
        <v>1.086898396</v>
      </c>
      <c r="H25" s="88">
        <v>50.0</v>
      </c>
      <c r="I25" s="88">
        <v>57.0</v>
      </c>
      <c r="J25" s="88">
        <v>47.0</v>
      </c>
      <c r="K25" s="96">
        <v>355005.0</v>
      </c>
      <c r="L25" s="96">
        <v>444.0</v>
      </c>
      <c r="M25" s="95"/>
      <c r="N25" s="95"/>
    </row>
    <row r="26" ht="15.75" customHeight="1">
      <c r="A26" s="72">
        <v>2022.0</v>
      </c>
      <c r="B26" s="73" t="s">
        <v>11</v>
      </c>
      <c r="C26" s="74" t="s">
        <v>37</v>
      </c>
      <c r="D26" s="74" t="s">
        <v>59</v>
      </c>
      <c r="E26" s="104">
        <v>725.0</v>
      </c>
      <c r="F26" s="104">
        <v>813.0</v>
      </c>
      <c r="G26" s="75">
        <f t="shared" si="1"/>
        <v>0.8917589176</v>
      </c>
      <c r="H26" s="91">
        <v>50.0</v>
      </c>
      <c r="I26" s="91">
        <v>49.0</v>
      </c>
      <c r="J26" s="87">
        <v>35.0</v>
      </c>
      <c r="K26" s="104">
        <v>130635.0</v>
      </c>
      <c r="L26" s="90">
        <v>144222.8101</v>
      </c>
      <c r="M26" s="92"/>
      <c r="N26" s="92"/>
    </row>
    <row r="27" ht="15.75" customHeight="1">
      <c r="A27" s="6"/>
      <c r="B27" s="98"/>
      <c r="C27" s="6"/>
      <c r="D27" s="6"/>
      <c r="E27" s="9"/>
      <c r="F27" s="9"/>
      <c r="G27" s="99"/>
      <c r="H27" s="9"/>
      <c r="I27" s="93"/>
      <c r="J27" s="9"/>
      <c r="K27" s="9"/>
      <c r="L27" s="9"/>
      <c r="M27" s="100"/>
      <c r="N27" s="100"/>
    </row>
    <row r="28" ht="15.75" customHeight="1">
      <c r="A28" s="6"/>
      <c r="B28" s="98"/>
      <c r="C28" s="6"/>
      <c r="D28" s="6"/>
      <c r="E28" s="9"/>
      <c r="F28" s="9"/>
      <c r="G28" s="99"/>
      <c r="H28" s="9"/>
      <c r="I28" s="90"/>
      <c r="J28" s="9"/>
      <c r="K28" s="9"/>
      <c r="L28" s="9"/>
      <c r="M28" s="100"/>
      <c r="N28" s="100"/>
    </row>
    <row r="29" ht="15.75" customHeight="1">
      <c r="A29" s="6"/>
      <c r="B29" s="98"/>
      <c r="C29" s="6"/>
      <c r="D29" s="6"/>
      <c r="E29" s="9"/>
      <c r="F29" s="9"/>
      <c r="G29" s="99"/>
      <c r="H29" s="9"/>
      <c r="I29" s="93"/>
      <c r="J29" s="9"/>
      <c r="K29" s="9"/>
      <c r="L29" s="9"/>
      <c r="M29" s="100"/>
      <c r="N29" s="100"/>
    </row>
    <row r="30" ht="15.75" customHeight="1">
      <c r="A30" s="6"/>
      <c r="B30" s="98"/>
      <c r="C30" s="6"/>
      <c r="D30" s="6"/>
      <c r="E30" s="9"/>
      <c r="F30" s="9"/>
      <c r="G30" s="99"/>
      <c r="H30" s="9"/>
      <c r="I30" s="90"/>
      <c r="J30" s="9"/>
      <c r="K30" s="9"/>
      <c r="L30" s="9"/>
      <c r="M30" s="100"/>
      <c r="N30" s="100"/>
    </row>
    <row r="31" ht="15.75" customHeight="1">
      <c r="A31" s="6"/>
      <c r="B31" s="98"/>
      <c r="C31" s="6"/>
      <c r="D31" s="6"/>
      <c r="E31" s="9"/>
      <c r="F31" s="9"/>
      <c r="G31" s="99"/>
      <c r="H31" s="9"/>
      <c r="I31" s="93"/>
      <c r="J31" s="9"/>
      <c r="K31" s="9"/>
      <c r="L31" s="9"/>
      <c r="M31" s="100"/>
      <c r="N31" s="100"/>
    </row>
    <row r="32" ht="15.75" customHeight="1">
      <c r="A32" s="6"/>
      <c r="B32" s="98"/>
      <c r="C32" s="6"/>
      <c r="D32" s="6"/>
      <c r="E32" s="9"/>
      <c r="F32" s="9"/>
      <c r="G32" s="99"/>
      <c r="H32" s="9"/>
      <c r="I32" s="90"/>
      <c r="J32" s="9"/>
      <c r="K32" s="9"/>
      <c r="L32" s="9"/>
      <c r="M32" s="100"/>
      <c r="N32" s="100"/>
    </row>
    <row r="33" ht="15.75" customHeight="1">
      <c r="A33" s="6"/>
      <c r="B33" s="98"/>
      <c r="C33" s="6"/>
      <c r="D33" s="6"/>
      <c r="E33" s="9"/>
      <c r="F33" s="9"/>
      <c r="G33" s="99"/>
      <c r="H33" s="9"/>
      <c r="I33" s="93"/>
      <c r="J33" s="9"/>
      <c r="K33" s="9"/>
      <c r="L33" s="9"/>
      <c r="M33" s="100"/>
      <c r="N33" s="100"/>
    </row>
    <row r="34" ht="15.75" customHeight="1">
      <c r="A34" s="6"/>
      <c r="B34" s="98"/>
      <c r="C34" s="6"/>
      <c r="D34" s="6"/>
      <c r="E34" s="9"/>
      <c r="F34" s="9"/>
      <c r="G34" s="99"/>
      <c r="H34" s="9"/>
      <c r="I34" s="90"/>
      <c r="J34" s="9"/>
      <c r="K34" s="9"/>
      <c r="L34" s="9"/>
      <c r="M34" s="100"/>
      <c r="N34" s="100"/>
    </row>
    <row r="35" ht="15.75" customHeight="1">
      <c r="A35" s="6"/>
      <c r="B35" s="98"/>
      <c r="C35" s="6"/>
      <c r="D35" s="6"/>
      <c r="E35" s="9"/>
      <c r="F35" s="9"/>
      <c r="G35" s="99"/>
      <c r="H35" s="9"/>
      <c r="I35" s="93"/>
      <c r="J35" s="9"/>
      <c r="K35" s="9"/>
      <c r="L35" s="9"/>
      <c r="M35" s="100"/>
      <c r="N35" s="100"/>
    </row>
    <row r="36" ht="15.75" customHeight="1">
      <c r="A36" s="6"/>
      <c r="B36" s="98"/>
      <c r="C36" s="6"/>
      <c r="D36" s="6"/>
      <c r="E36" s="9"/>
      <c r="F36" s="9"/>
      <c r="G36" s="99"/>
      <c r="H36" s="9"/>
      <c r="I36" s="90"/>
      <c r="J36" s="9"/>
      <c r="K36" s="9"/>
      <c r="L36" s="9"/>
      <c r="M36" s="100"/>
      <c r="N36" s="100"/>
    </row>
    <row r="37" ht="15.75" customHeight="1">
      <c r="A37" s="6"/>
      <c r="B37" s="98"/>
      <c r="C37" s="6"/>
      <c r="D37" s="6"/>
      <c r="E37" s="9"/>
      <c r="F37" s="9"/>
      <c r="G37" s="99"/>
      <c r="H37" s="9"/>
      <c r="I37" s="93"/>
      <c r="J37" s="9"/>
      <c r="K37" s="9"/>
      <c r="L37" s="9"/>
      <c r="M37" s="100"/>
      <c r="N37" s="100"/>
    </row>
    <row r="38" ht="15.75" customHeight="1">
      <c r="A38" s="6"/>
      <c r="B38" s="98"/>
      <c r="C38" s="6"/>
      <c r="D38" s="6"/>
      <c r="E38" s="9"/>
      <c r="F38" s="9"/>
      <c r="G38" s="99"/>
      <c r="H38" s="9"/>
      <c r="I38" s="90"/>
      <c r="J38" s="9"/>
      <c r="K38" s="9"/>
      <c r="L38" s="9"/>
      <c r="M38" s="100"/>
      <c r="N38" s="100"/>
    </row>
    <row r="39">
      <c r="A39" s="101"/>
      <c r="B39" s="98"/>
      <c r="C39" s="101"/>
      <c r="D39" s="101"/>
      <c r="E39" s="101"/>
      <c r="F39" s="101"/>
      <c r="G39" s="101"/>
    </row>
  </sheetData>
  <autoFilter ref="$A$1:$N$26"/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