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cademicFiles\J2_Inertia convex hull pricing\PESGM_file\"/>
    </mc:Choice>
  </mc:AlternateContent>
  <xr:revisionPtr revIDLastSave="0" documentId="13_ncr:1_{1D1171A0-1E8D-4EF1-A1E8-4F96FE2FAEB4}" xr6:coauthVersionLast="47" xr6:coauthVersionMax="47" xr10:uidLastSave="{00000000-0000-0000-0000-000000000000}"/>
  <bookViews>
    <workbookView xWindow="33704" yWindow="2038" windowWidth="14142" windowHeight="11058" xr2:uid="{00000000-000D-0000-FFFF-FFFF00000000}"/>
  </bookViews>
  <sheets>
    <sheet name="Bus" sheetId="3" r:id="rId1"/>
    <sheet name="Generator" sheetId="4" r:id="rId2"/>
    <sheet name="WF" sheetId="6" r:id="rId3"/>
    <sheet name="Line" sheetId="5" r:id="rId4"/>
    <sheet name="Forecast_case1" sheetId="7" r:id="rId5"/>
    <sheet name="Forecast_case2" sheetId="8" r:id="rId6"/>
    <sheet name="Forecast_case3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I5" i="8"/>
  <c r="I4" i="8"/>
  <c r="I3" i="8"/>
  <c r="I2" i="8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" i="7"/>
</calcChain>
</file>

<file path=xl/sharedStrings.xml><?xml version="1.0" encoding="utf-8"?>
<sst xmlns="http://schemas.openxmlformats.org/spreadsheetml/2006/main" count="63" uniqueCount="41">
  <si>
    <t>No</t>
  </si>
  <si>
    <t>Bus</t>
  </si>
  <si>
    <t>Pmax(MW)</t>
  </si>
  <si>
    <t>Pmin(MW)</t>
  </si>
  <si>
    <t>Maximum PFR reserve (MW)</t>
  </si>
  <si>
    <t>Upward regulation reserve capacity (MW)</t>
  </si>
  <si>
    <t>Downward regulation reserve capacity (MW)</t>
  </si>
  <si>
    <t>Generation cost ($/MWh)</t>
  </si>
  <si>
    <t>No-load cost ($)</t>
  </si>
  <si>
    <t>Cost of upward regulation reserve capacity ($/MWh)</t>
  </si>
  <si>
    <t>Cost of downward regulation reserve capacity ($/MWh)</t>
  </si>
  <si>
    <t>PFR reserve cost ($/MWh)</t>
  </si>
  <si>
    <t>Portion</t>
  </si>
  <si>
    <t>No.</t>
  </si>
  <si>
    <t>Capacity (MW)</t>
  </si>
  <si>
    <t>To</t>
  </si>
  <si>
    <t>R(p.u.)</t>
  </si>
  <si>
    <t>X(p.u.)</t>
  </si>
  <si>
    <t>B(p.u.)</t>
  </si>
  <si>
    <t>Capacity(MW)</t>
  </si>
  <si>
    <t>Time</t>
  </si>
  <si>
    <t>WF1 (MW)</t>
  </si>
  <si>
    <t>WF 2 (MW)</t>
  </si>
  <si>
    <t>Bus</t>
    <phoneticPr fontId="2" type="noConversion"/>
  </si>
  <si>
    <t>Inertia constant (s)</t>
    <phoneticPr fontId="2" type="noConversion"/>
  </si>
  <si>
    <t>From</t>
    <phoneticPr fontId="2" type="noConversion"/>
  </si>
  <si>
    <t>Total Load (MW)</t>
    <phoneticPr fontId="2" type="noConversion"/>
  </si>
  <si>
    <t>Curtailment penalty ($/MWh)</t>
    <phoneticPr fontId="2" type="noConversion"/>
  </si>
  <si>
    <t>Inertia Capacity of WF1 (MWs/Hz)</t>
    <phoneticPr fontId="2" type="noConversion"/>
  </si>
  <si>
    <t>Inertia Capacity of WF2(MWs/Hz)</t>
    <phoneticPr fontId="2" type="noConversion"/>
  </si>
  <si>
    <t>Wind speed 1</t>
    <phoneticPr fontId="2" type="noConversion"/>
  </si>
  <si>
    <t>Wind speed 2</t>
    <phoneticPr fontId="2" type="noConversion"/>
  </si>
  <si>
    <t>WF3 (MW)</t>
    <phoneticPr fontId="2" type="noConversion"/>
  </si>
  <si>
    <t>Inertia Capacity of WF3 (MWs/Hz)</t>
    <phoneticPr fontId="2" type="noConversion"/>
  </si>
  <si>
    <t>Wind speed 3</t>
    <phoneticPr fontId="2" type="noConversion"/>
  </si>
  <si>
    <t>Inertia control power loss factor</t>
    <phoneticPr fontId="2" type="noConversion"/>
  </si>
  <si>
    <t>Virtual Inertia control cost ($/(MWs/Hz))</t>
  </si>
  <si>
    <t>penetration</t>
    <phoneticPr fontId="2" type="noConversion"/>
  </si>
  <si>
    <t>Note: this is the forecast data of case 2: Pricing results under different wind penetration rates.</t>
    <phoneticPr fontId="2" type="noConversion"/>
  </si>
  <si>
    <t>Note: this is the forecast data of case 3: Effects of convex hull pricing.</t>
    <phoneticPr fontId="2" type="noConversion"/>
  </si>
  <si>
    <t>Note: this is the 24h forecast data of case 1: Effects of wind farms’ frequency responses.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</si>
</sst>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000000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>
      <alignment wrapText="1"/>
    </xf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76" fontId="0" fillId="0" borderId="0" xfId="0" applyNumberFormat="1" applyAlignment="1">
      <alignment wrapText="1"/>
    </xf>
    <xf numFmtId="177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</cellXfs>
  <cellStyles count="2">
    <cellStyle name="常规" xfId="0" builtinId="0" customBuiltin="1"/>
    <cellStyle name="样式 1" xfId="1" xr:uid="{AE2056A5-6832-4194-9C26-C936287813B1}"/>
  </cellStyles>
  <dxfs count="2"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/>
      </border>
    </dxf>
  </dxfs>
  <tableStyles count="1" defaultTableStyle="TableStyleMedium2" defaultPivotStyle="PivotStyleLight16">
    <tableStyle name="表样式 1" pivot="0" count="2" xr9:uid="{6250F61D-552B-4C7F-86B1-034B2E1A6D16}">
      <tableStyleElement type="wholeTable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2C5-678A-4614-89C2-2A55E70EE4AC}">
  <dimension ref="A1:B6"/>
  <sheetViews>
    <sheetView tabSelected="1" workbookViewId="0"/>
  </sheetViews>
  <sheetFormatPr defaultRowHeight="14.3" x14ac:dyDescent="0.25"/>
  <sheetData>
    <row r="1" spans="1:2" x14ac:dyDescent="0.25">
      <c r="A1" t="s">
        <v>23</v>
      </c>
      <c r="B1" t="s">
        <v>12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0.3</v>
      </c>
    </row>
    <row r="4" spans="1:2" x14ac:dyDescent="0.25">
      <c r="A4">
        <v>3</v>
      </c>
      <c r="B4">
        <v>0.3</v>
      </c>
    </row>
    <row r="5" spans="1:2" x14ac:dyDescent="0.25">
      <c r="A5">
        <v>4</v>
      </c>
      <c r="B5">
        <v>0.4</v>
      </c>
    </row>
    <row r="6" spans="1:2" x14ac:dyDescent="0.25">
      <c r="A6">
        <v>5</v>
      </c>
      <c r="B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AFFB-07FD-4736-958A-75A9796436D7}">
  <dimension ref="A1:M5"/>
  <sheetViews>
    <sheetView workbookViewId="0"/>
  </sheetViews>
  <sheetFormatPr defaultColWidth="16.625" defaultRowHeight="14.3" x14ac:dyDescent="0.25"/>
  <sheetData>
    <row r="1" spans="1:13" s="1" customFormat="1" ht="43.5" customHeight="1" x14ac:dyDescent="0.25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>
        <v>1</v>
      </c>
      <c r="C2">
        <v>6</v>
      </c>
      <c r="D2">
        <v>180</v>
      </c>
      <c r="E2">
        <f>0.1*D2</f>
        <v>18</v>
      </c>
      <c r="F2">
        <f>D2*0.2</f>
        <v>36</v>
      </c>
      <c r="G2">
        <f>D2*0.2</f>
        <v>36</v>
      </c>
      <c r="H2">
        <f>0.1*D2</f>
        <v>18</v>
      </c>
      <c r="I2">
        <v>29</v>
      </c>
      <c r="J2">
        <v>80</v>
      </c>
      <c r="K2">
        <v>8</v>
      </c>
      <c r="L2">
        <v>8</v>
      </c>
      <c r="M2">
        <v>19</v>
      </c>
    </row>
    <row r="3" spans="1:13" x14ac:dyDescent="0.25">
      <c r="A3">
        <v>2</v>
      </c>
      <c r="B3">
        <v>4</v>
      </c>
      <c r="C3">
        <v>5</v>
      </c>
      <c r="D3">
        <v>130</v>
      </c>
      <c r="E3">
        <f t="shared" ref="E3:E5" si="0">0.1*D3</f>
        <v>13</v>
      </c>
      <c r="F3">
        <f t="shared" ref="F3:F5" si="1">D3*0.2</f>
        <v>26</v>
      </c>
      <c r="G3">
        <f t="shared" ref="G3:G5" si="2">D3*0.2</f>
        <v>26</v>
      </c>
      <c r="H3">
        <f t="shared" ref="H3:H5" si="3">0.1*D3</f>
        <v>13</v>
      </c>
      <c r="I3">
        <v>24</v>
      </c>
      <c r="J3">
        <v>60</v>
      </c>
      <c r="K3">
        <v>5</v>
      </c>
      <c r="L3">
        <v>5</v>
      </c>
      <c r="M3">
        <v>14</v>
      </c>
    </row>
    <row r="4" spans="1:13" x14ac:dyDescent="0.25">
      <c r="A4">
        <v>3</v>
      </c>
      <c r="B4">
        <v>4</v>
      </c>
      <c r="C4">
        <v>5</v>
      </c>
      <c r="D4">
        <v>150</v>
      </c>
      <c r="E4">
        <f t="shared" si="0"/>
        <v>15</v>
      </c>
      <c r="F4">
        <f t="shared" si="1"/>
        <v>30</v>
      </c>
      <c r="G4">
        <f t="shared" si="2"/>
        <v>30</v>
      </c>
      <c r="H4">
        <f t="shared" si="3"/>
        <v>15</v>
      </c>
      <c r="I4">
        <v>27</v>
      </c>
      <c r="J4">
        <v>60</v>
      </c>
      <c r="K4">
        <v>7</v>
      </c>
      <c r="L4">
        <v>7</v>
      </c>
      <c r="M4">
        <v>17</v>
      </c>
    </row>
    <row r="5" spans="1:13" x14ac:dyDescent="0.25">
      <c r="A5">
        <v>4</v>
      </c>
      <c r="B5">
        <v>5</v>
      </c>
      <c r="C5">
        <v>6</v>
      </c>
      <c r="D5">
        <v>200</v>
      </c>
      <c r="E5">
        <f t="shared" si="0"/>
        <v>20</v>
      </c>
      <c r="F5">
        <f t="shared" si="1"/>
        <v>40</v>
      </c>
      <c r="G5">
        <f t="shared" si="2"/>
        <v>40</v>
      </c>
      <c r="H5">
        <f t="shared" si="3"/>
        <v>20</v>
      </c>
      <c r="I5">
        <v>31</v>
      </c>
      <c r="J5">
        <v>80</v>
      </c>
      <c r="K5">
        <v>9</v>
      </c>
      <c r="L5">
        <v>9</v>
      </c>
      <c r="M5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9EF-1C28-4A84-A4A5-B4BE46255214}">
  <dimension ref="A1:F4"/>
  <sheetViews>
    <sheetView workbookViewId="0">
      <selection activeCell="C1" sqref="C1"/>
    </sheetView>
  </sheetViews>
  <sheetFormatPr defaultColWidth="16.625" defaultRowHeight="14.3" x14ac:dyDescent="0.25"/>
  <cols>
    <col min="1" max="16384" width="16.625" style="1"/>
  </cols>
  <sheetData>
    <row r="1" spans="1:6" ht="42.8" x14ac:dyDescent="0.25">
      <c r="A1" s="1" t="s">
        <v>13</v>
      </c>
      <c r="B1" s="1" t="s">
        <v>1</v>
      </c>
      <c r="C1" s="1" t="s">
        <v>14</v>
      </c>
      <c r="D1" s="1" t="s">
        <v>27</v>
      </c>
      <c r="E1" s="1" t="s">
        <v>35</v>
      </c>
      <c r="F1" s="1" t="s">
        <v>36</v>
      </c>
    </row>
    <row r="2" spans="1:6" x14ac:dyDescent="0.25">
      <c r="A2" s="1">
        <v>1</v>
      </c>
      <c r="B2" s="1">
        <v>2</v>
      </c>
      <c r="C2" s="1">
        <v>180</v>
      </c>
      <c r="D2" s="1">
        <v>0</v>
      </c>
      <c r="E2" s="1">
        <v>0</v>
      </c>
      <c r="F2" s="1">
        <v>5</v>
      </c>
    </row>
    <row r="3" spans="1:6" x14ac:dyDescent="0.25">
      <c r="A3" s="1">
        <v>2</v>
      </c>
      <c r="B3" s="1">
        <v>3</v>
      </c>
      <c r="C3" s="1">
        <v>160</v>
      </c>
      <c r="D3" s="1">
        <v>0</v>
      </c>
      <c r="E3" s="1">
        <v>0</v>
      </c>
      <c r="F3" s="1">
        <v>4</v>
      </c>
    </row>
    <row r="4" spans="1:6" x14ac:dyDescent="0.25">
      <c r="A4" s="1">
        <v>3</v>
      </c>
      <c r="B4" s="1">
        <v>5</v>
      </c>
      <c r="C4" s="1">
        <v>100</v>
      </c>
      <c r="D4" s="1">
        <v>0</v>
      </c>
      <c r="E4" s="1">
        <v>0</v>
      </c>
      <c r="F4" s="1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054A-DA9A-4C68-BE19-D2967EA6B657}">
  <dimension ref="A1:G7"/>
  <sheetViews>
    <sheetView workbookViewId="0"/>
  </sheetViews>
  <sheetFormatPr defaultRowHeight="14.3" x14ac:dyDescent="0.25"/>
  <sheetData>
    <row r="1" spans="1:7" x14ac:dyDescent="0.25">
      <c r="A1" t="s">
        <v>13</v>
      </c>
      <c r="B1" t="s">
        <v>25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1</v>
      </c>
      <c r="B2">
        <v>1</v>
      </c>
      <c r="C2">
        <v>2</v>
      </c>
      <c r="D2">
        <v>2.81E-3</v>
      </c>
      <c r="E2">
        <v>2.81E-2</v>
      </c>
      <c r="F2">
        <v>7.1199999999999996E-3</v>
      </c>
      <c r="G2">
        <v>240</v>
      </c>
    </row>
    <row r="3" spans="1:7" x14ac:dyDescent="0.25">
      <c r="A3">
        <v>2</v>
      </c>
      <c r="B3">
        <v>1</v>
      </c>
      <c r="C3">
        <v>4</v>
      </c>
      <c r="D3">
        <v>3.0400000000000002E-3</v>
      </c>
      <c r="E3">
        <v>3.04E-2</v>
      </c>
      <c r="F3">
        <v>6.5799999999999999E-3</v>
      </c>
      <c r="G3">
        <v>240</v>
      </c>
    </row>
    <row r="4" spans="1:7" x14ac:dyDescent="0.25">
      <c r="A4">
        <v>3</v>
      </c>
      <c r="B4">
        <v>1</v>
      </c>
      <c r="C4">
        <v>5</v>
      </c>
      <c r="D4">
        <v>6.4000000000000005E-4</v>
      </c>
      <c r="E4">
        <v>6.4000000000000003E-3</v>
      </c>
      <c r="F4">
        <v>3.1260000000000003E-2</v>
      </c>
      <c r="G4">
        <v>240</v>
      </c>
    </row>
    <row r="5" spans="1:7" x14ac:dyDescent="0.25">
      <c r="A5">
        <v>4</v>
      </c>
      <c r="B5">
        <v>2</v>
      </c>
      <c r="C5">
        <v>3</v>
      </c>
      <c r="D5">
        <v>1.08E-3</v>
      </c>
      <c r="E5">
        <v>1.0800000000000001E-2</v>
      </c>
      <c r="F5">
        <v>1.8519999999999998E-2</v>
      </c>
      <c r="G5">
        <v>240</v>
      </c>
    </row>
    <row r="6" spans="1:7" x14ac:dyDescent="0.25">
      <c r="A6">
        <v>5</v>
      </c>
      <c r="B6">
        <v>3</v>
      </c>
      <c r="C6">
        <v>4</v>
      </c>
      <c r="D6">
        <v>2.97E-3</v>
      </c>
      <c r="E6">
        <v>2.9700000000000001E-2</v>
      </c>
      <c r="F6">
        <v>6.7400000000000003E-3</v>
      </c>
      <c r="G6">
        <v>240</v>
      </c>
    </row>
    <row r="7" spans="1:7" x14ac:dyDescent="0.25">
      <c r="A7">
        <v>6</v>
      </c>
      <c r="B7">
        <v>4</v>
      </c>
      <c r="C7">
        <v>5</v>
      </c>
      <c r="D7">
        <v>2.97E-3</v>
      </c>
      <c r="E7">
        <v>2.9700000000000001E-2</v>
      </c>
      <c r="F7">
        <v>6.7400000000000003E-3</v>
      </c>
      <c r="G7">
        <v>240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566B-6D9A-48EA-AEEE-CF5359C90515}">
  <dimension ref="A1:N57"/>
  <sheetViews>
    <sheetView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7" width="16.625" style="1"/>
    <col min="9" max="16384" width="16.625" style="1"/>
  </cols>
  <sheetData>
    <row r="1" spans="1:14" ht="29.9" customHeight="1" x14ac:dyDescent="0.25">
      <c r="A1" s="1" t="s">
        <v>20</v>
      </c>
      <c r="B1" s="1" t="s">
        <v>26</v>
      </c>
      <c r="C1" s="1" t="s">
        <v>21</v>
      </c>
      <c r="D1" s="1" t="s">
        <v>22</v>
      </c>
      <c r="E1" s="1" t="s">
        <v>32</v>
      </c>
      <c r="F1" s="1" t="s">
        <v>28</v>
      </c>
      <c r="G1" s="1" t="s">
        <v>29</v>
      </c>
      <c r="H1" s="1" t="s">
        <v>33</v>
      </c>
      <c r="I1" s="1" t="s">
        <v>30</v>
      </c>
      <c r="J1" s="1" t="s">
        <v>31</v>
      </c>
      <c r="K1" s="1" t="s">
        <v>34</v>
      </c>
      <c r="L1" s="1" t="s">
        <v>37</v>
      </c>
    </row>
    <row r="2" spans="1:14" x14ac:dyDescent="0.25">
      <c r="A2" s="1">
        <v>1</v>
      </c>
      <c r="B2" s="7">
        <v>360</v>
      </c>
      <c r="C2" s="2">
        <v>95.932172744651794</v>
      </c>
      <c r="D2" s="2">
        <v>64.030435102412397</v>
      </c>
      <c r="E2" s="2">
        <v>17.925937050523402</v>
      </c>
      <c r="F2" s="2">
        <v>10.6498275898731</v>
      </c>
      <c r="G2" s="3">
        <v>7.6754982868140802</v>
      </c>
      <c r="H2" s="2">
        <v>2.59219864690508</v>
      </c>
      <c r="I2" s="2">
        <v>10.54</v>
      </c>
      <c r="J2" s="2">
        <v>9.58</v>
      </c>
      <c r="K2" s="2">
        <v>7.33</v>
      </c>
      <c r="L2" s="6">
        <f>SUM(C2:E2)/B2</f>
        <v>0.49413484693774329</v>
      </c>
      <c r="M2" s="4"/>
      <c r="N2" s="4"/>
    </row>
    <row r="3" spans="1:14" x14ac:dyDescent="0.25">
      <c r="A3" s="1">
        <v>2</v>
      </c>
      <c r="B3" s="7">
        <v>346</v>
      </c>
      <c r="C3" s="2">
        <v>111.14381781520299</v>
      </c>
      <c r="D3" s="2">
        <v>66.2614990623577</v>
      </c>
      <c r="E3" s="2">
        <v>19.666873736913999</v>
      </c>
      <c r="F3" s="2">
        <v>11.844594547537501</v>
      </c>
      <c r="G3" s="3">
        <v>7.8720489186192699</v>
      </c>
      <c r="H3" s="2">
        <v>2.7906721775766599</v>
      </c>
      <c r="I3" s="2">
        <v>11.07</v>
      </c>
      <c r="J3" s="2">
        <v>9.69</v>
      </c>
      <c r="K3" s="2">
        <v>7.56</v>
      </c>
      <c r="L3" s="6">
        <f t="shared" ref="L3:L25" si="0">SUM(C3:E3)/B3</f>
        <v>0.56957280524414655</v>
      </c>
      <c r="M3" s="4"/>
      <c r="N3" s="4"/>
    </row>
    <row r="4" spans="1:14" x14ac:dyDescent="0.25">
      <c r="A4" s="1">
        <v>3</v>
      </c>
      <c r="B4" s="7">
        <v>335</v>
      </c>
      <c r="C4" s="2">
        <v>113.87674159308099</v>
      </c>
      <c r="D4" s="2">
        <v>65.038241019572197</v>
      </c>
      <c r="E4" s="2">
        <v>20.2182497496586</v>
      </c>
      <c r="F4" s="2">
        <v>12.0533003574088</v>
      </c>
      <c r="G4" s="3">
        <v>7.7645613060379697</v>
      </c>
      <c r="H4" s="2">
        <v>2.8522941897713299</v>
      </c>
      <c r="I4" s="2">
        <v>11.16</v>
      </c>
      <c r="J4" s="2">
        <v>9.6300000000000008</v>
      </c>
      <c r="K4" s="2">
        <v>7.63</v>
      </c>
      <c r="L4" s="6">
        <f t="shared" si="0"/>
        <v>0.59442755929048308</v>
      </c>
      <c r="M4" s="4"/>
      <c r="N4" s="4"/>
    </row>
    <row r="5" spans="1:14" x14ac:dyDescent="0.25">
      <c r="A5" s="1">
        <v>4</v>
      </c>
      <c r="B5" s="7">
        <v>331</v>
      </c>
      <c r="C5" s="2">
        <v>121.38275830678199</v>
      </c>
      <c r="D5" s="2">
        <v>86.737624032772004</v>
      </c>
      <c r="E5" s="2">
        <v>26.403900955848901</v>
      </c>
      <c r="F5" s="2">
        <v>12.618111042152799</v>
      </c>
      <c r="G5" s="3">
        <v>9.5841266704652792</v>
      </c>
      <c r="H5" s="2">
        <v>3.50941213359875</v>
      </c>
      <c r="I5" s="2">
        <v>11.4</v>
      </c>
      <c r="J5" s="2">
        <v>10.6</v>
      </c>
      <c r="K5" s="2">
        <v>8.34</v>
      </c>
      <c r="L5" s="6">
        <f t="shared" si="0"/>
        <v>0.70853257793173086</v>
      </c>
      <c r="M5" s="4"/>
      <c r="N5" s="4"/>
    </row>
    <row r="6" spans="1:14" x14ac:dyDescent="0.25">
      <c r="A6" s="1">
        <v>5</v>
      </c>
      <c r="B6" s="7">
        <v>336</v>
      </c>
      <c r="C6" s="2">
        <v>119.160461838871</v>
      </c>
      <c r="D6" s="2">
        <v>95.616376877560299</v>
      </c>
      <c r="E6" s="2">
        <v>27.952890304961301</v>
      </c>
      <c r="F6" s="2">
        <v>12.4521332273449</v>
      </c>
      <c r="G6" s="3">
        <v>10.2835101400085</v>
      </c>
      <c r="H6" s="2">
        <v>3.66556218500223</v>
      </c>
      <c r="I6" s="2">
        <v>11.33</v>
      </c>
      <c r="J6" s="2">
        <v>10.95</v>
      </c>
      <c r="K6" s="2">
        <v>8.5</v>
      </c>
      <c r="L6" s="6">
        <f t="shared" si="0"/>
        <v>0.72240990780176373</v>
      </c>
      <c r="M6" s="4"/>
      <c r="N6" s="4"/>
    </row>
    <row r="7" spans="1:14" x14ac:dyDescent="0.25">
      <c r="A7" s="1">
        <v>6</v>
      </c>
      <c r="B7" s="7">
        <v>345</v>
      </c>
      <c r="C7" s="2">
        <v>109.34637878015501</v>
      </c>
      <c r="D7" s="2">
        <v>97.727426636322207</v>
      </c>
      <c r="E7" s="2">
        <v>22.8702719617661</v>
      </c>
      <c r="F7" s="2">
        <v>11.706396188504399</v>
      </c>
      <c r="G7" s="3">
        <v>10.4465589822816</v>
      </c>
      <c r="H7" s="2">
        <v>3.1412274202780002</v>
      </c>
      <c r="I7" s="2">
        <v>11.01</v>
      </c>
      <c r="J7" s="2">
        <v>11.03</v>
      </c>
      <c r="K7" s="2">
        <v>7.95</v>
      </c>
      <c r="L7" s="6">
        <f t="shared" si="0"/>
        <v>0.66650457211085024</v>
      </c>
      <c r="M7" s="4"/>
      <c r="N7" s="4"/>
    </row>
    <row r="8" spans="1:14" x14ac:dyDescent="0.25">
      <c r="A8" s="1">
        <v>7</v>
      </c>
      <c r="B8" s="7">
        <v>360</v>
      </c>
      <c r="C8" s="2">
        <v>107.863401219845</v>
      </c>
      <c r="D8" s="2">
        <v>101.22377030496099</v>
      </c>
      <c r="E8" s="2">
        <v>25.372861492944899</v>
      </c>
      <c r="F8" s="2">
        <v>11.5918046294783</v>
      </c>
      <c r="G8" s="3">
        <v>10.714044762141199</v>
      </c>
      <c r="H8" s="2">
        <v>3.40378019376312</v>
      </c>
      <c r="I8" s="2">
        <v>10.96</v>
      </c>
      <c r="J8" s="2">
        <v>11.16</v>
      </c>
      <c r="K8" s="2">
        <v>8.23</v>
      </c>
      <c r="L8" s="6">
        <f t="shared" si="0"/>
        <v>0.65127786949375255</v>
      </c>
      <c r="M8" s="4"/>
      <c r="N8" s="4"/>
    </row>
    <row r="9" spans="1:14" x14ac:dyDescent="0.25">
      <c r="A9" s="1">
        <v>8</v>
      </c>
      <c r="B9" s="7">
        <v>397</v>
      </c>
      <c r="C9" s="2">
        <v>86.179765289030499</v>
      </c>
      <c r="D9" s="2">
        <v>105.36048</v>
      </c>
      <c r="E9" s="2">
        <v>34.0743428311334</v>
      </c>
      <c r="F9" s="2">
        <v>9.8504823560544299</v>
      </c>
      <c r="G9" s="3">
        <v>11.0265766791575</v>
      </c>
      <c r="H9" s="2">
        <v>4.2564797860007602</v>
      </c>
      <c r="I9" s="2">
        <v>10.17</v>
      </c>
      <c r="J9" s="2">
        <v>11.31</v>
      </c>
      <c r="K9" s="2">
        <v>9.08</v>
      </c>
      <c r="L9" s="6">
        <f t="shared" si="0"/>
        <v>0.56829871063013582</v>
      </c>
      <c r="M9" s="4"/>
      <c r="N9" s="4"/>
    </row>
    <row r="10" spans="1:14" x14ac:dyDescent="0.25">
      <c r="A10" s="1">
        <v>9</v>
      </c>
      <c r="B10" s="7">
        <v>436</v>
      </c>
      <c r="C10" s="2">
        <v>55.263861602184797</v>
      </c>
      <c r="D10" s="2">
        <v>89.466065434683699</v>
      </c>
      <c r="E10" s="2">
        <v>44.031027264451502</v>
      </c>
      <c r="F10" s="2">
        <v>7.0844288475084403</v>
      </c>
      <c r="G10" s="3">
        <v>9.8014849456997801</v>
      </c>
      <c r="H10" s="2">
        <v>5.1469766850693599</v>
      </c>
      <c r="I10" s="2">
        <v>8.77</v>
      </c>
      <c r="J10" s="2">
        <v>10.71</v>
      </c>
      <c r="K10" s="2">
        <v>9.89</v>
      </c>
      <c r="L10" s="6">
        <f t="shared" si="0"/>
        <v>0.43293796858100919</v>
      </c>
      <c r="M10" s="4"/>
      <c r="N10" s="4"/>
    </row>
    <row r="11" spans="1:14" x14ac:dyDescent="0.25">
      <c r="A11" s="1">
        <v>10</v>
      </c>
      <c r="B11" s="7">
        <v>466</v>
      </c>
      <c r="C11" s="2">
        <v>43.864232608101901</v>
      </c>
      <c r="D11" s="2">
        <v>71.956153736914004</v>
      </c>
      <c r="E11" s="2">
        <v>38.778852617205303</v>
      </c>
      <c r="F11" s="2">
        <v>5.9391913138090704</v>
      </c>
      <c r="G11" s="3">
        <v>8.3640050336555891</v>
      </c>
      <c r="H11" s="2">
        <v>4.6867269585139004</v>
      </c>
      <c r="I11" s="2">
        <v>8.1199999999999992</v>
      </c>
      <c r="J11" s="2">
        <v>9.9600000000000009</v>
      </c>
      <c r="K11" s="2">
        <v>9.48</v>
      </c>
      <c r="L11" s="6">
        <f t="shared" si="0"/>
        <v>0.33175802352407979</v>
      </c>
      <c r="M11" s="4"/>
      <c r="N11" s="4"/>
    </row>
    <row r="12" spans="1:14" x14ac:dyDescent="0.25">
      <c r="A12" s="1">
        <v>11</v>
      </c>
      <c r="B12" s="7">
        <v>486</v>
      </c>
      <c r="C12" s="2">
        <v>37.695920182066402</v>
      </c>
      <c r="D12" s="2">
        <v>52.561439999999997</v>
      </c>
      <c r="E12" s="2">
        <v>45.927493263541201</v>
      </c>
      <c r="F12" s="2">
        <v>5.2782426401725004</v>
      </c>
      <c r="G12" s="3">
        <v>6.6262608125527596</v>
      </c>
      <c r="H12" s="2">
        <v>5.30859755181298</v>
      </c>
      <c r="I12" s="2">
        <v>7.72</v>
      </c>
      <c r="J12" s="2">
        <v>8.9700000000000006</v>
      </c>
      <c r="K12" s="2">
        <v>10.029999999999999</v>
      </c>
      <c r="L12" s="6">
        <f t="shared" si="0"/>
        <v>0.28021574783046832</v>
      </c>
      <c r="M12" s="4"/>
      <c r="N12" s="4"/>
    </row>
    <row r="13" spans="1:14" x14ac:dyDescent="0.25">
      <c r="A13" s="1">
        <v>12</v>
      </c>
      <c r="B13" s="7">
        <v>488</v>
      </c>
      <c r="C13" s="2">
        <v>30.4529324624488</v>
      </c>
      <c r="D13" s="2">
        <v>49.2916633227128</v>
      </c>
      <c r="E13" s="2">
        <v>42.578122530723697</v>
      </c>
      <c r="F13" s="2">
        <v>4.4539031983040802</v>
      </c>
      <c r="G13" s="3">
        <v>6.3135434441690004</v>
      </c>
      <c r="H13" s="2">
        <v>5.02158258388849</v>
      </c>
      <c r="I13" s="2">
        <v>7.19</v>
      </c>
      <c r="J13" s="2">
        <v>8.7799999999999994</v>
      </c>
      <c r="K13" s="2">
        <v>9.7799999999999994</v>
      </c>
      <c r="L13" s="6">
        <f t="shared" si="0"/>
        <v>0.25066130802435516</v>
      </c>
      <c r="M13" s="4"/>
      <c r="N13" s="4"/>
    </row>
    <row r="14" spans="1:14" x14ac:dyDescent="0.25">
      <c r="A14" s="1">
        <v>13</v>
      </c>
      <c r="B14" s="7">
        <v>488</v>
      </c>
      <c r="C14" s="2">
        <v>26.5651736640874</v>
      </c>
      <c r="D14" s="2">
        <v>39.134659772416903</v>
      </c>
      <c r="E14" s="2">
        <v>37.926154802002699</v>
      </c>
      <c r="F14" s="2">
        <v>3.9845628775298199</v>
      </c>
      <c r="G14" s="3">
        <v>5.2943490914366196</v>
      </c>
      <c r="H14" s="2">
        <v>4.6100949762652297</v>
      </c>
      <c r="I14" s="2">
        <v>6.87</v>
      </c>
      <c r="J14" s="2">
        <v>8.1300000000000008</v>
      </c>
      <c r="K14" s="2">
        <v>9.41</v>
      </c>
      <c r="L14" s="6">
        <f t="shared" si="0"/>
        <v>0.21234833655431765</v>
      </c>
      <c r="M14" s="4"/>
      <c r="N14" s="4"/>
    </row>
    <row r="15" spans="1:14" x14ac:dyDescent="0.25">
      <c r="A15" s="1">
        <v>14</v>
      </c>
      <c r="B15" s="7">
        <v>502</v>
      </c>
      <c r="C15" s="2">
        <v>27.742192598998599</v>
      </c>
      <c r="D15" s="2">
        <v>32.860639999999997</v>
      </c>
      <c r="E15" s="2">
        <v>38.168493718707303</v>
      </c>
      <c r="F15" s="2">
        <v>4.1289367670994297</v>
      </c>
      <c r="G15" s="3">
        <v>4.6204188220776601</v>
      </c>
      <c r="H15" s="2">
        <v>4.63193187478395</v>
      </c>
      <c r="I15" s="2">
        <v>6.97</v>
      </c>
      <c r="J15" s="2">
        <v>7.67</v>
      </c>
      <c r="K15" s="2">
        <v>9.43</v>
      </c>
      <c r="L15" s="6">
        <f t="shared" si="0"/>
        <v>0.19675563011495198</v>
      </c>
      <c r="M15" s="4"/>
      <c r="N15" s="4"/>
    </row>
    <row r="16" spans="1:14" x14ac:dyDescent="0.25">
      <c r="A16" s="1">
        <v>15</v>
      </c>
      <c r="B16" s="7">
        <v>513</v>
      </c>
      <c r="C16" s="2">
        <v>37.113003987255297</v>
      </c>
      <c r="D16" s="2">
        <v>35.498836813837102</v>
      </c>
      <c r="E16" s="2">
        <v>46.340838233955402</v>
      </c>
      <c r="F16" s="2">
        <v>5.2139837413467198</v>
      </c>
      <c r="G16" s="3">
        <v>4.9086102471144901</v>
      </c>
      <c r="H16" s="2">
        <v>5.3435261578035096</v>
      </c>
      <c r="I16" s="2">
        <v>7.68</v>
      </c>
      <c r="J16" s="2">
        <v>7.87</v>
      </c>
      <c r="K16" s="2">
        <v>10.06</v>
      </c>
      <c r="L16" s="6">
        <f t="shared" si="0"/>
        <v>0.23187656731978126</v>
      </c>
      <c r="M16" s="4"/>
      <c r="N16" s="4"/>
    </row>
    <row r="17" spans="1:14" x14ac:dyDescent="0.25">
      <c r="A17" s="1">
        <v>16</v>
      </c>
      <c r="B17" s="7">
        <v>514</v>
      </c>
      <c r="C17" s="2">
        <v>37.403705052344101</v>
      </c>
      <c r="D17" s="2">
        <v>30.846772944924901</v>
      </c>
      <c r="E17" s="2">
        <v>56.387493126991401</v>
      </c>
      <c r="F17" s="2">
        <v>5.2460714642019299</v>
      </c>
      <c r="G17" s="3">
        <v>4.3952066814311301</v>
      </c>
      <c r="H17" s="2">
        <v>6.1632212019880397</v>
      </c>
      <c r="I17" s="2">
        <v>7.7</v>
      </c>
      <c r="J17" s="2">
        <v>7.51</v>
      </c>
      <c r="K17" s="2">
        <v>10.74</v>
      </c>
      <c r="L17" s="6">
        <f t="shared" si="0"/>
        <v>0.24248632514447549</v>
      </c>
      <c r="M17" s="4"/>
      <c r="N17" s="4"/>
    </row>
    <row r="18" spans="1:14" x14ac:dyDescent="0.25">
      <c r="A18" s="1">
        <v>17</v>
      </c>
      <c r="B18" s="7">
        <v>517</v>
      </c>
      <c r="C18" s="2">
        <v>42.899039999999999</v>
      </c>
      <c r="D18" s="2">
        <v>28.799046263086002</v>
      </c>
      <c r="E18" s="2">
        <v>70.863116932180205</v>
      </c>
      <c r="F18" s="2">
        <v>5.8379209583219502</v>
      </c>
      <c r="G18" s="3">
        <v>4.1611206928515099</v>
      </c>
      <c r="H18" s="2">
        <v>7.2632086020265296</v>
      </c>
      <c r="I18" s="2">
        <v>8.06</v>
      </c>
      <c r="J18" s="2">
        <v>7.34</v>
      </c>
      <c r="K18" s="2">
        <v>11.59</v>
      </c>
      <c r="L18" s="6">
        <f t="shared" si="0"/>
        <v>0.27574700811463487</v>
      </c>
      <c r="M18" s="4"/>
      <c r="N18" s="4"/>
    </row>
    <row r="19" spans="1:14" x14ac:dyDescent="0.25">
      <c r="A19" s="1">
        <v>18</v>
      </c>
      <c r="B19" s="7">
        <v>506</v>
      </c>
      <c r="C19" s="2">
        <v>56.597760000000001</v>
      </c>
      <c r="D19" s="2">
        <v>29.5110787437415</v>
      </c>
      <c r="E19" s="2">
        <v>73.274485571233498</v>
      </c>
      <c r="F19" s="2">
        <v>7.2130196666359296</v>
      </c>
      <c r="G19" s="3">
        <v>4.2431272875434596</v>
      </c>
      <c r="H19" s="2">
        <v>7.4388252516583497</v>
      </c>
      <c r="I19" s="2">
        <v>8.84</v>
      </c>
      <c r="J19" s="2">
        <v>7.4</v>
      </c>
      <c r="K19" s="2">
        <v>11.72</v>
      </c>
      <c r="L19" s="6">
        <f t="shared" si="0"/>
        <v>0.31498680694659092</v>
      </c>
      <c r="M19" s="4"/>
      <c r="N19" s="4"/>
    </row>
    <row r="20" spans="1:14" x14ac:dyDescent="0.25">
      <c r="A20" s="1">
        <v>19</v>
      </c>
      <c r="B20" s="7">
        <v>485</v>
      </c>
      <c r="C20" s="2">
        <v>86.689201010468807</v>
      </c>
      <c r="D20" s="2">
        <v>40.596578388711897</v>
      </c>
      <c r="E20" s="2">
        <v>67.612481611288104</v>
      </c>
      <c r="F20" s="2">
        <v>9.8929599917717397</v>
      </c>
      <c r="G20" s="3">
        <v>5.4460483100210002</v>
      </c>
      <c r="H20" s="2">
        <v>7.0232808953718502</v>
      </c>
      <c r="I20" s="2">
        <v>10.19</v>
      </c>
      <c r="J20" s="2">
        <v>8.23</v>
      </c>
      <c r="K20" s="2">
        <v>11.41</v>
      </c>
      <c r="L20" s="6">
        <f t="shared" si="0"/>
        <v>0.40185208455766763</v>
      </c>
      <c r="M20" s="4"/>
      <c r="N20" s="4"/>
    </row>
    <row r="21" spans="1:14" x14ac:dyDescent="0.25">
      <c r="A21" s="1">
        <v>20</v>
      </c>
      <c r="B21" s="7">
        <v>470</v>
      </c>
      <c r="C21" s="2">
        <v>90.837149522075606</v>
      </c>
      <c r="D21" s="2">
        <v>39.715139772416897</v>
      </c>
      <c r="E21" s="2">
        <v>54.672601137915301</v>
      </c>
      <c r="F21" s="2">
        <v>10.235785389663</v>
      </c>
      <c r="G21" s="3">
        <v>5.3548062372294201</v>
      </c>
      <c r="H21" s="2">
        <v>6.0269897865210904</v>
      </c>
      <c r="I21" s="2">
        <v>10.35</v>
      </c>
      <c r="J21" s="2">
        <v>8.17</v>
      </c>
      <c r="K21" s="2">
        <v>10.63</v>
      </c>
      <c r="L21" s="6">
        <f t="shared" si="0"/>
        <v>0.39409551155831452</v>
      </c>
      <c r="M21" s="4"/>
      <c r="N21" s="4"/>
    </row>
    <row r="22" spans="1:14" x14ac:dyDescent="0.25">
      <c r="A22" s="1">
        <v>21</v>
      </c>
      <c r="B22" s="7">
        <v>445</v>
      </c>
      <c r="C22" s="2">
        <v>81.439307492034601</v>
      </c>
      <c r="D22" s="2">
        <v>43.318949185252599</v>
      </c>
      <c r="E22" s="2">
        <v>53.295651524806502</v>
      </c>
      <c r="F22" s="2">
        <v>9.4511070408685693</v>
      </c>
      <c r="G22" s="3">
        <v>5.7237802779329403</v>
      </c>
      <c r="H22" s="2">
        <v>5.9165708832628301</v>
      </c>
      <c r="I22" s="2">
        <v>9.98</v>
      </c>
      <c r="J22" s="2">
        <v>8.41</v>
      </c>
      <c r="K22" s="2">
        <v>10.54</v>
      </c>
      <c r="L22" s="6">
        <f t="shared" si="0"/>
        <v>0.4001211420271768</v>
      </c>
      <c r="M22" s="4"/>
      <c r="N22" s="4"/>
    </row>
    <row r="23" spans="1:14" x14ac:dyDescent="0.25">
      <c r="A23" s="1">
        <v>22</v>
      </c>
      <c r="B23" s="7">
        <v>414</v>
      </c>
      <c r="C23" s="2">
        <v>71.584026800182102</v>
      </c>
      <c r="D23" s="2">
        <v>34.162762530723697</v>
      </c>
      <c r="E23" s="2">
        <v>45.653300000000002</v>
      </c>
      <c r="F23" s="2">
        <v>8.5950032569669599</v>
      </c>
      <c r="G23" s="3">
        <v>4.7635872777587602</v>
      </c>
      <c r="H23" s="2">
        <v>5.2853697680382901</v>
      </c>
      <c r="I23" s="2">
        <v>9.56</v>
      </c>
      <c r="J23" s="2">
        <v>7.77</v>
      </c>
      <c r="K23" s="2">
        <v>10.01</v>
      </c>
      <c r="L23" s="6">
        <f t="shared" si="0"/>
        <v>0.36570069886692225</v>
      </c>
      <c r="M23" s="4"/>
      <c r="N23" s="4"/>
    </row>
    <row r="24" spans="1:14" x14ac:dyDescent="0.25">
      <c r="A24" s="1">
        <v>23</v>
      </c>
      <c r="B24" s="7">
        <v>388</v>
      </c>
      <c r="C24" s="2">
        <v>66.969534592626303</v>
      </c>
      <c r="D24" s="2">
        <v>28.098559999999999</v>
      </c>
      <c r="E24" s="2">
        <v>40.775664269458403</v>
      </c>
      <c r="F24" s="2">
        <v>8.1807524239684994</v>
      </c>
      <c r="G24" s="3">
        <v>4.07978172308243</v>
      </c>
      <c r="H24" s="2">
        <v>4.8640184658081198</v>
      </c>
      <c r="I24" s="2">
        <v>9.35</v>
      </c>
      <c r="J24" s="2">
        <v>7.28</v>
      </c>
      <c r="K24" s="2">
        <v>9.64</v>
      </c>
      <c r="L24" s="6">
        <f t="shared" si="0"/>
        <v>0.35011278057238326</v>
      </c>
      <c r="M24" s="4"/>
      <c r="N24" s="4"/>
    </row>
    <row r="25" spans="1:14" x14ac:dyDescent="0.25">
      <c r="A25" s="1">
        <v>24</v>
      </c>
      <c r="B25" s="7">
        <v>373</v>
      </c>
      <c r="C25" s="2">
        <v>55.453121238051899</v>
      </c>
      <c r="D25" s="2">
        <v>22.899007737824299</v>
      </c>
      <c r="E25" s="2">
        <v>42.578122530723697</v>
      </c>
      <c r="F25" s="2">
        <v>7.1027363746901298</v>
      </c>
      <c r="G25" s="3">
        <v>3.4531044621529299</v>
      </c>
      <c r="H25" s="2">
        <v>5.02158258388849</v>
      </c>
      <c r="I25" s="2">
        <v>8.7799999999999994</v>
      </c>
      <c r="J25" s="2">
        <v>6.8</v>
      </c>
      <c r="K25" s="2">
        <v>9.7799999999999994</v>
      </c>
      <c r="L25" s="6">
        <f t="shared" si="0"/>
        <v>0.32420978956192997</v>
      </c>
      <c r="M25" s="4"/>
      <c r="N25" s="4"/>
    </row>
    <row r="27" spans="1:14" x14ac:dyDescent="0.25">
      <c r="B27" s="2"/>
      <c r="C27" s="5"/>
      <c r="D27" s="5"/>
      <c r="E27" s="5"/>
    </row>
    <row r="28" spans="1:14" x14ac:dyDescent="0.25">
      <c r="A28" s="8" t="s">
        <v>40</v>
      </c>
      <c r="B28" s="2"/>
      <c r="C28" s="5"/>
      <c r="D28" s="5"/>
      <c r="E28" s="5"/>
    </row>
    <row r="29" spans="1:14" x14ac:dyDescent="0.25">
      <c r="B29" s="2"/>
      <c r="C29" s="5"/>
      <c r="D29" s="5"/>
      <c r="E29" s="5"/>
    </row>
    <row r="30" spans="1:14" x14ac:dyDescent="0.25">
      <c r="B30" s="2"/>
      <c r="C30" s="5"/>
      <c r="D30" s="5"/>
      <c r="E30" s="5"/>
    </row>
    <row r="31" spans="1:14" x14ac:dyDescent="0.25">
      <c r="B31" s="2"/>
      <c r="C31" s="5"/>
      <c r="D31" s="5"/>
      <c r="E31" s="5"/>
    </row>
    <row r="32" spans="1:14" x14ac:dyDescent="0.25">
      <c r="B32" s="2"/>
      <c r="C32" s="5"/>
      <c r="D32" s="5"/>
      <c r="E32" s="5"/>
    </row>
    <row r="33" spans="2:5" x14ac:dyDescent="0.25">
      <c r="B33" s="2"/>
      <c r="C33" s="5"/>
      <c r="D33" s="5"/>
      <c r="E33" s="5"/>
    </row>
    <row r="34" spans="2:5" x14ac:dyDescent="0.25">
      <c r="B34" s="2"/>
      <c r="C34" s="5"/>
      <c r="D34" s="5"/>
      <c r="E34" s="5"/>
    </row>
    <row r="35" spans="2:5" x14ac:dyDescent="0.25">
      <c r="B35" s="2"/>
      <c r="C35" s="5"/>
      <c r="D35" s="5"/>
      <c r="E35" s="5"/>
    </row>
    <row r="36" spans="2:5" x14ac:dyDescent="0.25">
      <c r="B36" s="2"/>
      <c r="C36" s="5"/>
      <c r="D36" s="5"/>
      <c r="E36" s="5"/>
    </row>
    <row r="37" spans="2:5" x14ac:dyDescent="0.25">
      <c r="B37" s="2"/>
      <c r="C37" s="5"/>
      <c r="D37" s="5"/>
      <c r="E37" s="5"/>
    </row>
    <row r="38" spans="2:5" x14ac:dyDescent="0.25">
      <c r="B38" s="2"/>
      <c r="C38" s="5"/>
      <c r="D38" s="5"/>
      <c r="E38" s="5"/>
    </row>
    <row r="39" spans="2:5" x14ac:dyDescent="0.25">
      <c r="B39" s="2"/>
      <c r="C39" s="5"/>
      <c r="D39" s="5"/>
      <c r="E39" s="5"/>
    </row>
    <row r="40" spans="2:5" x14ac:dyDescent="0.25">
      <c r="B40" s="2"/>
      <c r="C40" s="5"/>
      <c r="D40" s="5"/>
      <c r="E40" s="5"/>
    </row>
    <row r="41" spans="2:5" x14ac:dyDescent="0.25">
      <c r="B41" s="2"/>
      <c r="C41" s="5"/>
      <c r="D41" s="5"/>
      <c r="E41" s="5"/>
    </row>
    <row r="42" spans="2:5" x14ac:dyDescent="0.25">
      <c r="B42" s="2"/>
      <c r="C42" s="5"/>
      <c r="D42" s="5"/>
      <c r="E42" s="5"/>
    </row>
    <row r="43" spans="2:5" x14ac:dyDescent="0.25">
      <c r="B43" s="2"/>
      <c r="C43" s="5"/>
      <c r="D43" s="5"/>
      <c r="E43" s="5"/>
    </row>
    <row r="44" spans="2:5" x14ac:dyDescent="0.25">
      <c r="B44" s="2"/>
      <c r="C44" s="5"/>
      <c r="D44" s="5"/>
      <c r="E44" s="5"/>
    </row>
    <row r="45" spans="2:5" x14ac:dyDescent="0.25">
      <c r="B45" s="2"/>
      <c r="C45" s="5"/>
      <c r="D45" s="5"/>
      <c r="E45" s="5"/>
    </row>
    <row r="46" spans="2:5" x14ac:dyDescent="0.25">
      <c r="B46" s="2"/>
      <c r="C46" s="5"/>
      <c r="D46" s="5"/>
      <c r="E46" s="5"/>
    </row>
    <row r="47" spans="2:5" x14ac:dyDescent="0.25">
      <c r="B47" s="2"/>
      <c r="C47" s="5"/>
      <c r="D47" s="5"/>
      <c r="E47" s="5"/>
    </row>
    <row r="48" spans="2:5" x14ac:dyDescent="0.25">
      <c r="B48" s="2"/>
      <c r="C48" s="5"/>
      <c r="D48" s="5"/>
      <c r="E48" s="5"/>
    </row>
    <row r="49" spans="2:5" x14ac:dyDescent="0.25">
      <c r="B49" s="2"/>
      <c r="C49" s="5"/>
      <c r="D49" s="5"/>
      <c r="E49" s="5"/>
    </row>
    <row r="50" spans="2:5" x14ac:dyDescent="0.25">
      <c r="B50" s="2"/>
      <c r="C50" s="5"/>
      <c r="D50" s="5"/>
      <c r="E50" s="5"/>
    </row>
    <row r="51" spans="2:5" x14ac:dyDescent="0.25">
      <c r="B51" s="2"/>
      <c r="C51" s="5"/>
    </row>
    <row r="52" spans="2:5" x14ac:dyDescent="0.25">
      <c r="C52" s="5"/>
    </row>
    <row r="53" spans="2:5" x14ac:dyDescent="0.25">
      <c r="C53" s="5"/>
    </row>
    <row r="54" spans="2:5" x14ac:dyDescent="0.25">
      <c r="C54" s="5"/>
    </row>
    <row r="55" spans="2:5" x14ac:dyDescent="0.25">
      <c r="C55" s="5"/>
    </row>
    <row r="56" spans="2:5" x14ac:dyDescent="0.25">
      <c r="C56" s="5"/>
    </row>
    <row r="57" spans="2:5" x14ac:dyDescent="0.25">
      <c r="C5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9B60-A7B1-41B4-9D87-2B4B3357582A}">
  <dimension ref="A1:K36"/>
  <sheetViews>
    <sheetView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4" width="16.625" style="1"/>
    <col min="5" max="5" width="18.375" style="1" bestFit="1" customWidth="1"/>
    <col min="6" max="7" width="16.625" style="1"/>
    <col min="9" max="16384" width="16.625" style="1"/>
  </cols>
  <sheetData>
    <row r="1" spans="1:11" ht="29.9" customHeight="1" x14ac:dyDescent="0.25">
      <c r="A1" s="1" t="s">
        <v>20</v>
      </c>
      <c r="B1" s="1" t="s">
        <v>26</v>
      </c>
      <c r="C1" s="1" t="s">
        <v>21</v>
      </c>
      <c r="D1" s="1" t="s">
        <v>22</v>
      </c>
      <c r="E1" s="1" t="s">
        <v>32</v>
      </c>
      <c r="F1" s="1" t="s">
        <v>28</v>
      </c>
      <c r="G1" s="1" t="s">
        <v>29</v>
      </c>
      <c r="H1" s="1" t="s">
        <v>33</v>
      </c>
      <c r="I1" s="1" t="s">
        <v>37</v>
      </c>
    </row>
    <row r="2" spans="1:11" x14ac:dyDescent="0.25">
      <c r="A2" s="1">
        <v>1</v>
      </c>
      <c r="B2" s="1">
        <v>400</v>
      </c>
      <c r="C2" s="2">
        <v>48.907867018661797</v>
      </c>
      <c r="D2" s="2">
        <v>36.730693563950801</v>
      </c>
      <c r="E2" s="2">
        <v>34.299999999999997</v>
      </c>
      <c r="F2" s="2">
        <v>5.3806743848483496</v>
      </c>
      <c r="G2" s="3">
        <v>4.2005971072720403</v>
      </c>
      <c r="H2" s="2">
        <v>3.5646264146905802</v>
      </c>
      <c r="I2" s="6">
        <f>SUM(C2:E2)/B2</f>
        <v>0.29984640145653146</v>
      </c>
      <c r="J2" s="4"/>
      <c r="K2" s="4"/>
    </row>
    <row r="3" spans="1:11" x14ac:dyDescent="0.25">
      <c r="A3" s="1">
        <v>2</v>
      </c>
      <c r="B3" s="1">
        <v>400</v>
      </c>
      <c r="C3" s="2">
        <v>65.210489358215796</v>
      </c>
      <c r="D3" s="2">
        <v>48.974258085267799</v>
      </c>
      <c r="E3" s="2">
        <v>45.733333333333299</v>
      </c>
      <c r="F3" s="2">
        <v>7.1742325131311402</v>
      </c>
      <c r="G3" s="3">
        <v>5.6007961430293802</v>
      </c>
      <c r="H3" s="2">
        <v>4.7528352195874399</v>
      </c>
      <c r="I3" s="6">
        <f>SUM(C3:E3)/B3</f>
        <v>0.39979520194204221</v>
      </c>
      <c r="J3" s="4"/>
      <c r="K3" s="4"/>
    </row>
    <row r="4" spans="1:11" x14ac:dyDescent="0.25">
      <c r="A4" s="1">
        <v>3</v>
      </c>
      <c r="B4" s="1">
        <v>400</v>
      </c>
      <c r="C4" s="4">
        <v>81.513111697769702</v>
      </c>
      <c r="D4" s="4">
        <v>61.217822606584797</v>
      </c>
      <c r="E4" s="4">
        <v>57.1666666666667</v>
      </c>
      <c r="F4" s="2">
        <v>8.9677906414139201</v>
      </c>
      <c r="G4" s="2">
        <v>7.0009951787867299</v>
      </c>
      <c r="H4" s="3">
        <v>5.9410440244842899</v>
      </c>
      <c r="I4" s="6">
        <f>SUM(C4:E4)/B4</f>
        <v>0.49974400242755296</v>
      </c>
      <c r="J4" s="4"/>
      <c r="K4" s="4"/>
    </row>
    <row r="5" spans="1:11" x14ac:dyDescent="0.25">
      <c r="A5" s="1">
        <v>4</v>
      </c>
      <c r="B5" s="1">
        <v>400</v>
      </c>
      <c r="C5" s="2">
        <v>97.815734037323594</v>
      </c>
      <c r="D5" s="2">
        <v>73.461387127901702</v>
      </c>
      <c r="E5" s="2">
        <v>68.599999999999994</v>
      </c>
      <c r="F5" s="2">
        <v>10.761348769696699</v>
      </c>
      <c r="G5" s="2">
        <v>8.4011942145440699</v>
      </c>
      <c r="H5" s="3">
        <v>7.1292528293811497</v>
      </c>
      <c r="I5" s="6">
        <f t="shared" ref="I5:I6" si="0">SUM(C5:E5)/B5</f>
        <v>0.59969280291306326</v>
      </c>
    </row>
    <row r="6" spans="1:11" x14ac:dyDescent="0.25">
      <c r="A6" s="1">
        <v>5</v>
      </c>
      <c r="B6" s="1">
        <v>400</v>
      </c>
      <c r="C6" s="2">
        <v>114.118356376878</v>
      </c>
      <c r="D6" s="2">
        <v>85.7049516492186</v>
      </c>
      <c r="E6" s="2">
        <v>80.033333333333303</v>
      </c>
      <c r="F6" s="2">
        <v>12.5549068979795</v>
      </c>
      <c r="G6" s="2">
        <v>9.8013932503014196</v>
      </c>
      <c r="H6" s="3">
        <v>8.3174616342780094</v>
      </c>
      <c r="I6" s="6">
        <f t="shared" si="0"/>
        <v>0.69964160339857473</v>
      </c>
    </row>
    <row r="7" spans="1:11" x14ac:dyDescent="0.25">
      <c r="C7" s="5"/>
      <c r="D7" s="5"/>
      <c r="E7" s="5"/>
      <c r="I7" s="6"/>
    </row>
    <row r="8" spans="1:11" x14ac:dyDescent="0.25">
      <c r="A8" s="8" t="s">
        <v>38</v>
      </c>
      <c r="C8" s="5"/>
      <c r="D8" s="5"/>
      <c r="E8" s="5"/>
    </row>
    <row r="9" spans="1:11" x14ac:dyDescent="0.25">
      <c r="C9" s="5"/>
      <c r="D9" s="5"/>
      <c r="E9" s="5"/>
    </row>
    <row r="10" spans="1:11" x14ac:dyDescent="0.25">
      <c r="C10" s="5"/>
      <c r="D10" s="5"/>
      <c r="E10" s="5"/>
    </row>
    <row r="11" spans="1:11" x14ac:dyDescent="0.25">
      <c r="C11" s="5"/>
      <c r="D11" s="5"/>
      <c r="E11" s="5"/>
    </row>
    <row r="12" spans="1:11" x14ac:dyDescent="0.25">
      <c r="C12" s="5"/>
      <c r="D12" s="5"/>
      <c r="E12" s="5"/>
    </row>
    <row r="13" spans="1:11" x14ac:dyDescent="0.25">
      <c r="C13" s="5"/>
      <c r="D13" s="5"/>
      <c r="E13" s="5"/>
    </row>
    <row r="14" spans="1:11" x14ac:dyDescent="0.25">
      <c r="C14" s="5"/>
      <c r="D14" s="5"/>
      <c r="E14" s="5"/>
    </row>
    <row r="15" spans="1:11" x14ac:dyDescent="0.25">
      <c r="C15" s="5"/>
      <c r="D15" s="5"/>
      <c r="E15" s="5"/>
    </row>
    <row r="16" spans="1:11" x14ac:dyDescent="0.25">
      <c r="C16" s="5"/>
      <c r="D16" s="5"/>
      <c r="E16" s="5"/>
    </row>
    <row r="17" spans="3:5" x14ac:dyDescent="0.25">
      <c r="C17" s="5"/>
      <c r="D17" s="5"/>
      <c r="E17" s="5"/>
    </row>
    <row r="18" spans="3:5" x14ac:dyDescent="0.25">
      <c r="C18" s="5"/>
      <c r="D18" s="5"/>
      <c r="E18" s="5"/>
    </row>
    <row r="19" spans="3:5" x14ac:dyDescent="0.25">
      <c r="C19" s="5"/>
      <c r="D19" s="5"/>
      <c r="E19" s="5"/>
    </row>
    <row r="20" spans="3:5" x14ac:dyDescent="0.25">
      <c r="C20" s="5"/>
      <c r="D20" s="5"/>
      <c r="E20" s="5"/>
    </row>
    <row r="21" spans="3:5" x14ac:dyDescent="0.25">
      <c r="C21" s="5"/>
      <c r="D21" s="5"/>
      <c r="E21" s="5"/>
    </row>
    <row r="22" spans="3:5" x14ac:dyDescent="0.25">
      <c r="C22" s="5"/>
      <c r="D22" s="5"/>
      <c r="E22" s="5"/>
    </row>
    <row r="23" spans="3:5" x14ac:dyDescent="0.25">
      <c r="C23" s="5"/>
      <c r="D23" s="5"/>
      <c r="E23" s="5"/>
    </row>
    <row r="24" spans="3:5" x14ac:dyDescent="0.25">
      <c r="C24" s="5"/>
      <c r="D24" s="5"/>
      <c r="E24" s="5"/>
    </row>
    <row r="25" spans="3:5" x14ac:dyDescent="0.25">
      <c r="C25" s="5"/>
      <c r="D25" s="5"/>
      <c r="E25" s="5"/>
    </row>
    <row r="26" spans="3:5" x14ac:dyDescent="0.25">
      <c r="C26" s="5"/>
      <c r="D26" s="5"/>
      <c r="E26" s="5"/>
    </row>
    <row r="27" spans="3:5" x14ac:dyDescent="0.25">
      <c r="C27" s="5"/>
      <c r="D27" s="5"/>
      <c r="E27" s="5"/>
    </row>
    <row r="28" spans="3:5" x14ac:dyDescent="0.25">
      <c r="C28" s="5"/>
      <c r="D28" s="5"/>
      <c r="E28" s="5"/>
    </row>
    <row r="29" spans="3:5" x14ac:dyDescent="0.25">
      <c r="C29" s="5"/>
      <c r="D29" s="5"/>
      <c r="E29" s="5"/>
    </row>
    <row r="30" spans="3:5" x14ac:dyDescent="0.25">
      <c r="C30" s="5"/>
    </row>
    <row r="31" spans="3:5" x14ac:dyDescent="0.25">
      <c r="C31" s="5"/>
    </row>
    <row r="32" spans="3:5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9025-4FA3-4969-9678-769B48E6E1A6}">
  <dimension ref="A1:N8"/>
  <sheetViews>
    <sheetView workbookViewId="0"/>
  </sheetViews>
  <sheetFormatPr defaultRowHeight="14.3" x14ac:dyDescent="0.25"/>
  <sheetData>
    <row r="1" spans="1:14" s="1" customFormat="1" ht="29.9" customHeight="1" x14ac:dyDescent="0.25">
      <c r="A1" s="1" t="s">
        <v>20</v>
      </c>
      <c r="B1" s="1" t="s">
        <v>26</v>
      </c>
      <c r="C1" s="1" t="s">
        <v>21</v>
      </c>
      <c r="D1" s="1" t="s">
        <v>22</v>
      </c>
      <c r="E1" s="1" t="s">
        <v>32</v>
      </c>
      <c r="F1" s="1" t="s">
        <v>28</v>
      </c>
      <c r="G1" s="1" t="s">
        <v>29</v>
      </c>
      <c r="H1" s="1" t="s">
        <v>33</v>
      </c>
      <c r="I1" s="1" t="s">
        <v>30</v>
      </c>
      <c r="J1" s="1" t="s">
        <v>31</v>
      </c>
      <c r="K1" s="1" t="s">
        <v>34</v>
      </c>
    </row>
    <row r="2" spans="1:14" s="1" customFormat="1" x14ac:dyDescent="0.25">
      <c r="A2" s="1">
        <v>1</v>
      </c>
      <c r="B2" s="1">
        <v>395</v>
      </c>
      <c r="C2" s="2">
        <v>48.907867018661797</v>
      </c>
      <c r="D2" s="2">
        <v>36.730693563950801</v>
      </c>
      <c r="E2" s="2">
        <v>34.299999999999997</v>
      </c>
      <c r="F2" s="2">
        <v>5.3806743848483496</v>
      </c>
      <c r="G2" s="3">
        <v>4.2005971072720403</v>
      </c>
      <c r="H2" s="2">
        <v>3.5646264146905802</v>
      </c>
      <c r="I2" s="2">
        <v>8.42</v>
      </c>
      <c r="J2" s="2">
        <v>7.96</v>
      </c>
      <c r="K2" s="2">
        <v>9.1</v>
      </c>
      <c r="L2" s="6"/>
      <c r="M2" s="4"/>
      <c r="N2" s="4"/>
    </row>
    <row r="8" spans="1:14" x14ac:dyDescent="0.25">
      <c r="A8" s="8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Generator</vt:lpstr>
      <vt:lpstr>WF</vt:lpstr>
      <vt:lpstr>Line</vt:lpstr>
      <vt:lpstr>Forecast_case1</vt:lpstr>
      <vt:lpstr>Forecast_case2</vt:lpstr>
      <vt:lpstr>Forecast_case3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Li</dc:creator>
  <cp:lastModifiedBy>Zhihao</cp:lastModifiedBy>
  <dcterms:created xsi:type="dcterms:W3CDTF">2015-06-05T18:19:34Z</dcterms:created>
  <dcterms:modified xsi:type="dcterms:W3CDTF">2023-11-21T04:00:24Z</dcterms:modified>
</cp:coreProperties>
</file>