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-JORDAN\18-Programmation\12-CI\eagle\2-CI\Soil Moisture Sensor Pro Mini-v1.1.0\"/>
    </mc:Choice>
  </mc:AlternateContent>
  <bookViews>
    <workbookView xWindow="0" yWindow="0" windowWidth="28800" windowHeight="12330"/>
  </bookViews>
  <sheets>
    <sheet name="Soil Moisture Sensor Pro Mini-v" sheetId="1" r:id="rId1"/>
  </sheets>
  <calcPr calcId="162913"/>
</workbook>
</file>

<file path=xl/calcChain.xml><?xml version="1.0" encoding="utf-8"?>
<calcChain xmlns="http://schemas.openxmlformats.org/spreadsheetml/2006/main">
  <c r="G8" i="1" l="1"/>
  <c r="G9" i="1"/>
  <c r="G10" i="1"/>
  <c r="G2" i="1"/>
  <c r="F14" i="1"/>
  <c r="G14" i="1" s="1"/>
  <c r="F13" i="1"/>
  <c r="G13" i="1" s="1"/>
  <c r="F12" i="1"/>
  <c r="G12" i="1" s="1"/>
  <c r="F11" i="1"/>
  <c r="G11" i="1" s="1"/>
  <c r="F10" i="1"/>
  <c r="F9" i="1"/>
  <c r="F8" i="1"/>
  <c r="F7" i="1"/>
  <c r="G7" i="1" s="1"/>
  <c r="F6" i="1"/>
  <c r="G6" i="1" s="1"/>
  <c r="F5" i="1"/>
  <c r="G5" i="1" s="1"/>
  <c r="F4" i="1"/>
  <c r="G4" i="1" s="1"/>
  <c r="F3" i="1"/>
  <c r="G3" i="1" s="1"/>
  <c r="F2" i="1"/>
  <c r="G16" i="1" l="1"/>
</calcChain>
</file>

<file path=xl/sharedStrings.xml><?xml version="1.0" encoding="utf-8"?>
<sst xmlns="http://schemas.openxmlformats.org/spreadsheetml/2006/main" count="72" uniqueCount="61">
  <si>
    <t>Qty</t>
  </si>
  <si>
    <t>Value</t>
  </si>
  <si>
    <t>Device</t>
  </si>
  <si>
    <t>Package</t>
  </si>
  <si>
    <t>Parts</t>
  </si>
  <si>
    <t>Price</t>
  </si>
  <si>
    <t>Total</t>
  </si>
  <si>
    <t>Description</t>
  </si>
  <si>
    <t>Link</t>
  </si>
  <si>
    <t>CONN_02</t>
  </si>
  <si>
    <t>1X02</t>
  </si>
  <si>
    <t>J1</t>
  </si>
  <si>
    <t>Pin Header 2,54</t>
  </si>
  <si>
    <t>https://fr.aliexpress.com/item/Free-Shipping-10pcs-40-Pin-1x40-Single-Row-Male-2-54-Breakable-Pin-Header-Connector-Strip/32416951874.html</t>
  </si>
  <si>
    <t>LED3MM</t>
  </si>
  <si>
    <t>LED1, LED2</t>
  </si>
  <si>
    <t>LED</t>
  </si>
  <si>
    <t>https://fr.aliexpress.com/item/5Colors-20PCS-100PCS-3mm-LED-diode-Light-Assorted-Kit-White-Yellow-Red-Green-Blue-component-DIY/32621058566.html</t>
  </si>
  <si>
    <t>0.1uF</t>
  </si>
  <si>
    <t>C-EU025-025X050</t>
  </si>
  <si>
    <t>C025-025X050</t>
  </si>
  <si>
    <t>C2</t>
  </si>
  <si>
    <t>CAPACITOR, European symbol</t>
  </si>
  <si>
    <t>https://fr.aliexpress.com/item/100pcs-Ceramic-Disc-Capacitors-50V-100nF-0-1uF-104pF/32517289931.html</t>
  </si>
  <si>
    <t>1M</t>
  </si>
  <si>
    <t>R-EU_0204/7</t>
  </si>
  <si>
    <t>0204/7</t>
  </si>
  <si>
    <t>R1</t>
  </si>
  <si>
    <t>RESISTOR, European symbol</t>
  </si>
  <si>
    <t>https://fr.aliexpress.com/item/1LOT-100PCS-Metal-Film-Axial-Resistors-1Mohm-1004-1-1-4W-1000000ohm-0-25W-metalfilm-resistor/32526441661.html</t>
  </si>
  <si>
    <t>1k5</t>
  </si>
  <si>
    <t>R3, R4</t>
  </si>
  <si>
    <t>https://fr.aliexpress.com/item/1LOT-100PCS-Metal-Film-Axial-Resistors-1-5Kohm-1501-1-1-4W-1500ohm-0-25W-passive/32528024970.html</t>
  </si>
  <si>
    <t>4.7uF</t>
  </si>
  <si>
    <t>CPOL-USE2,5-6E</t>
  </si>
  <si>
    <t>E2,5-6E</t>
  </si>
  <si>
    <t>C1</t>
  </si>
  <si>
    <t>POLARIZED CAPACITOR, American symbol</t>
  </si>
  <si>
    <t>https://fr.aliexpress.com/item/Free-shipping-100pcs-4-7UF-50V-Electrolytic-Capacitor-50V-4-7UF-Aluminum-Electrolytic-Capacitor-5X11mm/32314841833.html</t>
  </si>
  <si>
    <t>470K</t>
  </si>
  <si>
    <t>R2</t>
  </si>
  <si>
    <t>https://fr.aliexpress.com/item/1LOT-100PCS-Metal-Film-Axial-Resistors-470Kohm-4703-1-1-4W-470000ohm-0-25W-metalfilm-resistor/32528251389.html</t>
  </si>
  <si>
    <t>ABK-PRO-MINI</t>
  </si>
  <si>
    <t>U$1</t>
  </si>
  <si>
    <t>Arduino Pro mini 3,3V 8Mhz</t>
  </si>
  <si>
    <t>https://fr.aliexpress.com/item/Free-Shipping-5pcs-lot-Pro-Mini-328-Mini-3-3V-8M-ATMEGA328-3-3V-8MHz-for/32270348641.html</t>
  </si>
  <si>
    <t>NRF24L01</t>
  </si>
  <si>
    <t>2X4-2.54MM</t>
  </si>
  <si>
    <t>RF1</t>
  </si>
  <si>
    <t>https://fr.aliexpress.com/item/10Pcs-x-NRF24L01-Wireless-Module-2-4G-Wireless-Communication-Module-Upgrade-Module/1289649564.html</t>
  </si>
  <si>
    <t>PCB</t>
  </si>
  <si>
    <t>https://PCBs.io/share/z5YOZ</t>
  </si>
  <si>
    <t>Female row pin header</t>
  </si>
  <si>
    <t xml:space="preserve"> 2.54mm 40 Pin Female Single Row Pin Header Strip New  (optionnal)</t>
  </si>
  <si>
    <t>https://fr.aliexpress.com/item/10Pcs-2-54mm-40-Pin-Female-Single-Row-Pin-Header-Strip-New/32534250037.html</t>
  </si>
  <si>
    <t>Soil moisture sensor</t>
  </si>
  <si>
    <t xml:space="preserve"> Soil Hygrometer Detection</t>
  </si>
  <si>
    <t>https://fr.aliexpress.com/item/5pcs-Soil-Hygrometer-Detection-Module-Soil-Moisture-Sensor-Probes/2038552686.html</t>
  </si>
  <si>
    <t>Battery Cell Case Holder AAA</t>
  </si>
  <si>
    <t>https://fr.aliexpress.com/item/5-X-2-Pieces-2-Pin-Black-Plastic-2-x-1-5V-AAA-Battery-Cell-Case/32652303392.html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</si>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</sst>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onétaire" xfId="1" builtinId="4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23" sqref="H23"/>
    </sheetView>
  </sheetViews>
  <sheetFormatPr baseColWidth="10" defaultRowHeight="15" x14ac:dyDescent="0.25"/>
  <cols>
    <col min="6" max="6" width="0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C2" t="s">
        <v>9</v>
      </c>
      <c r="D2" t="s">
        <v>10</v>
      </c>
      <c r="E2" t="s">
        <v>11</v>
      </c>
      <c r="F2" s="1">
        <f>0.55/200</f>
        <v>2.7500000000000003E-3</v>
      </c>
      <c r="G2" s="2">
        <f>F2*A2</f>
        <v>2.7500000000000003E-3</v>
      </c>
      <c r="H2" t="s">
        <v>12</v>
      </c>
      <c r="I2" t="s">
        <v>13</v>
      </c>
    </row>
    <row r="3" spans="1:9" x14ac:dyDescent="0.25">
      <c r="A3">
        <v>2</v>
      </c>
      <c r="C3" t="s">
        <v>14</v>
      </c>
      <c r="D3" t="s">
        <v>14</v>
      </c>
      <c r="E3" t="s">
        <v>15</v>
      </c>
      <c r="F3" s="1">
        <f>1.52/100</f>
        <v>1.52E-2</v>
      </c>
      <c r="G3" s="2">
        <f t="shared" ref="G3:G14" si="0">F3*A3</f>
        <v>3.04E-2</v>
      </c>
      <c r="H3" t="s">
        <v>16</v>
      </c>
      <c r="I3" t="s">
        <v>17</v>
      </c>
    </row>
    <row r="4" spans="1:9" x14ac:dyDescent="0.25">
      <c r="A4">
        <v>1</v>
      </c>
      <c r="B4" t="s">
        <v>18</v>
      </c>
      <c r="C4" t="s">
        <v>19</v>
      </c>
      <c r="D4" t="s">
        <v>20</v>
      </c>
      <c r="E4" t="s">
        <v>21</v>
      </c>
      <c r="F4" s="1">
        <f>0.99/100</f>
        <v>9.8999999999999991E-3</v>
      </c>
      <c r="G4" s="2">
        <f t="shared" si="0"/>
        <v>9.8999999999999991E-3</v>
      </c>
      <c r="H4" t="s">
        <v>22</v>
      </c>
      <c r="I4" t="s">
        <v>23</v>
      </c>
    </row>
    <row r="5" spans="1:9" x14ac:dyDescent="0.25">
      <c r="A5">
        <v>1</v>
      </c>
      <c r="B5" t="s">
        <v>24</v>
      </c>
      <c r="C5" t="s">
        <v>25</v>
      </c>
      <c r="D5" t="s">
        <v>26</v>
      </c>
      <c r="E5" t="s">
        <v>27</v>
      </c>
      <c r="F5" s="1">
        <f>0.56/100</f>
        <v>5.6000000000000008E-3</v>
      </c>
      <c r="G5" s="2">
        <f t="shared" si="0"/>
        <v>5.6000000000000008E-3</v>
      </c>
      <c r="H5" t="s">
        <v>28</v>
      </c>
      <c r="I5" t="s">
        <v>29</v>
      </c>
    </row>
    <row r="6" spans="1:9" x14ac:dyDescent="0.25">
      <c r="A6">
        <v>2</v>
      </c>
      <c r="B6" t="s">
        <v>30</v>
      </c>
      <c r="C6" t="s">
        <v>25</v>
      </c>
      <c r="D6" t="s">
        <v>26</v>
      </c>
      <c r="E6" t="s">
        <v>31</v>
      </c>
      <c r="F6" s="1">
        <f>0.56/100</f>
        <v>5.6000000000000008E-3</v>
      </c>
      <c r="G6" s="2">
        <f t="shared" si="0"/>
        <v>1.1200000000000002E-2</v>
      </c>
      <c r="H6" t="s">
        <v>28</v>
      </c>
      <c r="I6" t="s">
        <v>32</v>
      </c>
    </row>
    <row r="7" spans="1:9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 s="1">
        <f>0.49/10</f>
        <v>4.9000000000000002E-2</v>
      </c>
      <c r="G7" s="2">
        <f t="shared" si="0"/>
        <v>4.9000000000000002E-2</v>
      </c>
      <c r="H7" t="s">
        <v>37</v>
      </c>
      <c r="I7" t="s">
        <v>38</v>
      </c>
    </row>
    <row r="8" spans="1:9" x14ac:dyDescent="0.25">
      <c r="A8">
        <v>1</v>
      </c>
      <c r="B8" t="s">
        <v>39</v>
      </c>
      <c r="C8" t="s">
        <v>25</v>
      </c>
      <c r="D8" t="s">
        <v>26</v>
      </c>
      <c r="E8" t="s">
        <v>40</v>
      </c>
      <c r="F8" s="1">
        <f>0.56/100</f>
        <v>5.6000000000000008E-3</v>
      </c>
      <c r="G8" s="2">
        <f t="shared" si="0"/>
        <v>5.6000000000000008E-3</v>
      </c>
      <c r="H8" t="s">
        <v>28</v>
      </c>
      <c r="I8" t="s">
        <v>41</v>
      </c>
    </row>
    <row r="9" spans="1:9" x14ac:dyDescent="0.25">
      <c r="A9">
        <v>1</v>
      </c>
      <c r="B9" t="s">
        <v>42</v>
      </c>
      <c r="C9" t="s">
        <v>42</v>
      </c>
      <c r="D9" t="s">
        <v>42</v>
      </c>
      <c r="E9" t="s">
        <v>43</v>
      </c>
      <c r="F9" s="1">
        <f>9.25/5</f>
        <v>1.85</v>
      </c>
      <c r="G9" s="2">
        <f t="shared" si="0"/>
        <v>1.85</v>
      </c>
      <c r="H9" t="s">
        <v>44</v>
      </c>
      <c r="I9" t="s">
        <v>45</v>
      </c>
    </row>
    <row r="10" spans="1:9" x14ac:dyDescent="0.25">
      <c r="A10">
        <v>1</v>
      </c>
      <c r="B10" t="s">
        <v>46</v>
      </c>
      <c r="C10" t="s">
        <v>46</v>
      </c>
      <c r="D10" t="s">
        <v>47</v>
      </c>
      <c r="E10" t="s">
        <v>48</v>
      </c>
      <c r="F10" s="1">
        <f>8.13/10</f>
        <v>0.81300000000000006</v>
      </c>
      <c r="G10" s="2">
        <f t="shared" si="0"/>
        <v>0.81300000000000006</v>
      </c>
      <c r="I10" t="s">
        <v>49</v>
      </c>
    </row>
    <row r="11" spans="1:9" x14ac:dyDescent="0.25">
      <c r="A11">
        <v>1</v>
      </c>
      <c r="C11" t="s">
        <v>50</v>
      </c>
      <c r="F11" s="1">
        <f>7.04/4</f>
        <v>1.76</v>
      </c>
      <c r="G11" s="2">
        <f t="shared" si="0"/>
        <v>1.76</v>
      </c>
      <c r="I11" t="s">
        <v>51</v>
      </c>
    </row>
    <row r="12" spans="1:9" x14ac:dyDescent="0.25">
      <c r="A12">
        <v>1</v>
      </c>
      <c r="C12" t="s">
        <v>52</v>
      </c>
      <c r="F12" s="1">
        <f>1.14/10</f>
        <v>0.11399999999999999</v>
      </c>
      <c r="G12" s="2">
        <f t="shared" si="0"/>
        <v>0.11399999999999999</v>
      </c>
      <c r="H12" t="s">
        <v>53</v>
      </c>
      <c r="I12" t="s">
        <v>54</v>
      </c>
    </row>
    <row r="13" spans="1:9" x14ac:dyDescent="0.25">
      <c r="A13">
        <v>1</v>
      </c>
      <c r="C13" t="s">
        <v>55</v>
      </c>
      <c r="F13" s="1">
        <f>1.3/5</f>
        <v>0.26</v>
      </c>
      <c r="G13" s="2">
        <f t="shared" si="0"/>
        <v>0.26</v>
      </c>
      <c r="H13" t="s">
        <v>56</v>
      </c>
      <c r="I13" t="s">
        <v>57</v>
      </c>
    </row>
    <row r="14" spans="1:9" x14ac:dyDescent="0.25">
      <c r="A14">
        <v>1</v>
      </c>
      <c r="C14" t="s">
        <v>58</v>
      </c>
      <c r="F14" s="1">
        <f>1.66/5</f>
        <v>0.33199999999999996</v>
      </c>
      <c r="G14" s="2">
        <f t="shared" si="0"/>
        <v>0.33199999999999996</v>
      </c>
      <c r="H14" t="s">
        <v>58</v>
      </c>
      <c r="I14" t="s">
        <v>59</v>
      </c>
    </row>
    <row r="16" spans="1:9" x14ac:dyDescent="0.25">
      <c r="E16" t="s">
        <v>60</v>
      </c>
      <c r="G16" s="1">
        <f>SUM(G2:G15)</f>
        <v>5.2434499999999993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Soil Moisture Sensor Pro Mini-v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2017-03-18T12:22:50Z</dcterms:created>
  <dcterms:modified xsi:type="dcterms:W3CDTF">2017-03-18T12:24:47Z</dcterms:modified>
</cp:coreProperties>
</file>