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LVD\Downloads\G4_DeLaCadena_Morales_Morales_Tello\G4_DeLaCadena_Morales_Morales_Tello\"/>
    </mc:Choice>
  </mc:AlternateContent>
  <xr:revisionPtr revIDLastSave="0" documentId="13_ncr:1_{60263A7D-487E-4017-8649-7CE8B391B39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E22" i="2" l="1"/>
  <c r="M15" i="2"/>
  <c r="H10" i="2"/>
  <c r="L22" i="2"/>
  <c r="E19" i="2"/>
  <c r="H15" i="2"/>
  <c r="D15" i="2"/>
  <c r="H13" i="2"/>
  <c r="E13" i="2"/>
  <c r="C13" i="2"/>
  <c r="E10" i="2"/>
</calcChain>
</file>

<file path=xl/sharedStrings.xml><?xml version="1.0" encoding="utf-8"?>
<sst xmlns="http://schemas.openxmlformats.org/spreadsheetml/2006/main" count="371" uniqueCount="255">
  <si>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</si>
  <si>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</si>
  <si>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</si>
  <si>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</si>
  <si>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</si>
  <si>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</si>
  <si>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</si>
  <si>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</si>
  <si>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</si>
  <si>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</si>
  <si>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</si>
  <si>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</si>
  <si>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</si>
  <si>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</si>
  <si>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</si>
  <si>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Tener informacion de los clientes</t>
  </si>
  <si>
    <t>Ingresar nuevos clientes al sistema para tener un registro completo de la base de datos.</t>
  </si>
  <si>
    <t>Mantener un seguimiento y registro organizado de todos los clientes.</t>
  </si>
  <si>
    <t xml:space="preserve">Propietario de la tienda </t>
  </si>
  <si>
    <t>El propietario de la tienda debería poder ingresar la información del cliente, como cedula, nombres completos, telefono, direccion, correo electronico y su fecha de nacimiento.</t>
  </si>
  <si>
    <t xml:space="preserve">Camila </t>
  </si>
  <si>
    <t>ALTA</t>
  </si>
  <si>
    <t>Terminado</t>
  </si>
  <si>
    <t>Después de agregar un cliente, se puede buscar al usuario para confirmar que la información se ha almacenado correctamente.</t>
  </si>
  <si>
    <t>Se deben ingresar los datos correctamente segun el formato de dato.</t>
  </si>
  <si>
    <t>Agregar cliente</t>
  </si>
  <si>
    <t>REQ002</t>
  </si>
  <si>
    <t>Corregir infromacion de los clientes</t>
  </si>
  <si>
    <t>Corregir o actualizar la información de un cliente existente en el sistema.</t>
  </si>
  <si>
    <t>Asegurar que la información del cliente sea precisa y actualizada.</t>
  </si>
  <si>
    <t>El propietario de la tienda debería poder acceder a la información actual del cliente y realizar modificaciones según sea necesario.</t>
  </si>
  <si>
    <t>Camila</t>
  </si>
  <si>
    <t>Después de editar un cliente, se puede buscar al usuario para confirmar que los cambios se han aplicado correctamente.</t>
  </si>
  <si>
    <t>Verificar que el dato a actualizar sea el correcto para no cometer errores</t>
  </si>
  <si>
    <t xml:space="preserve">Editar cliente </t>
  </si>
  <si>
    <t>REQ003</t>
  </si>
  <si>
    <t>Deshabilitar a los usarios que ya no frecuenten la tienda</t>
  </si>
  <si>
    <t>Desactivar temporal o permanentemente un cliente en el sistema sin eliminar su información.</t>
  </si>
  <si>
    <t xml:space="preserve"> Reflejar cambios en la relación con el cliente sin perder el historial de interacciones.</t>
  </si>
  <si>
    <t>El propietario de la tienda debería poder marcar un cliente como inactivo, lo que podría implicar deshabilitar su cuenta o establecer un estado de inactividad.</t>
  </si>
  <si>
    <t>Después de inactivar un cliente, al buscarlo, debería aparecer como inactivo, y no debería afectar las operaciones normales con clientes activos.</t>
  </si>
  <si>
    <t>Verificar que el cliente a inactivar sea el correcto para no cometer errores</t>
  </si>
  <si>
    <t xml:space="preserve">Inactivar cliente </t>
  </si>
  <si>
    <t>REQ004</t>
  </si>
  <si>
    <t xml:space="preserve">Verificar los datos del cliente </t>
  </si>
  <si>
    <t>Encontrar rápidamente información específica sobre un cliente.</t>
  </si>
  <si>
    <t>Acceder eficientemente a los detalles de un cliente cuando sea necesario.</t>
  </si>
  <si>
    <t>El propietario de la tienda debería poder buscar clientes por su cedula.</t>
  </si>
  <si>
    <t>Después de buscar un cliente, el sistema debería mostrar la información guardada anteriormente sobre el cliente buscado.</t>
  </si>
  <si>
    <t xml:space="preserve">Ingresar correctamente el numero de cedula del cliente para que se puedan visualizar sus datos </t>
  </si>
  <si>
    <t xml:space="preserve">Buscar cliente </t>
  </si>
  <si>
    <t>REQ005</t>
  </si>
  <si>
    <t>Registro de productos dentro del inventario</t>
  </si>
  <si>
    <t>La aplicación debe permitir el ingreso de productos dentro del inventario con los datos e información del mismo</t>
  </si>
  <si>
    <t>Mantener un registro de los productos que se encuentran dentro del inventario</t>
  </si>
  <si>
    <t>El ingreso y completación de la información de cada uno de los productos que se requieran dentro del inventario</t>
  </si>
  <si>
    <t>Leonardo</t>
  </si>
  <si>
    <t>En proceso</t>
  </si>
  <si>
    <t>La verificación de que tras el ingreso del producto, éste y su información se ven reflejados dentro del inventario.</t>
  </si>
  <si>
    <t>Para ingresar un producto hay ciertos campos de información que se deben completar, teniendo en cuenta esto el ingreso de un producto será exitoso</t>
  </si>
  <si>
    <t>Registro de productos.</t>
  </si>
  <si>
    <t>REQ006</t>
  </si>
  <si>
    <t>Gestión del Inventario de productos</t>
  </si>
  <si>
    <t>La aplicación debe permitir que se pueda manejar la cantidad de productos que existen dentro del inventario.</t>
  </si>
  <si>
    <t>Para no tener que agregar un producto nuevamente e ingresar la cantidad que actualiza el mismo</t>
  </si>
  <si>
    <t>Mediante la revisión del estado actual de la cantidad de productos y la actualización del mismo</t>
  </si>
  <si>
    <t>Johao</t>
  </si>
  <si>
    <t>La vereficación del estado del producto dentro del inventario y la actualización del mismo si este lo requiere.</t>
  </si>
  <si>
    <t>Se debe realizar una revisión de la cantidad de productos que hay en el inventario, e ingresar más del mismo producto si se requiere.</t>
  </si>
  <si>
    <t>Gestión de Inventario de productos</t>
  </si>
  <si>
    <t>REQ007</t>
  </si>
  <si>
    <t xml:space="preserve">Escases de productos </t>
  </si>
  <si>
    <t xml:space="preserve">La aplicación debe informar la falta de productos dentro del inventario </t>
  </si>
  <si>
    <t>Para solicitar al proveedor la cantidad que se requiera de dicho producto</t>
  </si>
  <si>
    <t>Mediante el cambio de color en la fila que contiene la información del producto que actualmente no se encuentra dentro del inventario</t>
  </si>
  <si>
    <t>La verificación de que no ha cambiado de color la fila que contiene la información de dicho producto escaso,</t>
  </si>
  <si>
    <t>Se debe tener una revisión constante del inventario de productos, puesto que todo producto agotado se marcará de color rojo, para que se pueda abastecer a la tienda con dicho producto.</t>
  </si>
  <si>
    <t xml:space="preserve">Escases de Productos </t>
  </si>
  <si>
    <t>REQ008</t>
  </si>
  <si>
    <t xml:space="preserve">Búsqueda de Productos </t>
  </si>
  <si>
    <t xml:space="preserve">La aplicación debe poder buscar los productos de la tienda por categotías por proveedor, por su estado  y por su nombre </t>
  </si>
  <si>
    <t xml:space="preserve">Para evitar la búsqueda manual y la pérdida de tiempo y dada la inexistencia ofrecer algún producto similar </t>
  </si>
  <si>
    <t xml:space="preserve">Mediante el ingreso del nombre del producto en la barra de búsqueda o en su defecto en la selección de la categoría, proveedor o estado a la que pertenezca el producto en cuestión </t>
  </si>
  <si>
    <t>El uso de la barra de búsqueda ingresando el nombre del producto que se quiera buscar o utilizando los filtros que se ofrecen para la búsqueda.</t>
  </si>
  <si>
    <t>Sin comentarios</t>
  </si>
  <si>
    <t>Búsqueda de Productos</t>
  </si>
  <si>
    <t>REQ009</t>
  </si>
  <si>
    <t>Estado de productos</t>
  </si>
  <si>
    <t>La aplicación debe permtir cambiar el estado de los productos a Activos e Inactivos</t>
  </si>
  <si>
    <t>Para la facilitación de información sobre dicho producto a la clientela, y evitar la pérdida de tiempo.</t>
  </si>
  <si>
    <t>Mediante la revisión del estado actual que presenta el producto y su modifcación si se requiere</t>
  </si>
  <si>
    <t>La revisión del estado de producto y la modificación del mismo de activo a inactivo o viceversa si se requiere de esta forma</t>
  </si>
  <si>
    <t>Cambio de estado de Productos</t>
  </si>
  <si>
    <t>REQ010</t>
  </si>
  <si>
    <t>Los usuarios necesitan registrar las ventas de sus productos de manera eficiente.</t>
  </si>
  <si>
    <t>Permitir el registro fácil y rápido de las ventas de productos.</t>
  </si>
  <si>
    <t>Proporcionar una interfaz para registrar las ventas de manera precisa y oportuna.</t>
  </si>
  <si>
    <t>Desarrollar una función que permita a los usuarios ingresar los detalles de las ventas (producto vendido, cantidad, precio, etc.) en el sistema.</t>
  </si>
  <si>
    <t>Cristian</t>
  </si>
  <si>
    <t xml:space="preserve">Media </t>
  </si>
  <si>
    <t>No iniciado</t>
  </si>
  <si>
    <t>Verificar que los usuarios puedan ingresar detalles de las ventas y que estos se registren correctamente en el sistema.</t>
  </si>
  <si>
    <t>Registro de ventas de productos</t>
  </si>
  <si>
    <t>REQ011</t>
  </si>
  <si>
    <t>Es necesario mantener el inventario actualizado para evitar errores y asegurar existencias precisas.</t>
  </si>
  <si>
    <t>Automatizar la actualización del inventario tras cada venta.</t>
  </si>
  <si>
    <t>Garantizar un registro preciso de las existencias al actualizar el inventario automáticamente.</t>
  </si>
  <si>
    <t>Configurar un sistema que actualice automáticamente el inventario restante de cada producto después de cada venta registrada.</t>
  </si>
  <si>
    <t>Verificar que el inventario se actualice correctamente después de registrar una venta.</t>
  </si>
  <si>
    <t>Actualización automática de inventario por ventas</t>
  </si>
  <si>
    <t>REQ012</t>
  </si>
  <si>
    <t>Es necesario generar facturas de manera eficiente y precisa para las transacciones de venta.</t>
  </si>
  <si>
    <t>Automatizar la generación de facturas basadas en las ventas registradas.</t>
  </si>
  <si>
    <t>Asegurar la emisión automática de facturas precisas según las transacciones de venta.</t>
  </si>
  <si>
    <t>Desarrollar un sistema que genere automáticamente facturas detalladas basadas en la información de las ventas registradas.</t>
  </si>
  <si>
    <t>Verificar que las facturas se generen automáticamente y contengan la información precisa de las transacciones de venta.</t>
  </si>
  <si>
    <t>Generación automática de facturas</t>
  </si>
  <si>
    <t>REQ013</t>
  </si>
  <si>
    <t>Los usuarios necesitan tener acceso fácil al seguimiento de sus ventas y facturas.</t>
  </si>
  <si>
    <t>Proporcionar una interfaz para el seguimiento y consulta de ventas y facturas.</t>
  </si>
  <si>
    <t>Permitir a los usuarios acceder y consultar fácilmente el historial de ventas y facturas generadas.</t>
  </si>
  <si>
    <t>Implementar una sección en el sistema que muestre el historial de ventas y facturas, permitiendo consultas y búsquedas por fechas, productos, etc.</t>
  </si>
  <si>
    <t>Verificar que los usuarios puedan acceder y consultar fácilmente su historial de ventas y facturas a través de la interfaz proporcionada.</t>
  </si>
  <si>
    <t>Seguimiento de ventas y facturas</t>
  </si>
  <si>
    <t>REQ014</t>
  </si>
  <si>
    <t>No hay sección para hacer una nota de venta</t>
  </si>
  <si>
    <t>Tener notas de venta</t>
  </si>
  <si>
    <t>Para tener registro de las ventas realizadas</t>
  </si>
  <si>
    <t>Realizar un botón naranja agregue productos a la nota de venta</t>
  </si>
  <si>
    <t>Alta</t>
  </si>
  <si>
    <t>El botón aparece en la sección de facturación</t>
  </si>
  <si>
    <t>El color del botón es naranja</t>
  </si>
  <si>
    <t>Agregar botón para hacer una nota de venta</t>
  </si>
  <si>
    <t>REQ015</t>
  </si>
  <si>
    <t>Agregar productos a la nota de venta</t>
  </si>
  <si>
    <t>Registrar los productos vendidos en una venta</t>
  </si>
  <si>
    <t>Para calcular el precio de la venta según los productos vendidos</t>
  </si>
  <si>
    <t>Agregando un campo de combobox para agregar los productos</t>
  </si>
  <si>
    <t>En el campo de selección, al abrir el combobox debe aparecer el listado de productos disponibles</t>
  </si>
  <si>
    <t>El campo de ingreso debe estar ubicado a la izquierda</t>
  </si>
  <si>
    <t>Crear campo para agregar productos a la nota de venta.</t>
  </si>
  <si>
    <t>REQ016</t>
  </si>
  <si>
    <t>No se puede visualizar los productos agregados al detalle</t>
  </si>
  <si>
    <t>Ver los productos agregados a la nota de venta</t>
  </si>
  <si>
    <t>Para validar si la información del producto esta correcta</t>
  </si>
  <si>
    <t>Agregando una tabla en la interfaz donde se muestre la cantidad, el producto, precio unitario y precio total</t>
  </si>
  <si>
    <t>Al seleccionar el producto en el combobox, aparece una tabla con la información del producto.</t>
  </si>
  <si>
    <t>La tabla debe estar centrada y despues del campo para seleccionar los productos.</t>
  </si>
  <si>
    <t>Crear tabla para visualización de productos en la nota de venta.</t>
  </si>
  <si>
    <t>REQ017</t>
  </si>
  <si>
    <t>Falta de opción de agregar la cantidad de ese producto vendido en la nota de venta.</t>
  </si>
  <si>
    <t>Agregar la cantidad vendida de un producto.</t>
  </si>
  <si>
    <t>Para visualizar la cantidad vendida de un solo producto.</t>
  </si>
  <si>
    <t>En la columna "Cantidad" de la tabla, agregar un botón incremental que aumente el número de producto.</t>
  </si>
  <si>
    <t>Al pulsar el botón incremental, debe cambiar el número en la cantidad</t>
  </si>
  <si>
    <t>El botón incremental debe aparecer a la izquierda del número.</t>
  </si>
  <si>
    <t>Editar cantidad de producto en la nota de venta.</t>
  </si>
  <si>
    <t>REQ018</t>
  </si>
  <si>
    <t>No se calcula el precio total del producto al actualizar la cantidad.</t>
  </si>
  <si>
    <t>Actualizar el precio total en base a la cantidad de producto vendido.</t>
  </si>
  <si>
    <t>Para obtener el precio total de la venta de ese producto.</t>
  </si>
  <si>
    <t>Multiplicando el número de producto por el precio unitario, en la estructura interna de la aplicación</t>
  </si>
  <si>
    <t>Al aumentar la cantidad del producto, en la columna de precio total debe aparecer el precio en la tabla.</t>
  </si>
  <si>
    <t>La columna cantidad y precio total deben actualizarce al mismo tiempo.</t>
  </si>
  <si>
    <t>Calcular precio total de un producto en la nota de venta.</t>
  </si>
  <si>
    <t>REQ019</t>
  </si>
  <si>
    <t>No se guarda la información del detalle de la nota de venta</t>
  </si>
  <si>
    <t>Guardar información de la venta realizada</t>
  </si>
  <si>
    <t>Para registrar la venta realizada en el aplicativo</t>
  </si>
  <si>
    <t>Creando un botón que envie el detalle a la nota de venta</t>
  </si>
  <si>
    <t>El botón aparece en la sección de la nota de venta</t>
  </si>
  <si>
    <t>El botón esta ubicado en la parte derecha, arriba de la tabla del detalle de productos.</t>
  </si>
  <si>
    <t>Agregar botón de enviar detalle a la nota de venta</t>
  </si>
  <si>
    <t>REQ020</t>
  </si>
  <si>
    <t>No hay opciones de nota de venta</t>
  </si>
  <si>
    <t>Se necesita saber si la venta es con factura o consumidor final</t>
  </si>
  <si>
    <t>Para imprimir la factura con los datos del cliente</t>
  </si>
  <si>
    <t>Agregando dos botones que muestran la opción de registrar la venta con factura o consumidor final</t>
  </si>
  <si>
    <t>Al presionar el botón de enviar detalle a la nota de venta, aparecen los dos botones para seleccionar.</t>
  </si>
  <si>
    <t>Los botones son de color naranja y estan en el centro de la página.</t>
  </si>
  <si>
    <t>Agregar botones de opciones de impresión de nota de venta</t>
  </si>
  <si>
    <t>REQ021</t>
  </si>
  <si>
    <t>No se registra el cliente con la nota de venta</t>
  </si>
  <si>
    <t>Adjuntar la nota de venta con el cliente</t>
  </si>
  <si>
    <t>Para que el registro de la vente este a nombre de un determinado cliente</t>
  </si>
  <si>
    <t>Agregando un campo de combobox, que muestre la lista de los clientes para poder seleccionarlo</t>
  </si>
  <si>
    <t>Al presionar la opción de factura, aparece el campo con el combobox para seleccionar al cliente.</t>
  </si>
  <si>
    <t>El campo aparece abajo de los botones de factura y consumidor final.</t>
  </si>
  <si>
    <t>Agregar cliente a la nota de venta</t>
  </si>
  <si>
    <t>REQ022</t>
  </si>
  <si>
    <t>No se muestra el detalle de la nota de venta en la aplicación</t>
  </si>
  <si>
    <t>Visualizar el resumen de la nota de venta en la aplicación</t>
  </si>
  <si>
    <t>Para observar todo el detalle de la venta realizada al cliente</t>
  </si>
  <si>
    <t>Agregando una interfaz para visualizar la información de la nota venta realizada</t>
  </si>
  <si>
    <t>Al haber seleccionado al cliente, el detalle de la nota de venta aparecerá con la información ingresada previamente.</t>
  </si>
  <si>
    <t>El detalle aparece en un recuadro de la interfaz.</t>
  </si>
  <si>
    <t>Mostrar detalle de nota de venta</t>
  </si>
  <si>
    <t>REQ023</t>
  </si>
  <si>
    <t>No hay como registrar el metodo de pago</t>
  </si>
  <si>
    <t>Registrar el método de pago en la nota de venta</t>
  </si>
  <si>
    <t>Para mantener un registro del tipo de pago que realizó el cliente</t>
  </si>
  <si>
    <t>Agregando un campo de combobox, para seleccionar la lista de métodos de pago que hay</t>
  </si>
  <si>
    <t>Al mostrarse el detalle de la nota de venta, en la parte superior del detalle aparece el campo para seleccionar el método de pago.</t>
  </si>
  <si>
    <t>El campo para ingresar el método de pago tiene el borde de color naranja</t>
  </si>
  <si>
    <t>Seleccionar método de pago</t>
  </si>
  <si>
    <t>No se guarda la nota de venta</t>
  </si>
  <si>
    <t>Guardar la nota de venta en el aplicativo</t>
  </si>
  <si>
    <t>Para mantener un registro de la venta realizada</t>
  </si>
  <si>
    <t>Agregando un botón que guarde la factura</t>
  </si>
  <si>
    <t>Al presionar el botón de facturar, aparece un mensaje que la factura se guardó correctamente</t>
  </si>
  <si>
    <t>El botón es de color naranja y aparece arriba del recuadro de la nota de venta</t>
  </si>
  <si>
    <t>Guardar nota de venta</t>
  </si>
  <si>
    <t>REQ024</t>
  </si>
  <si>
    <t>No se imprime la nota de venta</t>
  </si>
  <si>
    <t>Imprimir la nota de venta realizada</t>
  </si>
  <si>
    <t>Para entregar la nota de venta al cliente</t>
  </si>
  <si>
    <t>Implementando un botón para imprimir la nota de venta</t>
  </si>
  <si>
    <t>Al presionar el botón de imprimir se descarga un archivo formato PDF</t>
  </si>
  <si>
    <t>Junto con el botón de imprimir aparece una visualización previa antes de imprimir la nota de venta</t>
  </si>
  <si>
    <t>Imprimir nota de venta</t>
  </si>
  <si>
    <t>REQ025</t>
  </si>
  <si>
    <t>No se determina cuando un producto esta por agotarse</t>
  </si>
  <si>
    <t>Notificar cuando hay poca cantidad de un producto</t>
  </si>
  <si>
    <t>Para que el propietario de la tienda sepa cuando se va a terminar un producto</t>
  </si>
  <si>
    <t>Añadiendo un icono de notificación en forma de campana donde se muestre el aviso de poca cantidad de un producto.</t>
  </si>
  <si>
    <t>Al tener menos de 5 unidades de un producto, aparecerá la notificación</t>
  </si>
  <si>
    <t>Cuando hay notificaciones, el icono de la campana cambia a color rojo</t>
  </si>
  <si>
    <t>Notificación de poca cantidad de productos</t>
  </si>
  <si>
    <t>REQ026</t>
  </si>
  <si>
    <t>No se puede ver la cantidad de facturas que se han realizado</t>
  </si>
  <si>
    <t>Ver una sección de facturas que se han realizado en la aplicación</t>
  </si>
  <si>
    <t>Para observar cuantas ventas se han realizado</t>
  </si>
  <si>
    <t>Añadiendo una sección donde se muestre una interfaz donde se encuentren listadas todas las facturas realizadas</t>
  </si>
  <si>
    <t>Dando click en la sección de facturas, muestran listadas todas las facturas realizadas desde el inicio hasta el final</t>
  </si>
  <si>
    <t>La información de las facturas se muestra en una tabla</t>
  </si>
  <si>
    <t>Mostrar lista de facturas realizadas</t>
  </si>
  <si>
    <t>REQ027</t>
  </si>
  <si>
    <t>No se conoce cuanto dinero se ha ganado en un determinado tiempo</t>
  </si>
  <si>
    <t>Tener un informe de ventas</t>
  </si>
  <si>
    <t>Ver detalles de interes como la cantidad de ventas realizadas y el dinero ganado</t>
  </si>
  <si>
    <t>Añadiendo un botón de informe de ventas en la sección de la lista de facturas</t>
  </si>
  <si>
    <t>Seleccionando una fecha de inicio y una fecha de fin, aparece el detalle del informe de ventas</t>
  </si>
  <si>
    <t>El informe de venta aparece con una imagen ilustrativa</t>
  </si>
  <si>
    <t>Consultar informe de ventas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</si>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</sst>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Times New Roman"/>
    </font>
    <font>
      <b/>
      <sz val="11"/>
      <color theme="1"/>
      <name val="Times New Roman"/>
    </font>
    <font>
      <b/>
      <i/>
      <sz val="11"/>
      <color rgb="FF9C6500"/>
      <name val="Times New Roman"/>
    </font>
    <font>
      <b/>
      <i/>
      <sz val="11"/>
      <color rgb="FFFF0000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0" fillId="3" borderId="5" xfId="0" applyFill="1" applyBorder="1"/>
    <xf numFmtId="0" fontId="8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7" xfId="0" applyFill="1" applyBorder="1"/>
    <xf numFmtId="0" fontId="3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5" xfId="0" applyBorder="1"/>
    <xf numFmtId="0" fontId="10" fillId="8" borderId="4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vertical="center"/>
    </xf>
    <xf numFmtId="164" fontId="10" fillId="8" borderId="4" xfId="0" applyNumberFormat="1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1" fillId="0" borderId="5" xfId="0" applyFont="1" applyBorder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1" fillId="8" borderId="4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6" fillId="6" borderId="6" xfId="0" applyFont="1" applyFill="1" applyBorder="1" applyAlignment="1">
      <alignment horizontal="center" vertical="center"/>
    </xf>
    <xf numFmtId="0" fontId="5" fillId="0" borderId="10" xfId="0" applyFont="1" applyBorder="1" applyAlignment="1"/>
    <xf numFmtId="0" fontId="5" fillId="0" borderId="13" xfId="0" applyFont="1" applyBorder="1" applyAlignment="1"/>
    <xf numFmtId="0" fontId="1" fillId="5" borderId="7" xfId="0" applyFont="1" applyFill="1" applyBorder="1" applyAlignment="1">
      <alignment horizontal="center" vertical="center"/>
    </xf>
    <xf numFmtId="0" fontId="5" fillId="0" borderId="9" xfId="0" applyFont="1" applyBorder="1" applyAlignment="1"/>
    <xf numFmtId="0" fontId="5" fillId="0" borderId="8" xfId="0" applyFont="1" applyBorder="1" applyAlignment="1"/>
    <xf numFmtId="0" fontId="5" fillId="0" borderId="11" xfId="0" applyFont="1" applyBorder="1" applyAlignment="1"/>
    <xf numFmtId="0" fontId="5" fillId="0" borderId="12" xfId="0" applyFont="1" applyBorder="1" applyAlignment="1"/>
    <xf numFmtId="0" fontId="5" fillId="0" borderId="20" xfId="0" applyFont="1" applyBorder="1" applyAlignment="1"/>
    <xf numFmtId="0" fontId="5" fillId="0" borderId="21" xfId="0" applyFont="1" applyBorder="1" applyAlignment="1"/>
    <xf numFmtId="0" fontId="5" fillId="0" borderId="22" xfId="0" applyFont="1" applyBorder="1" applyAlignment="1"/>
    <xf numFmtId="0" fontId="8" fillId="2" borderId="14" xfId="0" applyFont="1" applyFill="1" applyBorder="1" applyAlignment="1">
      <alignment horizontal="center" vertical="center"/>
    </xf>
    <xf numFmtId="0" fontId="5" fillId="0" borderId="15" xfId="0" applyFont="1" applyBorder="1" applyAlignment="1"/>
    <xf numFmtId="0" fontId="5" fillId="0" borderId="16" xfId="0" applyFont="1" applyBorder="1" applyAlignment="1"/>
    <xf numFmtId="0" fontId="5" fillId="0" borderId="17" xfId="0" applyFont="1" applyBorder="1" applyAlignment="1"/>
    <xf numFmtId="0" fontId="5" fillId="0" borderId="18" xfId="0" applyFont="1" applyBorder="1" applyAlignment="1"/>
    <xf numFmtId="0" fontId="5" fillId="0" borderId="19" xfId="0" applyFont="1" applyBorder="1" applyAlignment="1"/>
    <xf numFmtId="0" fontId="6" fillId="4" borderId="1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1" fillId="5" borderId="1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/>
    <xf numFmtId="0" fontId="1" fillId="5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4"/>
  <sheetViews>
    <sheetView showGridLines="0" topLeftCell="G16" zoomScale="55" zoomScaleNormal="55" workbookViewId="0">
      <selection activeCell="O18" sqref="O18"/>
    </sheetView>
  </sheetViews>
  <sheetFormatPr baseColWidth="10" defaultColWidth="12.625" defaultRowHeight="15" customHeight="1" x14ac:dyDescent="0.2"/>
  <cols>
    <col min="1" max="1" width="4.625" customWidth="1"/>
    <col min="2" max="2" width="8.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26" x14ac:dyDescent="0.25">
      <c r="B4" s="27"/>
      <c r="C4" s="27"/>
      <c r="D4" s="27"/>
      <c r="E4" s="27"/>
      <c r="F4" s="27"/>
      <c r="G4" s="27"/>
      <c r="H4" s="34"/>
      <c r="I4" s="35"/>
      <c r="J4" s="35"/>
      <c r="K4" s="36"/>
      <c r="L4" s="37"/>
      <c r="M4" s="27"/>
      <c r="N4" s="27"/>
      <c r="O4" s="27"/>
    </row>
    <row r="5" spans="1:26" ht="65.25" customHeight="1" x14ac:dyDescent="0.2">
      <c r="A5" s="27"/>
      <c r="B5" s="39" t="s">
        <v>0</v>
      </c>
      <c r="C5" s="39" t="s">
        <v>1</v>
      </c>
      <c r="D5" s="40" t="s">
        <v>2</v>
      </c>
      <c r="E5" s="39" t="s">
        <v>3</v>
      </c>
      <c r="F5" s="39" t="s">
        <v>4</v>
      </c>
      <c r="G5" s="39" t="s">
        <v>5</v>
      </c>
      <c r="H5" s="39" t="s">
        <v>6</v>
      </c>
      <c r="I5" s="39" t="s">
        <v>7</v>
      </c>
      <c r="J5" s="39" t="s">
        <v>8</v>
      </c>
      <c r="K5" s="39" t="s">
        <v>9</v>
      </c>
      <c r="L5" s="39" t="s">
        <v>10</v>
      </c>
      <c r="M5" s="39" t="s">
        <v>11</v>
      </c>
      <c r="N5" s="39" t="s">
        <v>12</v>
      </c>
      <c r="O5" s="39" t="s">
        <v>13</v>
      </c>
      <c r="P5" s="27"/>
    </row>
    <row r="6" spans="1:26" ht="72" customHeight="1" x14ac:dyDescent="0.2">
      <c r="A6" s="27"/>
      <c r="B6" s="29" t="s">
        <v>14</v>
      </c>
      <c r="C6" s="28" t="s">
        <v>15</v>
      </c>
      <c r="D6" s="28" t="s">
        <v>16</v>
      </c>
      <c r="E6" s="28" t="s">
        <v>17</v>
      </c>
      <c r="F6" s="28" t="s">
        <v>18</v>
      </c>
      <c r="G6" s="28" t="s">
        <v>19</v>
      </c>
      <c r="H6" s="28" t="s">
        <v>20</v>
      </c>
      <c r="I6" s="28">
        <v>72</v>
      </c>
      <c r="J6" s="30">
        <v>45294</v>
      </c>
      <c r="K6" s="28" t="s">
        <v>21</v>
      </c>
      <c r="L6" s="28" t="s">
        <v>22</v>
      </c>
      <c r="M6" s="28" t="s">
        <v>23</v>
      </c>
      <c r="N6" s="28" t="s">
        <v>24</v>
      </c>
      <c r="O6" s="31" t="s">
        <v>25</v>
      </c>
      <c r="P6" s="27"/>
    </row>
    <row r="7" spans="1:26" ht="72" customHeight="1" x14ac:dyDescent="0.2">
      <c r="A7" s="27"/>
      <c r="B7" s="29" t="s">
        <v>26</v>
      </c>
      <c r="C7" s="28" t="s">
        <v>27</v>
      </c>
      <c r="D7" s="28" t="s">
        <v>28</v>
      </c>
      <c r="E7" s="28" t="s">
        <v>29</v>
      </c>
      <c r="F7" s="28" t="s">
        <v>18</v>
      </c>
      <c r="G7" s="28" t="s">
        <v>30</v>
      </c>
      <c r="H7" s="28" t="s">
        <v>31</v>
      </c>
      <c r="I7" s="28">
        <v>72</v>
      </c>
      <c r="J7" s="30">
        <v>45294</v>
      </c>
      <c r="K7" s="28" t="s">
        <v>21</v>
      </c>
      <c r="L7" s="28" t="s">
        <v>22</v>
      </c>
      <c r="M7" s="28" t="s">
        <v>32</v>
      </c>
      <c r="N7" s="28" t="s">
        <v>33</v>
      </c>
      <c r="O7" s="31" t="s">
        <v>34</v>
      </c>
      <c r="P7" s="27"/>
    </row>
    <row r="8" spans="1:26" ht="90" customHeight="1" x14ac:dyDescent="0.2">
      <c r="A8" s="33"/>
      <c r="B8" s="29" t="s">
        <v>35</v>
      </c>
      <c r="C8" s="28" t="s">
        <v>36</v>
      </c>
      <c r="D8" s="28" t="s">
        <v>37</v>
      </c>
      <c r="E8" s="28" t="s">
        <v>38</v>
      </c>
      <c r="F8" s="28" t="s">
        <v>18</v>
      </c>
      <c r="G8" s="28" t="s">
        <v>39</v>
      </c>
      <c r="H8" s="28" t="s">
        <v>20</v>
      </c>
      <c r="I8" s="28">
        <v>72</v>
      </c>
      <c r="J8" s="30">
        <v>45294</v>
      </c>
      <c r="K8" s="28" t="s">
        <v>21</v>
      </c>
      <c r="L8" s="28" t="s">
        <v>22</v>
      </c>
      <c r="M8" s="28" t="s">
        <v>40</v>
      </c>
      <c r="N8" s="28" t="s">
        <v>41</v>
      </c>
      <c r="O8" s="31" t="s">
        <v>42</v>
      </c>
      <c r="P8" s="33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83.25" customHeight="1" x14ac:dyDescent="0.2">
      <c r="A9" s="27"/>
      <c r="B9" s="29" t="s">
        <v>43</v>
      </c>
      <c r="C9" s="28" t="s">
        <v>44</v>
      </c>
      <c r="D9" s="28" t="s">
        <v>45</v>
      </c>
      <c r="E9" s="28" t="s">
        <v>46</v>
      </c>
      <c r="F9" s="28" t="s">
        <v>18</v>
      </c>
      <c r="G9" s="28" t="s">
        <v>47</v>
      </c>
      <c r="H9" s="28" t="s">
        <v>20</v>
      </c>
      <c r="I9" s="28">
        <v>72</v>
      </c>
      <c r="J9" s="30">
        <v>45294</v>
      </c>
      <c r="K9" s="28" t="s">
        <v>21</v>
      </c>
      <c r="L9" s="28" t="s">
        <v>22</v>
      </c>
      <c r="M9" s="28" t="s">
        <v>48</v>
      </c>
      <c r="N9" s="28" t="s">
        <v>49</v>
      </c>
      <c r="O9" s="31" t="s">
        <v>50</v>
      </c>
      <c r="P9" s="27"/>
    </row>
    <row r="10" spans="1:26" ht="84" customHeight="1" x14ac:dyDescent="0.2">
      <c r="A10" s="27"/>
      <c r="B10" s="29" t="s">
        <v>51</v>
      </c>
      <c r="C10" s="32" t="s">
        <v>52</v>
      </c>
      <c r="D10" s="32" t="s">
        <v>53</v>
      </c>
      <c r="E10" s="32" t="s">
        <v>54</v>
      </c>
      <c r="F10" s="32" t="s">
        <v>18</v>
      </c>
      <c r="G10" s="32" t="s">
        <v>55</v>
      </c>
      <c r="H10" s="28" t="s">
        <v>56</v>
      </c>
      <c r="I10" s="28">
        <v>2</v>
      </c>
      <c r="J10" s="30">
        <v>45301</v>
      </c>
      <c r="K10" s="28" t="s">
        <v>21</v>
      </c>
      <c r="L10" s="28" t="s">
        <v>57</v>
      </c>
      <c r="M10" s="32" t="s">
        <v>58</v>
      </c>
      <c r="N10" s="32" t="s">
        <v>59</v>
      </c>
      <c r="O10" s="38" t="s">
        <v>60</v>
      </c>
      <c r="P10" s="27"/>
    </row>
    <row r="11" spans="1:26" ht="99.75" customHeight="1" x14ac:dyDescent="0.2">
      <c r="A11" s="27"/>
      <c r="B11" s="29" t="s">
        <v>61</v>
      </c>
      <c r="C11" s="32" t="s">
        <v>62</v>
      </c>
      <c r="D11" s="32" t="s">
        <v>63</v>
      </c>
      <c r="E11" s="32" t="s">
        <v>64</v>
      </c>
      <c r="F11" s="32" t="s">
        <v>18</v>
      </c>
      <c r="G11" s="32" t="s">
        <v>65</v>
      </c>
      <c r="H11" s="28" t="s">
        <v>66</v>
      </c>
      <c r="I11" s="28">
        <v>3</v>
      </c>
      <c r="J11" s="30">
        <v>45301</v>
      </c>
      <c r="K11" s="28" t="s">
        <v>21</v>
      </c>
      <c r="L11" s="28" t="s">
        <v>57</v>
      </c>
      <c r="M11" s="32" t="s">
        <v>67</v>
      </c>
      <c r="N11" s="32" t="s">
        <v>68</v>
      </c>
      <c r="O11" s="38" t="s">
        <v>69</v>
      </c>
      <c r="P11" s="27"/>
    </row>
    <row r="12" spans="1:26" ht="134.25" customHeight="1" x14ac:dyDescent="0.2">
      <c r="A12" s="27"/>
      <c r="B12" s="29" t="s">
        <v>70</v>
      </c>
      <c r="C12" s="32" t="s">
        <v>71</v>
      </c>
      <c r="D12" s="32" t="s">
        <v>72</v>
      </c>
      <c r="E12" s="32" t="s">
        <v>73</v>
      </c>
      <c r="F12" s="32" t="s">
        <v>18</v>
      </c>
      <c r="G12" s="32" t="s">
        <v>74</v>
      </c>
      <c r="H12" s="28" t="s">
        <v>66</v>
      </c>
      <c r="I12" s="28">
        <v>2</v>
      </c>
      <c r="J12" s="30">
        <v>45301</v>
      </c>
      <c r="K12" s="28" t="s">
        <v>21</v>
      </c>
      <c r="L12" s="28" t="s">
        <v>57</v>
      </c>
      <c r="M12" s="32" t="s">
        <v>75</v>
      </c>
      <c r="N12" s="32" t="s">
        <v>76</v>
      </c>
      <c r="O12" s="38" t="s">
        <v>77</v>
      </c>
      <c r="P12" s="27"/>
    </row>
    <row r="13" spans="1:26" ht="108" customHeight="1" x14ac:dyDescent="0.2">
      <c r="A13" s="27"/>
      <c r="B13" s="29" t="s">
        <v>78</v>
      </c>
      <c r="C13" s="32" t="s">
        <v>79</v>
      </c>
      <c r="D13" s="32" t="s">
        <v>80</v>
      </c>
      <c r="E13" s="32" t="s">
        <v>81</v>
      </c>
      <c r="F13" s="32" t="s">
        <v>18</v>
      </c>
      <c r="G13" s="32" t="s">
        <v>82</v>
      </c>
      <c r="H13" s="28" t="s">
        <v>66</v>
      </c>
      <c r="I13" s="28">
        <v>2</v>
      </c>
      <c r="J13" s="30">
        <v>45301</v>
      </c>
      <c r="K13" s="28" t="s">
        <v>21</v>
      </c>
      <c r="L13" s="28" t="s">
        <v>57</v>
      </c>
      <c r="M13" s="32" t="s">
        <v>83</v>
      </c>
      <c r="N13" s="32" t="s">
        <v>84</v>
      </c>
      <c r="O13" s="38" t="s">
        <v>85</v>
      </c>
      <c r="P13" s="27"/>
    </row>
    <row r="14" spans="1:26" ht="68.25" customHeight="1" x14ac:dyDescent="0.2">
      <c r="A14" s="27"/>
      <c r="B14" s="29" t="s">
        <v>86</v>
      </c>
      <c r="C14" s="32" t="s">
        <v>87</v>
      </c>
      <c r="D14" s="32" t="s">
        <v>88</v>
      </c>
      <c r="E14" s="32" t="s">
        <v>89</v>
      </c>
      <c r="F14" s="32" t="s">
        <v>18</v>
      </c>
      <c r="G14" s="32" t="s">
        <v>90</v>
      </c>
      <c r="H14" s="28" t="s">
        <v>66</v>
      </c>
      <c r="I14" s="28">
        <v>2</v>
      </c>
      <c r="J14" s="30">
        <v>45301</v>
      </c>
      <c r="K14" s="28" t="s">
        <v>21</v>
      </c>
      <c r="L14" s="28" t="s">
        <v>57</v>
      </c>
      <c r="M14" s="32" t="s">
        <v>91</v>
      </c>
      <c r="N14" s="32" t="s">
        <v>84</v>
      </c>
      <c r="O14" s="38" t="s">
        <v>92</v>
      </c>
      <c r="P14" s="27"/>
    </row>
    <row r="15" spans="1:26" ht="77.25" customHeight="1" x14ac:dyDescent="0.2">
      <c r="A15" s="27"/>
      <c r="B15" s="29" t="s">
        <v>93</v>
      </c>
      <c r="C15" s="32" t="s">
        <v>94</v>
      </c>
      <c r="D15" s="32" t="s">
        <v>95</v>
      </c>
      <c r="E15" s="32" t="s">
        <v>96</v>
      </c>
      <c r="F15" s="28" t="s">
        <v>18</v>
      </c>
      <c r="G15" s="32" t="s">
        <v>97</v>
      </c>
      <c r="H15" s="28" t="s">
        <v>98</v>
      </c>
      <c r="I15" s="28">
        <v>48</v>
      </c>
      <c r="J15" s="30">
        <v>45307</v>
      </c>
      <c r="K15" s="28" t="s">
        <v>99</v>
      </c>
      <c r="L15" s="28" t="s">
        <v>100</v>
      </c>
      <c r="M15" s="32" t="s">
        <v>101</v>
      </c>
      <c r="N15" s="32" t="s">
        <v>84</v>
      </c>
      <c r="O15" s="38" t="s">
        <v>102</v>
      </c>
      <c r="P15" s="27"/>
    </row>
    <row r="16" spans="1:26" ht="75" x14ac:dyDescent="0.2">
      <c r="A16" s="27"/>
      <c r="B16" s="29" t="s">
        <v>103</v>
      </c>
      <c r="C16" s="32" t="s">
        <v>104</v>
      </c>
      <c r="D16" s="32" t="s">
        <v>105</v>
      </c>
      <c r="E16" s="32" t="s">
        <v>106</v>
      </c>
      <c r="F16" s="28" t="s">
        <v>18</v>
      </c>
      <c r="G16" s="32" t="s">
        <v>107</v>
      </c>
      <c r="H16" s="28" t="s">
        <v>98</v>
      </c>
      <c r="I16" s="28">
        <v>48</v>
      </c>
      <c r="J16" s="30">
        <v>45307</v>
      </c>
      <c r="K16" s="28" t="s">
        <v>99</v>
      </c>
      <c r="L16" s="28" t="s">
        <v>100</v>
      </c>
      <c r="M16" s="32" t="s">
        <v>108</v>
      </c>
      <c r="N16" s="32" t="s">
        <v>84</v>
      </c>
      <c r="O16" s="38" t="s">
        <v>109</v>
      </c>
      <c r="P16" s="27"/>
    </row>
    <row r="17" spans="1:16" ht="75" x14ac:dyDescent="0.2">
      <c r="A17" s="27"/>
      <c r="B17" s="29" t="s">
        <v>110</v>
      </c>
      <c r="C17" s="32" t="s">
        <v>111</v>
      </c>
      <c r="D17" s="32" t="s">
        <v>112</v>
      </c>
      <c r="E17" s="32" t="s">
        <v>113</v>
      </c>
      <c r="F17" s="28" t="s">
        <v>18</v>
      </c>
      <c r="G17" s="32" t="s">
        <v>114</v>
      </c>
      <c r="H17" s="28" t="s">
        <v>98</v>
      </c>
      <c r="I17" s="28">
        <v>12</v>
      </c>
      <c r="J17" s="30">
        <v>45307</v>
      </c>
      <c r="K17" s="28" t="s">
        <v>99</v>
      </c>
      <c r="L17" s="28" t="s">
        <v>57</v>
      </c>
      <c r="M17" s="32" t="s">
        <v>115</v>
      </c>
      <c r="N17" s="32" t="s">
        <v>84</v>
      </c>
      <c r="O17" s="38" t="s">
        <v>116</v>
      </c>
      <c r="P17" s="27"/>
    </row>
    <row r="18" spans="1:16" ht="75" x14ac:dyDescent="0.2">
      <c r="A18" s="27"/>
      <c r="B18" s="29" t="s">
        <v>117</v>
      </c>
      <c r="C18" s="32" t="s">
        <v>118</v>
      </c>
      <c r="D18" s="32" t="s">
        <v>119</v>
      </c>
      <c r="E18" s="32" t="s">
        <v>120</v>
      </c>
      <c r="F18" s="28" t="s">
        <v>18</v>
      </c>
      <c r="G18" s="32" t="s">
        <v>121</v>
      </c>
      <c r="H18" s="28" t="s">
        <v>98</v>
      </c>
      <c r="I18" s="28">
        <v>12</v>
      </c>
      <c r="J18" s="30">
        <v>45307</v>
      </c>
      <c r="K18" s="28" t="s">
        <v>99</v>
      </c>
      <c r="L18" s="28" t="s">
        <v>57</v>
      </c>
      <c r="M18" s="32" t="s">
        <v>122</v>
      </c>
      <c r="N18" s="32" t="s">
        <v>84</v>
      </c>
      <c r="O18" s="38" t="s">
        <v>123</v>
      </c>
      <c r="P18" s="27"/>
    </row>
    <row r="19" spans="1:16" ht="39.75" customHeight="1" x14ac:dyDescent="0.2">
      <c r="A19" s="27"/>
      <c r="B19" s="29" t="s">
        <v>124</v>
      </c>
      <c r="C19" s="28" t="s">
        <v>125</v>
      </c>
      <c r="D19" s="28" t="s">
        <v>126</v>
      </c>
      <c r="E19" s="28" t="s">
        <v>127</v>
      </c>
      <c r="F19" s="28" t="s">
        <v>18</v>
      </c>
      <c r="G19" s="28" t="s">
        <v>128</v>
      </c>
      <c r="H19" s="28" t="s">
        <v>56</v>
      </c>
      <c r="I19" s="28">
        <v>2</v>
      </c>
      <c r="J19" s="30">
        <v>45294</v>
      </c>
      <c r="K19" s="28" t="s">
        <v>129</v>
      </c>
      <c r="L19" s="28" t="s">
        <v>22</v>
      </c>
      <c r="M19" s="28" t="s">
        <v>130</v>
      </c>
      <c r="N19" s="28" t="s">
        <v>131</v>
      </c>
      <c r="O19" s="31" t="s">
        <v>132</v>
      </c>
      <c r="P19" s="27"/>
    </row>
    <row r="20" spans="1:16" ht="39.75" customHeight="1" x14ac:dyDescent="0.2">
      <c r="A20" s="27"/>
      <c r="B20" s="29" t="s">
        <v>133</v>
      </c>
      <c r="C20" s="28" t="s">
        <v>134</v>
      </c>
      <c r="D20" s="28" t="s">
        <v>135</v>
      </c>
      <c r="E20" s="28" t="s">
        <v>136</v>
      </c>
      <c r="F20" s="28" t="s">
        <v>18</v>
      </c>
      <c r="G20" s="28" t="s">
        <v>137</v>
      </c>
      <c r="H20" s="28" t="s">
        <v>56</v>
      </c>
      <c r="I20" s="28">
        <v>2</v>
      </c>
      <c r="J20" s="30">
        <v>45308</v>
      </c>
      <c r="K20" s="28" t="s">
        <v>129</v>
      </c>
      <c r="L20" s="28" t="s">
        <v>22</v>
      </c>
      <c r="M20" s="28" t="s">
        <v>138</v>
      </c>
      <c r="N20" s="28" t="s">
        <v>139</v>
      </c>
      <c r="O20" s="31" t="s">
        <v>140</v>
      </c>
      <c r="P20" s="27"/>
    </row>
    <row r="21" spans="1:16" ht="39.75" customHeight="1" x14ac:dyDescent="0.2">
      <c r="A21" s="27"/>
      <c r="B21" s="29" t="s">
        <v>141</v>
      </c>
      <c r="C21" s="28" t="s">
        <v>142</v>
      </c>
      <c r="D21" s="28" t="s">
        <v>143</v>
      </c>
      <c r="E21" s="28" t="s">
        <v>144</v>
      </c>
      <c r="F21" s="28" t="s">
        <v>18</v>
      </c>
      <c r="G21" s="28" t="s">
        <v>145</v>
      </c>
      <c r="H21" s="28" t="s">
        <v>56</v>
      </c>
      <c r="I21" s="28">
        <v>7</v>
      </c>
      <c r="J21" s="30">
        <v>45308</v>
      </c>
      <c r="K21" s="28" t="s">
        <v>129</v>
      </c>
      <c r="L21" s="28" t="s">
        <v>22</v>
      </c>
      <c r="M21" s="28" t="s">
        <v>146</v>
      </c>
      <c r="N21" s="28" t="s">
        <v>147</v>
      </c>
      <c r="O21" s="31" t="s">
        <v>148</v>
      </c>
      <c r="P21" s="27"/>
    </row>
    <row r="22" spans="1:16" ht="39.75" customHeight="1" x14ac:dyDescent="0.2">
      <c r="A22" s="27"/>
      <c r="B22" s="29" t="s">
        <v>149</v>
      </c>
      <c r="C22" s="28" t="s">
        <v>150</v>
      </c>
      <c r="D22" s="28" t="s">
        <v>151</v>
      </c>
      <c r="E22" s="28" t="s">
        <v>152</v>
      </c>
      <c r="F22" s="28" t="s">
        <v>18</v>
      </c>
      <c r="G22" s="28" t="s">
        <v>153</v>
      </c>
      <c r="H22" s="28" t="s">
        <v>56</v>
      </c>
      <c r="I22" s="28">
        <v>2</v>
      </c>
      <c r="J22" s="30">
        <v>45308</v>
      </c>
      <c r="K22" s="28" t="s">
        <v>129</v>
      </c>
      <c r="L22" s="28" t="s">
        <v>22</v>
      </c>
      <c r="M22" s="28" t="s">
        <v>154</v>
      </c>
      <c r="N22" s="28" t="s">
        <v>155</v>
      </c>
      <c r="O22" s="31" t="s">
        <v>156</v>
      </c>
      <c r="P22" s="27"/>
    </row>
    <row r="23" spans="1:16" ht="39.75" customHeight="1" x14ac:dyDescent="0.2">
      <c r="A23" s="27"/>
      <c r="B23" s="29" t="s">
        <v>157</v>
      </c>
      <c r="C23" s="28" t="s">
        <v>158</v>
      </c>
      <c r="D23" s="28" t="s">
        <v>159</v>
      </c>
      <c r="E23" s="28" t="s">
        <v>160</v>
      </c>
      <c r="F23" s="28" t="s">
        <v>18</v>
      </c>
      <c r="G23" s="28" t="s">
        <v>161</v>
      </c>
      <c r="H23" s="28" t="s">
        <v>56</v>
      </c>
      <c r="I23" s="28">
        <v>2</v>
      </c>
      <c r="J23" s="30">
        <v>45308</v>
      </c>
      <c r="K23" s="28" t="s">
        <v>129</v>
      </c>
      <c r="L23" s="28" t="s">
        <v>22</v>
      </c>
      <c r="M23" s="28" t="s">
        <v>162</v>
      </c>
      <c r="N23" s="28" t="s">
        <v>163</v>
      </c>
      <c r="O23" s="31" t="s">
        <v>164</v>
      </c>
      <c r="P23" s="27"/>
    </row>
    <row r="24" spans="1:16" ht="57.75" customHeight="1" x14ac:dyDescent="0.2">
      <c r="A24" s="27"/>
      <c r="B24" s="29" t="s">
        <v>165</v>
      </c>
      <c r="C24" s="28" t="s">
        <v>166</v>
      </c>
      <c r="D24" s="28" t="s">
        <v>167</v>
      </c>
      <c r="E24" s="28" t="s">
        <v>168</v>
      </c>
      <c r="F24" s="28" t="s">
        <v>18</v>
      </c>
      <c r="G24" s="28" t="s">
        <v>169</v>
      </c>
      <c r="H24" s="28" t="s">
        <v>56</v>
      </c>
      <c r="I24" s="28">
        <v>2</v>
      </c>
      <c r="J24" s="30">
        <v>45309</v>
      </c>
      <c r="K24" s="28" t="s">
        <v>129</v>
      </c>
      <c r="L24" s="28" t="s">
        <v>22</v>
      </c>
      <c r="M24" s="28" t="s">
        <v>170</v>
      </c>
      <c r="N24" s="28" t="s">
        <v>171</v>
      </c>
      <c r="O24" s="31" t="s">
        <v>172</v>
      </c>
      <c r="P24" s="27"/>
    </row>
    <row r="25" spans="1:16" ht="57.75" customHeight="1" x14ac:dyDescent="0.2">
      <c r="A25" s="27"/>
      <c r="B25" s="29" t="s">
        <v>173</v>
      </c>
      <c r="C25" s="28" t="s">
        <v>174</v>
      </c>
      <c r="D25" s="28" t="s">
        <v>175</v>
      </c>
      <c r="E25" s="28" t="s">
        <v>176</v>
      </c>
      <c r="F25" s="28" t="s">
        <v>18</v>
      </c>
      <c r="G25" s="28" t="s">
        <v>177</v>
      </c>
      <c r="H25" s="28" t="s">
        <v>56</v>
      </c>
      <c r="I25" s="28">
        <v>2</v>
      </c>
      <c r="J25" s="30">
        <v>45309</v>
      </c>
      <c r="K25" s="28" t="s">
        <v>129</v>
      </c>
      <c r="L25" s="28" t="s">
        <v>22</v>
      </c>
      <c r="M25" s="28" t="s">
        <v>178</v>
      </c>
      <c r="N25" s="28" t="s">
        <v>179</v>
      </c>
      <c r="O25" s="31" t="s">
        <v>180</v>
      </c>
      <c r="P25" s="27"/>
    </row>
    <row r="26" spans="1:16" ht="57.75" customHeight="1" x14ac:dyDescent="0.2">
      <c r="A26" s="27"/>
      <c r="B26" s="29" t="s">
        <v>181</v>
      </c>
      <c r="C26" s="28" t="s">
        <v>182</v>
      </c>
      <c r="D26" s="28" t="s">
        <v>183</v>
      </c>
      <c r="E26" s="28" t="s">
        <v>184</v>
      </c>
      <c r="F26" s="28" t="s">
        <v>18</v>
      </c>
      <c r="G26" s="28" t="s">
        <v>185</v>
      </c>
      <c r="H26" s="28" t="s">
        <v>56</v>
      </c>
      <c r="I26" s="28">
        <v>7</v>
      </c>
      <c r="J26" s="30">
        <v>45309</v>
      </c>
      <c r="K26" s="28" t="s">
        <v>129</v>
      </c>
      <c r="L26" s="28" t="s">
        <v>22</v>
      </c>
      <c r="M26" s="28" t="s">
        <v>186</v>
      </c>
      <c r="N26" s="28" t="s">
        <v>187</v>
      </c>
      <c r="O26" s="31" t="s">
        <v>188</v>
      </c>
      <c r="P26" s="27"/>
    </row>
    <row r="27" spans="1:16" ht="57.75" customHeight="1" x14ac:dyDescent="0.2">
      <c r="A27" s="27"/>
      <c r="B27" s="29" t="s">
        <v>189</v>
      </c>
      <c r="C27" s="28" t="s">
        <v>190</v>
      </c>
      <c r="D27" s="28" t="s">
        <v>191</v>
      </c>
      <c r="E27" s="28" t="s">
        <v>192</v>
      </c>
      <c r="F27" s="28" t="s">
        <v>18</v>
      </c>
      <c r="G27" s="28" t="s">
        <v>193</v>
      </c>
      <c r="H27" s="28" t="s">
        <v>56</v>
      </c>
      <c r="I27" s="28">
        <v>7</v>
      </c>
      <c r="J27" s="30">
        <v>45310</v>
      </c>
      <c r="K27" s="28" t="s">
        <v>129</v>
      </c>
      <c r="L27" s="28" t="s">
        <v>22</v>
      </c>
      <c r="M27" s="28" t="s">
        <v>194</v>
      </c>
      <c r="N27" s="28" t="s">
        <v>195</v>
      </c>
      <c r="O27" s="31" t="s">
        <v>196</v>
      </c>
      <c r="P27" s="27"/>
    </row>
    <row r="28" spans="1:16" ht="57.75" customHeight="1" x14ac:dyDescent="0.2">
      <c r="A28" s="27"/>
      <c r="B28" s="29" t="s">
        <v>197</v>
      </c>
      <c r="C28" s="28" t="s">
        <v>198</v>
      </c>
      <c r="D28" s="28" t="s">
        <v>199</v>
      </c>
      <c r="E28" s="28" t="s">
        <v>200</v>
      </c>
      <c r="F28" s="28" t="s">
        <v>18</v>
      </c>
      <c r="G28" s="28" t="s">
        <v>201</v>
      </c>
      <c r="H28" s="28" t="s">
        <v>56</v>
      </c>
      <c r="I28" s="28">
        <v>2</v>
      </c>
      <c r="J28" s="30">
        <v>45280</v>
      </c>
      <c r="K28" s="28" t="s">
        <v>129</v>
      </c>
      <c r="L28" s="28" t="s">
        <v>22</v>
      </c>
      <c r="M28" s="28" t="s">
        <v>202</v>
      </c>
      <c r="N28" s="28" t="s">
        <v>203</v>
      </c>
      <c r="O28" s="31" t="s">
        <v>204</v>
      </c>
      <c r="P28" s="27"/>
    </row>
    <row r="29" spans="1:16" ht="57.75" customHeight="1" x14ac:dyDescent="0.2">
      <c r="A29" s="27"/>
      <c r="B29" s="29" t="s">
        <v>197</v>
      </c>
      <c r="C29" s="28" t="s">
        <v>205</v>
      </c>
      <c r="D29" s="28" t="s">
        <v>206</v>
      </c>
      <c r="E29" s="28" t="s">
        <v>207</v>
      </c>
      <c r="F29" s="28" t="s">
        <v>18</v>
      </c>
      <c r="G29" s="28" t="s">
        <v>208</v>
      </c>
      <c r="H29" s="28" t="s">
        <v>56</v>
      </c>
      <c r="I29" s="28">
        <v>2</v>
      </c>
      <c r="J29" s="30">
        <v>45272</v>
      </c>
      <c r="K29" s="28" t="s">
        <v>129</v>
      </c>
      <c r="L29" s="28" t="s">
        <v>22</v>
      </c>
      <c r="M29" s="28" t="s">
        <v>209</v>
      </c>
      <c r="N29" s="28" t="s">
        <v>210</v>
      </c>
      <c r="O29" s="31" t="s">
        <v>211</v>
      </c>
      <c r="P29" s="27"/>
    </row>
    <row r="30" spans="1:16" ht="57.75" customHeight="1" x14ac:dyDescent="0.2">
      <c r="A30" s="27"/>
      <c r="B30" s="29" t="s">
        <v>212</v>
      </c>
      <c r="C30" s="28" t="s">
        <v>213</v>
      </c>
      <c r="D30" s="28" t="s">
        <v>214</v>
      </c>
      <c r="E30" s="28" t="s">
        <v>215</v>
      </c>
      <c r="F30" s="28" t="s">
        <v>18</v>
      </c>
      <c r="G30" s="28" t="s">
        <v>216</v>
      </c>
      <c r="H30" s="28" t="s">
        <v>56</v>
      </c>
      <c r="I30" s="28">
        <v>3</v>
      </c>
      <c r="J30" s="30">
        <v>45273</v>
      </c>
      <c r="K30" s="28" t="s">
        <v>129</v>
      </c>
      <c r="L30" s="28" t="s">
        <v>22</v>
      </c>
      <c r="M30" s="28" t="s">
        <v>217</v>
      </c>
      <c r="N30" s="28" t="s">
        <v>218</v>
      </c>
      <c r="O30" s="31" t="s">
        <v>219</v>
      </c>
      <c r="P30" s="27"/>
    </row>
    <row r="31" spans="1:16" ht="57.75" customHeight="1" x14ac:dyDescent="0.2">
      <c r="A31" s="27"/>
      <c r="B31" s="29" t="s">
        <v>220</v>
      </c>
      <c r="C31" s="28" t="s">
        <v>221</v>
      </c>
      <c r="D31" s="28" t="s">
        <v>222</v>
      </c>
      <c r="E31" s="28" t="s">
        <v>223</v>
      </c>
      <c r="F31" s="28" t="s">
        <v>18</v>
      </c>
      <c r="G31" s="28" t="s">
        <v>224</v>
      </c>
      <c r="H31" s="28" t="s">
        <v>56</v>
      </c>
      <c r="I31" s="28">
        <v>7</v>
      </c>
      <c r="J31" s="30">
        <v>45274</v>
      </c>
      <c r="K31" s="28" t="s">
        <v>99</v>
      </c>
      <c r="L31" s="28" t="s">
        <v>22</v>
      </c>
      <c r="M31" s="28" t="s">
        <v>225</v>
      </c>
      <c r="N31" s="28" t="s">
        <v>226</v>
      </c>
      <c r="O31" s="31" t="s">
        <v>227</v>
      </c>
      <c r="P31" s="27"/>
    </row>
    <row r="32" spans="1:16" ht="57.75" customHeight="1" x14ac:dyDescent="0.2">
      <c r="A32" s="27"/>
      <c r="B32" s="29" t="s">
        <v>228</v>
      </c>
      <c r="C32" s="28" t="s">
        <v>229</v>
      </c>
      <c r="D32" s="28" t="s">
        <v>230</v>
      </c>
      <c r="E32" s="28" t="s">
        <v>231</v>
      </c>
      <c r="F32" s="28" t="s">
        <v>18</v>
      </c>
      <c r="G32" s="28" t="s">
        <v>232</v>
      </c>
      <c r="H32" s="28" t="s">
        <v>56</v>
      </c>
      <c r="I32" s="28">
        <v>2</v>
      </c>
      <c r="J32" s="30">
        <v>45274</v>
      </c>
      <c r="K32" s="28" t="s">
        <v>129</v>
      </c>
      <c r="L32" s="28" t="s">
        <v>22</v>
      </c>
      <c r="M32" s="28" t="s">
        <v>233</v>
      </c>
      <c r="N32" s="28" t="s">
        <v>234</v>
      </c>
      <c r="O32" s="31" t="s">
        <v>235</v>
      </c>
      <c r="P32" s="27"/>
    </row>
    <row r="33" spans="1:16" ht="39.75" customHeight="1" x14ac:dyDescent="0.2">
      <c r="A33" s="27"/>
      <c r="B33" s="29" t="s">
        <v>236</v>
      </c>
      <c r="C33" s="28" t="s">
        <v>237</v>
      </c>
      <c r="D33" s="28" t="s">
        <v>238</v>
      </c>
      <c r="E33" s="28" t="s">
        <v>239</v>
      </c>
      <c r="F33" s="28" t="s">
        <v>18</v>
      </c>
      <c r="G33" s="28" t="s">
        <v>240</v>
      </c>
      <c r="H33" s="28" t="s">
        <v>56</v>
      </c>
      <c r="I33" s="28">
        <v>4</v>
      </c>
      <c r="J33" s="30">
        <v>45275</v>
      </c>
      <c r="K33" s="28" t="s">
        <v>99</v>
      </c>
      <c r="L33" s="28" t="s">
        <v>22</v>
      </c>
      <c r="M33" s="28" t="s">
        <v>241</v>
      </c>
      <c r="N33" s="28" t="s">
        <v>242</v>
      </c>
      <c r="O33" s="31" t="s">
        <v>243</v>
      </c>
      <c r="P33" s="27"/>
    </row>
    <row r="34" spans="1:16" ht="19.5" customHeight="1" x14ac:dyDescent="0.2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6" ht="19.5" customHeight="1" x14ac:dyDescent="0.2"/>
    <row r="36" spans="1:16" ht="19.5" customHeight="1" x14ac:dyDescent="0.2"/>
    <row r="37" spans="1:16" ht="19.5" customHeight="1" x14ac:dyDescent="0.2"/>
    <row r="38" spans="1:16" ht="19.5" customHeight="1" x14ac:dyDescent="0.2"/>
    <row r="39" spans="1:16" ht="19.5" customHeight="1" x14ac:dyDescent="0.2"/>
    <row r="40" spans="1:16" ht="19.5" customHeight="1" x14ac:dyDescent="0.25">
      <c r="I40" s="1"/>
      <c r="J40" s="1"/>
      <c r="K40" s="2"/>
      <c r="L40" s="3"/>
    </row>
    <row r="41" spans="1:16" ht="19.5" customHeight="1" x14ac:dyDescent="0.25">
      <c r="I41" s="1"/>
      <c r="J41" s="1"/>
      <c r="K41" s="2"/>
      <c r="L41" s="3"/>
    </row>
    <row r="42" spans="1:16" ht="19.5" customHeight="1" x14ac:dyDescent="0.25">
      <c r="I42" s="1"/>
      <c r="J42" s="1"/>
      <c r="K42" s="2"/>
      <c r="L42" s="3"/>
    </row>
    <row r="43" spans="1:16" ht="19.5" customHeight="1" x14ac:dyDescent="0.25">
      <c r="I43" s="1"/>
      <c r="J43" s="1"/>
      <c r="K43" s="2" t="s">
        <v>129</v>
      </c>
      <c r="L43" s="1" t="s">
        <v>100</v>
      </c>
      <c r="M43" s="4"/>
    </row>
    <row r="44" spans="1:16" ht="19.5" customHeight="1" x14ac:dyDescent="0.25">
      <c r="I44" s="1"/>
      <c r="J44" s="1"/>
      <c r="K44" s="2" t="s">
        <v>99</v>
      </c>
      <c r="L44" s="1" t="s">
        <v>57</v>
      </c>
      <c r="M44" s="4"/>
    </row>
    <row r="45" spans="1:16" ht="19.5" customHeight="1" x14ac:dyDescent="0.25">
      <c r="I45" s="1"/>
      <c r="J45" s="1"/>
      <c r="K45" s="2" t="s">
        <v>244</v>
      </c>
      <c r="L45" s="1" t="s">
        <v>22</v>
      </c>
      <c r="M45" s="4"/>
    </row>
    <row r="46" spans="1:16" ht="19.5" customHeight="1" x14ac:dyDescent="0.25">
      <c r="I46" s="1"/>
      <c r="J46" s="1"/>
      <c r="K46" s="2"/>
      <c r="L46" s="1" t="s">
        <v>245</v>
      </c>
      <c r="M46" s="4"/>
    </row>
    <row r="47" spans="1:16" ht="19.5" customHeight="1" x14ac:dyDescent="0.25">
      <c r="I47" s="1"/>
      <c r="J47" s="1"/>
      <c r="K47" s="2"/>
      <c r="L47" s="3"/>
    </row>
    <row r="48" spans="1:16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5">
      <c r="I1001" s="1"/>
      <c r="J1001" s="1"/>
      <c r="K1001" s="2"/>
      <c r="L1001" s="3"/>
    </row>
    <row r="1002" spans="9:12" ht="15.75" customHeight="1" x14ac:dyDescent="0.25">
      <c r="I1002" s="1"/>
      <c r="J1002" s="1"/>
      <c r="K1002" s="2"/>
      <c r="L1002" s="3"/>
    </row>
    <row r="1003" spans="9:12" ht="15.75" customHeight="1" x14ac:dyDescent="0.25">
      <c r="I1003" s="1"/>
      <c r="J1003" s="1"/>
      <c r="K1003" s="2"/>
      <c r="L1003" s="3"/>
    </row>
    <row r="1004" spans="9:12" ht="15.75" customHeight="1" x14ac:dyDescent="0.25">
      <c r="I1004" s="1"/>
      <c r="J1004" s="1"/>
      <c r="K1004" s="2"/>
      <c r="L1004" s="3"/>
    </row>
    <row r="1005" spans="9:12" ht="15.75" customHeight="1" x14ac:dyDescent="0.25">
      <c r="I1005" s="1"/>
      <c r="J1005" s="1"/>
      <c r="K1005" s="2"/>
      <c r="L1005" s="3"/>
    </row>
    <row r="1006" spans="9:12" ht="15.75" customHeight="1" x14ac:dyDescent="0.25">
      <c r="I1006" s="1"/>
      <c r="J1006" s="1"/>
      <c r="K1006" s="2"/>
      <c r="L1006" s="3"/>
    </row>
    <row r="1007" spans="9:12" ht="15.75" customHeight="1" x14ac:dyDescent="0.25">
      <c r="I1007" s="1"/>
      <c r="J1007" s="1"/>
      <c r="K1007" s="2"/>
      <c r="L1007" s="3"/>
    </row>
    <row r="1008" spans="9:12" ht="15.75" customHeight="1" x14ac:dyDescent="0.25">
      <c r="I1008" s="1"/>
      <c r="J1008" s="1"/>
      <c r="K1008" s="2"/>
      <c r="L1008" s="3"/>
    </row>
    <row r="1009" spans="9:12" ht="15.75" customHeight="1" x14ac:dyDescent="0.25">
      <c r="I1009" s="1"/>
      <c r="J1009" s="1"/>
      <c r="K1009" s="2"/>
      <c r="L1009" s="3"/>
    </row>
    <row r="1010" spans="9:12" ht="15.75" customHeight="1" x14ac:dyDescent="0.25">
      <c r="I1010" s="1"/>
      <c r="J1010" s="1"/>
      <c r="K1010" s="2"/>
      <c r="L1010" s="3"/>
    </row>
    <row r="1011" spans="9:12" ht="15.75" customHeight="1" x14ac:dyDescent="0.25">
      <c r="I1011" s="1"/>
      <c r="J1011" s="1"/>
      <c r="K1011" s="2"/>
      <c r="L1011" s="3"/>
    </row>
    <row r="1012" spans="9:12" ht="15.75" customHeight="1" x14ac:dyDescent="0.25">
      <c r="I1012" s="1"/>
      <c r="J1012" s="1"/>
      <c r="K1012" s="2"/>
      <c r="L1012" s="3"/>
    </row>
    <row r="1013" spans="9:12" ht="15.75" customHeight="1" x14ac:dyDescent="0.2">
      <c r="I1013" s="3"/>
      <c r="J1013" s="3"/>
      <c r="K1013" s="6"/>
      <c r="L1013" s="3"/>
    </row>
    <row r="1014" spans="9:12" ht="15" customHeight="1" x14ac:dyDescent="0.2">
      <c r="I1014" s="3"/>
      <c r="J1014" s="3"/>
      <c r="K1014" s="6"/>
      <c r="L1014" s="3"/>
    </row>
  </sheetData>
  <mergeCells count="1">
    <mergeCell ref="B3:O3"/>
  </mergeCells>
  <dataValidations count="3">
    <dataValidation type="list" allowBlank="1" showErrorMessage="1" sqref="L15:L32" xr:uid="{00000000-0002-0000-0000-000000000000}">
      <formula1>$L$43:$L$46</formula1>
    </dataValidation>
    <dataValidation type="list" allowBlank="1" showErrorMessage="1" sqref="K15:K32" xr:uid="{00000000-0002-0000-0000-000001000000}">
      <formula1>$K$43:$K$45</formula1>
    </dataValidation>
    <dataValidation type="list" allowBlank="1" showErrorMessage="1" sqref="L10:L14" xr:uid="{9B8B7B8F-AB8C-4D8F-A4DE-F49C49A3F5FB}">
      <formula1>$L$30:$L$33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topLeftCell="A6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65" t="s">
        <v>246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1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">
      <c r="B9" s="25"/>
      <c r="C9" s="9" t="s">
        <v>0</v>
      </c>
      <c r="D9" s="10"/>
      <c r="E9" s="60" t="s">
        <v>247</v>
      </c>
      <c r="F9" s="61"/>
      <c r="G9" s="10"/>
      <c r="H9" s="60" t="s">
        <v>10</v>
      </c>
      <c r="I9" s="61"/>
      <c r="J9" s="11"/>
      <c r="K9" s="11"/>
      <c r="L9" s="11"/>
      <c r="M9" s="11"/>
      <c r="N9" s="11"/>
      <c r="O9" s="11"/>
      <c r="P9" s="26"/>
    </row>
    <row r="10" spans="2:16" ht="30" customHeight="1" x14ac:dyDescent="0.2">
      <c r="B10" s="25"/>
      <c r="C10" s="12" t="s">
        <v>228</v>
      </c>
      <c r="D10" s="13"/>
      <c r="E10" s="62" t="str">
        <f>VLOOKUP(C10,'Formato descripción HU'!B6:O33,5,0)</f>
        <v xml:space="preserve">Propietario de la tienda </v>
      </c>
      <c r="F10" s="61"/>
      <c r="G10" s="14"/>
      <c r="H10" s="62" t="str">
        <f>VLOOKUP(C10,'Formato descripción HU'!B6:O33,11,0)</f>
        <v>Terminado</v>
      </c>
      <c r="I10" s="61"/>
      <c r="J10" s="14"/>
      <c r="K10" s="11"/>
      <c r="L10" s="11"/>
      <c r="M10" s="11"/>
      <c r="N10" s="11"/>
      <c r="O10" s="11"/>
      <c r="P10" s="26"/>
    </row>
    <row r="11" spans="2:16" ht="9.75" customHeight="1" x14ac:dyDescent="0.2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2">
      <c r="B12" s="25"/>
      <c r="C12" s="9" t="s">
        <v>248</v>
      </c>
      <c r="D12" s="13"/>
      <c r="E12" s="60" t="s">
        <v>9</v>
      </c>
      <c r="F12" s="61"/>
      <c r="G12" s="14"/>
      <c r="H12" s="60" t="s">
        <v>249</v>
      </c>
      <c r="I12" s="61"/>
      <c r="J12" s="14"/>
      <c r="K12" s="16"/>
      <c r="L12" s="16"/>
      <c r="M12" s="11"/>
      <c r="N12" s="16"/>
      <c r="O12" s="16"/>
      <c r="P12" s="26"/>
    </row>
    <row r="13" spans="2:16" ht="30" customHeight="1" x14ac:dyDescent="0.2">
      <c r="B13" s="25"/>
      <c r="C13" s="12">
        <f>VLOOKUP('Historia de Usuario'!C10,'Formato descripción HU'!B6:O33,8,0)</f>
        <v>2</v>
      </c>
      <c r="D13" s="13"/>
      <c r="E13" s="62" t="str">
        <f>VLOOKUP(C10,'Formato descripción HU'!B6:O33,10,0)</f>
        <v>Alta</v>
      </c>
      <c r="F13" s="61"/>
      <c r="G13" s="14"/>
      <c r="H13" s="62" t="str">
        <f>VLOOKUP(C10,'Formato descripción HU'!B6:O33,7,0)</f>
        <v>Leonardo</v>
      </c>
      <c r="I13" s="61"/>
      <c r="J13" s="14"/>
      <c r="K13" s="16"/>
      <c r="L13" s="16"/>
      <c r="M13" s="11"/>
      <c r="N13" s="16"/>
      <c r="O13" s="16"/>
      <c r="P13" s="26"/>
    </row>
    <row r="14" spans="2:16" ht="9.75" customHeight="1" x14ac:dyDescent="0.2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2">
      <c r="B15" s="25"/>
      <c r="C15" s="43" t="s">
        <v>250</v>
      </c>
      <c r="D15" s="67" t="str">
        <f>VLOOKUP(C10,'Formato descripción HU'!B6:O33,3,0)</f>
        <v>Ver una sección de facturas que se han realizado en la aplicación</v>
      </c>
      <c r="E15" s="48"/>
      <c r="F15" s="11"/>
      <c r="G15" s="43" t="s">
        <v>251</v>
      </c>
      <c r="H15" s="67" t="str">
        <f>VLOOKUP(C10,'Formato descripción HU'!B6:O33,4,0)</f>
        <v>Para observar cuantas ventas se han realizado</v>
      </c>
      <c r="I15" s="47"/>
      <c r="J15" s="48"/>
      <c r="K15" s="11"/>
      <c r="L15" s="43" t="s">
        <v>252</v>
      </c>
      <c r="M15" s="46" t="str">
        <f>VLOOKUP(C10,'Formato descripción HU'!B6:O33,6,0)</f>
        <v>Añadiendo una sección donde se muestre una interfaz donde se encuentren listadas todas las facturas realizadas</v>
      </c>
      <c r="N15" s="47"/>
      <c r="O15" s="48"/>
      <c r="P15" s="26"/>
    </row>
    <row r="16" spans="2:16" ht="19.5" customHeight="1" x14ac:dyDescent="0.2">
      <c r="B16" s="25"/>
      <c r="C16" s="44"/>
      <c r="D16" s="49"/>
      <c r="E16" s="50"/>
      <c r="F16" s="11"/>
      <c r="G16" s="44"/>
      <c r="H16" s="49"/>
      <c r="I16" s="42"/>
      <c r="J16" s="50"/>
      <c r="K16" s="11"/>
      <c r="L16" s="44"/>
      <c r="M16" s="49"/>
      <c r="N16" s="42"/>
      <c r="O16" s="50"/>
      <c r="P16" s="26"/>
    </row>
    <row r="17" spans="2:16" ht="19.5" customHeight="1" x14ac:dyDescent="0.2">
      <c r="B17" s="25"/>
      <c r="C17" s="45"/>
      <c r="D17" s="51"/>
      <c r="E17" s="53"/>
      <c r="F17" s="11"/>
      <c r="G17" s="45"/>
      <c r="H17" s="51"/>
      <c r="I17" s="52"/>
      <c r="J17" s="53"/>
      <c r="K17" s="11"/>
      <c r="L17" s="45"/>
      <c r="M17" s="51"/>
      <c r="N17" s="52"/>
      <c r="O17" s="53"/>
      <c r="P17" s="26"/>
    </row>
    <row r="18" spans="2:16" ht="9.75" customHeight="1" x14ac:dyDescent="0.2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2">
      <c r="B19" s="25"/>
      <c r="C19" s="63" t="s">
        <v>253</v>
      </c>
      <c r="D19" s="48"/>
      <c r="E19" s="54" t="str">
        <f>VLOOKUP(C10,'Formato descripción HU'!B6:O33,14,0)</f>
        <v>Mostrar lista de facturas realizadas</v>
      </c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26"/>
    </row>
    <row r="20" spans="2:16" ht="19.5" customHeight="1" x14ac:dyDescent="0.2">
      <c r="B20" s="25"/>
      <c r="C20" s="51"/>
      <c r="D20" s="53"/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9"/>
      <c r="P20" s="26"/>
    </row>
    <row r="21" spans="2:16" ht="9.75" customHeight="1" x14ac:dyDescent="0.2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2">
      <c r="B22" s="25"/>
      <c r="C22" s="64" t="s">
        <v>254</v>
      </c>
      <c r="D22" s="48"/>
      <c r="E22" s="46" t="str">
        <f>VLOOKUP(C10,'Formato descripción HU'!B6:O33,12,0)</f>
        <v>Dando click en la sección de facturas, muestran listadas todas las facturas realizadas desde el inicio hasta el final</v>
      </c>
      <c r="F22" s="47"/>
      <c r="G22" s="47"/>
      <c r="H22" s="48"/>
      <c r="I22" s="11"/>
      <c r="J22" s="64" t="s">
        <v>12</v>
      </c>
      <c r="K22" s="48"/>
      <c r="L22" s="46" t="str">
        <f>VLOOKUP(C10,'Formato descripción HU'!B6:O33,13,0)</f>
        <v>La información de las facturas se muestra en una tabla</v>
      </c>
      <c r="M22" s="47"/>
      <c r="N22" s="47"/>
      <c r="O22" s="48"/>
      <c r="P22" s="26"/>
    </row>
    <row r="23" spans="2:16" ht="19.5" customHeight="1" x14ac:dyDescent="0.2">
      <c r="B23" s="25"/>
      <c r="C23" s="49"/>
      <c r="D23" s="50"/>
      <c r="E23" s="49"/>
      <c r="F23" s="42"/>
      <c r="G23" s="42"/>
      <c r="H23" s="50"/>
      <c r="I23" s="11"/>
      <c r="J23" s="49"/>
      <c r="K23" s="50"/>
      <c r="L23" s="49"/>
      <c r="M23" s="42"/>
      <c r="N23" s="42"/>
      <c r="O23" s="50"/>
      <c r="P23" s="26"/>
    </row>
    <row r="24" spans="2:16" ht="19.5" customHeight="1" x14ac:dyDescent="0.2">
      <c r="B24" s="25"/>
      <c r="C24" s="51"/>
      <c r="D24" s="53"/>
      <c r="E24" s="51"/>
      <c r="F24" s="52"/>
      <c r="G24" s="52"/>
      <c r="H24" s="53"/>
      <c r="I24" s="11"/>
      <c r="J24" s="51"/>
      <c r="K24" s="53"/>
      <c r="L24" s="51"/>
      <c r="M24" s="52"/>
      <c r="N24" s="52"/>
      <c r="O24" s="53"/>
      <c r="P24" s="26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HU'!$B$6:$B$33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Santiago Quishpe</cp:lastModifiedBy>
  <cp:revision/>
  <dcterms:created xsi:type="dcterms:W3CDTF">2019-10-21T15:37:14Z</dcterms:created>
  <dcterms:modified xsi:type="dcterms:W3CDTF">2023-12-19T17:47:46Z</dcterms:modified>
  <cp:category/>
  <cp:contentStatus/>
</cp:coreProperties>
</file>