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qse\Documents\ATIAM\TP-Acoustique-ATIAM\cordes\"/>
    </mc:Choice>
  </mc:AlternateContent>
  <xr:revisionPtr revIDLastSave="0" documentId="13_ncr:1_{94042609-B575-42FC-A8A6-80B49F6A1970}" xr6:coauthVersionLast="47" xr6:coauthVersionMax="47" xr10:uidLastSave="{00000000-0000-0000-0000-000000000000}"/>
  <bookViews>
    <workbookView xWindow="-120" yWindow="-120" windowWidth="29040" windowHeight="15720" xr2:uid="{137D3F44-2C5E-4772-A809-CEACBA3D6FD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8" i="1"/>
  <c r="Q9" i="1"/>
  <c r="Q10" i="1"/>
  <c r="Q11" i="1"/>
  <c r="Q2" i="1"/>
  <c r="P8" i="1"/>
  <c r="P11" i="1"/>
  <c r="P10" i="1"/>
  <c r="P9" i="1"/>
  <c r="P3" i="1"/>
  <c r="P4" i="1"/>
  <c r="P5" i="1"/>
  <c r="P2" i="1"/>
  <c r="O3" i="1"/>
  <c r="O4" i="1"/>
  <c r="O5" i="1"/>
  <c r="O8" i="1"/>
  <c r="O9" i="1"/>
  <c r="O10" i="1"/>
  <c r="O11" i="1"/>
  <c r="O2" i="1"/>
  <c r="N3" i="1"/>
  <c r="N4" i="1"/>
  <c r="N5" i="1"/>
  <c r="N8" i="1"/>
  <c r="N9" i="1"/>
  <c r="N10" i="1"/>
  <c r="N11" i="1"/>
  <c r="N2" i="1"/>
  <c r="H8" i="1"/>
  <c r="I8" i="1"/>
  <c r="J8" i="1"/>
  <c r="H9" i="1"/>
  <c r="I9" i="1"/>
  <c r="J9" i="1"/>
  <c r="H10" i="1"/>
  <c r="I10" i="1"/>
  <c r="J10" i="1"/>
  <c r="H11" i="1"/>
  <c r="I11" i="1"/>
  <c r="J11" i="1"/>
  <c r="H2" i="1"/>
  <c r="I2" i="1"/>
  <c r="J2" i="1"/>
  <c r="H3" i="1"/>
  <c r="I3" i="1"/>
  <c r="J3" i="1"/>
  <c r="H4" i="1"/>
  <c r="I4" i="1"/>
  <c r="J4" i="1"/>
  <c r="H5" i="1"/>
  <c r="I5" i="1"/>
  <c r="J5" i="1"/>
  <c r="K8" i="1"/>
  <c r="L8" i="1"/>
  <c r="M8" i="1"/>
  <c r="K9" i="1"/>
  <c r="L9" i="1"/>
  <c r="M9" i="1"/>
  <c r="K10" i="1"/>
  <c r="L10" i="1"/>
  <c r="M10" i="1"/>
  <c r="K11" i="1"/>
  <c r="L11" i="1"/>
  <c r="M11" i="1"/>
  <c r="K3" i="1"/>
  <c r="L3" i="1"/>
  <c r="M3" i="1"/>
  <c r="K4" i="1"/>
  <c r="L4" i="1"/>
  <c r="M4" i="1"/>
  <c r="K5" i="1"/>
  <c r="L5" i="1"/>
  <c r="M5" i="1"/>
  <c r="L2" i="1"/>
  <c r="M2" i="1"/>
  <c r="K2" i="1"/>
  <c r="E9" i="1"/>
  <c r="F9" i="1"/>
  <c r="G9" i="1"/>
  <c r="E10" i="1"/>
  <c r="F10" i="1"/>
  <c r="G10" i="1"/>
  <c r="E11" i="1"/>
  <c r="F11" i="1"/>
  <c r="G11" i="1"/>
  <c r="F8" i="1"/>
  <c r="G8" i="1"/>
  <c r="E8" i="1"/>
  <c r="F5" i="1"/>
  <c r="G5" i="1"/>
  <c r="E5" i="1"/>
  <c r="F4" i="1"/>
  <c r="G4" i="1"/>
  <c r="E4" i="1"/>
  <c r="E3" i="1"/>
  <c r="F3" i="1"/>
  <c r="G3" i="1"/>
  <c r="F2" i="1"/>
  <c r="G2" i="1"/>
  <c r="E2" i="1"/>
</calcChain>
</file>

<file path=xl/sharedStrings.xml><?xml version="1.0" encoding="utf-8"?>
<sst xmlns="http://schemas.openxmlformats.org/spreadsheetml/2006/main" count="40" uniqueCount="25">
  <si>
    <t>f-</t>
  </si>
  <si>
    <t>fh</t>
  </si>
  <si>
    <t>f+</t>
  </si>
  <si>
    <t>Guitare</t>
  </si>
  <si>
    <t>Guitare col</t>
  </si>
  <si>
    <t>dfh</t>
  </si>
  <si>
    <t>df-</t>
  </si>
  <si>
    <t>df+</t>
  </si>
  <si>
    <t>Guitare bouchée</t>
  </si>
  <si>
    <t>Nan</t>
  </si>
  <si>
    <t>Guitare 28g</t>
  </si>
  <si>
    <t>Ukulele</t>
  </si>
  <si>
    <t>Ukulele col</t>
  </si>
  <si>
    <t>Ukulele bouchée</t>
  </si>
  <si>
    <t>Ukulele 28g</t>
  </si>
  <si>
    <t>dw-</t>
  </si>
  <si>
    <t>dwh</t>
  </si>
  <si>
    <t>dwf+</t>
  </si>
  <si>
    <t>w-</t>
  </si>
  <si>
    <t>wh</t>
  </si>
  <si>
    <t>wf+</t>
  </si>
  <si>
    <t>fp</t>
  </si>
  <si>
    <t>wp</t>
  </si>
  <si>
    <t>dfp</t>
  </si>
  <si>
    <t>dwp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</si>
</sst>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03E5-8D39-48AF-8FD5-FF37A8978EE0}">
  <dimension ref="A1:Q11"/>
  <sheetViews>
    <sheetView tabSelected="1" workbookViewId="0">
      <selection activeCell="S7" sqref="S7"/>
    </sheetView>
  </sheetViews>
  <sheetFormatPr baseColWidth="10" defaultRowHeight="15" x14ac:dyDescent="0.25"/>
  <cols>
    <col min="1" max="1" width="15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6</v>
      </c>
      <c r="F1" t="s">
        <v>5</v>
      </c>
      <c r="G1" t="s">
        <v>7</v>
      </c>
      <c r="H1" t="s">
        <v>18</v>
      </c>
      <c r="I1" t="s">
        <v>19</v>
      </c>
      <c r="J1" t="s">
        <v>20</v>
      </c>
      <c r="K1" t="s">
        <v>15</v>
      </c>
      <c r="L1" t="s">
        <v>16</v>
      </c>
      <c r="M1" t="s">
        <v>17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t="s">
        <v>3</v>
      </c>
      <c r="B2">
        <v>103.5</v>
      </c>
      <c r="C2">
        <v>123</v>
      </c>
      <c r="D2">
        <v>200</v>
      </c>
      <c r="E2">
        <f>B$2-B2</f>
        <v>0</v>
      </c>
      <c r="F2">
        <f t="shared" ref="F2:G2" si="0">C$2-C2</f>
        <v>0</v>
      </c>
      <c r="G2">
        <f t="shared" si="0"/>
        <v>0</v>
      </c>
      <c r="H2">
        <f>B2 * 2 * PI()</f>
        <v>650.30967929308713</v>
      </c>
      <c r="I2">
        <f>C2 * 2 * PI()</f>
        <v>772.8317927830891</v>
      </c>
      <c r="J2">
        <f>D2 * 2 * PI()</f>
        <v>1256.6370614359173</v>
      </c>
      <c r="K2">
        <f>E2 * 2 * PI()</f>
        <v>0</v>
      </c>
      <c r="L2">
        <f>F2 * 2 * PI()</f>
        <v>0</v>
      </c>
      <c r="M2">
        <f>G2 * 2 * PI()</f>
        <v>0</v>
      </c>
      <c r="N2">
        <f>SQRT(D2*D2+B2*B2-C2*C2)</f>
        <v>188.63523000754657</v>
      </c>
      <c r="O2">
        <f>N2*2*PI()</f>
        <v>1185.2301055998585</v>
      </c>
      <c r="P2">
        <f>$N$2-N2</f>
        <v>0</v>
      </c>
      <c r="Q2">
        <f>P2*2*PI()</f>
        <v>0</v>
      </c>
    </row>
    <row r="3" spans="1:17" x14ac:dyDescent="0.25">
      <c r="A3" t="s">
        <v>4</v>
      </c>
      <c r="B3">
        <v>89.8</v>
      </c>
      <c r="C3">
        <v>107</v>
      </c>
      <c r="D3">
        <v>195.3</v>
      </c>
      <c r="E3">
        <f>B$2-B3</f>
        <v>13.700000000000003</v>
      </c>
      <c r="F3">
        <f t="shared" ref="F3:F5" si="1">C$2-C3</f>
        <v>16</v>
      </c>
      <c r="G3">
        <f t="shared" ref="G3:G5" si="2">D$2-D3</f>
        <v>4.6999999999999886</v>
      </c>
      <c r="H3">
        <f>B3 * 2 * PI()</f>
        <v>564.23004058472679</v>
      </c>
      <c r="I3">
        <f>C3 * 2 * PI()</f>
        <v>672.30082786821572</v>
      </c>
      <c r="J3">
        <f>D3 * 2 * PI()</f>
        <v>1227.1060904921733</v>
      </c>
      <c r="K3">
        <f>E3 * 2 * PI()</f>
        <v>86.079638708360349</v>
      </c>
      <c r="L3">
        <f>F3 * 2 * PI()</f>
        <v>100.53096491487338</v>
      </c>
      <c r="M3">
        <f>G3 * 2 * PI()</f>
        <v>29.530970943743984</v>
      </c>
      <c r="N3">
        <f t="shared" ref="N3:N11" si="3">SQRT(D3*D3+B3*B3-C3*C3)</f>
        <v>186.43264199168559</v>
      </c>
      <c r="O3">
        <f t="shared" ref="O3:O11" si="4">N3*2*PI()</f>
        <v>1171.3908369408309</v>
      </c>
      <c r="P3">
        <f t="shared" ref="P3:P5" si="5">$N$2-N3</f>
        <v>2.2025880158609823</v>
      </c>
      <c r="Q3">
        <f t="shared" ref="Q3:Q11" si="6">P3*2*PI()</f>
        <v>13.839268659027562</v>
      </c>
    </row>
    <row r="4" spans="1:17" x14ac:dyDescent="0.25">
      <c r="A4" t="s">
        <v>8</v>
      </c>
      <c r="B4" t="s">
        <v>9</v>
      </c>
      <c r="C4" t="s">
        <v>9</v>
      </c>
      <c r="D4">
        <v>191</v>
      </c>
      <c r="E4" t="e">
        <f>B$2-B4</f>
        <v>#VALUE!</v>
      </c>
      <c r="F4" t="e">
        <f t="shared" si="1"/>
        <v>#VALUE!</v>
      </c>
      <c r="G4">
        <f t="shared" si="2"/>
        <v>9</v>
      </c>
      <c r="H4" t="e">
        <f>B4 * 2 * PI()</f>
        <v>#VALUE!</v>
      </c>
      <c r="I4" t="e">
        <f>C4 * 2 * PI()</f>
        <v>#VALUE!</v>
      </c>
      <c r="J4">
        <f>D4 * 2 * PI()</f>
        <v>1200.088393671301</v>
      </c>
      <c r="K4" t="e">
        <f>E4 * 2 * PI()</f>
        <v>#VALUE!</v>
      </c>
      <c r="L4" t="e">
        <f>F4 * 2 * PI()</f>
        <v>#VALUE!</v>
      </c>
      <c r="M4">
        <f>G4 * 2 * PI()</f>
        <v>56.548667764616276</v>
      </c>
      <c r="N4" t="e">
        <f t="shared" si="3"/>
        <v>#VALUE!</v>
      </c>
      <c r="O4" t="e">
        <f t="shared" si="4"/>
        <v>#VALUE!</v>
      </c>
      <c r="P4" t="e">
        <f t="shared" si="5"/>
        <v>#VALUE!</v>
      </c>
      <c r="Q4" t="e">
        <f t="shared" si="6"/>
        <v>#VALUE!</v>
      </c>
    </row>
    <row r="5" spans="1:17" x14ac:dyDescent="0.25">
      <c r="A5" t="s">
        <v>10</v>
      </c>
      <c r="B5">
        <v>101.6</v>
      </c>
      <c r="C5">
        <v>123.4</v>
      </c>
      <c r="D5">
        <v>182.8</v>
      </c>
      <c r="E5">
        <f>B$2-B5</f>
        <v>1.9000000000000057</v>
      </c>
      <c r="F5">
        <f t="shared" si="1"/>
        <v>-0.40000000000000568</v>
      </c>
      <c r="G5">
        <f t="shared" si="2"/>
        <v>17.199999999999989</v>
      </c>
      <c r="H5">
        <f>B5 * 2 * PI()</f>
        <v>638.37162720944593</v>
      </c>
      <c r="I5">
        <f>C5 * 2 * PI()</f>
        <v>775.34506690596095</v>
      </c>
      <c r="J5">
        <f>D5 * 2 * PI()</f>
        <v>1148.5662741524284</v>
      </c>
      <c r="K5">
        <f>E5 * 2 * PI()</f>
        <v>11.938052083641249</v>
      </c>
      <c r="L5">
        <f>F5 * 2 * PI()</f>
        <v>-2.51327412287187</v>
      </c>
      <c r="M5">
        <f>G5 * 2 * PI()</f>
        <v>108.07078728348881</v>
      </c>
      <c r="N5">
        <f t="shared" si="3"/>
        <v>168.85153241827567</v>
      </c>
      <c r="O5">
        <f t="shared" si="4"/>
        <v>1060.9254675852674</v>
      </c>
      <c r="P5">
        <f t="shared" si="5"/>
        <v>19.783697589270901</v>
      </c>
      <c r="Q5">
        <f t="shared" si="6"/>
        <v>124.30463801459112</v>
      </c>
    </row>
    <row r="7" spans="1:17" x14ac:dyDescent="0.25">
      <c r="B7" t="s">
        <v>0</v>
      </c>
      <c r="C7" t="s">
        <v>1</v>
      </c>
      <c r="D7" t="s">
        <v>2</v>
      </c>
      <c r="E7" t="s">
        <v>6</v>
      </c>
      <c r="F7" t="s">
        <v>5</v>
      </c>
      <c r="G7" t="s">
        <v>7</v>
      </c>
      <c r="H7" t="s">
        <v>18</v>
      </c>
      <c r="I7" t="s">
        <v>19</v>
      </c>
      <c r="J7" t="s">
        <v>20</v>
      </c>
      <c r="K7" t="s">
        <v>15</v>
      </c>
      <c r="L7" t="s">
        <v>16</v>
      </c>
      <c r="M7" t="s">
        <v>17</v>
      </c>
    </row>
    <row r="8" spans="1:17" x14ac:dyDescent="0.25">
      <c r="A8" t="s">
        <v>11</v>
      </c>
      <c r="B8">
        <v>273.60000000000002</v>
      </c>
      <c r="C8">
        <v>324.39999999999998</v>
      </c>
      <c r="D8">
        <v>428.5</v>
      </c>
      <c r="E8">
        <f>B$8-B8</f>
        <v>0</v>
      </c>
      <c r="F8">
        <f t="shared" ref="F8:G8" si="7">C$8-C8</f>
        <v>0</v>
      </c>
      <c r="G8">
        <f t="shared" si="7"/>
        <v>0</v>
      </c>
      <c r="H8">
        <f>B8 * 2 * PI()</f>
        <v>1719.079500044335</v>
      </c>
      <c r="I8">
        <f>C8 * 2 * PI()</f>
        <v>2038.2653136490576</v>
      </c>
      <c r="J8">
        <f>D8 * 2 * PI()</f>
        <v>2692.3449041264525</v>
      </c>
      <c r="K8">
        <f>E8 * 2 * PI()</f>
        <v>0</v>
      </c>
      <c r="L8">
        <f>F8 * 2 * PI()</f>
        <v>0</v>
      </c>
      <c r="M8">
        <f>G8 * 2 * PI()</f>
        <v>0</v>
      </c>
      <c r="N8">
        <f t="shared" si="3"/>
        <v>391.45095478233287</v>
      </c>
      <c r="O8">
        <f t="shared" si="4"/>
        <v>2459.5588875697745</v>
      </c>
      <c r="P8">
        <f>$N$8-N8</f>
        <v>0</v>
      </c>
      <c r="Q8">
        <f t="shared" si="6"/>
        <v>0</v>
      </c>
    </row>
    <row r="9" spans="1:17" x14ac:dyDescent="0.25">
      <c r="A9" t="s">
        <v>12</v>
      </c>
      <c r="B9">
        <v>219</v>
      </c>
      <c r="C9">
        <v>306.60000000000002</v>
      </c>
      <c r="D9">
        <v>418.9</v>
      </c>
      <c r="E9">
        <f t="shared" ref="E9:E11" si="8">B$8-B9</f>
        <v>54.600000000000023</v>
      </c>
      <c r="F9">
        <f t="shared" ref="F9:F11" si="9">C$8-C9</f>
        <v>17.799999999999955</v>
      </c>
      <c r="G9">
        <f t="shared" ref="G9:G11" si="10">D$8-D9</f>
        <v>9.6000000000000227</v>
      </c>
      <c r="H9">
        <f>B9 * 2 * PI()</f>
        <v>1376.0175822723295</v>
      </c>
      <c r="I9">
        <f>C9 * 2 * PI()</f>
        <v>1926.4246151812613</v>
      </c>
      <c r="J9">
        <f>D9 * 2 * PI()</f>
        <v>2632.0263251775286</v>
      </c>
      <c r="K9">
        <f>E9 * 2 * PI()</f>
        <v>343.06191777200553</v>
      </c>
      <c r="L9">
        <f>F9 * 2 * PI()</f>
        <v>111.84069846779634</v>
      </c>
      <c r="M9">
        <f>G9 * 2 * PI()</f>
        <v>60.31857894892417</v>
      </c>
      <c r="N9">
        <f t="shared" si="3"/>
        <v>359.77027392490334</v>
      </c>
      <c r="O9">
        <f t="shared" si="4"/>
        <v>2260.5032990849277</v>
      </c>
      <c r="P9">
        <f t="shared" ref="P9:P11" si="11">$N$2-N9</f>
        <v>-171.13504391735677</v>
      </c>
      <c r="Q9">
        <f t="shared" si="6"/>
        <v>-1075.2731934850692</v>
      </c>
    </row>
    <row r="10" spans="1:17" x14ac:dyDescent="0.25">
      <c r="A10" t="s">
        <v>13</v>
      </c>
      <c r="B10" t="s">
        <v>9</v>
      </c>
      <c r="C10" t="s">
        <v>9</v>
      </c>
      <c r="D10">
        <v>412.5</v>
      </c>
      <c r="E10" t="e">
        <f t="shared" si="8"/>
        <v>#VALUE!</v>
      </c>
      <c r="F10" t="e">
        <f t="shared" si="9"/>
        <v>#VALUE!</v>
      </c>
      <c r="G10">
        <f t="shared" si="10"/>
        <v>16</v>
      </c>
      <c r="H10" t="e">
        <f>B10 * 2 * PI()</f>
        <v>#VALUE!</v>
      </c>
      <c r="I10" t="e">
        <f>C10 * 2 * PI()</f>
        <v>#VALUE!</v>
      </c>
      <c r="J10">
        <f>D10 * 2 * PI()</f>
        <v>2591.8139392115795</v>
      </c>
      <c r="K10" t="e">
        <f>E10 * 2 * PI()</f>
        <v>#VALUE!</v>
      </c>
      <c r="L10" t="e">
        <f>F10 * 2 * PI()</f>
        <v>#VALUE!</v>
      </c>
      <c r="M10">
        <f>G10 * 2 * PI()</f>
        <v>100.53096491487338</v>
      </c>
      <c r="N10" t="e">
        <f t="shared" si="3"/>
        <v>#VALUE!</v>
      </c>
      <c r="O10" t="e">
        <f t="shared" si="4"/>
        <v>#VALUE!</v>
      </c>
      <c r="P10" t="e">
        <f t="shared" si="11"/>
        <v>#VALUE!</v>
      </c>
      <c r="Q10" t="e">
        <f t="shared" si="6"/>
        <v>#VALUE!</v>
      </c>
    </row>
    <row r="11" spans="1:17" x14ac:dyDescent="0.25">
      <c r="A11" t="s">
        <v>14</v>
      </c>
      <c r="B11">
        <v>268</v>
      </c>
      <c r="C11">
        <v>331.6</v>
      </c>
      <c r="D11">
        <v>393.4</v>
      </c>
      <c r="E11">
        <f t="shared" si="8"/>
        <v>5.6000000000000227</v>
      </c>
      <c r="F11">
        <f t="shared" si="9"/>
        <v>-7.2000000000000455</v>
      </c>
      <c r="G11">
        <f t="shared" si="10"/>
        <v>35.100000000000023</v>
      </c>
      <c r="H11">
        <f>B11 * 2 * PI()</f>
        <v>1683.8936623241291</v>
      </c>
      <c r="I11">
        <f>C11 * 2 * PI()</f>
        <v>2083.5042478607511</v>
      </c>
      <c r="J11">
        <f>D11 * 2 * PI()</f>
        <v>2471.8050998444492</v>
      </c>
      <c r="K11">
        <f>E11 * 2 * PI()</f>
        <v>35.185837720205825</v>
      </c>
      <c r="L11">
        <f>F11 * 2 * PI()</f>
        <v>-45.238934211693305</v>
      </c>
      <c r="M11">
        <f>G11 * 2 * PI()</f>
        <v>220.53980428200362</v>
      </c>
      <c r="N11">
        <f t="shared" si="3"/>
        <v>341.50988272669349</v>
      </c>
      <c r="O11">
        <f t="shared" si="4"/>
        <v>2145.7698774049841</v>
      </c>
      <c r="P11">
        <f t="shared" si="11"/>
        <v>-152.87465271914692</v>
      </c>
      <c r="Q11">
        <f t="shared" si="6"/>
        <v>-960.53977180512572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Li</dc:creator>
  <cp:lastModifiedBy>Sébastien Li</cp:lastModifiedBy>
  <dcterms:created xsi:type="dcterms:W3CDTF">2023-12-03T16:02:16Z</dcterms:created>
  <dcterms:modified xsi:type="dcterms:W3CDTF">2023-12-03T16:44:02Z</dcterms:modified>
</cp:coreProperties>
</file>