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2\"/>
    </mc:Choice>
  </mc:AlternateContent>
  <bookViews>
    <workbookView xWindow="0" yWindow="0" windowWidth="15345" windowHeight="4650" activeTab="3"/>
  </bookViews>
  <sheets>
    <sheet name="ventas" sheetId="2" r:id="rId1"/>
    <sheet name="COMPRAS" sheetId="3" r:id="rId2"/>
    <sheet name="BALANCE" sheetId="4" r:id="rId3"/>
    <sheet name="Hoja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C6" i="5"/>
  <c r="D6" i="5"/>
  <c r="B6" i="5"/>
  <c r="E3" i="5"/>
  <c r="F3" i="5"/>
  <c r="E4" i="5"/>
  <c r="F4" i="5"/>
  <c r="E5" i="5"/>
  <c r="F5" i="5"/>
  <c r="F2" i="5"/>
  <c r="E2" i="5"/>
  <c r="N3" i="4"/>
  <c r="C3" i="4"/>
  <c r="D3" i="4"/>
  <c r="E3" i="4"/>
  <c r="F3" i="4"/>
  <c r="G3" i="4"/>
  <c r="H3" i="4"/>
  <c r="I3" i="4"/>
  <c r="J3" i="4"/>
  <c r="K3" i="4"/>
  <c r="L3" i="4"/>
  <c r="M3" i="4"/>
  <c r="B3" i="4"/>
  <c r="B8" i="2"/>
  <c r="C8" i="2"/>
  <c r="D8" i="2"/>
  <c r="E8" i="2"/>
  <c r="F8" i="2"/>
  <c r="G8" i="2"/>
  <c r="H8" i="2"/>
  <c r="I8" i="2"/>
  <c r="J8" i="2"/>
  <c r="K8" i="2"/>
  <c r="L8" i="2"/>
  <c r="M8" i="2"/>
  <c r="N8" i="2"/>
  <c r="N5" i="2"/>
  <c r="N6" i="2"/>
  <c r="N7" i="2"/>
  <c r="N4" i="2"/>
  <c r="B5" i="2"/>
  <c r="C5" i="2"/>
  <c r="D5" i="2"/>
  <c r="E5" i="2"/>
  <c r="F5" i="2"/>
  <c r="G5" i="2"/>
  <c r="H5" i="2"/>
  <c r="I5" i="2"/>
  <c r="J5" i="2"/>
  <c r="K5" i="2"/>
  <c r="L5" i="2"/>
  <c r="M5" i="2"/>
  <c r="P13" i="3"/>
  <c r="P4" i="3"/>
  <c r="P5" i="3"/>
  <c r="P6" i="3"/>
  <c r="P7" i="3"/>
  <c r="P8" i="3"/>
  <c r="P9" i="3"/>
  <c r="P10" i="3"/>
  <c r="P11" i="3"/>
  <c r="P12" i="3"/>
  <c r="D14" i="3"/>
  <c r="E14" i="3"/>
  <c r="F14" i="3"/>
  <c r="G14" i="3"/>
  <c r="H14" i="3"/>
  <c r="I14" i="3"/>
  <c r="J14" i="3"/>
  <c r="K14" i="3"/>
  <c r="L14" i="3"/>
  <c r="M14" i="3"/>
  <c r="N14" i="3"/>
  <c r="O14" i="3"/>
  <c r="C14" i="3"/>
  <c r="O5" i="3"/>
  <c r="O6" i="3"/>
  <c r="O7" i="3"/>
  <c r="O8" i="3"/>
  <c r="O9" i="3"/>
  <c r="O10" i="3"/>
  <c r="O11" i="3"/>
  <c r="O12" i="3"/>
  <c r="O4" i="3"/>
  <c r="D13" i="3"/>
  <c r="E13" i="3"/>
  <c r="F13" i="3"/>
  <c r="G13" i="3"/>
  <c r="H13" i="3"/>
  <c r="I13" i="3"/>
  <c r="J13" i="3"/>
  <c r="K13" i="3"/>
  <c r="L13" i="3"/>
  <c r="M13" i="3"/>
  <c r="N13" i="3"/>
  <c r="C13" i="3"/>
  <c r="O13" i="3" l="1"/>
</calcChain>
</file>

<file path=xl/sharedStrings.xml><?xml version="1.0" encoding="utf-8"?>
<sst xmlns="http://schemas.openxmlformats.org/spreadsheetml/2006/main" count="71" uniqueCount="36">
  <si>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</si>
  <si>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</si>
  <si>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</si>
  <si>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</si>
  <si>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</si>
  <si>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</si>
  <si>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</si>
  <si>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</si>
  <si>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</si>
  <si>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</si>
  <si>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</si>
  <si>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</si>
  <si>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</si>
  <si>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</si>
  <si>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</si>
  <si>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tizas</t>
  </si>
  <si>
    <t>bombillas</t>
  </si>
  <si>
    <t>proyector</t>
  </si>
  <si>
    <t>mesas</t>
  </si>
  <si>
    <t>sillas</t>
  </si>
  <si>
    <t>pizarra elctronica</t>
  </si>
  <si>
    <t>ordenadores</t>
  </si>
  <si>
    <t>raton</t>
  </si>
  <si>
    <t>TOTAL</t>
  </si>
  <si>
    <t xml:space="preserve">TOTAL </t>
  </si>
  <si>
    <t>%</t>
  </si>
  <si>
    <t>ALUMNOS</t>
  </si>
  <si>
    <t>IMPORTE</t>
  </si>
  <si>
    <t>VENDEDOR</t>
  </si>
  <si>
    <t>JUAN</t>
  </si>
  <si>
    <t>MARTA</t>
  </si>
  <si>
    <t>MARIA</t>
  </si>
  <si>
    <t>MARA</t>
  </si>
  <si>
    <t>MEDIA</t>
  </si>
  <si>
    <t>cambio1</t>
  </si>
  <si>
    <t>cambio2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</si>
</sst>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2" fillId="0" borderId="19" xfId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0" xfId="1" applyNumberFormat="1" applyFont="1" applyBorder="1"/>
    <xf numFmtId="164" fontId="2" fillId="0" borderId="1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0" fillId="0" borderId="27" xfId="0" applyBorder="1"/>
    <xf numFmtId="0" fontId="2" fillId="0" borderId="28" xfId="0" applyFont="1" applyBorder="1"/>
    <xf numFmtId="164" fontId="0" fillId="0" borderId="28" xfId="1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5" fontId="0" fillId="0" borderId="6" xfId="0" applyNumberFormat="1" applyBorder="1"/>
    <xf numFmtId="165" fontId="2" fillId="0" borderId="6" xfId="0" applyNumberFormat="1" applyFont="1" applyBorder="1"/>
    <xf numFmtId="165" fontId="2" fillId="0" borderId="33" xfId="0" applyNumberFormat="1" applyFont="1" applyBorder="1"/>
    <xf numFmtId="165" fontId="2" fillId="0" borderId="35" xfId="0" applyNumberFormat="1" applyFont="1" applyBorder="1"/>
    <xf numFmtId="165" fontId="2" fillId="0" borderId="36" xfId="0" applyNumberFormat="1" applyFont="1" applyBorder="1"/>
    <xf numFmtId="0" fontId="2" fillId="2" borderId="29" xfId="0" applyFont="1" applyFill="1" applyBorder="1"/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4" xfId="0" applyFont="1" applyFill="1" applyBorder="1"/>
    <xf numFmtId="0" fontId="2" fillId="3" borderId="32" xfId="0" applyFont="1" applyFill="1" applyBorder="1"/>
    <xf numFmtId="0" fontId="2" fillId="4" borderId="32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BALANCE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7.1098310602796796E-2"/>
          <c:w val="0.86987729658792656"/>
          <c:h val="0.8061199333643107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BALANCE!$B$3:$M$3</c:f>
              <c:numCache>
                <c:formatCode>General</c:formatCode>
                <c:ptCount val="12"/>
                <c:pt idx="0">
                  <c:v>732</c:v>
                </c:pt>
                <c:pt idx="1">
                  <c:v>1632</c:v>
                </c:pt>
                <c:pt idx="2">
                  <c:v>1361</c:v>
                </c:pt>
                <c:pt idx="3">
                  <c:v>57</c:v>
                </c:pt>
                <c:pt idx="4">
                  <c:v>961</c:v>
                </c:pt>
                <c:pt idx="5">
                  <c:v>662</c:v>
                </c:pt>
                <c:pt idx="6">
                  <c:v>1333</c:v>
                </c:pt>
                <c:pt idx="7">
                  <c:v>1082</c:v>
                </c:pt>
                <c:pt idx="8">
                  <c:v>923</c:v>
                </c:pt>
                <c:pt idx="9">
                  <c:v>-391</c:v>
                </c:pt>
                <c:pt idx="10">
                  <c:v>1254</c:v>
                </c:pt>
                <c:pt idx="11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70104"/>
        <c:axId val="199970488"/>
      </c:lineChart>
      <c:catAx>
        <c:axId val="19997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70488"/>
        <c:crosses val="autoZero"/>
        <c:auto val="1"/>
        <c:lblAlgn val="ctr"/>
        <c:lblOffset val="100"/>
        <c:noMultiLvlLbl val="0"/>
      </c:catAx>
      <c:valAx>
        <c:axId val="19997048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4762</xdr:rowOff>
    </xdr:from>
    <xdr:to>
      <xdr:col>11</xdr:col>
      <xdr:colOff>523874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E15" sqref="E15"/>
    </sheetView>
  </sheetViews>
  <sheetFormatPr baseColWidth="10" defaultRowHeight="15" x14ac:dyDescent="0.25"/>
  <sheetData>
    <row r="2" spans="1:14" ht="15.75" thickBot="1" x14ac:dyDescent="0.3"/>
    <row r="3" spans="1:14" ht="15.75" thickBot="1" x14ac:dyDescent="0.3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13</v>
      </c>
      <c r="N3" s="36" t="s">
        <v>23</v>
      </c>
    </row>
    <row r="4" spans="1:14" x14ac:dyDescent="0.25">
      <c r="A4" s="36" t="s">
        <v>26</v>
      </c>
      <c r="B4" s="41">
        <v>13</v>
      </c>
      <c r="C4" s="42">
        <v>18</v>
      </c>
      <c r="D4" s="42">
        <v>16</v>
      </c>
      <c r="E4" s="42">
        <v>10</v>
      </c>
      <c r="F4" s="42">
        <v>12</v>
      </c>
      <c r="G4" s="42">
        <v>18</v>
      </c>
      <c r="H4" s="42">
        <v>15</v>
      </c>
      <c r="I4" s="42">
        <v>13</v>
      </c>
      <c r="J4" s="42">
        <v>14</v>
      </c>
      <c r="K4" s="42">
        <v>15</v>
      </c>
      <c r="L4" s="42">
        <v>16</v>
      </c>
      <c r="M4" s="43">
        <v>14</v>
      </c>
      <c r="N4" s="38">
        <f>SUM(B4:M4)</f>
        <v>174</v>
      </c>
    </row>
    <row r="5" spans="1:14" x14ac:dyDescent="0.25">
      <c r="A5" s="37" t="s">
        <v>23</v>
      </c>
      <c r="B5" s="44">
        <f>B4*B7</f>
        <v>1300</v>
      </c>
      <c r="C5" s="7">
        <f t="shared" ref="C5:M5" si="0">C4*C7</f>
        <v>1800</v>
      </c>
      <c r="D5" s="7">
        <f t="shared" si="0"/>
        <v>1600</v>
      </c>
      <c r="E5" s="7">
        <f t="shared" si="0"/>
        <v>1000</v>
      </c>
      <c r="F5" s="7">
        <f t="shared" si="0"/>
        <v>1200</v>
      </c>
      <c r="G5" s="7">
        <f t="shared" si="0"/>
        <v>1800</v>
      </c>
      <c r="H5" s="7">
        <f t="shared" si="0"/>
        <v>1500</v>
      </c>
      <c r="I5" s="7">
        <f t="shared" si="0"/>
        <v>1300</v>
      </c>
      <c r="J5" s="7">
        <f t="shared" si="0"/>
        <v>1400</v>
      </c>
      <c r="K5" s="7">
        <f t="shared" si="0"/>
        <v>1500</v>
      </c>
      <c r="L5" s="7">
        <f t="shared" si="0"/>
        <v>1600</v>
      </c>
      <c r="M5" s="45">
        <f t="shared" si="0"/>
        <v>1400</v>
      </c>
      <c r="N5" s="38">
        <f t="shared" ref="N5:N7" si="1">SUM(B5:M5)</f>
        <v>17400</v>
      </c>
    </row>
    <row r="6" spans="1:14" x14ac:dyDescent="0.25">
      <c r="A6" s="38"/>
      <c r="B6" s="44"/>
      <c r="C6" s="7"/>
      <c r="D6" s="7"/>
      <c r="E6" s="7"/>
      <c r="F6" s="7"/>
      <c r="G6" s="7"/>
      <c r="H6" s="7"/>
      <c r="I6" s="7"/>
      <c r="J6" s="7"/>
      <c r="K6" s="7"/>
      <c r="L6" s="7"/>
      <c r="M6" s="45"/>
      <c r="N6" s="38">
        <f t="shared" si="1"/>
        <v>0</v>
      </c>
    </row>
    <row r="7" spans="1:14" x14ac:dyDescent="0.25">
      <c r="A7" s="37" t="s">
        <v>27</v>
      </c>
      <c r="B7" s="44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45">
        <v>100</v>
      </c>
      <c r="N7" s="38">
        <f t="shared" si="1"/>
        <v>1200</v>
      </c>
    </row>
    <row r="8" spans="1:14" ht="15.75" thickBot="1" x14ac:dyDescent="0.3">
      <c r="A8" s="39" t="s">
        <v>25</v>
      </c>
      <c r="B8" s="46">
        <f>B5/$N$5</f>
        <v>7.4712643678160925E-2</v>
      </c>
      <c r="C8" s="47">
        <f t="shared" ref="C8:N8" si="2">C5/$N$5</f>
        <v>0.10344827586206896</v>
      </c>
      <c r="D8" s="47">
        <f t="shared" si="2"/>
        <v>9.1954022988505746E-2</v>
      </c>
      <c r="E8" s="47">
        <f t="shared" si="2"/>
        <v>5.7471264367816091E-2</v>
      </c>
      <c r="F8" s="47">
        <f t="shared" si="2"/>
        <v>6.8965517241379309E-2</v>
      </c>
      <c r="G8" s="47">
        <f t="shared" si="2"/>
        <v>0.10344827586206896</v>
      </c>
      <c r="H8" s="47">
        <f t="shared" si="2"/>
        <v>8.6206896551724144E-2</v>
      </c>
      <c r="I8" s="47">
        <f t="shared" si="2"/>
        <v>7.4712643678160925E-2</v>
      </c>
      <c r="J8" s="47">
        <f t="shared" si="2"/>
        <v>8.0459770114942528E-2</v>
      </c>
      <c r="K8" s="47">
        <f t="shared" si="2"/>
        <v>8.6206896551724144E-2</v>
      </c>
      <c r="L8" s="47">
        <f t="shared" si="2"/>
        <v>9.1954022988505746E-2</v>
      </c>
      <c r="M8" s="48">
        <f t="shared" si="2"/>
        <v>8.0459770114942528E-2</v>
      </c>
      <c r="N8" s="40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>
      <selection activeCell="D22" sqref="D22"/>
    </sheetView>
  </sheetViews>
  <sheetFormatPr baseColWidth="10" defaultRowHeight="15" x14ac:dyDescent="0.25"/>
  <cols>
    <col min="2" max="2" width="16.28515625" bestFit="1" customWidth="1"/>
    <col min="3" max="3" width="7" bestFit="1" customWidth="1"/>
    <col min="4" max="4" width="8.85546875" bestFit="1" customWidth="1"/>
    <col min="5" max="5" width="7.7109375" bestFit="1" customWidth="1"/>
    <col min="6" max="6" width="7.140625" bestFit="1" customWidth="1"/>
    <col min="7" max="7" width="6.7109375" bestFit="1" customWidth="1"/>
    <col min="8" max="8" width="7.140625" bestFit="1" customWidth="1"/>
    <col min="9" max="9" width="6.140625" bestFit="1" customWidth="1"/>
    <col min="10" max="10" width="8.5703125" bestFit="1" customWidth="1"/>
    <col min="11" max="11" width="11.85546875" bestFit="1" customWidth="1"/>
    <col min="12" max="12" width="9.28515625" bestFit="1" customWidth="1"/>
    <col min="13" max="13" width="11.85546875" bestFit="1" customWidth="1"/>
    <col min="14" max="14" width="10.7109375" bestFit="1" customWidth="1"/>
    <col min="15" max="15" width="8.140625" bestFit="1" customWidth="1"/>
  </cols>
  <sheetData>
    <row r="2" spans="2:16" ht="15.75" thickBot="1" x14ac:dyDescent="0.3">
      <c r="B2" s="2" t="s">
        <v>0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2" t="s">
        <v>24</v>
      </c>
      <c r="P2" s="30" t="s">
        <v>25</v>
      </c>
    </row>
    <row r="3" spans="2:16" ht="15.75" thickTop="1" x14ac:dyDescent="0.25">
      <c r="B3" s="12" t="s">
        <v>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16"/>
      <c r="P3" s="31"/>
    </row>
    <row r="4" spans="2:16" x14ac:dyDescent="0.25">
      <c r="B4" s="13" t="s">
        <v>14</v>
      </c>
      <c r="C4" s="6">
        <v>45</v>
      </c>
      <c r="D4" s="7">
        <v>23</v>
      </c>
      <c r="E4" s="7">
        <v>40</v>
      </c>
      <c r="F4" s="7">
        <v>65</v>
      </c>
      <c r="G4" s="7">
        <v>22</v>
      </c>
      <c r="H4" s="7">
        <v>28</v>
      </c>
      <c r="I4" s="7">
        <v>30</v>
      </c>
      <c r="J4" s="7">
        <v>15</v>
      </c>
      <c r="K4" s="7">
        <v>43</v>
      </c>
      <c r="L4" s="7">
        <v>33</v>
      </c>
      <c r="M4" s="7">
        <v>55</v>
      </c>
      <c r="N4" s="8">
        <v>67</v>
      </c>
      <c r="O4" s="17">
        <f>SUM(C4:N4)</f>
        <v>466</v>
      </c>
      <c r="P4" s="32">
        <f t="shared" ref="P4:P13" si="0">O4/$O$13</f>
        <v>6.2183079797171067E-2</v>
      </c>
    </row>
    <row r="5" spans="2:16" x14ac:dyDescent="0.25">
      <c r="B5" s="14" t="s">
        <v>15</v>
      </c>
      <c r="C5" s="6">
        <v>56</v>
      </c>
      <c r="D5" s="7">
        <v>7</v>
      </c>
      <c r="E5" s="7">
        <v>89</v>
      </c>
      <c r="F5" s="7">
        <v>7</v>
      </c>
      <c r="G5" s="7">
        <v>6</v>
      </c>
      <c r="H5" s="7">
        <v>566</v>
      </c>
      <c r="I5" s="7">
        <v>4</v>
      </c>
      <c r="J5" s="7">
        <v>65</v>
      </c>
      <c r="K5" s="7">
        <v>45</v>
      </c>
      <c r="L5" s="7">
        <v>576</v>
      </c>
      <c r="M5" s="7">
        <v>56</v>
      </c>
      <c r="N5" s="8">
        <v>45</v>
      </c>
      <c r="O5" s="17">
        <f t="shared" ref="O5:O13" si="1">SUM(C5:N5)</f>
        <v>1522</v>
      </c>
      <c r="P5" s="32">
        <f t="shared" si="0"/>
        <v>0.20309580998131838</v>
      </c>
    </row>
    <row r="6" spans="2:16" x14ac:dyDescent="0.25">
      <c r="B6" s="14" t="s">
        <v>16</v>
      </c>
      <c r="C6" s="6">
        <v>43</v>
      </c>
      <c r="D6" s="7">
        <v>54</v>
      </c>
      <c r="E6" s="7">
        <v>65</v>
      </c>
      <c r="F6" s="7">
        <v>767</v>
      </c>
      <c r="G6" s="7">
        <v>87</v>
      </c>
      <c r="H6" s="7">
        <v>87</v>
      </c>
      <c r="I6" s="7">
        <v>8</v>
      </c>
      <c r="J6" s="7">
        <v>98</v>
      </c>
      <c r="K6" s="7">
        <v>9</v>
      </c>
      <c r="L6" s="7">
        <v>89</v>
      </c>
      <c r="M6" s="7">
        <v>89</v>
      </c>
      <c r="N6" s="8">
        <v>98</v>
      </c>
      <c r="O6" s="17">
        <f t="shared" si="1"/>
        <v>1494</v>
      </c>
      <c r="P6" s="32">
        <f t="shared" si="0"/>
        <v>0.19935948759007205</v>
      </c>
    </row>
    <row r="7" spans="2:16" x14ac:dyDescent="0.25">
      <c r="B7" s="14" t="s">
        <v>17</v>
      </c>
      <c r="C7" s="6"/>
      <c r="D7" s="7"/>
      <c r="E7" s="7"/>
      <c r="F7" s="7"/>
      <c r="G7" s="7"/>
      <c r="H7" s="7"/>
      <c r="I7" s="7"/>
      <c r="J7" s="7"/>
      <c r="K7" s="7"/>
      <c r="L7" s="7">
        <v>238</v>
      </c>
      <c r="M7" s="7"/>
      <c r="N7" s="8">
        <v>98</v>
      </c>
      <c r="O7" s="17">
        <f t="shared" si="1"/>
        <v>336</v>
      </c>
      <c r="P7" s="32">
        <f t="shared" si="0"/>
        <v>4.4835868694955962E-2</v>
      </c>
    </row>
    <row r="8" spans="2:16" x14ac:dyDescent="0.25">
      <c r="B8" s="14" t="s">
        <v>18</v>
      </c>
      <c r="C8" s="6">
        <v>324</v>
      </c>
      <c r="D8" s="7">
        <v>43</v>
      </c>
      <c r="E8" s="7">
        <v>4</v>
      </c>
      <c r="F8" s="7">
        <v>43</v>
      </c>
      <c r="G8" s="7">
        <v>54</v>
      </c>
      <c r="H8" s="6">
        <v>45</v>
      </c>
      <c r="I8" s="7">
        <v>23</v>
      </c>
      <c r="J8" s="7">
        <v>40</v>
      </c>
      <c r="K8" s="7">
        <v>56</v>
      </c>
      <c r="L8" s="7">
        <v>56</v>
      </c>
      <c r="M8" s="7">
        <v>56</v>
      </c>
      <c r="N8" s="8">
        <v>55</v>
      </c>
      <c r="O8" s="17">
        <f t="shared" si="1"/>
        <v>799</v>
      </c>
      <c r="P8" s="32">
        <f t="shared" si="0"/>
        <v>0.10661862823592207</v>
      </c>
    </row>
    <row r="9" spans="2:16" x14ac:dyDescent="0.25">
      <c r="B9" s="14" t="s">
        <v>19</v>
      </c>
      <c r="C9" s="6">
        <v>45</v>
      </c>
      <c r="D9" s="7">
        <v>35</v>
      </c>
      <c r="E9" s="7">
        <v>34</v>
      </c>
      <c r="F9" s="7">
        <v>5</v>
      </c>
      <c r="G9" s="7">
        <v>3</v>
      </c>
      <c r="H9" s="7">
        <v>345</v>
      </c>
      <c r="I9" s="7">
        <v>35</v>
      </c>
      <c r="J9" s="7"/>
      <c r="K9" s="7">
        <v>34</v>
      </c>
      <c r="L9" s="7">
        <v>43</v>
      </c>
      <c r="M9" s="7">
        <v>3</v>
      </c>
      <c r="N9" s="8">
        <v>5</v>
      </c>
      <c r="O9" s="17">
        <f t="shared" si="1"/>
        <v>587</v>
      </c>
      <c r="P9" s="32">
        <f t="shared" si="0"/>
        <v>7.8329330130771285E-2</v>
      </c>
    </row>
    <row r="10" spans="2:16" x14ac:dyDescent="0.25">
      <c r="B10" s="14" t="s">
        <v>20</v>
      </c>
      <c r="C10" s="6"/>
      <c r="D10" s="7"/>
      <c r="E10" s="7"/>
      <c r="F10" s="7"/>
      <c r="G10" s="7"/>
      <c r="H10" s="7"/>
      <c r="I10" s="7"/>
      <c r="J10" s="7"/>
      <c r="K10" s="7"/>
      <c r="L10" s="7">
        <v>543</v>
      </c>
      <c r="M10" s="7"/>
      <c r="N10" s="8"/>
      <c r="O10" s="17">
        <f t="shared" si="1"/>
        <v>543</v>
      </c>
      <c r="P10" s="32">
        <f t="shared" si="0"/>
        <v>7.2457966373098481E-2</v>
      </c>
    </row>
    <row r="11" spans="2:16" x14ac:dyDescent="0.25">
      <c r="B11" s="14" t="s">
        <v>21</v>
      </c>
      <c r="C11" s="7"/>
      <c r="D11" s="7"/>
      <c r="E11" s="7"/>
      <c r="F11" s="7"/>
      <c r="G11" s="7"/>
      <c r="H11" s="7"/>
      <c r="I11" s="7"/>
      <c r="J11" s="7"/>
      <c r="K11" s="7">
        <v>234</v>
      </c>
      <c r="L11" s="7">
        <v>235</v>
      </c>
      <c r="M11" s="7"/>
      <c r="N11" s="8">
        <v>654</v>
      </c>
      <c r="O11" s="17">
        <f t="shared" si="1"/>
        <v>1123</v>
      </c>
      <c r="P11" s="32">
        <f t="shared" si="0"/>
        <v>0.14985321590605818</v>
      </c>
    </row>
    <row r="12" spans="2:16" ht="15.75" thickBot="1" x14ac:dyDescent="0.3">
      <c r="B12" s="18" t="s">
        <v>22</v>
      </c>
      <c r="C12" s="9">
        <v>55</v>
      </c>
      <c r="D12" s="10">
        <v>6</v>
      </c>
      <c r="E12" s="10">
        <v>7</v>
      </c>
      <c r="F12" s="10">
        <v>56</v>
      </c>
      <c r="G12" s="10">
        <v>67</v>
      </c>
      <c r="H12" s="10">
        <v>67</v>
      </c>
      <c r="I12" s="10">
        <v>67</v>
      </c>
      <c r="J12" s="10"/>
      <c r="K12" s="10">
        <v>56</v>
      </c>
      <c r="L12" s="10">
        <v>78</v>
      </c>
      <c r="M12" s="10">
        <v>87</v>
      </c>
      <c r="N12" s="11">
        <v>78</v>
      </c>
      <c r="O12" s="19">
        <f t="shared" si="1"/>
        <v>624</v>
      </c>
      <c r="P12" s="33">
        <f t="shared" si="0"/>
        <v>8.3266613290632507E-2</v>
      </c>
    </row>
    <row r="13" spans="2:16" ht="15.75" thickBot="1" x14ac:dyDescent="0.3">
      <c r="B13" s="20" t="s">
        <v>23</v>
      </c>
      <c r="C13" s="22">
        <f>SUM(C4:C12)</f>
        <v>568</v>
      </c>
      <c r="D13" s="23">
        <f t="shared" ref="D13:N13" si="2">SUM(D4:D12)</f>
        <v>168</v>
      </c>
      <c r="E13" s="23">
        <f t="shared" si="2"/>
        <v>239</v>
      </c>
      <c r="F13" s="23">
        <f t="shared" si="2"/>
        <v>943</v>
      </c>
      <c r="G13" s="23">
        <f t="shared" si="2"/>
        <v>239</v>
      </c>
      <c r="H13" s="23">
        <f t="shared" si="2"/>
        <v>1138</v>
      </c>
      <c r="I13" s="23">
        <f t="shared" si="2"/>
        <v>167</v>
      </c>
      <c r="J13" s="23">
        <f t="shared" si="2"/>
        <v>218</v>
      </c>
      <c r="K13" s="23">
        <f t="shared" si="2"/>
        <v>477</v>
      </c>
      <c r="L13" s="23">
        <f t="shared" si="2"/>
        <v>1891</v>
      </c>
      <c r="M13" s="23">
        <f t="shared" si="2"/>
        <v>346</v>
      </c>
      <c r="N13" s="24">
        <f t="shared" si="2"/>
        <v>1100</v>
      </c>
      <c r="O13" s="21">
        <f t="shared" si="1"/>
        <v>7494</v>
      </c>
      <c r="P13" s="29">
        <f t="shared" si="0"/>
        <v>1</v>
      </c>
    </row>
    <row r="14" spans="2:16" ht="15.75" thickBot="1" x14ac:dyDescent="0.3">
      <c r="B14" s="25" t="s">
        <v>25</v>
      </c>
      <c r="C14" s="26">
        <f>C13/$O$13</f>
        <v>7.5793968508139839E-2</v>
      </c>
      <c r="D14" s="27">
        <f t="shared" ref="D14:O14" si="3">D13/$O$13</f>
        <v>2.2417934347477981E-2</v>
      </c>
      <c r="E14" s="27">
        <f t="shared" si="3"/>
        <v>3.1892180410995466E-2</v>
      </c>
      <c r="F14" s="27">
        <f t="shared" si="3"/>
        <v>0.12583400053376034</v>
      </c>
      <c r="G14" s="27">
        <f t="shared" si="3"/>
        <v>3.1892180410995466E-2</v>
      </c>
      <c r="H14" s="27">
        <f t="shared" si="3"/>
        <v>0.15185481718708299</v>
      </c>
      <c r="I14" s="27">
        <f t="shared" si="3"/>
        <v>2.2284494262076328E-2</v>
      </c>
      <c r="J14" s="27">
        <f t="shared" si="3"/>
        <v>2.9089938617560714E-2</v>
      </c>
      <c r="K14" s="27">
        <f t="shared" si="3"/>
        <v>6.3650920736589275E-2</v>
      </c>
      <c r="L14" s="27">
        <f t="shared" si="3"/>
        <v>0.25233520149452898</v>
      </c>
      <c r="M14" s="27">
        <f t="shared" si="3"/>
        <v>4.6170269548972513E-2</v>
      </c>
      <c r="N14" s="28">
        <f t="shared" si="3"/>
        <v>0.14678409394182013</v>
      </c>
      <c r="O14" s="29">
        <f t="shared" si="3"/>
        <v>1</v>
      </c>
      <c r="P14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workbookViewId="0">
      <selection activeCell="N10" sqref="N10"/>
    </sheetView>
  </sheetViews>
  <sheetFormatPr baseColWidth="10" defaultRowHeight="15" x14ac:dyDescent="0.25"/>
  <sheetData>
    <row r="2" spans="1:14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23</v>
      </c>
    </row>
    <row r="3" spans="1:14" x14ac:dyDescent="0.25">
      <c r="A3" s="1" t="s">
        <v>23</v>
      </c>
      <c r="B3">
        <f>ventas!B5-COMPRAS!C13</f>
        <v>732</v>
      </c>
      <c r="C3">
        <f>ventas!C5-COMPRAS!D13</f>
        <v>1632</v>
      </c>
      <c r="D3">
        <f>ventas!D5-COMPRAS!E13</f>
        <v>1361</v>
      </c>
      <c r="E3">
        <f>ventas!E5-COMPRAS!F13</f>
        <v>57</v>
      </c>
      <c r="F3">
        <f>ventas!F5-COMPRAS!G13</f>
        <v>961</v>
      </c>
      <c r="G3">
        <f>ventas!G5-COMPRAS!H13</f>
        <v>662</v>
      </c>
      <c r="H3">
        <f>ventas!H5-COMPRAS!I13</f>
        <v>1333</v>
      </c>
      <c r="I3">
        <f>ventas!I5-COMPRAS!J13</f>
        <v>1082</v>
      </c>
      <c r="J3">
        <f>ventas!J5-COMPRAS!K13</f>
        <v>923</v>
      </c>
      <c r="K3">
        <f>ventas!K5-COMPRAS!L13</f>
        <v>-391</v>
      </c>
      <c r="L3">
        <f>ventas!L5-COMPRAS!M13</f>
        <v>1254</v>
      </c>
      <c r="M3">
        <f>ventas!M5-COMPRAS!N13</f>
        <v>300</v>
      </c>
      <c r="N3">
        <f>ventas!N5-COMPRAS!O13</f>
        <v>9906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4" sqref="A4:A5"/>
    </sheetView>
  </sheetViews>
  <sheetFormatPr baseColWidth="10" defaultRowHeight="15" x14ac:dyDescent="0.25"/>
  <cols>
    <col min="5" max="5" width="12" bestFit="1" customWidth="1"/>
  </cols>
  <sheetData>
    <row r="1" spans="1:6" x14ac:dyDescent="0.25">
      <c r="A1" s="54" t="s">
        <v>28</v>
      </c>
      <c r="B1" s="55" t="s">
        <v>2</v>
      </c>
      <c r="C1" s="55" t="s">
        <v>3</v>
      </c>
      <c r="D1" s="55" t="s">
        <v>4</v>
      </c>
      <c r="E1" s="55" t="s">
        <v>23</v>
      </c>
      <c r="F1" s="56" t="s">
        <v>33</v>
      </c>
    </row>
    <row r="2" spans="1:6" x14ac:dyDescent="0.25">
      <c r="A2" s="58" t="s">
        <v>29</v>
      </c>
      <c r="B2" s="49">
        <v>150.6</v>
      </c>
      <c r="C2" s="49">
        <v>2200.5</v>
      </c>
      <c r="D2" s="49">
        <v>1250</v>
      </c>
      <c r="E2" s="50">
        <f>SUM(B2:D2)</f>
        <v>3601.1</v>
      </c>
      <c r="F2" s="51">
        <f>AVERAGE(B2:D2)</f>
        <v>1200.3666666666666</v>
      </c>
    </row>
    <row r="3" spans="1:6" x14ac:dyDescent="0.25">
      <c r="A3" s="58" t="s">
        <v>30</v>
      </c>
      <c r="B3" s="49">
        <v>120.5</v>
      </c>
      <c r="C3" s="49">
        <v>250.25</v>
      </c>
      <c r="D3" s="49">
        <v>3000</v>
      </c>
      <c r="E3" s="50">
        <f t="shared" ref="E3:E5" si="0">SUM(B3:D3)</f>
        <v>3370.75</v>
      </c>
      <c r="F3" s="51">
        <f t="shared" ref="F3:F6" si="1">AVERAGE(B3:D3)</f>
        <v>1123.5833333333333</v>
      </c>
    </row>
    <row r="4" spans="1:6" x14ac:dyDescent="0.25">
      <c r="A4" s="59" t="s">
        <v>31</v>
      </c>
      <c r="B4" s="49">
        <v>1000</v>
      </c>
      <c r="C4" s="49">
        <v>250.15</v>
      </c>
      <c r="D4" s="49">
        <v>1250</v>
      </c>
      <c r="E4" s="50">
        <f t="shared" si="0"/>
        <v>2500.15</v>
      </c>
      <c r="F4" s="51">
        <f t="shared" si="1"/>
        <v>833.38333333333333</v>
      </c>
    </row>
    <row r="5" spans="1:6" x14ac:dyDescent="0.25">
      <c r="A5" s="59" t="s">
        <v>32</v>
      </c>
      <c r="B5" s="49">
        <v>150</v>
      </c>
      <c r="C5" s="49">
        <v>1300.0999999999999</v>
      </c>
      <c r="D5" s="49">
        <v>600.79999999999995</v>
      </c>
      <c r="E5" s="50">
        <f t="shared" si="0"/>
        <v>2050.8999999999996</v>
      </c>
      <c r="F5" s="51">
        <f t="shared" si="1"/>
        <v>683.63333333333321</v>
      </c>
    </row>
    <row r="6" spans="1:6" ht="15.75" thickBot="1" x14ac:dyDescent="0.3">
      <c r="A6" s="57" t="s">
        <v>23</v>
      </c>
      <c r="B6" s="52">
        <f>SUM(B2:B5)</f>
        <v>1421.1</v>
      </c>
      <c r="C6" s="52">
        <f t="shared" ref="C6:D6" si="2">SUM(C2:C5)</f>
        <v>4001</v>
      </c>
      <c r="D6" s="52">
        <f t="shared" si="2"/>
        <v>6100.8</v>
      </c>
      <c r="E6" s="52">
        <f>SUM(E2:E5)</f>
        <v>11522.9</v>
      </c>
      <c r="F6" s="53">
        <f t="shared" si="1"/>
        <v>3840.9666666666672</v>
      </c>
    </row>
    <row r="11" spans="1:6" x14ac:dyDescent="0.25">
      <c r="A11" t="s">
        <v>34</v>
      </c>
    </row>
    <row r="13" spans="1:6" x14ac:dyDescent="0.25">
      <c r="A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COMPRAS</vt:lpstr>
      <vt:lpstr>BALANCE</vt:lpstr>
      <vt:lpstr>Hoja5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2018-12-17T08:53:01Z</cp:lastPrinted>
  <dcterms:created xsi:type="dcterms:W3CDTF">2018-12-17T08:20:23Z</dcterms:created>
  <dcterms:modified xsi:type="dcterms:W3CDTF">2018-12-19T09:36:59Z</dcterms:modified>
</cp:coreProperties>
</file>