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 Chao\Documents\Fall 2017 Semester\Equity Valuation\Final Project\"/>
    </mc:Choice>
  </mc:AlternateContent>
  <bookViews>
    <workbookView xWindow="0" yWindow="0" windowWidth="23040" windowHeight="9048" xr2:uid="{88857B28-057C-4EEF-AD48-FB78405BAB57}"/>
  </bookViews>
  <sheets>
    <sheet name="Summary" sheetId="3" r:id="rId1"/>
    <sheet name="EV_EBITDA Regression" sheetId="5" r:id="rId2"/>
    <sheet name="GlobalCompFirms" sheetId="1" r:id="rId3"/>
  </sheets>
  <definedNames>
    <definedName name="_xlnm._FilterDatabase" localSheetId="2" hidden="1">GlobalCompFirms!$B$3:$G$43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GlobalCompFirms!$K$41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3" l="1"/>
  <c r="F46" i="3"/>
  <c r="F30" i="3"/>
  <c r="F27" i="3"/>
  <c r="F13" i="3"/>
  <c r="F10" i="3"/>
  <c r="F44" i="3"/>
  <c r="F47" i="3" s="1"/>
  <c r="F25" i="3"/>
  <c r="F28" i="3" s="1"/>
  <c r="F48" i="3" l="1"/>
  <c r="F50" i="3" s="1"/>
  <c r="F52" i="3" s="1"/>
  <c r="F29" i="3"/>
  <c r="F31" i="3" s="1"/>
  <c r="F33" i="3" s="1"/>
  <c r="I45" i="1"/>
  <c r="F8" i="3" s="1"/>
  <c r="F11" i="3" s="1"/>
  <c r="F12" i="3" s="1"/>
  <c r="F14" i="3" s="1"/>
  <c r="F16" i="3" s="1"/>
</calcChain>
</file>

<file path=xl/sharedStrings.xml><?xml version="1.0" encoding="utf-8"?>
<sst xmlns="http://schemas.openxmlformats.org/spreadsheetml/2006/main" count="706" uniqueCount="245">
  <si>
    <t>Companies Used In Regression</t>
  </si>
  <si>
    <t>Y</t>
  </si>
  <si>
    <t>X-Variables</t>
  </si>
  <si>
    <t>Company Name</t>
  </si>
  <si>
    <t>Exchange:Ticker</t>
  </si>
  <si>
    <t>Industry Group</t>
    <phoneticPr fontId="0" type="noConversion"/>
  </si>
  <si>
    <t>Country</t>
    <phoneticPr fontId="0" type="noConversion"/>
  </si>
  <si>
    <t>Broad Group</t>
  </si>
  <si>
    <t>Sub Group</t>
    <phoneticPr fontId="0" type="noConversion"/>
  </si>
  <si>
    <t>EV/EBITDA</t>
    <phoneticPr fontId="0" type="noConversion"/>
  </si>
  <si>
    <t>Expected growth in revenues - Next 2 years</t>
    <phoneticPr fontId="0" type="noConversion"/>
  </si>
  <si>
    <t>Market Debt to capital ratio</t>
    <phoneticPr fontId="0" type="noConversion"/>
  </si>
  <si>
    <t>Effective Tax Rate</t>
    <phoneticPr fontId="0" type="noConversion"/>
  </si>
  <si>
    <t>Cost of capital in US$</t>
  </si>
  <si>
    <t>Current PE</t>
    <phoneticPr fontId="0" type="noConversion"/>
  </si>
  <si>
    <t>Bottom up Beta for sector</t>
  </si>
  <si>
    <t>Bottom up levered beta</t>
  </si>
  <si>
    <t>CRP for Country</t>
  </si>
  <si>
    <t>ERP for Country</t>
  </si>
  <si>
    <t>Cost of equity in US$</t>
  </si>
  <si>
    <t>Default Spread based on bond rating (if available)</t>
  </si>
  <si>
    <t>Total Default Spread for cost of debt (Company + Country)</t>
  </si>
  <si>
    <t>Pre-tax cost of debt in US $</t>
  </si>
  <si>
    <t>After-tax cost of debt in US $</t>
  </si>
  <si>
    <t>ROE - Cost of Equity</t>
  </si>
  <si>
    <t>ROIC - Cost of Capital</t>
  </si>
  <si>
    <t>Market Cap (in US $)</t>
  </si>
  <si>
    <t>PV of lease debt</t>
  </si>
  <si>
    <t>Total Debt</t>
  </si>
  <si>
    <t>Total Debt incl leases (in US $)</t>
  </si>
  <si>
    <t>Firm Value (in US $)</t>
    <phoneticPr fontId="0" type="noConversion"/>
  </si>
  <si>
    <t>Cash</t>
    <phoneticPr fontId="0" type="noConversion"/>
  </si>
  <si>
    <t>Enterprise Value (in US $)</t>
    <phoneticPr fontId="0" type="noConversion"/>
  </si>
  <si>
    <t>Cash/ Firm Value</t>
    <phoneticPr fontId="0" type="noConversion"/>
  </si>
  <si>
    <t>Liquidity Ratio (Annual trading volume/Shrs outs)</t>
  </si>
  <si>
    <t>Book Debt to capital ratio</t>
    <phoneticPr fontId="0" type="noConversion"/>
  </si>
  <si>
    <t>Book Debt to Equity Ratio</t>
    <phoneticPr fontId="0" type="noConversion"/>
  </si>
  <si>
    <t>Market Debt to Equity ratio</t>
    <phoneticPr fontId="0" type="noConversion"/>
  </si>
  <si>
    <t>Stock price (End of most recent year)in US$</t>
  </si>
  <si>
    <t>Price Change for Sub-group</t>
  </si>
  <si>
    <t>Jensen's Alpha</t>
  </si>
  <si>
    <t>Beta</t>
    <phoneticPr fontId="0" type="noConversion"/>
  </si>
  <si>
    <t>Correlation with market</t>
    <phoneticPr fontId="0" type="noConversion"/>
  </si>
  <si>
    <t>Standard deviation in stock price</t>
    <phoneticPr fontId="0" type="noConversion"/>
  </si>
  <si>
    <t>HiL0 Risk Measure (Hi- lo)/ (Hi+Lo)</t>
    <phoneticPr fontId="0" type="noConversion"/>
  </si>
  <si>
    <t>Interest coverage ratio</t>
    <phoneticPr fontId="0" type="noConversion"/>
  </si>
  <si>
    <t>Trailing PE</t>
    <phoneticPr fontId="0" type="noConversion"/>
  </si>
  <si>
    <t>Forward PE</t>
    <phoneticPr fontId="0" type="noConversion"/>
  </si>
  <si>
    <t>PEG</t>
    <phoneticPr fontId="0" type="noConversion"/>
  </si>
  <si>
    <t>PBV</t>
    <phoneticPr fontId="0" type="noConversion"/>
  </si>
  <si>
    <t>PS</t>
    <phoneticPr fontId="0" type="noConversion"/>
  </si>
  <si>
    <t>EV/EBIT</t>
    <phoneticPr fontId="0" type="noConversion"/>
  </si>
  <si>
    <t>EV/Invested Capital</t>
    <phoneticPr fontId="0" type="noConversion"/>
  </si>
  <si>
    <t>EV/Sales</t>
    <phoneticPr fontId="0" type="noConversion"/>
  </si>
  <si>
    <t>Payout ratio</t>
    <phoneticPr fontId="0" type="noConversion"/>
  </si>
  <si>
    <t>Dividend Yield</t>
    <phoneticPr fontId="0" type="noConversion"/>
  </si>
  <si>
    <t>Historical growth in Net Income - Last 3 years</t>
    <phoneticPr fontId="0" type="noConversion"/>
  </si>
  <si>
    <t>Historical growth in Net Income - Last 5 years</t>
  </si>
  <si>
    <t>Historical growth in Revenues - Last 3 years</t>
    <phoneticPr fontId="0" type="noConversion"/>
  </si>
  <si>
    <t>Historical growth in Revenues - Last 5 years</t>
    <phoneticPr fontId="0" type="noConversion"/>
  </si>
  <si>
    <t>Expected growth rate in EPS- Next 5 years</t>
    <phoneticPr fontId="0" type="noConversion"/>
  </si>
  <si>
    <t>Return on Equity</t>
    <phoneticPr fontId="0" type="noConversion"/>
  </si>
  <si>
    <t>Return on Capital (ROC or ROIC)</t>
    <phoneticPr fontId="0" type="noConversion"/>
  </si>
  <si>
    <t>Net Profit Margin</t>
    <phoneticPr fontId="0" type="noConversion"/>
  </si>
  <si>
    <t>Pre-tax Operating Margin</t>
    <phoneticPr fontId="0" type="noConversion"/>
  </si>
  <si>
    <t>Marginal Tax Rate</t>
  </si>
  <si>
    <t>% held by institutions</t>
    <phoneticPr fontId="0" type="noConversion"/>
  </si>
  <si>
    <t>Net Income</t>
    <phoneticPr fontId="0" type="noConversion"/>
  </si>
  <si>
    <t>Trailing Net Income</t>
    <phoneticPr fontId="0" type="noConversion"/>
  </si>
  <si>
    <t>Operating Income</t>
  </si>
  <si>
    <t>Trailing Operating Income (adj for leases)</t>
  </si>
  <si>
    <t>Revenues</t>
    <phoneticPr fontId="0" type="noConversion"/>
  </si>
  <si>
    <t>Trailing Revenues</t>
    <phoneticPr fontId="0" type="noConversion"/>
  </si>
  <si>
    <t>EBITDA</t>
    <phoneticPr fontId="0" type="noConversion"/>
  </si>
  <si>
    <t>Trailing EBITDA (adj for leases)</t>
  </si>
  <si>
    <t>Trailing After-tax Operating Income</t>
  </si>
  <si>
    <t>Net Debt repaid (Debt repaid - issued)</t>
  </si>
  <si>
    <t>Change in non-cash Working capital</t>
    <phoneticPr fontId="0" type="noConversion"/>
  </si>
  <si>
    <t>Net Cap Ex</t>
    <phoneticPr fontId="0" type="noConversion"/>
  </si>
  <si>
    <t>Reinvestment Rate</t>
    <phoneticPr fontId="0" type="noConversion"/>
  </si>
  <si>
    <t>FCFF</t>
    <phoneticPr fontId="0" type="noConversion"/>
  </si>
  <si>
    <t>FCFE</t>
    <phoneticPr fontId="0" type="noConversion"/>
  </si>
  <si>
    <t>FCFE without debt</t>
  </si>
  <si>
    <t>Book Value of Equity - 4 qtrs ago</t>
    <phoneticPr fontId="0" type="noConversion"/>
  </si>
  <si>
    <t>Invested Capital - 4 qtre ago</t>
    <phoneticPr fontId="0" type="noConversion"/>
  </si>
  <si>
    <t>Current Book Value of Equity</t>
    <phoneticPr fontId="0" type="noConversion"/>
  </si>
  <si>
    <t>Current Invested Capital</t>
    <phoneticPr fontId="0" type="noConversion"/>
  </si>
  <si>
    <t>Dividends</t>
    <phoneticPr fontId="0" type="noConversion"/>
  </si>
  <si>
    <t>Modified 2-year beta</t>
  </si>
  <si>
    <t>Modified 5-year beta</t>
  </si>
  <si>
    <t>Beta adjustment factor</t>
  </si>
  <si>
    <t>Coeff of variation - Op Income</t>
  </si>
  <si>
    <t>Coeff of variation - Net Income</t>
  </si>
  <si>
    <t>Average 10-year EBIT</t>
  </si>
  <si>
    <t>Average 10-yr Net Income</t>
  </si>
  <si>
    <t>Dividends + Buybacks</t>
  </si>
  <si>
    <t>Only +ve Taxable Income</t>
  </si>
  <si>
    <t>Only +ve Taxes</t>
  </si>
  <si>
    <t>Only +'ve Net Income</t>
  </si>
  <si>
    <t>Onlt +'ve Net Income Mkt cap</t>
  </si>
  <si>
    <t>Only +"ve EBITDA</t>
  </si>
  <si>
    <t>Only +ve EBITDA EV</t>
  </si>
  <si>
    <t>Only +ve div FCFE</t>
  </si>
  <si>
    <t>Capitalized R&amp;D</t>
  </si>
  <si>
    <t>Operating Income adjusted for leases &amp; R&amp;D</t>
  </si>
  <si>
    <t>Invested Capital Adjusted for R&amp;D</t>
  </si>
  <si>
    <t>EBITDAR&amp;D</t>
  </si>
  <si>
    <t>ROE (adj for R&amp;D)</t>
  </si>
  <si>
    <t>ROIC (adj for R&amp;D)</t>
  </si>
  <si>
    <t>EV/EBITDAR&amp;D</t>
  </si>
  <si>
    <t>Depreciation &amp; Amortization (Modified)</t>
  </si>
  <si>
    <t>Invested Capital - 10 years ago</t>
  </si>
  <si>
    <t>Normalized Operating Income</t>
  </si>
  <si>
    <t>Normalized ROIC</t>
  </si>
  <si>
    <t>Aimia Inc. (TSX:AIM)</t>
  </si>
  <si>
    <t>TSX:AIM</t>
  </si>
  <si>
    <t>Advertising</t>
  </si>
  <si>
    <t>Canada</t>
  </si>
  <si>
    <t>Australia, NZ and Canada</t>
  </si>
  <si>
    <t>NA</t>
  </si>
  <si>
    <t>WPP plc (LSE:WPP)</t>
  </si>
  <si>
    <t>LSE:WPP</t>
  </si>
  <si>
    <t>United Kingdom</t>
  </si>
  <si>
    <t>Developed Europe</t>
  </si>
  <si>
    <t>UK</t>
  </si>
  <si>
    <t>Publicis Groupe SA (ENXTPA:PUB)</t>
  </si>
  <si>
    <t>ENXTPA:PUB</t>
  </si>
  <si>
    <t>France</t>
  </si>
  <si>
    <t>EU &amp; Environs</t>
  </si>
  <si>
    <t>JCDecaux SA (ENXTPA:DEC)</t>
  </si>
  <si>
    <t>ENXTPA:DEC</t>
  </si>
  <si>
    <t>UBM plc (LSE:UBM)</t>
  </si>
  <si>
    <t>LSE:UBM</t>
  </si>
  <si>
    <t>Havas SA (ENXTPA:HAV)</t>
  </si>
  <si>
    <t>ENXTPA:HAV</t>
  </si>
  <si>
    <t>Ströer SE &amp; Co. KGaA (DB:SAX)</t>
  </si>
  <si>
    <t>DB:SAX</t>
  </si>
  <si>
    <t>Germany</t>
  </si>
  <si>
    <t>GfK SE (XTRA:GFK)</t>
  </si>
  <si>
    <t>XTRA:GFK</t>
  </si>
  <si>
    <t>Ipsos SA (ENXTPA:IPS)</t>
  </si>
  <si>
    <t>ENXTPA:IPS</t>
  </si>
  <si>
    <t>Brainjuicer Group Plc (AIM:BJU)</t>
  </si>
  <si>
    <t>AIM:BJU</t>
  </si>
  <si>
    <t>Triboo Media S.p.A. (BIT:TB)</t>
  </si>
  <si>
    <t>BIT:TB</t>
  </si>
  <si>
    <t>Italy</t>
  </si>
  <si>
    <t>NAHL Group plc (AIM:NAH)</t>
  </si>
  <si>
    <t>AIM:NAH</t>
  </si>
  <si>
    <t>The Mission Marketing Group plc (AIM:TMMG)</t>
  </si>
  <si>
    <t>AIM:TMMG</t>
  </si>
  <si>
    <t>Weborama SA (ENXTPA:ALWEB)</t>
  </si>
  <si>
    <t>ENXTPA:ALWEB</t>
  </si>
  <si>
    <t>Jaywing plc (AIM:JWNG)</t>
  </si>
  <si>
    <t>AIM:JWNG</t>
  </si>
  <si>
    <t>Custom Solutions SA (ENXTPA:ALSOL)</t>
  </si>
  <si>
    <t>ENXTPA:ALSOL</t>
  </si>
  <si>
    <t>Antevenio, S.A. (ENXTPA:ALANT)</t>
  </si>
  <si>
    <t>ENXTPA:ALANT</t>
  </si>
  <si>
    <t>Spain</t>
  </si>
  <si>
    <t>Hopscotch Global PR Group (ENXTPA:HOP)</t>
  </si>
  <si>
    <t>ENXTPA:HOP</t>
  </si>
  <si>
    <t>Makheia Group Société Anonyme (ENXTPA:ALMAK)</t>
  </si>
  <si>
    <t>ENXTPA:ALMAK</t>
  </si>
  <si>
    <t>DigiTouch S.p.A. (BIT:DGT)</t>
  </si>
  <si>
    <t>BIT:DGT</t>
  </si>
  <si>
    <t>Spaceandpeople plc (AIM:SAL)</t>
  </si>
  <si>
    <t>AIM:SAL</t>
  </si>
  <si>
    <t>4imprint Group plc (LSE:FOUR)</t>
  </si>
  <si>
    <t>LSE:FOUR</t>
  </si>
  <si>
    <t>Cairo Communication S.p.A. (BIT:CAI)</t>
  </si>
  <si>
    <t>BIT:CAI</t>
  </si>
  <si>
    <t>Tarsus Group plc (LSE:TRS)</t>
  </si>
  <si>
    <t>LSE:TRS</t>
  </si>
  <si>
    <t>Ireland</t>
  </si>
  <si>
    <t>M&amp;C Saatchi plc (AIM:SAA)</t>
  </si>
  <si>
    <t>AIM:SAA</t>
  </si>
  <si>
    <t>YouGov plc (AIM:YOU)</t>
  </si>
  <si>
    <t>AIM:YOU</t>
  </si>
  <si>
    <t>Next Fifteen Communications Group plc (AIM:NFC)</t>
  </si>
  <si>
    <t>AIM:NFC</t>
  </si>
  <si>
    <t>1000mercis (ENXTPA:ALMIL)</t>
  </si>
  <si>
    <t>ENXTPA:ALMIL</t>
  </si>
  <si>
    <t>High Co. SA (ENXTPA:HCO)</t>
  </si>
  <si>
    <t>ENXTPA:HCO</t>
  </si>
  <si>
    <t>Cello Group Plc (AIM:CLL)</t>
  </si>
  <si>
    <t>AIM:CLL</t>
  </si>
  <si>
    <t>Omnicom Group Inc. (NYSE:OMC)</t>
  </si>
  <si>
    <t>NYSE:OMC</t>
  </si>
  <si>
    <t>United States</t>
  </si>
  <si>
    <t>The Interpublic Group of Companies, Inc. (NYSE:IPG)</t>
  </si>
  <si>
    <t>NYSE:IPG</t>
  </si>
  <si>
    <t>National CineMedia, Inc. (NasdaqGS:NCMI)</t>
  </si>
  <si>
    <t>NasdaqGS:NCMI</t>
  </si>
  <si>
    <t>Xcel Brands, Inc. (NasdaqGM:XELB)</t>
  </si>
  <si>
    <t>NasdaqGM:XELB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</si>
  <si>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</si>
  <si>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</si>
  <si>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</si>
  <si>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</si>
  <si>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</si>
  <si>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</si>
  <si>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</si>
  <si>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</si>
  <si>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</si>
  <si>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</si>
  <si>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</si>
  <si>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</si>
  <si>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</si>
  <si>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</si>
  <si>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</si>
  <si>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</si>
  <si>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</si>
  <si>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</si>
  <si>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</si>
  <si>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</si>
  <si>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</si>
  <si>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</si>
  <si>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</si>
  <si>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</si>
  <si>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</si>
  <si>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</si>
  <si>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</si>
  <si>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</si>
  <si>
    <t>A. Value Relative to Comparables</t>
  </si>
  <si>
    <t>g</t>
  </si>
  <si>
    <t>DFR</t>
  </si>
  <si>
    <t>Tax Rate</t>
  </si>
  <si>
    <t>WACC</t>
  </si>
  <si>
    <t>Omnicom</t>
  </si>
  <si>
    <t>Industry Average</t>
  </si>
  <si>
    <t>A. Value Relative to Market</t>
  </si>
  <si>
    <t>EV/EBITDA= 35.83 + 7.60 g ­ 19.10 DFR ­ 24.40 Tax Rate ­ 147.60 WACC</t>
  </si>
  <si>
    <t>i) Simple Techniques</t>
  </si>
  <si>
    <t>EV</t>
  </si>
  <si>
    <t>EBITDA</t>
  </si>
  <si>
    <t>Equity</t>
  </si>
  <si>
    <t>- Total Debt</t>
  </si>
  <si>
    <t>Shares Outstanding</t>
  </si>
  <si>
    <t>Value</t>
  </si>
  <si>
    <t>Industry Average Multiple</t>
  </si>
  <si>
    <t>ii) Sector Regression</t>
  </si>
  <si>
    <t>Stock Price as of 12/11:</t>
  </si>
  <si>
    <t>Industry Average EV/EBITDA</t>
  </si>
  <si>
    <t>Omincom 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</si>
</sst>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&quot;$&quot;#,##0.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i/>
      <sz val="12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u val="singleAccounting"/>
      <sz val="9"/>
      <color indexed="8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Alignment="0"/>
    <xf numFmtId="0" fontId="4" fillId="0" borderId="0" applyAlignment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center"/>
    </xf>
    <xf numFmtId="0" fontId="3" fillId="0" borderId="4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horizontal="left" wrapText="1"/>
    </xf>
    <xf numFmtId="0" fontId="3" fillId="0" borderId="5" xfId="2" applyFont="1" applyFill="1" applyBorder="1" applyAlignment="1">
      <alignment horizontal="left" wrapText="1"/>
    </xf>
    <xf numFmtId="0" fontId="3" fillId="0" borderId="0" xfId="2" applyFont="1" applyFill="1" applyAlignment="1">
      <alignment horizontal="left" wrapText="1"/>
    </xf>
    <xf numFmtId="0" fontId="3" fillId="0" borderId="6" xfId="2" applyFont="1" applyFill="1" applyBorder="1" applyAlignment="1">
      <alignment horizontal="center" wrapText="1"/>
    </xf>
    <xf numFmtId="0" fontId="3" fillId="0" borderId="7" xfId="2" applyFont="1" applyFill="1" applyBorder="1" applyAlignment="1">
      <alignment horizontal="center" wrapText="1"/>
    </xf>
    <xf numFmtId="0" fontId="3" fillId="0" borderId="8" xfId="2" applyFont="1" applyFill="1" applyBorder="1" applyAlignment="1">
      <alignment horizontal="center" wrapText="1"/>
    </xf>
    <xf numFmtId="10" fontId="3" fillId="0" borderId="0" xfId="1" applyNumberFormat="1" applyFont="1" applyFill="1" applyAlignment="1">
      <alignment horizontal="left" wrapText="1"/>
    </xf>
    <xf numFmtId="2" fontId="3" fillId="0" borderId="0" xfId="2" applyNumberFormat="1" applyFont="1" applyFill="1" applyAlignment="1">
      <alignment horizontal="left" wrapText="1"/>
    </xf>
    <xf numFmtId="0" fontId="4" fillId="0" borderId="4" xfId="3" applyBorder="1" applyAlignment="1">
      <alignment horizontal="left" vertical="top" wrapText="1"/>
    </xf>
    <xf numFmtId="0" fontId="4" fillId="0" borderId="0" xfId="3" applyBorder="1" applyAlignment="1">
      <alignment horizontal="left" vertical="top" wrapText="1"/>
    </xf>
    <xf numFmtId="49" fontId="5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2" fontId="5" fillId="0" borderId="4" xfId="0" applyNumberFormat="1" applyFont="1" applyBorder="1" applyAlignment="1">
      <alignment horizontal="center" vertical="top" wrapText="1"/>
    </xf>
    <xf numFmtId="10" fontId="5" fillId="0" borderId="4" xfId="0" applyNumberFormat="1" applyFont="1" applyBorder="1" applyAlignment="1">
      <alignment horizontal="center" vertical="top" wrapText="1"/>
    </xf>
    <xf numFmtId="10" fontId="5" fillId="0" borderId="0" xfId="0" applyNumberFormat="1" applyFont="1" applyBorder="1" applyAlignment="1">
      <alignment horizontal="center" vertical="top" wrapText="1"/>
    </xf>
    <xf numFmtId="10" fontId="5" fillId="0" borderId="5" xfId="1" applyNumberFormat="1" applyFont="1" applyBorder="1" applyAlignment="1">
      <alignment horizontal="center" vertical="top" wrapText="1"/>
    </xf>
    <xf numFmtId="2" fontId="5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10" fontId="5" fillId="0" borderId="0" xfId="1" applyNumberFormat="1" applyFont="1" applyAlignment="1">
      <alignment vertical="top" wrapText="1"/>
    </xf>
    <xf numFmtId="165" fontId="5" fillId="0" borderId="0" xfId="0" applyNumberFormat="1" applyFont="1" applyAlignment="1">
      <alignment vertical="top" wrapText="1"/>
    </xf>
    <xf numFmtId="10" fontId="5" fillId="0" borderId="0" xfId="0" applyNumberFormat="1" applyFont="1" applyAlignment="1">
      <alignment vertical="top" wrapText="1"/>
    </xf>
    <xf numFmtId="0" fontId="4" fillId="0" borderId="4" xfId="3" applyFill="1" applyBorder="1" applyAlignment="1">
      <alignment horizontal="left" vertical="top" wrapText="1"/>
    </xf>
    <xf numFmtId="0" fontId="4" fillId="0" borderId="0" xfId="3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2" fontId="5" fillId="0" borderId="4" xfId="0" applyNumberFormat="1" applyFont="1" applyFill="1" applyBorder="1" applyAlignment="1">
      <alignment horizontal="center" vertical="top" wrapText="1"/>
    </xf>
    <xf numFmtId="10" fontId="5" fillId="0" borderId="4" xfId="0" applyNumberFormat="1" applyFont="1" applyFill="1" applyBorder="1" applyAlignment="1">
      <alignment horizontal="center" vertical="top" wrapText="1"/>
    </xf>
    <xf numFmtId="10" fontId="5" fillId="0" borderId="0" xfId="0" applyNumberFormat="1" applyFont="1" applyFill="1" applyBorder="1" applyAlignment="1">
      <alignment horizontal="center" vertical="top" wrapText="1"/>
    </xf>
    <xf numFmtId="10" fontId="5" fillId="0" borderId="5" xfId="1" applyNumberFormat="1" applyFont="1" applyFill="1" applyBorder="1" applyAlignment="1">
      <alignment horizontal="center" vertical="top" wrapText="1"/>
    </xf>
    <xf numFmtId="2" fontId="5" fillId="0" borderId="0" xfId="0" applyNumberFormat="1" applyFont="1" applyFill="1" applyAlignment="1">
      <alignment vertical="top" wrapText="1"/>
    </xf>
    <xf numFmtId="164" fontId="5" fillId="0" borderId="0" xfId="0" applyNumberFormat="1" applyFont="1" applyFill="1" applyAlignment="1">
      <alignment vertical="top" wrapText="1"/>
    </xf>
    <xf numFmtId="10" fontId="5" fillId="0" borderId="0" xfId="1" applyNumberFormat="1" applyFont="1" applyFill="1" applyAlignment="1">
      <alignment vertical="top" wrapText="1"/>
    </xf>
    <xf numFmtId="165" fontId="5" fillId="0" borderId="0" xfId="0" applyNumberFormat="1" applyFont="1" applyFill="1" applyAlignment="1">
      <alignment vertical="top" wrapText="1"/>
    </xf>
    <xf numFmtId="10" fontId="5" fillId="0" borderId="0" xfId="0" applyNumberFormat="1" applyFont="1" applyFill="1" applyAlignment="1">
      <alignment vertical="top" wrapText="1"/>
    </xf>
    <xf numFmtId="0" fontId="4" fillId="0" borderId="9" xfId="3" applyFill="1" applyBorder="1" applyAlignment="1">
      <alignment horizontal="left" vertical="top" wrapText="1"/>
    </xf>
    <xf numFmtId="0" fontId="4" fillId="0" borderId="10" xfId="3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2" fontId="5" fillId="0" borderId="9" xfId="0" applyNumberFormat="1" applyFont="1" applyFill="1" applyBorder="1" applyAlignment="1">
      <alignment horizontal="center" vertical="top" wrapText="1"/>
    </xf>
    <xf numFmtId="10" fontId="5" fillId="0" borderId="9" xfId="0" applyNumberFormat="1" applyFont="1" applyFill="1" applyBorder="1" applyAlignment="1">
      <alignment horizontal="center" vertical="top" wrapText="1"/>
    </xf>
    <xf numFmtId="10" fontId="5" fillId="0" borderId="10" xfId="0" applyNumberFormat="1" applyFont="1" applyFill="1" applyBorder="1" applyAlignment="1">
      <alignment horizontal="center" vertical="top" wrapText="1"/>
    </xf>
    <xf numFmtId="10" fontId="5" fillId="0" borderId="11" xfId="1" applyNumberFormat="1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0" xfId="0" applyFill="1" applyBorder="1" applyAlignment="1"/>
    <xf numFmtId="0" fontId="6" fillId="0" borderId="1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 vertical="top"/>
    </xf>
    <xf numFmtId="2" fontId="0" fillId="0" borderId="0" xfId="0" applyNumberFormat="1"/>
    <xf numFmtId="0" fontId="4" fillId="3" borderId="1" xfId="3" applyFill="1" applyBorder="1" applyAlignment="1">
      <alignment horizontal="left" vertical="top" wrapText="1"/>
    </xf>
    <xf numFmtId="0" fontId="4" fillId="3" borderId="2" xfId="3" applyFill="1" applyBorder="1" applyAlignment="1">
      <alignment horizontal="left" vertical="top" wrapText="1"/>
    </xf>
    <xf numFmtId="49" fontId="5" fillId="3" borderId="2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2" fontId="5" fillId="3" borderId="1" xfId="0" applyNumberFormat="1" applyFont="1" applyFill="1" applyBorder="1" applyAlignment="1">
      <alignment horizontal="center" vertical="top" wrapText="1"/>
    </xf>
    <xf numFmtId="10" fontId="5" fillId="3" borderId="1" xfId="0" applyNumberFormat="1" applyFont="1" applyFill="1" applyBorder="1" applyAlignment="1">
      <alignment horizontal="center" vertical="top" wrapText="1"/>
    </xf>
    <xf numFmtId="10" fontId="5" fillId="3" borderId="2" xfId="0" applyNumberFormat="1" applyFont="1" applyFill="1" applyBorder="1" applyAlignment="1">
      <alignment horizontal="center" vertical="top" wrapText="1"/>
    </xf>
    <xf numFmtId="10" fontId="5" fillId="3" borderId="3" xfId="1" applyNumberFormat="1" applyFont="1" applyFill="1" applyBorder="1" applyAlignment="1">
      <alignment horizontal="center" vertical="top" wrapText="1"/>
    </xf>
    <xf numFmtId="164" fontId="5" fillId="3" borderId="2" xfId="0" applyNumberFormat="1" applyFont="1" applyFill="1" applyBorder="1" applyAlignment="1">
      <alignment vertical="top" wrapText="1"/>
    </xf>
    <xf numFmtId="10" fontId="5" fillId="3" borderId="2" xfId="1" applyNumberFormat="1" applyFont="1" applyFill="1" applyBorder="1" applyAlignment="1">
      <alignment vertical="top" wrapText="1"/>
    </xf>
    <xf numFmtId="165" fontId="5" fillId="3" borderId="2" xfId="0" applyNumberFormat="1" applyFont="1" applyFill="1" applyBorder="1" applyAlignment="1">
      <alignment vertical="top" wrapText="1"/>
    </xf>
    <xf numFmtId="10" fontId="5" fillId="3" borderId="2" xfId="0" applyNumberFormat="1" applyFont="1" applyFill="1" applyBorder="1" applyAlignment="1">
      <alignment vertical="top" wrapText="1"/>
    </xf>
    <xf numFmtId="2" fontId="5" fillId="3" borderId="2" xfId="0" applyNumberFormat="1" applyFont="1" applyFill="1" applyBorder="1" applyAlignment="1">
      <alignment vertical="top" wrapText="1"/>
    </xf>
    <xf numFmtId="10" fontId="5" fillId="3" borderId="3" xfId="1" applyNumberFormat="1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44" fontId="8" fillId="0" borderId="0" xfId="4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2" fontId="9" fillId="0" borderId="0" xfId="0" applyNumberFormat="1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44" fontId="9" fillId="0" borderId="0" xfId="4" applyFont="1" applyAlignment="1"/>
    <xf numFmtId="2" fontId="9" fillId="0" borderId="0" xfId="0" applyNumberFormat="1" applyFont="1" applyAlignment="1"/>
    <xf numFmtId="44" fontId="9" fillId="0" borderId="0" xfId="0" applyNumberFormat="1" applyFont="1" applyAlignment="1"/>
    <xf numFmtId="0" fontId="9" fillId="0" borderId="13" xfId="0" applyFont="1" applyBorder="1"/>
    <xf numFmtId="0" fontId="8" fillId="0" borderId="13" xfId="0" quotePrefix="1" applyFont="1" applyBorder="1" applyAlignment="1">
      <alignment horizontal="right"/>
    </xf>
    <xf numFmtId="44" fontId="9" fillId="0" borderId="13" xfId="4" applyFont="1" applyBorder="1" applyAlignment="1">
      <alignment horizontal="right"/>
    </xf>
    <xf numFmtId="44" fontId="9" fillId="0" borderId="0" xfId="0" applyNumberFormat="1" applyFont="1" applyAlignment="1">
      <alignment horizontal="right"/>
    </xf>
    <xf numFmtId="0" fontId="8" fillId="0" borderId="13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0" fontId="8" fillId="4" borderId="0" xfId="0" applyFont="1" applyFill="1" applyAlignment="1">
      <alignment horizontal="right"/>
    </xf>
    <xf numFmtId="44" fontId="8" fillId="4" borderId="0" xfId="0" applyNumberFormat="1" applyFont="1" applyFill="1" applyAlignment="1">
      <alignment horizontal="right"/>
    </xf>
    <xf numFmtId="0" fontId="10" fillId="0" borderId="1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" xfId="0" applyFont="1" applyFill="1" applyBorder="1" applyAlignment="1"/>
    <xf numFmtId="0" fontId="9" fillId="0" borderId="5" xfId="0" applyFont="1" applyFill="1" applyBorder="1" applyAlignment="1"/>
    <xf numFmtId="0" fontId="11" fillId="3" borderId="6" xfId="2" applyFont="1" applyFill="1" applyBorder="1" applyAlignment="1">
      <alignment horizontal="center" wrapText="1"/>
    </xf>
    <xf numFmtId="0" fontId="11" fillId="0" borderId="6" xfId="2" applyFont="1" applyFill="1" applyBorder="1" applyAlignment="1">
      <alignment horizontal="center" wrapText="1"/>
    </xf>
    <xf numFmtId="0" fontId="11" fillId="0" borderId="7" xfId="2" applyFont="1" applyFill="1" applyBorder="1" applyAlignment="1">
      <alignment horizontal="center" wrapText="1"/>
    </xf>
    <xf numFmtId="0" fontId="11" fillId="0" borderId="8" xfId="2" applyFont="1" applyFill="1" applyBorder="1" applyAlignment="1">
      <alignment horizontal="center" wrapText="1"/>
    </xf>
    <xf numFmtId="2" fontId="12" fillId="3" borderId="1" xfId="0" applyNumberFormat="1" applyFont="1" applyFill="1" applyBorder="1" applyAlignment="1">
      <alignment horizontal="center" vertical="top" wrapText="1"/>
    </xf>
    <xf numFmtId="10" fontId="12" fillId="0" borderId="1" xfId="0" applyNumberFormat="1" applyFont="1" applyFill="1" applyBorder="1" applyAlignment="1">
      <alignment horizontal="center" vertical="top" wrapText="1"/>
    </xf>
    <xf numFmtId="10" fontId="12" fillId="0" borderId="2" xfId="0" applyNumberFormat="1" applyFont="1" applyFill="1" applyBorder="1" applyAlignment="1">
      <alignment horizontal="center" vertical="top" wrapText="1"/>
    </xf>
    <xf numFmtId="10" fontId="12" fillId="0" borderId="3" xfId="1" applyNumberFormat="1" applyFont="1" applyFill="1" applyBorder="1" applyAlignment="1">
      <alignment horizontal="center" vertical="top" wrapText="1"/>
    </xf>
    <xf numFmtId="0" fontId="9" fillId="0" borderId="9" xfId="0" applyFont="1" applyFill="1" applyBorder="1" applyAlignment="1"/>
    <xf numFmtId="0" fontId="9" fillId="0" borderId="11" xfId="0" applyFont="1" applyFill="1" applyBorder="1" applyAlignment="1"/>
    <xf numFmtId="0" fontId="8" fillId="0" borderId="0" xfId="0" applyFont="1" applyAlignment="1"/>
  </cellXfs>
  <cellStyles count="5">
    <cellStyle name="ColumnHeaderNormal" xfId="2" xr:uid="{98946162-7879-4623-BB6A-A05FF392C150}"/>
    <cellStyle name="Currency" xfId="4" builtinId="4"/>
    <cellStyle name="Normal" xfId="0" builtinId="0"/>
    <cellStyle name="Percent" xfId="1" builtinId="5"/>
    <cellStyle name="TextNormal" xfId="3" xr:uid="{805B21E0-2611-409F-A3CA-3A64A1DF0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EEC0-0DD5-4AFA-8F2C-5F126887D4E6}">
  <sheetPr>
    <tabColor rgb="FFFFC000"/>
  </sheetPr>
  <dimension ref="B2:I52"/>
  <sheetViews>
    <sheetView showGridLines="0" tabSelected="1" zoomScale="90" zoomScaleNormal="90" workbookViewId="0">
      <selection activeCell="B2" sqref="B2"/>
    </sheetView>
  </sheetViews>
  <sheetFormatPr defaultRowHeight="11.4" x14ac:dyDescent="0.2"/>
  <cols>
    <col min="1" max="1" width="3.19921875" style="79" customWidth="1"/>
    <col min="2" max="2" width="13" style="79" customWidth="1"/>
    <col min="3" max="3" width="11.8984375" style="79" customWidth="1"/>
    <col min="4" max="4" width="8.796875" style="79" customWidth="1"/>
    <col min="5" max="5" width="10" style="79" customWidth="1"/>
    <col min="6" max="6" width="14.69921875" style="79" customWidth="1"/>
    <col min="7" max="16384" width="8.796875" style="79"/>
  </cols>
  <sheetData>
    <row r="2" spans="2:8" ht="12" x14ac:dyDescent="0.25">
      <c r="B2" s="78" t="s">
        <v>242</v>
      </c>
      <c r="D2" s="80">
        <v>74.44</v>
      </c>
    </row>
    <row r="4" spans="2:8" ht="12" x14ac:dyDescent="0.25">
      <c r="B4" s="78" t="s">
        <v>224</v>
      </c>
    </row>
    <row r="5" spans="2:8" ht="12" x14ac:dyDescent="0.25">
      <c r="B5" s="78"/>
    </row>
    <row r="6" spans="2:8" ht="12" x14ac:dyDescent="0.25">
      <c r="B6" s="78" t="s">
        <v>233</v>
      </c>
    </row>
    <row r="7" spans="2:8" ht="12" x14ac:dyDescent="0.25">
      <c r="B7" s="78"/>
      <c r="E7" s="81" t="s">
        <v>244</v>
      </c>
      <c r="F7" s="79">
        <v>9.44</v>
      </c>
    </row>
    <row r="8" spans="2:8" ht="12" x14ac:dyDescent="0.25">
      <c r="B8" s="82"/>
      <c r="E8" s="81" t="s">
        <v>243</v>
      </c>
      <c r="F8" s="83">
        <f>GlobalCompFirms!I45</f>
        <v>12.165825889881059</v>
      </c>
    </row>
    <row r="9" spans="2:8" x14ac:dyDescent="0.2">
      <c r="B9" s="82"/>
      <c r="E9" s="84"/>
      <c r="F9" s="83"/>
    </row>
    <row r="10" spans="2:8" ht="12" x14ac:dyDescent="0.25">
      <c r="B10" s="85"/>
      <c r="C10" s="78"/>
      <c r="D10" s="78"/>
      <c r="E10" s="81" t="s">
        <v>235</v>
      </c>
      <c r="F10" s="86">
        <f>GlobalCompFirms!$CA$47</f>
        <v>2211.1999999999998</v>
      </c>
      <c r="H10" s="85"/>
    </row>
    <row r="11" spans="2:8" ht="12" x14ac:dyDescent="0.25">
      <c r="B11" s="82"/>
      <c r="D11" s="84"/>
      <c r="E11" s="81" t="s">
        <v>240</v>
      </c>
      <c r="F11" s="87">
        <f>F8</f>
        <v>12.165825889881059</v>
      </c>
      <c r="H11" s="85"/>
    </row>
    <row r="12" spans="2:8" ht="12" x14ac:dyDescent="0.25">
      <c r="B12" s="82"/>
      <c r="E12" s="81" t="s">
        <v>234</v>
      </c>
      <c r="F12" s="88">
        <f>F10*F11</f>
        <v>26901.074207704998</v>
      </c>
      <c r="H12" s="85"/>
    </row>
    <row r="13" spans="2:8" ht="12" x14ac:dyDescent="0.25">
      <c r="B13" s="82"/>
      <c r="D13" s="89"/>
      <c r="E13" s="90" t="s">
        <v>237</v>
      </c>
      <c r="F13" s="91">
        <f>GlobalCompFirms!$AC$47</f>
        <v>5032.5</v>
      </c>
      <c r="H13" s="85"/>
    </row>
    <row r="14" spans="2:8" ht="12" x14ac:dyDescent="0.25">
      <c r="B14" s="82"/>
      <c r="E14" s="81" t="s">
        <v>236</v>
      </c>
      <c r="F14" s="92">
        <f>F12-F13</f>
        <v>21868.574207704998</v>
      </c>
      <c r="H14" s="85"/>
    </row>
    <row r="15" spans="2:8" ht="12" x14ac:dyDescent="0.25">
      <c r="B15" s="82"/>
      <c r="D15" s="89"/>
      <c r="E15" s="93" t="s">
        <v>238</v>
      </c>
      <c r="F15" s="94">
        <v>230.53</v>
      </c>
      <c r="H15" s="85"/>
    </row>
    <row r="16" spans="2:8" ht="12" x14ac:dyDescent="0.25">
      <c r="B16" s="82"/>
      <c r="E16" s="95" t="s">
        <v>239</v>
      </c>
      <c r="F16" s="96">
        <f>F14/F15</f>
        <v>94.862162008003281</v>
      </c>
      <c r="H16" s="85"/>
    </row>
    <row r="17" spans="2:9" ht="12" x14ac:dyDescent="0.25">
      <c r="B17" s="82"/>
      <c r="E17" s="85"/>
      <c r="F17" s="81"/>
      <c r="H17" s="85"/>
    </row>
    <row r="18" spans="2:9" ht="12" x14ac:dyDescent="0.25">
      <c r="B18" s="85" t="s">
        <v>241</v>
      </c>
      <c r="E18" s="85"/>
      <c r="F18" s="81"/>
      <c r="H18" s="85"/>
    </row>
    <row r="19" spans="2:9" ht="12" thickBot="1" x14ac:dyDescent="0.25"/>
    <row r="20" spans="2:9" s="103" customFormat="1" ht="12.6" thickBot="1" x14ac:dyDescent="0.3">
      <c r="B20" s="97"/>
      <c r="C20" s="98" t="s">
        <v>212</v>
      </c>
      <c r="D20" s="99"/>
      <c r="E20" s="100" t="s">
        <v>229</v>
      </c>
      <c r="F20" s="101"/>
      <c r="G20" s="101"/>
      <c r="H20" s="101"/>
      <c r="I20" s="102"/>
    </row>
    <row r="21" spans="2:9" ht="68.400000000000006" customHeight="1" thickBot="1" x14ac:dyDescent="0.6">
      <c r="B21" s="104" t="s">
        <v>219</v>
      </c>
      <c r="C21" s="105">
        <v>26.911363843131923</v>
      </c>
      <c r="E21" s="106" t="s">
        <v>9</v>
      </c>
      <c r="F21" s="107" t="s">
        <v>10</v>
      </c>
      <c r="G21" s="108" t="s">
        <v>11</v>
      </c>
      <c r="H21" s="108" t="s">
        <v>12</v>
      </c>
      <c r="I21" s="109" t="s">
        <v>13</v>
      </c>
    </row>
    <row r="22" spans="2:9" ht="12.6" thickBot="1" x14ac:dyDescent="0.25">
      <c r="B22" s="104" t="s">
        <v>225</v>
      </c>
      <c r="C22" s="105">
        <v>32.166559362098901</v>
      </c>
      <c r="E22" s="110">
        <v>9.4434284269276141</v>
      </c>
      <c r="F22" s="111">
        <v>2.8900000000000002E-2</v>
      </c>
      <c r="G22" s="112">
        <v>0.23673513817068814</v>
      </c>
      <c r="H22" s="112">
        <v>0.32571647761521177</v>
      </c>
      <c r="I22" s="113">
        <v>7.0630196036673767E-2</v>
      </c>
    </row>
    <row r="23" spans="2:9" x14ac:dyDescent="0.2">
      <c r="B23" s="104" t="s">
        <v>226</v>
      </c>
      <c r="C23" s="105">
        <v>-11.968088940093805</v>
      </c>
    </row>
    <row r="24" spans="2:9" x14ac:dyDescent="0.2">
      <c r="B24" s="104" t="s">
        <v>227</v>
      </c>
      <c r="C24" s="105">
        <v>-23.004338311754552</v>
      </c>
    </row>
    <row r="25" spans="2:9" ht="12.6" thickBot="1" x14ac:dyDescent="0.3">
      <c r="B25" s="114" t="s">
        <v>228</v>
      </c>
      <c r="C25" s="115">
        <v>-125.26789164055792</v>
      </c>
      <c r="E25" s="116" t="s">
        <v>229</v>
      </c>
      <c r="F25" s="81">
        <f>C21+(C22*$F$22)+(C23*$G$22)+(C24*$H$22)+(C25*$I$22)</f>
        <v>8.6671224313776172</v>
      </c>
    </row>
    <row r="27" spans="2:9" ht="12" x14ac:dyDescent="0.25">
      <c r="B27" s="85"/>
      <c r="C27" s="78"/>
      <c r="D27" s="78"/>
      <c r="E27" s="81" t="s">
        <v>235</v>
      </c>
      <c r="F27" s="86">
        <f>GlobalCompFirms!$CA$47</f>
        <v>2211.1999999999998</v>
      </c>
      <c r="H27" s="85"/>
    </row>
    <row r="28" spans="2:9" ht="12" x14ac:dyDescent="0.25">
      <c r="B28" s="82"/>
      <c r="D28" s="84"/>
      <c r="E28" s="81" t="s">
        <v>240</v>
      </c>
      <c r="F28" s="87">
        <f>F25</f>
        <v>8.6671224313776172</v>
      </c>
      <c r="H28" s="85"/>
    </row>
    <row r="29" spans="2:9" ht="12" x14ac:dyDescent="0.25">
      <c r="B29" s="82"/>
      <c r="E29" s="81" t="s">
        <v>234</v>
      </c>
      <c r="F29" s="88">
        <f>F27*F28</f>
        <v>19164.741120262184</v>
      </c>
      <c r="H29" s="85"/>
    </row>
    <row r="30" spans="2:9" ht="12" x14ac:dyDescent="0.25">
      <c r="B30" s="82"/>
      <c r="D30" s="89"/>
      <c r="E30" s="90" t="s">
        <v>237</v>
      </c>
      <c r="F30" s="91">
        <f>GlobalCompFirms!$AC$47</f>
        <v>5032.5</v>
      </c>
      <c r="H30" s="85"/>
    </row>
    <row r="31" spans="2:9" ht="12" x14ac:dyDescent="0.25">
      <c r="B31" s="82"/>
      <c r="E31" s="81" t="s">
        <v>236</v>
      </c>
      <c r="F31" s="92">
        <f>F29-F30</f>
        <v>14132.241120262184</v>
      </c>
      <c r="H31" s="85"/>
    </row>
    <row r="32" spans="2:9" ht="12" x14ac:dyDescent="0.25">
      <c r="B32" s="82"/>
      <c r="D32" s="89"/>
      <c r="E32" s="93" t="s">
        <v>238</v>
      </c>
      <c r="F32" s="94">
        <v>230.53</v>
      </c>
      <c r="H32" s="85"/>
    </row>
    <row r="33" spans="2:8" ht="12" x14ac:dyDescent="0.25">
      <c r="B33" s="82"/>
      <c r="E33" s="95" t="s">
        <v>239</v>
      </c>
      <c r="F33" s="96">
        <f>F31/F32</f>
        <v>61.303262570000363</v>
      </c>
      <c r="H33" s="85"/>
    </row>
    <row r="34" spans="2:8" ht="12" x14ac:dyDescent="0.25">
      <c r="B34" s="82"/>
      <c r="E34" s="85"/>
      <c r="F34" s="81"/>
      <c r="H34" s="85"/>
    </row>
    <row r="35" spans="2:8" ht="12" x14ac:dyDescent="0.25">
      <c r="B35" s="78" t="s">
        <v>231</v>
      </c>
    </row>
    <row r="37" spans="2:8" x14ac:dyDescent="0.2">
      <c r="B37" s="79" t="s">
        <v>232</v>
      </c>
    </row>
    <row r="38" spans="2:8" ht="12" thickBot="1" x14ac:dyDescent="0.25"/>
    <row r="39" spans="2:8" ht="12" thickBot="1" x14ac:dyDescent="0.25">
      <c r="B39" s="97"/>
      <c r="C39" s="98" t="s">
        <v>212</v>
      </c>
    </row>
    <row r="40" spans="2:8" x14ac:dyDescent="0.2">
      <c r="B40" s="104" t="s">
        <v>219</v>
      </c>
      <c r="C40" s="105">
        <v>29.7</v>
      </c>
    </row>
    <row r="41" spans="2:8" x14ac:dyDescent="0.2">
      <c r="B41" s="104" t="s">
        <v>225</v>
      </c>
      <c r="C41" s="105">
        <v>5.24</v>
      </c>
    </row>
    <row r="42" spans="2:8" x14ac:dyDescent="0.2">
      <c r="B42" s="104" t="s">
        <v>226</v>
      </c>
      <c r="C42" s="105">
        <v>-3.6</v>
      </c>
    </row>
    <row r="43" spans="2:8" x14ac:dyDescent="0.2">
      <c r="B43" s="104" t="s">
        <v>227</v>
      </c>
      <c r="C43" s="105">
        <v>-16.600000000000001</v>
      </c>
    </row>
    <row r="44" spans="2:8" ht="12.6" thickBot="1" x14ac:dyDescent="0.3">
      <c r="B44" s="114" t="s">
        <v>228</v>
      </c>
      <c r="C44" s="115">
        <v>-130.69999999999999</v>
      </c>
      <c r="E44" s="116" t="s">
        <v>229</v>
      </c>
      <c r="F44" s="81">
        <f>C40+(C41*$F$22)+(C42*$G$22)+(C43*$H$22)+(C44*$I$22)</f>
        <v>14.360929352179745</v>
      </c>
    </row>
    <row r="46" spans="2:8" ht="12" x14ac:dyDescent="0.25">
      <c r="B46" s="85"/>
      <c r="C46" s="78"/>
      <c r="D46" s="78"/>
      <c r="E46" s="81" t="s">
        <v>235</v>
      </c>
      <c r="F46" s="86">
        <f>GlobalCompFirms!$CA$47</f>
        <v>2211.1999999999998</v>
      </c>
      <c r="H46" s="85"/>
    </row>
    <row r="47" spans="2:8" ht="12" x14ac:dyDescent="0.25">
      <c r="B47" s="82"/>
      <c r="D47" s="84"/>
      <c r="E47" s="81" t="s">
        <v>240</v>
      </c>
      <c r="F47" s="87">
        <f>F44</f>
        <v>14.360929352179745</v>
      </c>
      <c r="H47" s="85"/>
    </row>
    <row r="48" spans="2:8" ht="12" x14ac:dyDescent="0.25">
      <c r="B48" s="82"/>
      <c r="E48" s="81" t="s">
        <v>234</v>
      </c>
      <c r="F48" s="88">
        <f>F46*F47</f>
        <v>31754.886983539851</v>
      </c>
      <c r="H48" s="85"/>
    </row>
    <row r="49" spans="2:8" ht="12" x14ac:dyDescent="0.25">
      <c r="B49" s="82"/>
      <c r="D49" s="89"/>
      <c r="E49" s="90" t="s">
        <v>237</v>
      </c>
      <c r="F49" s="91">
        <f>GlobalCompFirms!$AC$47</f>
        <v>5032.5</v>
      </c>
      <c r="H49" s="85"/>
    </row>
    <row r="50" spans="2:8" ht="12" x14ac:dyDescent="0.25">
      <c r="B50" s="82"/>
      <c r="E50" s="81" t="s">
        <v>236</v>
      </c>
      <c r="F50" s="92">
        <f>F48-F49</f>
        <v>26722.386983539851</v>
      </c>
      <c r="H50" s="85"/>
    </row>
    <row r="51" spans="2:8" ht="12" x14ac:dyDescent="0.25">
      <c r="B51" s="82"/>
      <c r="D51" s="89"/>
      <c r="E51" s="93" t="s">
        <v>238</v>
      </c>
      <c r="F51" s="94">
        <v>230.53</v>
      </c>
      <c r="H51" s="85"/>
    </row>
    <row r="52" spans="2:8" ht="12" x14ac:dyDescent="0.25">
      <c r="B52" s="82"/>
      <c r="E52" s="95" t="s">
        <v>239</v>
      </c>
      <c r="F52" s="96">
        <f>F50/F51</f>
        <v>115.91717773625928</v>
      </c>
      <c r="H52" s="85"/>
    </row>
  </sheetData>
  <mergeCells count="1">
    <mergeCell ref="E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C3EF-F64F-4980-AB51-EF16839F6709}">
  <dimension ref="A1:I21"/>
  <sheetViews>
    <sheetView workbookViewId="0">
      <selection activeCell="J23" sqref="J23"/>
    </sheetView>
  </sheetViews>
  <sheetFormatPr defaultRowHeight="15.6" x14ac:dyDescent="0.3"/>
  <cols>
    <col min="1" max="1" width="17.3984375" bestFit="1" customWidth="1"/>
    <col min="2" max="2" width="12.5" bestFit="1" customWidth="1"/>
    <col min="3" max="3" width="13.5" bestFit="1" customWidth="1"/>
    <col min="4" max="4" width="12.5" bestFit="1" customWidth="1"/>
    <col min="5" max="5" width="11.8984375" bestFit="1" customWidth="1"/>
    <col min="6" max="9" width="12.5" bestFit="1" customWidth="1"/>
  </cols>
  <sheetData>
    <row r="1" spans="1:9" x14ac:dyDescent="0.3">
      <c r="A1" t="s">
        <v>196</v>
      </c>
    </row>
    <row r="2" spans="1:9" ht="16.2" thickBot="1" x14ac:dyDescent="0.35"/>
    <row r="3" spans="1:9" x14ac:dyDescent="0.3">
      <c r="A3" s="51" t="s">
        <v>197</v>
      </c>
      <c r="B3" s="51"/>
    </row>
    <row r="4" spans="1:9" x14ac:dyDescent="0.3">
      <c r="A4" s="52" t="s">
        <v>198</v>
      </c>
      <c r="B4" s="52">
        <v>0.78281827623687383</v>
      </c>
    </row>
    <row r="5" spans="1:9" x14ac:dyDescent="0.3">
      <c r="A5" s="52" t="s">
        <v>199</v>
      </c>
      <c r="B5" s="52">
        <v>0.61280445361047042</v>
      </c>
    </row>
    <row r="6" spans="1:9" x14ac:dyDescent="0.3">
      <c r="A6" s="52" t="s">
        <v>200</v>
      </c>
      <c r="B6" s="52">
        <v>0.56855353402309561</v>
      </c>
    </row>
    <row r="7" spans="1:9" x14ac:dyDescent="0.3">
      <c r="A7" s="52" t="s">
        <v>201</v>
      </c>
      <c r="B7" s="52">
        <v>6.4309027026239951</v>
      </c>
    </row>
    <row r="8" spans="1:9" ht="16.2" thickBot="1" x14ac:dyDescent="0.35">
      <c r="A8" s="53" t="s">
        <v>202</v>
      </c>
      <c r="B8" s="53">
        <v>40</v>
      </c>
    </row>
    <row r="10" spans="1:9" ht="16.2" thickBot="1" x14ac:dyDescent="0.35">
      <c r="A10" t="s">
        <v>203</v>
      </c>
    </row>
    <row r="11" spans="1:9" x14ac:dyDescent="0.3">
      <c r="A11" s="54"/>
      <c r="B11" s="54" t="s">
        <v>204</v>
      </c>
      <c r="C11" s="54" t="s">
        <v>205</v>
      </c>
      <c r="D11" s="54" t="s">
        <v>206</v>
      </c>
      <c r="E11" s="54" t="s">
        <v>207</v>
      </c>
      <c r="F11" s="54" t="s">
        <v>208</v>
      </c>
    </row>
    <row r="12" spans="1:9" x14ac:dyDescent="0.3">
      <c r="A12" s="52" t="s">
        <v>209</v>
      </c>
      <c r="B12" s="52">
        <v>4</v>
      </c>
      <c r="C12" s="52">
        <v>2290.8860188196968</v>
      </c>
      <c r="D12" s="52">
        <v>572.7215047049242</v>
      </c>
      <c r="E12" s="52">
        <v>13.848400424774656</v>
      </c>
      <c r="F12" s="52">
        <v>7.2087485953844478E-7</v>
      </c>
    </row>
    <row r="13" spans="1:9" x14ac:dyDescent="0.3">
      <c r="A13" s="52" t="s">
        <v>210</v>
      </c>
      <c r="B13" s="52">
        <v>35</v>
      </c>
      <c r="C13" s="52">
        <v>1447.4778349715814</v>
      </c>
      <c r="D13" s="52">
        <v>41.356509570616609</v>
      </c>
      <c r="E13" s="52"/>
      <c r="F13" s="52"/>
    </row>
    <row r="14" spans="1:9" ht="16.2" thickBot="1" x14ac:dyDescent="0.35">
      <c r="A14" s="53" t="s">
        <v>211</v>
      </c>
      <c r="B14" s="53">
        <v>39</v>
      </c>
      <c r="C14" s="53">
        <v>3738.3638537912784</v>
      </c>
      <c r="D14" s="53"/>
      <c r="E14" s="53"/>
      <c r="F14" s="53"/>
    </row>
    <row r="15" spans="1:9" ht="16.2" thickBot="1" x14ac:dyDescent="0.35"/>
    <row r="16" spans="1:9" x14ac:dyDescent="0.3">
      <c r="A16" s="54"/>
      <c r="B16" s="54" t="s">
        <v>212</v>
      </c>
      <c r="C16" s="54" t="s">
        <v>201</v>
      </c>
      <c r="D16" s="54" t="s">
        <v>213</v>
      </c>
      <c r="E16" s="54" t="s">
        <v>214</v>
      </c>
      <c r="F16" s="54" t="s">
        <v>215</v>
      </c>
      <c r="G16" s="54" t="s">
        <v>216</v>
      </c>
      <c r="H16" s="54" t="s">
        <v>217</v>
      </c>
      <c r="I16" s="54" t="s">
        <v>218</v>
      </c>
    </row>
    <row r="17" spans="1:9" x14ac:dyDescent="0.3">
      <c r="A17" s="52" t="s">
        <v>219</v>
      </c>
      <c r="B17" s="52">
        <v>26.911363843131923</v>
      </c>
      <c r="C17" s="52">
        <v>12.992220304718289</v>
      </c>
      <c r="D17" s="52">
        <v>2.0713444824637648</v>
      </c>
      <c r="E17" s="52">
        <v>4.576170774889967E-2</v>
      </c>
      <c r="F17" s="52">
        <v>0.53575439694822791</v>
      </c>
      <c r="G17" s="52">
        <v>53.286973289315618</v>
      </c>
      <c r="H17" s="52">
        <v>0.53575439694822791</v>
      </c>
      <c r="I17" s="52">
        <v>53.286973289315618</v>
      </c>
    </row>
    <row r="18" spans="1:9" x14ac:dyDescent="0.3">
      <c r="A18" s="52" t="s">
        <v>220</v>
      </c>
      <c r="B18" s="52">
        <v>32.166559362098901</v>
      </c>
      <c r="C18" s="52">
        <v>5.7319250829787123</v>
      </c>
      <c r="D18" s="52">
        <v>5.6118248051809658</v>
      </c>
      <c r="E18" s="52">
        <v>2.5091013202370341E-6</v>
      </c>
      <c r="F18" s="52">
        <v>20.530132807006808</v>
      </c>
      <c r="G18" s="52">
        <v>43.802985917190995</v>
      </c>
      <c r="H18" s="52">
        <v>20.530132807006808</v>
      </c>
      <c r="I18" s="52">
        <v>43.802985917190995</v>
      </c>
    </row>
    <row r="19" spans="1:9" x14ac:dyDescent="0.3">
      <c r="A19" s="52" t="s">
        <v>221</v>
      </c>
      <c r="B19" s="52">
        <v>-11.968088940093805</v>
      </c>
      <c r="C19" s="52">
        <v>8.2444381475276654</v>
      </c>
      <c r="D19" s="52">
        <v>-1.4516561014752454</v>
      </c>
      <c r="E19" s="52">
        <v>0.15550272886850447</v>
      </c>
      <c r="F19" s="52">
        <v>-28.705188187359298</v>
      </c>
      <c r="G19" s="52">
        <v>4.7690103071716852</v>
      </c>
      <c r="H19" s="52">
        <v>-28.705188187359298</v>
      </c>
      <c r="I19" s="52">
        <v>4.7690103071716852</v>
      </c>
    </row>
    <row r="20" spans="1:9" x14ac:dyDescent="0.3">
      <c r="A20" s="52" t="s">
        <v>222</v>
      </c>
      <c r="B20" s="52">
        <v>-23.004338311754552</v>
      </c>
      <c r="C20" s="52">
        <v>7.4450044930734505</v>
      </c>
      <c r="D20" s="52">
        <v>-3.0899025424574176</v>
      </c>
      <c r="E20" s="52">
        <v>3.9103826059122852E-3</v>
      </c>
      <c r="F20" s="52">
        <v>-38.118500959002397</v>
      </c>
      <c r="G20" s="52">
        <v>-7.8901756645067085</v>
      </c>
      <c r="H20" s="52">
        <v>-38.118500959002397</v>
      </c>
      <c r="I20" s="52">
        <v>-7.8901756645067085</v>
      </c>
    </row>
    <row r="21" spans="1:9" ht="16.2" thickBot="1" x14ac:dyDescent="0.35">
      <c r="A21" s="53" t="s">
        <v>223</v>
      </c>
      <c r="B21" s="53">
        <v>-125.26789164055792</v>
      </c>
      <c r="C21" s="53">
        <v>154.54873290749032</v>
      </c>
      <c r="D21" s="53">
        <v>-0.81053975198580697</v>
      </c>
      <c r="E21" s="53">
        <v>0.4231073494780957</v>
      </c>
      <c r="F21" s="53">
        <v>-439.01849961709883</v>
      </c>
      <c r="G21" s="53">
        <v>188.48271633598296</v>
      </c>
      <c r="H21" s="53">
        <v>-439.01849961709883</v>
      </c>
      <c r="I21" s="53">
        <v>188.48271633598296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9715-703B-46C6-BA58-C83B6516ACD3}">
  <dimension ref="B1:DO4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7" sqref="C47"/>
    </sheetView>
  </sheetViews>
  <sheetFormatPr defaultRowHeight="15.6" x14ac:dyDescent="0.3"/>
  <cols>
    <col min="1" max="1" width="3.19921875" customWidth="1"/>
    <col min="2" max="2" width="8.5" bestFit="1" customWidth="1"/>
    <col min="7" max="7" width="8.796875" customWidth="1"/>
    <col min="8" max="8" width="3.19921875" customWidth="1"/>
    <col min="14" max="14" width="3.19921875" customWidth="1"/>
    <col min="48" max="48" width="8.796875" style="1"/>
  </cols>
  <sheetData>
    <row r="1" spans="2:119" ht="16.2" thickBot="1" x14ac:dyDescent="0.35"/>
    <row r="2" spans="2:119" ht="16.2" thickBot="1" x14ac:dyDescent="0.35">
      <c r="B2" s="75" t="s">
        <v>0</v>
      </c>
      <c r="C2" s="76"/>
      <c r="D2" s="76"/>
      <c r="E2" s="76"/>
      <c r="F2" s="76"/>
      <c r="G2" s="77"/>
      <c r="I2" s="2" t="s">
        <v>1</v>
      </c>
      <c r="J2" s="75" t="s">
        <v>2</v>
      </c>
      <c r="K2" s="76"/>
      <c r="L2" s="76"/>
      <c r="M2" s="77"/>
    </row>
    <row r="3" spans="2:119" ht="72" x14ac:dyDescent="0.35"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6"/>
      <c r="I3" s="7" t="s">
        <v>9</v>
      </c>
      <c r="J3" s="7" t="s">
        <v>10</v>
      </c>
      <c r="K3" s="8" t="s">
        <v>11</v>
      </c>
      <c r="L3" s="8" t="s">
        <v>12</v>
      </c>
      <c r="M3" s="9" t="s">
        <v>13</v>
      </c>
      <c r="N3" s="6"/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13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  <c r="AK3" s="6" t="s">
        <v>11</v>
      </c>
      <c r="AL3" s="6" t="s">
        <v>36</v>
      </c>
      <c r="AM3" s="6" t="s">
        <v>37</v>
      </c>
      <c r="AN3" s="6" t="s">
        <v>38</v>
      </c>
      <c r="AO3" s="6" t="s">
        <v>39</v>
      </c>
      <c r="AP3" s="6" t="s">
        <v>40</v>
      </c>
      <c r="AQ3" s="6" t="s">
        <v>41</v>
      </c>
      <c r="AR3" s="6" t="s">
        <v>42</v>
      </c>
      <c r="AS3" s="6" t="s">
        <v>43</v>
      </c>
      <c r="AT3" s="6" t="s">
        <v>44</v>
      </c>
      <c r="AU3" s="6" t="s">
        <v>45</v>
      </c>
      <c r="AV3" s="6" t="s">
        <v>14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9</v>
      </c>
      <c r="BD3" s="6" t="s">
        <v>52</v>
      </c>
      <c r="BE3" s="6" t="s">
        <v>53</v>
      </c>
      <c r="BF3" s="6" t="s">
        <v>54</v>
      </c>
      <c r="BG3" s="6" t="s">
        <v>55</v>
      </c>
      <c r="BH3" s="10" t="s">
        <v>56</v>
      </c>
      <c r="BI3" s="10" t="s">
        <v>57</v>
      </c>
      <c r="BJ3" s="10" t="s">
        <v>58</v>
      </c>
      <c r="BK3" s="10" t="s">
        <v>59</v>
      </c>
      <c r="BL3" s="6" t="s">
        <v>60</v>
      </c>
      <c r="BM3" s="6" t="s">
        <v>10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12</v>
      </c>
      <c r="BT3" s="6" t="s">
        <v>66</v>
      </c>
      <c r="BU3" s="6" t="s">
        <v>67</v>
      </c>
      <c r="BV3" s="6" t="s">
        <v>68</v>
      </c>
      <c r="BW3" s="6" t="s">
        <v>69</v>
      </c>
      <c r="BX3" s="6" t="s">
        <v>70</v>
      </c>
      <c r="BY3" s="6" t="s">
        <v>71</v>
      </c>
      <c r="BZ3" s="6" t="s">
        <v>72</v>
      </c>
      <c r="CA3" s="6" t="s">
        <v>73</v>
      </c>
      <c r="CB3" s="6" t="s">
        <v>74</v>
      </c>
      <c r="CC3" s="6" t="s">
        <v>75</v>
      </c>
      <c r="CD3" s="6" t="s">
        <v>76</v>
      </c>
      <c r="CE3" s="6" t="s">
        <v>77</v>
      </c>
      <c r="CF3" s="6" t="s">
        <v>78</v>
      </c>
      <c r="CG3" s="6" t="s">
        <v>79</v>
      </c>
      <c r="CH3" s="6" t="s">
        <v>80</v>
      </c>
      <c r="CI3" s="6" t="s">
        <v>81</v>
      </c>
      <c r="CJ3" s="6" t="s">
        <v>82</v>
      </c>
      <c r="CK3" s="6" t="s">
        <v>83</v>
      </c>
      <c r="CL3" s="6" t="s">
        <v>84</v>
      </c>
      <c r="CM3" s="6" t="s">
        <v>85</v>
      </c>
      <c r="CN3" s="6" t="s">
        <v>86</v>
      </c>
      <c r="CO3" s="6" t="s">
        <v>87</v>
      </c>
      <c r="CP3" s="6" t="s">
        <v>88</v>
      </c>
      <c r="CQ3" s="11" t="s">
        <v>89</v>
      </c>
      <c r="CR3" s="11" t="s">
        <v>90</v>
      </c>
      <c r="CS3" s="11" t="s">
        <v>91</v>
      </c>
      <c r="CT3" s="11" t="s">
        <v>92</v>
      </c>
      <c r="CU3" s="11" t="s">
        <v>93</v>
      </c>
      <c r="CV3" s="11" t="s">
        <v>94</v>
      </c>
      <c r="CW3" s="11" t="s">
        <v>95</v>
      </c>
      <c r="CX3" s="11" t="s">
        <v>96</v>
      </c>
      <c r="CY3" s="11" t="s">
        <v>97</v>
      </c>
      <c r="CZ3" s="11" t="s">
        <v>98</v>
      </c>
      <c r="DA3" s="11" t="s">
        <v>99</v>
      </c>
      <c r="DB3" s="11" t="s">
        <v>100</v>
      </c>
      <c r="DC3" s="11" t="s">
        <v>101</v>
      </c>
      <c r="DD3" s="11" t="s">
        <v>102</v>
      </c>
      <c r="DE3" s="11" t="s">
        <v>103</v>
      </c>
      <c r="DF3" s="11" t="s">
        <v>104</v>
      </c>
      <c r="DG3" s="11" t="s">
        <v>105</v>
      </c>
      <c r="DH3" s="11" t="s">
        <v>106</v>
      </c>
      <c r="DI3" s="11" t="s">
        <v>107</v>
      </c>
      <c r="DJ3" s="11" t="s">
        <v>108</v>
      </c>
      <c r="DK3" s="11" t="s">
        <v>109</v>
      </c>
      <c r="DL3" s="11" t="s">
        <v>110</v>
      </c>
      <c r="DM3" s="11" t="s">
        <v>111</v>
      </c>
      <c r="DN3" s="11" t="s">
        <v>112</v>
      </c>
      <c r="DO3" s="11" t="s">
        <v>113</v>
      </c>
    </row>
    <row r="4" spans="2:119" ht="20.399999999999999" x14ac:dyDescent="0.3">
      <c r="B4" s="12" t="s">
        <v>114</v>
      </c>
      <c r="C4" s="13" t="s">
        <v>115</v>
      </c>
      <c r="D4" s="14" t="s">
        <v>116</v>
      </c>
      <c r="E4" s="14" t="s">
        <v>117</v>
      </c>
      <c r="F4" s="15" t="s">
        <v>118</v>
      </c>
      <c r="G4" s="16" t="s">
        <v>117</v>
      </c>
      <c r="H4" s="17"/>
      <c r="I4" s="18">
        <v>12.285847728938691</v>
      </c>
      <c r="J4" s="19">
        <v>-2.7400000000000001E-2</v>
      </c>
      <c r="K4" s="20">
        <v>0.3692010288419047</v>
      </c>
      <c r="L4" s="20">
        <v>0</v>
      </c>
      <c r="M4" s="21">
        <v>7.2461930294714094E-2</v>
      </c>
      <c r="N4" s="17"/>
      <c r="O4" s="23">
        <v>0.89644403844454534</v>
      </c>
      <c r="P4" s="23">
        <v>1.2820843710590495</v>
      </c>
      <c r="Q4" s="24">
        <v>0</v>
      </c>
      <c r="R4" s="24">
        <v>5.6899999999999999E-2</v>
      </c>
      <c r="S4" s="24">
        <v>9.7450600713259922E-2</v>
      </c>
      <c r="T4" s="24">
        <v>1.6E-2</v>
      </c>
      <c r="U4" s="24">
        <v>1.6E-2</v>
      </c>
      <c r="V4" s="24">
        <v>4.0500000000000001E-2</v>
      </c>
      <c r="W4" s="24">
        <v>2.9767499999999999E-2</v>
      </c>
      <c r="X4" s="24">
        <v>7.2461930294714094E-2</v>
      </c>
      <c r="Y4" s="24">
        <v>-0.15980464088140564</v>
      </c>
      <c r="Z4" s="24" t="s">
        <v>119</v>
      </c>
      <c r="AA4" s="25">
        <v>1006.8</v>
      </c>
      <c r="AB4" s="25">
        <v>95.571087674093121</v>
      </c>
      <c r="AC4" s="25">
        <v>493.7</v>
      </c>
      <c r="AD4" s="25">
        <v>589.27108767409311</v>
      </c>
      <c r="AE4" s="25">
        <v>1596.0710876740932</v>
      </c>
      <c r="AF4" s="25">
        <v>312.2</v>
      </c>
      <c r="AG4" s="25">
        <v>1283.8710876740931</v>
      </c>
      <c r="AH4" s="26">
        <v>0.19560532260186464</v>
      </c>
      <c r="AI4" s="22">
        <v>0.55154300722258698</v>
      </c>
      <c r="AJ4" s="26">
        <v>0.78124575806186336</v>
      </c>
      <c r="AK4" s="26">
        <v>0.3692010288419047</v>
      </c>
      <c r="AL4" s="26">
        <v>3.5713399252975342</v>
      </c>
      <c r="AM4" s="26">
        <v>0.58529110813874963</v>
      </c>
      <c r="AN4" s="25">
        <v>6.61</v>
      </c>
      <c r="AO4" s="22">
        <v>5.8064036273115036</v>
      </c>
      <c r="AP4" s="24">
        <v>-6.4703026838640806E-2</v>
      </c>
      <c r="AQ4" s="22">
        <v>0.64086170212765958</v>
      </c>
      <c r="AR4" s="26">
        <v>0.28635642126552707</v>
      </c>
      <c r="AS4" s="26">
        <v>0.29711224782037854</v>
      </c>
      <c r="AT4" s="22">
        <v>0.18282988871224171</v>
      </c>
      <c r="AU4" s="22" t="s">
        <v>119</v>
      </c>
      <c r="AV4" s="22">
        <v>13983.333333333334</v>
      </c>
      <c r="AW4" s="22" t="s">
        <v>119</v>
      </c>
      <c r="AX4" s="22">
        <v>11.222410865874364</v>
      </c>
      <c r="AY4" s="22" t="s">
        <v>119</v>
      </c>
      <c r="AZ4" s="22">
        <v>6.1018181818181816</v>
      </c>
      <c r="BA4" s="22">
        <v>0.56772301793165669</v>
      </c>
      <c r="BB4" s="22" t="s">
        <v>119</v>
      </c>
      <c r="BC4" s="22">
        <v>12.285847728938691</v>
      </c>
      <c r="BD4" s="22" t="s">
        <v>119</v>
      </c>
      <c r="BE4" s="22">
        <v>0.72396023890498085</v>
      </c>
      <c r="BF4" s="26" t="s">
        <v>119</v>
      </c>
      <c r="BG4" s="26">
        <v>9.0385379419944387E-2</v>
      </c>
      <c r="BH4" s="24" t="s">
        <v>119</v>
      </c>
      <c r="BI4" s="24" t="s">
        <v>119</v>
      </c>
      <c r="BJ4" s="24">
        <v>0.11900000000000001</v>
      </c>
      <c r="BK4" s="24">
        <v>1.43E-2</v>
      </c>
      <c r="BL4" s="26" t="s">
        <v>119</v>
      </c>
      <c r="BM4" s="26">
        <v>-2.7400000000000001E-2</v>
      </c>
      <c r="BN4" s="26">
        <v>-6.2354040168145726E-2</v>
      </c>
      <c r="BO4" s="26" t="s">
        <v>119</v>
      </c>
      <c r="BP4" s="26">
        <v>-1.5018562267971651E-2</v>
      </c>
      <c r="BQ4" s="26">
        <v>-1.362032710924661E-2</v>
      </c>
      <c r="BR4" s="26">
        <v>0.26500000000000001</v>
      </c>
      <c r="BS4" s="26">
        <v>0</v>
      </c>
      <c r="BT4" s="26">
        <v>0.52839999999999998</v>
      </c>
      <c r="BU4" s="25">
        <v>7.1999999999999995E-2</v>
      </c>
      <c r="BV4" s="25">
        <v>-26.7</v>
      </c>
      <c r="BW4" s="25">
        <v>-19.5</v>
      </c>
      <c r="BX4" s="25">
        <v>-24.214217534818623</v>
      </c>
      <c r="BY4" s="25">
        <v>1773.4</v>
      </c>
      <c r="BZ4" s="25">
        <v>1777.8</v>
      </c>
      <c r="CA4" s="25">
        <v>129.30000000000001</v>
      </c>
      <c r="CB4" s="25">
        <v>104.5</v>
      </c>
      <c r="CC4" s="25">
        <v>-24.214217534818623</v>
      </c>
      <c r="CD4" s="25">
        <v>0</v>
      </c>
      <c r="CE4" s="25">
        <v>8.5799999999999983</v>
      </c>
      <c r="CF4" s="25">
        <v>-85.05</v>
      </c>
      <c r="CG4" s="26" t="s">
        <v>119</v>
      </c>
      <c r="CH4" s="25">
        <v>52.255782465181376</v>
      </c>
      <c r="CI4" s="25">
        <v>49.769999999999996</v>
      </c>
      <c r="CJ4" s="25">
        <v>49.769999999999996</v>
      </c>
      <c r="CK4" s="25">
        <v>428.2</v>
      </c>
      <c r="CL4" s="25">
        <v>-897.52891232590696</v>
      </c>
      <c r="CM4" s="25">
        <v>165</v>
      </c>
      <c r="CN4" s="25">
        <v>-1090.2289123259068</v>
      </c>
      <c r="CO4" s="25">
        <v>-91</v>
      </c>
      <c r="CP4" s="22">
        <v>0.70899999999999996</v>
      </c>
      <c r="CQ4" s="22">
        <v>0.38600000000000001</v>
      </c>
      <c r="CR4" s="22">
        <v>0.94000000000000006</v>
      </c>
      <c r="CS4" s="22">
        <v>1.5841409531175963</v>
      </c>
      <c r="CT4" s="22">
        <v>1.8417286128802883</v>
      </c>
      <c r="CU4" s="25">
        <v>30.302500000000002</v>
      </c>
      <c r="CV4" s="25">
        <v>-121.22222222222223</v>
      </c>
      <c r="CW4" s="25">
        <v>-136</v>
      </c>
      <c r="CX4" s="25" t="s">
        <v>119</v>
      </c>
      <c r="CY4" s="25" t="s">
        <v>119</v>
      </c>
      <c r="CZ4" s="25" t="s">
        <v>119</v>
      </c>
      <c r="DA4" s="25" t="s">
        <v>119</v>
      </c>
      <c r="DB4" s="25">
        <v>104.5</v>
      </c>
      <c r="DC4" s="25">
        <v>1283.8710876740931</v>
      </c>
      <c r="DD4" s="25">
        <v>49.769999999999996</v>
      </c>
      <c r="DE4" s="25">
        <v>0</v>
      </c>
      <c r="DF4" s="25">
        <v>-24.214217534818623</v>
      </c>
      <c r="DG4" s="25">
        <v>-1090.2289123259068</v>
      </c>
      <c r="DH4" s="25">
        <v>129.30000000000001</v>
      </c>
      <c r="DI4" s="24">
        <v>-6.2354040168145726E-2</v>
      </c>
      <c r="DJ4" s="24" t="s">
        <v>119</v>
      </c>
      <c r="DK4" s="22">
        <v>9.9293974298073699</v>
      </c>
      <c r="DL4" s="22">
        <v>147</v>
      </c>
      <c r="DM4" s="22">
        <v>-987.69999999999993</v>
      </c>
      <c r="DN4" s="22">
        <v>30.302500000000002</v>
      </c>
      <c r="DO4" s="24">
        <v>-2.916606032116973E-2</v>
      </c>
    </row>
    <row r="5" spans="2:119" ht="20.399999999999999" x14ac:dyDescent="0.3">
      <c r="B5" s="27" t="s">
        <v>120</v>
      </c>
      <c r="C5" s="28" t="s">
        <v>121</v>
      </c>
      <c r="D5" s="14" t="s">
        <v>116</v>
      </c>
      <c r="E5" s="14" t="s">
        <v>122</v>
      </c>
      <c r="F5" s="15" t="s">
        <v>123</v>
      </c>
      <c r="G5" s="16" t="s">
        <v>124</v>
      </c>
      <c r="H5" s="17"/>
      <c r="I5" s="18">
        <v>12.033010281867183</v>
      </c>
      <c r="J5" s="19">
        <v>0.127</v>
      </c>
      <c r="K5" s="20">
        <v>0.30265538896535438</v>
      </c>
      <c r="L5" s="20">
        <v>0.2334371108343711</v>
      </c>
      <c r="M5" s="21">
        <v>7.9308866663020214E-2</v>
      </c>
      <c r="N5" s="17"/>
      <c r="O5" s="23">
        <v>0.89644403844454534</v>
      </c>
      <c r="P5" s="23">
        <v>1.2076974587453757</v>
      </c>
      <c r="Q5" s="24">
        <v>5.6425023881587835E-3</v>
      </c>
      <c r="R5" s="24">
        <v>6.2542502388158783E-2</v>
      </c>
      <c r="S5" s="24">
        <v>0.10003242119775596</v>
      </c>
      <c r="T5" s="24">
        <v>1.6E-2</v>
      </c>
      <c r="U5" s="24">
        <v>2.0585680000000002E-2</v>
      </c>
      <c r="V5" s="24">
        <v>4.5085680000000003E-2</v>
      </c>
      <c r="W5" s="24">
        <v>3.1559976000000003E-2</v>
      </c>
      <c r="X5" s="24">
        <v>7.9308866663020214E-2</v>
      </c>
      <c r="Y5" s="24">
        <v>-4.9561217223148546E-3</v>
      </c>
      <c r="Z5" s="24">
        <v>0.19250740444693792</v>
      </c>
      <c r="AA5" s="25">
        <v>28718.7</v>
      </c>
      <c r="AB5" s="25">
        <v>3960.7381708281264</v>
      </c>
      <c r="AC5" s="25">
        <v>8503.5</v>
      </c>
      <c r="AD5" s="25">
        <v>12464.238170828126</v>
      </c>
      <c r="AE5" s="25">
        <v>41182.938170828129</v>
      </c>
      <c r="AF5" s="25">
        <v>2128.6</v>
      </c>
      <c r="AG5" s="25">
        <v>39054.33817082813</v>
      </c>
      <c r="AH5" s="26">
        <v>5.1686453044474383E-2</v>
      </c>
      <c r="AI5" s="22">
        <v>0.69097439100562152</v>
      </c>
      <c r="AJ5" s="26">
        <v>0.51082444702239971</v>
      </c>
      <c r="AK5" s="26">
        <v>0.30265538896535438</v>
      </c>
      <c r="AL5" s="26">
        <v>1.0442558789232679</v>
      </c>
      <c r="AM5" s="26">
        <v>0.43401122511910795</v>
      </c>
      <c r="AN5" s="25">
        <v>22.42</v>
      </c>
      <c r="AO5" s="22">
        <v>78.900269903312051</v>
      </c>
      <c r="AP5" s="24">
        <v>4.2687870365628461E-2</v>
      </c>
      <c r="AQ5" s="22">
        <v>1.4264705882352942</v>
      </c>
      <c r="AR5" s="26">
        <v>0.57096409694480788</v>
      </c>
      <c r="AS5" s="26">
        <v>0.14943146242739574</v>
      </c>
      <c r="AT5" s="22">
        <v>0.21681997371879103</v>
      </c>
      <c r="AU5" s="22">
        <v>6.7741074407741078</v>
      </c>
      <c r="AV5" s="22">
        <v>16.784745762711864</v>
      </c>
      <c r="AW5" s="22">
        <v>25.722077922077922</v>
      </c>
      <c r="AX5" s="22">
        <v>15.462068965517243</v>
      </c>
      <c r="AY5" s="22">
        <v>1.8465066845667617</v>
      </c>
      <c r="AZ5" s="22">
        <v>2.4060573056300267</v>
      </c>
      <c r="BA5" s="22">
        <v>1.5916456987042353</v>
      </c>
      <c r="BB5" s="22">
        <v>20.141979173388396</v>
      </c>
      <c r="BC5" s="22">
        <v>12.033010281867183</v>
      </c>
      <c r="BD5" s="22">
        <v>6.5879601732313313</v>
      </c>
      <c r="BE5" s="22">
        <v>2.1644666842628402</v>
      </c>
      <c r="BF5" s="26">
        <v>0.64988804299149128</v>
      </c>
      <c r="BG5" s="26">
        <v>2.5265767600901157E-2</v>
      </c>
      <c r="BH5" s="24">
        <v>5.6200000000000009E-3</v>
      </c>
      <c r="BI5" s="24">
        <v>4.7500000000000001E-2</v>
      </c>
      <c r="BJ5" s="24">
        <v>6.4299999999999996E-2</v>
      </c>
      <c r="BK5" s="24">
        <v>6.13E-2</v>
      </c>
      <c r="BL5" s="26">
        <v>9.0899999999999995E-2</v>
      </c>
      <c r="BM5" s="26">
        <v>0.127</v>
      </c>
      <c r="BN5" s="26">
        <v>9.5076299475441106E-2</v>
      </c>
      <c r="BO5" s="26">
        <v>0.27181627110995815</v>
      </c>
      <c r="BP5" s="26">
        <v>6.4940352591506864E-2</v>
      </c>
      <c r="BQ5" s="26">
        <v>0.11277765364569699</v>
      </c>
      <c r="BR5" s="26">
        <v>0.2</v>
      </c>
      <c r="BS5" s="26">
        <v>0.2334371108343711</v>
      </c>
      <c r="BT5" s="26">
        <v>0.4869</v>
      </c>
      <c r="BU5" s="25">
        <v>1711</v>
      </c>
      <c r="BV5" s="25">
        <v>1116.5</v>
      </c>
      <c r="BW5" s="25">
        <v>2030.2</v>
      </c>
      <c r="BX5" s="25">
        <v>1938.9523658343746</v>
      </c>
      <c r="BY5" s="25">
        <v>18043.400000000001</v>
      </c>
      <c r="BZ5" s="25">
        <v>17192.7</v>
      </c>
      <c r="CA5" s="25">
        <v>3157.5</v>
      </c>
      <c r="CB5" s="25">
        <v>3245.6</v>
      </c>
      <c r="CC5" s="25">
        <v>1486.3289275085297</v>
      </c>
      <c r="CD5" s="25">
        <v>-382.9</v>
      </c>
      <c r="CE5" s="25">
        <v>167.39999999999986</v>
      </c>
      <c r="CF5" s="25">
        <v>671.3</v>
      </c>
      <c r="CG5" s="26">
        <v>0.56427617365012006</v>
      </c>
      <c r="CH5" s="25">
        <v>647.62892750852984</v>
      </c>
      <c r="CI5" s="25">
        <v>660.70000000000016</v>
      </c>
      <c r="CJ5" s="25">
        <v>277.80000000000018</v>
      </c>
      <c r="CK5" s="25">
        <v>11743.2</v>
      </c>
      <c r="CL5" s="25">
        <v>5468.1381708281297</v>
      </c>
      <c r="CM5" s="25">
        <v>11936</v>
      </c>
      <c r="CN5" s="25">
        <v>5928.138170828126</v>
      </c>
      <c r="CO5" s="25">
        <v>-725.6</v>
      </c>
      <c r="CP5" s="22">
        <v>0.71099999999999997</v>
      </c>
      <c r="CQ5" s="22">
        <v>0.76100000000000001</v>
      </c>
      <c r="CR5" s="22">
        <v>0.51</v>
      </c>
      <c r="CS5" s="22">
        <v>0.26349531044208735</v>
      </c>
      <c r="CT5" s="22">
        <v>0.32313489233674775</v>
      </c>
      <c r="CU5" s="25">
        <v>1895.28</v>
      </c>
      <c r="CV5" s="25">
        <v>1101.8666666666666</v>
      </c>
      <c r="CW5" s="25">
        <v>-1229.5</v>
      </c>
      <c r="CX5" s="25">
        <v>1606</v>
      </c>
      <c r="CY5" s="25">
        <v>374.9</v>
      </c>
      <c r="CZ5" s="25">
        <v>1116.5</v>
      </c>
      <c r="DA5" s="25">
        <v>28718.7</v>
      </c>
      <c r="DB5" s="25">
        <v>3245.6</v>
      </c>
      <c r="DC5" s="25">
        <v>39054.33817082813</v>
      </c>
      <c r="DD5" s="25">
        <v>660.70000000000016</v>
      </c>
      <c r="DE5" s="25">
        <v>0</v>
      </c>
      <c r="DF5" s="25">
        <v>1938.9523658343746</v>
      </c>
      <c r="DG5" s="25">
        <v>5928.138170828126</v>
      </c>
      <c r="DH5" s="25">
        <v>3157.5</v>
      </c>
      <c r="DI5" s="24">
        <v>9.5076299475441106E-2</v>
      </c>
      <c r="DJ5" s="24">
        <v>0.27181627110995815</v>
      </c>
      <c r="DK5" s="22">
        <v>12.368753181576604</v>
      </c>
      <c r="DL5" s="22">
        <v>514.49999999999977</v>
      </c>
      <c r="DM5" s="22">
        <v>-749.70000000000073</v>
      </c>
      <c r="DN5" s="22">
        <v>1895.28</v>
      </c>
      <c r="DO5" s="24">
        <v>0.73198904282636656</v>
      </c>
    </row>
    <row r="6" spans="2:119" ht="40.799999999999997" x14ac:dyDescent="0.3">
      <c r="B6" s="27" t="s">
        <v>125</v>
      </c>
      <c r="C6" s="28" t="s">
        <v>126</v>
      </c>
      <c r="D6" s="14" t="s">
        <v>116</v>
      </c>
      <c r="E6" s="14" t="s">
        <v>127</v>
      </c>
      <c r="F6" s="15" t="s">
        <v>123</v>
      </c>
      <c r="G6" s="16" t="s">
        <v>128</v>
      </c>
      <c r="H6" s="17"/>
      <c r="I6" s="18">
        <v>8.6012965432485853</v>
      </c>
      <c r="J6" s="19">
        <v>2.9300000000000003E-2</v>
      </c>
      <c r="K6" s="20">
        <v>0.27355174697742318</v>
      </c>
      <c r="L6" s="20">
        <v>0.29469950201241557</v>
      </c>
      <c r="M6" s="21">
        <v>7.9080040490696515E-2</v>
      </c>
      <c r="N6" s="17"/>
      <c r="O6" s="23">
        <v>0.89644403844454534</v>
      </c>
      <c r="P6" s="23">
        <v>1.1216001948347318</v>
      </c>
      <c r="Q6" s="24">
        <v>7.0531279851984777E-3</v>
      </c>
      <c r="R6" s="24">
        <v>6.3953127985198477E-2</v>
      </c>
      <c r="S6" s="24">
        <v>9.6229840808489148E-2</v>
      </c>
      <c r="T6" s="24">
        <v>1.6E-2</v>
      </c>
      <c r="U6" s="24">
        <v>2.1732100000000001E-2</v>
      </c>
      <c r="V6" s="24">
        <v>4.6232099999999998E-2</v>
      </c>
      <c r="W6" s="24">
        <v>3.3536765340000003E-2</v>
      </c>
      <c r="X6" s="24">
        <v>7.9080040490696515E-2</v>
      </c>
      <c r="Y6" s="24">
        <v>5.5944072234989123E-2</v>
      </c>
      <c r="Z6" s="24">
        <v>1.7318714038606096</v>
      </c>
      <c r="AA6" s="25">
        <v>15557.1</v>
      </c>
      <c r="AB6" s="25">
        <v>1879.089988337973</v>
      </c>
      <c r="AC6" s="25">
        <v>3979.1</v>
      </c>
      <c r="AD6" s="25">
        <v>5858.1899883379729</v>
      </c>
      <c r="AE6" s="25">
        <v>21415.289988337972</v>
      </c>
      <c r="AF6" s="25">
        <v>1181.5999999999999</v>
      </c>
      <c r="AG6" s="25">
        <v>20233.689988337974</v>
      </c>
      <c r="AH6" s="26">
        <v>5.5175531157572857E-2</v>
      </c>
      <c r="AI6" s="22">
        <v>0.76067615658362986</v>
      </c>
      <c r="AJ6" s="26">
        <v>0.44745000672575036</v>
      </c>
      <c r="AK6" s="26">
        <v>0.27355174697742318</v>
      </c>
      <c r="AL6" s="26">
        <v>0.8097909911722061</v>
      </c>
      <c r="AM6" s="26">
        <v>0.37656054073946771</v>
      </c>
      <c r="AN6" s="25">
        <v>69.2</v>
      </c>
      <c r="AO6" s="22">
        <v>78.900269903312051</v>
      </c>
      <c r="AP6" s="24">
        <v>-8.135345986932907E-2</v>
      </c>
      <c r="AQ6" s="22">
        <v>1.7147450980392156</v>
      </c>
      <c r="AR6" s="26">
        <v>0.54772255750516607</v>
      </c>
      <c r="AS6" s="26">
        <v>0.19564649754084534</v>
      </c>
      <c r="AT6" s="22">
        <v>0.16422171120450396</v>
      </c>
      <c r="AU6" s="22">
        <v>14.536195286195287</v>
      </c>
      <c r="AV6" s="22">
        <v>15.897302268546904</v>
      </c>
      <c r="AW6" s="22">
        <v>15.243092298647854</v>
      </c>
      <c r="AX6" s="22">
        <v>14.151329243353786</v>
      </c>
      <c r="AY6" s="22">
        <v>1.7902367419534799</v>
      </c>
      <c r="AZ6" s="22">
        <v>2.1504934892593517</v>
      </c>
      <c r="BA6" s="22">
        <v>1.4919443005926694</v>
      </c>
      <c r="BB6" s="22">
        <v>11.672954929214628</v>
      </c>
      <c r="BC6" s="22">
        <v>8.6012965432485853</v>
      </c>
      <c r="BD6" s="22">
        <v>29.865666410769428</v>
      </c>
      <c r="BE6" s="22">
        <v>1.940434814847227</v>
      </c>
      <c r="BF6" s="26">
        <v>0.2611209092690574</v>
      </c>
      <c r="BG6" s="26">
        <v>1.7130442048967996E-2</v>
      </c>
      <c r="BH6" s="24">
        <v>5.9800000000000006E-2</v>
      </c>
      <c r="BI6" s="24">
        <v>0.111</v>
      </c>
      <c r="BJ6" s="24">
        <v>0.126</v>
      </c>
      <c r="BK6" s="24">
        <v>0.12</v>
      </c>
      <c r="BL6" s="26">
        <v>8.8800000000000004E-2</v>
      </c>
      <c r="BM6" s="26">
        <v>2.9300000000000003E-2</v>
      </c>
      <c r="BN6" s="26">
        <v>0.15217391304347827</v>
      </c>
      <c r="BO6" s="26">
        <v>1.8109514443513062</v>
      </c>
      <c r="BP6" s="26">
        <v>9.3660524190588068E-2</v>
      </c>
      <c r="BQ6" s="26">
        <v>0.15907257197823266</v>
      </c>
      <c r="BR6" s="26">
        <v>0.33300000000000002</v>
      </c>
      <c r="BS6" s="26">
        <v>0.29469950201241557</v>
      </c>
      <c r="BT6" s="26">
        <v>0.41009999999999996</v>
      </c>
      <c r="BU6" s="25">
        <v>978.6</v>
      </c>
      <c r="BV6" s="25">
        <v>1020.6</v>
      </c>
      <c r="BW6" s="25">
        <v>1726.9</v>
      </c>
      <c r="BX6" s="25">
        <v>1733.3820023324056</v>
      </c>
      <c r="BY6" s="25">
        <v>10427.4</v>
      </c>
      <c r="BZ6" s="25">
        <v>10896.8</v>
      </c>
      <c r="CA6" s="25">
        <v>1878.9</v>
      </c>
      <c r="CB6" s="25">
        <v>2352.4</v>
      </c>
      <c r="CC6" s="25">
        <v>1222.5551894477619</v>
      </c>
      <c r="CD6" s="25">
        <v>398.66999999999996</v>
      </c>
      <c r="CE6" s="25">
        <v>232.10000000000014</v>
      </c>
      <c r="CF6" s="25">
        <v>316.5</v>
      </c>
      <c r="CG6" s="26">
        <v>0.44873229833313882</v>
      </c>
      <c r="CH6" s="25">
        <v>673.95518944776177</v>
      </c>
      <c r="CI6" s="25">
        <v>73.329999999999927</v>
      </c>
      <c r="CJ6" s="25">
        <v>471.99999999999989</v>
      </c>
      <c r="CK6" s="25">
        <v>6706.8</v>
      </c>
      <c r="CL6" s="25">
        <v>675.08998833797477</v>
      </c>
      <c r="CM6" s="25">
        <v>7234.2</v>
      </c>
      <c r="CN6" s="25">
        <v>677.48998833797305</v>
      </c>
      <c r="CO6" s="25">
        <v>-266.5</v>
      </c>
      <c r="CP6" s="22">
        <v>0.89300000000000002</v>
      </c>
      <c r="CQ6" s="22">
        <v>0.83699999999999997</v>
      </c>
      <c r="CR6" s="22">
        <v>0.51</v>
      </c>
      <c r="CS6" s="22">
        <v>0.21574560812199184</v>
      </c>
      <c r="CT6" s="22">
        <v>0.22991490767542136</v>
      </c>
      <c r="CU6" s="25">
        <v>1225.3100000000002</v>
      </c>
      <c r="CV6" s="25">
        <v>761.52222222222224</v>
      </c>
      <c r="CW6" s="25">
        <v>-266.5</v>
      </c>
      <c r="CX6" s="25">
        <v>1465.9</v>
      </c>
      <c r="CY6" s="25">
        <v>432</v>
      </c>
      <c r="CZ6" s="25">
        <v>1020.6</v>
      </c>
      <c r="DA6" s="25">
        <v>15557.1</v>
      </c>
      <c r="DB6" s="25">
        <v>2352.4</v>
      </c>
      <c r="DC6" s="25">
        <v>20233.689988337974</v>
      </c>
      <c r="DD6" s="25">
        <v>73.329999999999927</v>
      </c>
      <c r="DE6" s="25">
        <v>0</v>
      </c>
      <c r="DF6" s="25">
        <v>1733.3820023324056</v>
      </c>
      <c r="DG6" s="25">
        <v>677.48998833797305</v>
      </c>
      <c r="DH6" s="25">
        <v>1878.9</v>
      </c>
      <c r="DI6" s="24">
        <v>0.15217391304347827</v>
      </c>
      <c r="DJ6" s="24">
        <v>1.8109514443513062</v>
      </c>
      <c r="DK6" s="22">
        <v>10.76890201093085</v>
      </c>
      <c r="DL6" s="22">
        <v>287.60000000000002</v>
      </c>
      <c r="DM6" s="22">
        <v>-770</v>
      </c>
      <c r="DN6" s="22">
        <v>1225.3100000000002</v>
      </c>
      <c r="DO6" s="24">
        <v>-26.4903220307983</v>
      </c>
    </row>
    <row r="7" spans="2:119" ht="40.799999999999997" x14ac:dyDescent="0.3">
      <c r="B7" s="27" t="s">
        <v>129</v>
      </c>
      <c r="C7" s="28" t="s">
        <v>130</v>
      </c>
      <c r="D7" s="14" t="s">
        <v>116</v>
      </c>
      <c r="E7" s="14" t="s">
        <v>127</v>
      </c>
      <c r="F7" s="15" t="s">
        <v>123</v>
      </c>
      <c r="G7" s="16" t="s">
        <v>128</v>
      </c>
      <c r="H7" s="17"/>
      <c r="I7" s="18">
        <v>10.737350327616197</v>
      </c>
      <c r="J7" s="19">
        <v>4.2999999999999997E-2</v>
      </c>
      <c r="K7" s="20">
        <v>0.23634793371298649</v>
      </c>
      <c r="L7" s="20">
        <v>0.20757530569639127</v>
      </c>
      <c r="M7" s="21">
        <v>7.9454097226624304E-2</v>
      </c>
      <c r="N7" s="17"/>
      <c r="O7" s="23">
        <v>0.89644403844454534</v>
      </c>
      <c r="P7" s="23">
        <v>1.081500944053799</v>
      </c>
      <c r="Q7" s="24">
        <v>7.0531279851984777E-3</v>
      </c>
      <c r="R7" s="24">
        <v>6.3953127985198477E-2</v>
      </c>
      <c r="S7" s="24">
        <v>9.3665368291185602E-2</v>
      </c>
      <c r="T7" s="24">
        <v>1.6E-2</v>
      </c>
      <c r="U7" s="24">
        <v>2.1732100000000001E-2</v>
      </c>
      <c r="V7" s="24">
        <v>4.6232099999999998E-2</v>
      </c>
      <c r="W7" s="24">
        <v>3.3536765340000003E-2</v>
      </c>
      <c r="X7" s="24">
        <v>7.9454097226624304E-2</v>
      </c>
      <c r="Y7" s="24">
        <v>1.093496059021655E-2</v>
      </c>
      <c r="Z7" s="24">
        <v>9.8774019056168116E-2</v>
      </c>
      <c r="AA7" s="25">
        <v>6266.6</v>
      </c>
      <c r="AB7" s="25">
        <v>412.99316291005823</v>
      </c>
      <c r="AC7" s="25">
        <v>1526.5</v>
      </c>
      <c r="AD7" s="25">
        <v>1939.4931629100583</v>
      </c>
      <c r="AE7" s="25">
        <v>8206.0931629100596</v>
      </c>
      <c r="AF7" s="25">
        <v>900.4</v>
      </c>
      <c r="AG7" s="25">
        <v>7305.69316291006</v>
      </c>
      <c r="AH7" s="26">
        <v>0.10972334607040929</v>
      </c>
      <c r="AI7" s="22">
        <v>0.23058823529411765</v>
      </c>
      <c r="AJ7" s="26">
        <v>0.43704000878631449</v>
      </c>
      <c r="AK7" s="26">
        <v>0.23634793371298649</v>
      </c>
      <c r="AL7" s="26">
        <v>0.77632516627709169</v>
      </c>
      <c r="AM7" s="26">
        <v>0.30949688234609807</v>
      </c>
      <c r="AN7" s="25">
        <v>29.48</v>
      </c>
      <c r="AO7" s="22">
        <v>78.900269903312051</v>
      </c>
      <c r="AP7" s="24">
        <v>-0.13885090499910246</v>
      </c>
      <c r="AQ7" s="22">
        <v>1.8907647058823531</v>
      </c>
      <c r="AR7" s="26">
        <v>0.5176871642217914</v>
      </c>
      <c r="AS7" s="26">
        <v>0.21487880652250774</v>
      </c>
      <c r="AT7" s="22">
        <v>0.24803091098231536</v>
      </c>
      <c r="AU7" s="22">
        <v>11.857692307692307</v>
      </c>
      <c r="AV7" s="22">
        <v>24.671653543307087</v>
      </c>
      <c r="AW7" s="22">
        <v>24.028374233128833</v>
      </c>
      <c r="AX7" s="22">
        <v>27.551401869158877</v>
      </c>
      <c r="AY7" s="22" t="s">
        <v>119</v>
      </c>
      <c r="AZ7" s="22">
        <v>2.50834567505904</v>
      </c>
      <c r="BA7" s="22">
        <v>2.0554990651753209</v>
      </c>
      <c r="BB7" s="22">
        <v>20.538839127725545</v>
      </c>
      <c r="BC7" s="22">
        <v>10.737350327616197</v>
      </c>
      <c r="BD7" s="22">
        <v>3.6379434497841991</v>
      </c>
      <c r="BE7" s="22">
        <v>2.3963306205628827</v>
      </c>
      <c r="BF7" s="26">
        <v>0.50613496932515334</v>
      </c>
      <c r="BG7" s="26">
        <v>2.1064053872913539E-2</v>
      </c>
      <c r="BH7" s="24">
        <v>0.11599999999999999</v>
      </c>
      <c r="BI7" s="24">
        <v>2.9100000000000001E-2</v>
      </c>
      <c r="BJ7" s="24">
        <v>5.62E-2</v>
      </c>
      <c r="BK7" s="24">
        <v>4.0199999999999993E-2</v>
      </c>
      <c r="BL7" s="26">
        <v>-1E-3</v>
      </c>
      <c r="BM7" s="26">
        <v>4.2999999999999997E-2</v>
      </c>
      <c r="BN7" s="26">
        <v>0.10460032888140215</v>
      </c>
      <c r="BO7" s="26">
        <v>0.17822811628279242</v>
      </c>
      <c r="BP7" s="26">
        <v>8.00368267607795E-2</v>
      </c>
      <c r="BQ7" s="26">
        <v>0.10916107639036009</v>
      </c>
      <c r="BR7" s="26">
        <v>0.33300000000000002</v>
      </c>
      <c r="BS7" s="26">
        <v>0.20757530569639127</v>
      </c>
      <c r="BT7" s="26">
        <v>0.18230000000000002</v>
      </c>
      <c r="BU7" s="25">
        <v>254</v>
      </c>
      <c r="BV7" s="25">
        <v>260.8</v>
      </c>
      <c r="BW7" s="25">
        <v>308.3</v>
      </c>
      <c r="BX7" s="25">
        <v>355.70136741798837</v>
      </c>
      <c r="BY7" s="25">
        <v>3048.7</v>
      </c>
      <c r="BZ7" s="25">
        <v>3258.5</v>
      </c>
      <c r="CA7" s="25">
        <v>578.1</v>
      </c>
      <c r="CB7" s="25">
        <v>680.4</v>
      </c>
      <c r="CC7" s="25">
        <v>281.86654733957505</v>
      </c>
      <c r="CD7" s="25">
        <v>-741</v>
      </c>
      <c r="CE7" s="25">
        <v>-53.900000000000006</v>
      </c>
      <c r="CF7" s="25">
        <v>48.5</v>
      </c>
      <c r="CG7" s="26">
        <v>-1.9158002434018627E-2</v>
      </c>
      <c r="CH7" s="25">
        <v>287.26654733957503</v>
      </c>
      <c r="CI7" s="25">
        <v>1007.2</v>
      </c>
      <c r="CJ7" s="25">
        <v>266.20000000000005</v>
      </c>
      <c r="CK7" s="25">
        <v>2493.3000000000002</v>
      </c>
      <c r="CL7" s="25">
        <v>1581.4931629100583</v>
      </c>
      <c r="CM7" s="25">
        <v>2498.3000000000002</v>
      </c>
      <c r="CN7" s="25">
        <v>2008.1931629100584</v>
      </c>
      <c r="CO7" s="25">
        <v>-132</v>
      </c>
      <c r="CP7" s="22">
        <v>0.92700000000000005</v>
      </c>
      <c r="CQ7" s="22">
        <v>1.04</v>
      </c>
      <c r="CR7" s="22">
        <v>0.51</v>
      </c>
      <c r="CS7" s="22">
        <v>0.22203812364841696</v>
      </c>
      <c r="CT7" s="22">
        <v>0.41851862191216938</v>
      </c>
      <c r="CU7" s="25">
        <v>381.69999999999993</v>
      </c>
      <c r="CV7" s="25">
        <v>206.58888888888885</v>
      </c>
      <c r="CW7" s="25">
        <v>-687.7</v>
      </c>
      <c r="CX7" s="25">
        <v>335.3</v>
      </c>
      <c r="CY7" s="25">
        <v>69.599999999999994</v>
      </c>
      <c r="CZ7" s="25">
        <v>260.8</v>
      </c>
      <c r="DA7" s="25">
        <v>6266.6</v>
      </c>
      <c r="DB7" s="25">
        <v>680.4</v>
      </c>
      <c r="DC7" s="25">
        <v>7305.69316291006</v>
      </c>
      <c r="DD7" s="25">
        <v>1007.2</v>
      </c>
      <c r="DE7" s="25">
        <v>29.904000000000003</v>
      </c>
      <c r="DF7" s="25">
        <v>356.38936741798841</v>
      </c>
      <c r="DG7" s="25">
        <v>2038.0971629100584</v>
      </c>
      <c r="DH7" s="25">
        <v>588.20000000000005</v>
      </c>
      <c r="DI7" s="24">
        <v>0.10363331700488745</v>
      </c>
      <c r="DJ7" s="24">
        <v>0.17525892562653037</v>
      </c>
      <c r="DK7" s="22">
        <v>12.420423602363243</v>
      </c>
      <c r="DL7" s="22">
        <v>252.8</v>
      </c>
      <c r="DM7" s="22">
        <v>1348.0999999999997</v>
      </c>
      <c r="DN7" s="22">
        <v>381.69999999999993</v>
      </c>
      <c r="DO7" s="24">
        <v>0.22745331320762741</v>
      </c>
    </row>
    <row r="8" spans="2:119" ht="20.399999999999999" x14ac:dyDescent="0.3">
      <c r="B8" s="12" t="s">
        <v>131</v>
      </c>
      <c r="C8" s="13" t="s">
        <v>132</v>
      </c>
      <c r="D8" s="14" t="s">
        <v>116</v>
      </c>
      <c r="E8" s="14" t="s">
        <v>122</v>
      </c>
      <c r="F8" s="15" t="s">
        <v>123</v>
      </c>
      <c r="G8" s="16" t="s">
        <v>124</v>
      </c>
      <c r="H8" s="17"/>
      <c r="I8" s="18">
        <v>12.409833252460759</v>
      </c>
      <c r="J8" s="19">
        <v>9.5199999999999993E-2</v>
      </c>
      <c r="K8" s="20">
        <v>0.18798612901564299</v>
      </c>
      <c r="L8" s="20">
        <v>0.2196467991169978</v>
      </c>
      <c r="M8" s="21">
        <v>7.9785110423753053E-2</v>
      </c>
      <c r="N8" s="17"/>
      <c r="O8" s="23">
        <v>0.89644403844454534</v>
      </c>
      <c r="P8" s="23">
        <v>1.0624698177451424</v>
      </c>
      <c r="Q8" s="24">
        <v>5.6425023881587835E-3</v>
      </c>
      <c r="R8" s="24">
        <v>6.2542502388158783E-2</v>
      </c>
      <c r="S8" s="24">
        <v>9.0949521113672188E-2</v>
      </c>
      <c r="T8" s="24">
        <v>1.6E-2</v>
      </c>
      <c r="U8" s="24">
        <v>2.0585680000000002E-2</v>
      </c>
      <c r="V8" s="24">
        <v>4.5085680000000003E-2</v>
      </c>
      <c r="W8" s="24">
        <v>3.1559976000000003E-2</v>
      </c>
      <c r="X8" s="24">
        <v>7.9785110423753053E-2</v>
      </c>
      <c r="Y8" s="24">
        <v>0.4323267546822005</v>
      </c>
      <c r="Z8" s="24">
        <v>0.5593720306128489</v>
      </c>
      <c r="AA8" s="25">
        <v>3554.2</v>
      </c>
      <c r="AB8" s="25">
        <v>131.01882566544205</v>
      </c>
      <c r="AC8" s="25">
        <v>691.8</v>
      </c>
      <c r="AD8" s="25">
        <v>822.81882566544198</v>
      </c>
      <c r="AE8" s="25">
        <v>4377.0188256654419</v>
      </c>
      <c r="AF8" s="25">
        <v>642.9</v>
      </c>
      <c r="AG8" s="25">
        <v>3734.1188256654418</v>
      </c>
      <c r="AH8" s="26">
        <v>0.14688079389337771</v>
      </c>
      <c r="AI8" s="22">
        <v>0.67979669631512074</v>
      </c>
      <c r="AJ8" s="26">
        <v>0.35584142486434589</v>
      </c>
      <c r="AK8" s="26">
        <v>0.18798612901564299</v>
      </c>
      <c r="AL8" s="26">
        <v>0.55241277318928628</v>
      </c>
      <c r="AM8" s="26">
        <v>0.23150605640240898</v>
      </c>
      <c r="AN8" s="25">
        <v>9.0299999999999994</v>
      </c>
      <c r="AO8" s="22">
        <v>78.900269903312051</v>
      </c>
      <c r="AP8" s="24">
        <v>-8.3823276708900635E-2</v>
      </c>
      <c r="AQ8" s="22">
        <v>1.1961176470588235</v>
      </c>
      <c r="AR8" s="26">
        <v>0.41231056256176607</v>
      </c>
      <c r="AS8" s="26">
        <v>0.15890934152380537</v>
      </c>
      <c r="AT8" s="22">
        <v>0.16551290119572057</v>
      </c>
      <c r="AU8" s="22">
        <v>6.3927576601671312</v>
      </c>
      <c r="AV8" s="22">
        <v>24.941754385964909</v>
      </c>
      <c r="AW8" s="22">
        <v>5.4328951391011913</v>
      </c>
      <c r="AX8" s="22">
        <v>17.432432432432432</v>
      </c>
      <c r="AY8" s="22">
        <v>2.9586897254999895</v>
      </c>
      <c r="AZ8" s="22">
        <v>2.3861698556562603</v>
      </c>
      <c r="BA8" s="22">
        <v>3.1303505372555924</v>
      </c>
      <c r="BB8" s="22">
        <v>17.035506234551292</v>
      </c>
      <c r="BC8" s="22">
        <v>12.409833252460759</v>
      </c>
      <c r="BD8" s="22" t="s">
        <v>119</v>
      </c>
      <c r="BE8" s="22">
        <v>3.288813480416982</v>
      </c>
      <c r="BF8" s="26">
        <v>0.1935188015897279</v>
      </c>
      <c r="BG8" s="26">
        <v>3.5619830060210453E-2</v>
      </c>
      <c r="BH8" s="24" t="s">
        <v>119</v>
      </c>
      <c r="BI8" s="24">
        <v>0.38900000000000001</v>
      </c>
      <c r="BJ8" s="24">
        <v>1.47E-2</v>
      </c>
      <c r="BK8" s="24">
        <v>-2.9900000000000003E-2</v>
      </c>
      <c r="BL8" s="26">
        <v>8.43E-2</v>
      </c>
      <c r="BM8" s="26">
        <v>9.5199999999999993E-2</v>
      </c>
      <c r="BN8" s="26">
        <v>0.52327627579587266</v>
      </c>
      <c r="BO8" s="26">
        <v>0.63915714103660193</v>
      </c>
      <c r="BP8" s="26">
        <v>0.61658812441093314</v>
      </c>
      <c r="BQ8" s="26">
        <v>0.2065940008170703</v>
      </c>
      <c r="BR8" s="26">
        <v>0.2</v>
      </c>
      <c r="BS8" s="26">
        <v>0.2196467991169978</v>
      </c>
      <c r="BT8" s="26">
        <v>0.46270000000000006</v>
      </c>
      <c r="BU8" s="25">
        <v>142.5</v>
      </c>
      <c r="BV8" s="25">
        <v>654.20000000000005</v>
      </c>
      <c r="BW8" s="25">
        <v>229.5</v>
      </c>
      <c r="BX8" s="25">
        <v>219.1962348669116</v>
      </c>
      <c r="BY8" s="25">
        <v>1135.4000000000001</v>
      </c>
      <c r="BZ8" s="25">
        <v>1061</v>
      </c>
      <c r="CA8" s="25">
        <v>292.39999999999998</v>
      </c>
      <c r="CB8" s="25">
        <v>300.89999999999998</v>
      </c>
      <c r="CC8" s="25">
        <v>171.05048349989679</v>
      </c>
      <c r="CD8" s="25">
        <v>216.9</v>
      </c>
      <c r="CE8" s="25">
        <v>62.3</v>
      </c>
      <c r="CF8" s="25">
        <v>37.299999999999997</v>
      </c>
      <c r="CG8" s="26">
        <v>0.58228423540270258</v>
      </c>
      <c r="CH8" s="25">
        <v>71.450483499896805</v>
      </c>
      <c r="CI8" s="25">
        <v>337.70000000000016</v>
      </c>
      <c r="CJ8" s="25">
        <v>554.60000000000014</v>
      </c>
      <c r="CK8" s="25">
        <v>1250.2</v>
      </c>
      <c r="CL8" s="25">
        <v>267.61882566544216</v>
      </c>
      <c r="CM8" s="25">
        <v>1489.5</v>
      </c>
      <c r="CN8" s="25">
        <v>-99.681174334557909</v>
      </c>
      <c r="CO8" s="25">
        <v>-126.6</v>
      </c>
      <c r="CP8" s="22">
        <v>0.54600000000000004</v>
      </c>
      <c r="CQ8" s="22">
        <v>0.74</v>
      </c>
      <c r="CR8" s="22">
        <v>0.51</v>
      </c>
      <c r="CS8" s="22">
        <v>0.13988529098505098</v>
      </c>
      <c r="CT8" s="22">
        <v>0.65332494652184681</v>
      </c>
      <c r="CU8" s="25">
        <v>235.04000000000002</v>
      </c>
      <c r="CV8" s="25">
        <v>144.98888888888888</v>
      </c>
      <c r="CW8" s="25">
        <v>-143.9</v>
      </c>
      <c r="CX8" s="25">
        <v>181.2</v>
      </c>
      <c r="CY8" s="25">
        <v>39.799999999999997</v>
      </c>
      <c r="CZ8" s="25">
        <v>654.20000000000005</v>
      </c>
      <c r="DA8" s="25">
        <v>3554.2</v>
      </c>
      <c r="DB8" s="25">
        <v>300.89999999999998</v>
      </c>
      <c r="DC8" s="25">
        <v>3734.1188256654418</v>
      </c>
      <c r="DD8" s="25">
        <v>337.70000000000016</v>
      </c>
      <c r="DE8" s="25">
        <v>0</v>
      </c>
      <c r="DF8" s="25">
        <v>219.1962348669116</v>
      </c>
      <c r="DG8" s="25">
        <v>-99.681174334557909</v>
      </c>
      <c r="DH8" s="25">
        <v>292.39999999999998</v>
      </c>
      <c r="DI8" s="24">
        <v>0.52327627579587266</v>
      </c>
      <c r="DJ8" s="24">
        <v>0.63915714103660193</v>
      </c>
      <c r="DK8" s="22">
        <v>12.770584219102059</v>
      </c>
      <c r="DL8" s="22">
        <v>51.7</v>
      </c>
      <c r="DM8" s="22">
        <v>-675.50000000000011</v>
      </c>
      <c r="DN8" s="22">
        <v>235.04000000000002</v>
      </c>
      <c r="DO8" s="24">
        <v>-0.60641307550268198</v>
      </c>
    </row>
    <row r="9" spans="2:119" ht="30.6" x14ac:dyDescent="0.3">
      <c r="B9" s="12" t="s">
        <v>133</v>
      </c>
      <c r="C9" s="13" t="s">
        <v>134</v>
      </c>
      <c r="D9" s="14" t="s">
        <v>116</v>
      </c>
      <c r="E9" s="14" t="s">
        <v>127</v>
      </c>
      <c r="F9" s="15" t="s">
        <v>123</v>
      </c>
      <c r="G9" s="16" t="s">
        <v>128</v>
      </c>
      <c r="H9" s="17"/>
      <c r="I9" s="18">
        <v>8.643968944987277</v>
      </c>
      <c r="J9" s="19">
        <v>3.7699999999999997E-2</v>
      </c>
      <c r="K9" s="20">
        <v>0.24536572135347229</v>
      </c>
      <c r="L9" s="20">
        <v>0.31325301204819278</v>
      </c>
      <c r="M9" s="21">
        <v>7.7850529562099161E-2</v>
      </c>
      <c r="N9" s="17"/>
      <c r="O9" s="23">
        <v>0.89644403844454534</v>
      </c>
      <c r="P9" s="23">
        <v>1.0908575203055766</v>
      </c>
      <c r="Q9" s="24">
        <v>7.0531279851984777E-3</v>
      </c>
      <c r="R9" s="24">
        <v>6.3953127985198477E-2</v>
      </c>
      <c r="S9" s="24">
        <v>9.4263750609718783E-2</v>
      </c>
      <c r="T9" s="24" t="s">
        <v>119</v>
      </c>
      <c r="U9" s="24">
        <v>1.32321E-2</v>
      </c>
      <c r="V9" s="24">
        <v>3.7732100000000005E-2</v>
      </c>
      <c r="W9" s="24">
        <v>2.7370865340000005E-2</v>
      </c>
      <c r="X9" s="24">
        <v>7.7850529562099161E-2</v>
      </c>
      <c r="Y9" s="24">
        <v>2.094281253121294E-2</v>
      </c>
      <c r="Z9" s="24">
        <v>0.82106824458078143</v>
      </c>
      <c r="AA9" s="25">
        <v>3544</v>
      </c>
      <c r="AB9" s="25">
        <v>406.014625882529</v>
      </c>
      <c r="AC9" s="25">
        <v>746.3</v>
      </c>
      <c r="AD9" s="25">
        <v>1152.3146258825291</v>
      </c>
      <c r="AE9" s="25">
        <v>4696.3146258825291</v>
      </c>
      <c r="AF9" s="25">
        <v>639.70000000000005</v>
      </c>
      <c r="AG9" s="25">
        <v>4056.6146258825293</v>
      </c>
      <c r="AH9" s="26">
        <v>0.1362131907590812</v>
      </c>
      <c r="AI9" s="22">
        <v>0.12687634024303074</v>
      </c>
      <c r="AJ9" s="26">
        <v>0.38736980544500599</v>
      </c>
      <c r="AK9" s="26">
        <v>0.24536572135347229</v>
      </c>
      <c r="AL9" s="26">
        <v>0.63230609409708571</v>
      </c>
      <c r="AM9" s="26">
        <v>0.32514521046346756</v>
      </c>
      <c r="AN9" s="25">
        <v>8.4499999999999993</v>
      </c>
      <c r="AO9" s="22">
        <v>78.900269903312051</v>
      </c>
      <c r="AP9" s="24">
        <v>2.6655945694190331E-2</v>
      </c>
      <c r="AQ9" s="22">
        <v>1.4258627450980392</v>
      </c>
      <c r="AR9" s="26">
        <v>0.46797435827190359</v>
      </c>
      <c r="AS9" s="26">
        <v>0.17436852801364081</v>
      </c>
      <c r="AT9" s="22">
        <v>0.10893672537508153</v>
      </c>
      <c r="AU9" s="22">
        <v>16.791469194312796</v>
      </c>
      <c r="AV9" s="22">
        <v>18.972162740899357</v>
      </c>
      <c r="AW9" s="22">
        <v>18.0264496439471</v>
      </c>
      <c r="AX9" s="22">
        <v>16.732673267326732</v>
      </c>
      <c r="AY9" s="22">
        <v>2.5431853540079565</v>
      </c>
      <c r="AZ9" s="22">
        <v>1.9446883230904302</v>
      </c>
      <c r="BA9" s="22">
        <v>1.491394184235997</v>
      </c>
      <c r="BB9" s="22">
        <v>11.765223437464368</v>
      </c>
      <c r="BC9" s="22">
        <v>8.643968944987277</v>
      </c>
      <c r="BD9" s="22">
        <v>16.336591577983022</v>
      </c>
      <c r="BE9" s="22">
        <v>1.7071138433205104</v>
      </c>
      <c r="BF9" s="26">
        <v>0.35605289928789419</v>
      </c>
      <c r="BG9" s="26">
        <v>1.9751693002257337E-2</v>
      </c>
      <c r="BH9" s="24">
        <v>0.114</v>
      </c>
      <c r="BI9" s="24">
        <v>9.1999999999999998E-2</v>
      </c>
      <c r="BJ9" s="24">
        <v>7.4400000000000008E-2</v>
      </c>
      <c r="BK9" s="24">
        <v>7.0499999999999993E-2</v>
      </c>
      <c r="BL9" s="26">
        <v>7.46E-2</v>
      </c>
      <c r="BM9" s="26">
        <v>3.7699999999999997E-2</v>
      </c>
      <c r="BN9" s="26">
        <v>0.11520656314093172</v>
      </c>
      <c r="BO9" s="26">
        <v>0.89891877414288057</v>
      </c>
      <c r="BP9" s="26">
        <v>7.8993892639022817E-2</v>
      </c>
      <c r="BQ9" s="26">
        <v>0.13853948683039785</v>
      </c>
      <c r="BR9" s="26">
        <v>0.33300000000000002</v>
      </c>
      <c r="BS9" s="26">
        <v>0.31325301204819278</v>
      </c>
      <c r="BT9" s="26">
        <v>0.2137</v>
      </c>
      <c r="BU9" s="25">
        <v>186.8</v>
      </c>
      <c r="BV9" s="25">
        <v>196.6</v>
      </c>
      <c r="BW9" s="25">
        <v>354.3</v>
      </c>
      <c r="BX9" s="25">
        <v>344.7970748234942</v>
      </c>
      <c r="BY9" s="25">
        <v>2376.3000000000002</v>
      </c>
      <c r="BZ9" s="25">
        <v>2488.8000000000002</v>
      </c>
      <c r="CA9" s="25">
        <v>378</v>
      </c>
      <c r="CB9" s="25">
        <v>469.3</v>
      </c>
      <c r="CC9" s="25">
        <v>236.78835258962854</v>
      </c>
      <c r="CD9" s="25">
        <v>-405.30000000000007</v>
      </c>
      <c r="CE9" s="25">
        <v>15.600000000000009</v>
      </c>
      <c r="CF9" s="25">
        <v>63.3</v>
      </c>
      <c r="CG9" s="26">
        <v>0.33320895701630837</v>
      </c>
      <c r="CH9" s="25">
        <v>157.88835258962854</v>
      </c>
      <c r="CI9" s="25">
        <v>523.00000000000011</v>
      </c>
      <c r="CJ9" s="25">
        <v>117.7</v>
      </c>
      <c r="CK9" s="25">
        <v>1706.5</v>
      </c>
      <c r="CL9" s="25">
        <v>263.41462588252909</v>
      </c>
      <c r="CM9" s="25">
        <v>1822.4</v>
      </c>
      <c r="CN9" s="25">
        <v>248.31462588252907</v>
      </c>
      <c r="CO9" s="25">
        <v>-70</v>
      </c>
      <c r="CP9" s="22">
        <v>0.68</v>
      </c>
      <c r="CQ9" s="22">
        <v>0.82299999999999995</v>
      </c>
      <c r="CR9" s="22">
        <v>0.51</v>
      </c>
      <c r="CS9" s="22">
        <v>0.16623853649083642</v>
      </c>
      <c r="CT9" s="22">
        <v>0.24063625110349579</v>
      </c>
      <c r="CU9" s="25">
        <v>280.3</v>
      </c>
      <c r="CV9" s="25">
        <v>141.60000000000002</v>
      </c>
      <c r="CW9" s="25">
        <v>-70</v>
      </c>
      <c r="CX9" s="25">
        <v>315.39999999999998</v>
      </c>
      <c r="CY9" s="25">
        <v>98.8</v>
      </c>
      <c r="CZ9" s="25">
        <v>196.6</v>
      </c>
      <c r="DA9" s="25">
        <v>3544</v>
      </c>
      <c r="DB9" s="25">
        <v>469.3</v>
      </c>
      <c r="DC9" s="25">
        <v>4056.6146258825293</v>
      </c>
      <c r="DD9" s="25">
        <v>523.00000000000011</v>
      </c>
      <c r="DE9" s="25">
        <v>0</v>
      </c>
      <c r="DF9" s="25">
        <v>344.7970748234942</v>
      </c>
      <c r="DG9" s="25">
        <v>248.31462588252907</v>
      </c>
      <c r="DH9" s="25">
        <v>378</v>
      </c>
      <c r="DI9" s="24">
        <v>0.11520656314093172</v>
      </c>
      <c r="DJ9" s="24">
        <v>0.89891877414288057</v>
      </c>
      <c r="DK9" s="22">
        <v>10.731784724556956</v>
      </c>
      <c r="DL9" s="22">
        <v>43.300000000000011</v>
      </c>
      <c r="DM9" s="22">
        <v>-127.99999999999977</v>
      </c>
      <c r="DN9" s="22">
        <v>280.3</v>
      </c>
      <c r="DO9" s="24">
        <v>4.6594501365723309</v>
      </c>
    </row>
    <row r="10" spans="2:119" ht="30.6" x14ac:dyDescent="0.3">
      <c r="B10" s="12" t="s">
        <v>135</v>
      </c>
      <c r="C10" s="13" t="s">
        <v>136</v>
      </c>
      <c r="D10" s="14" t="s">
        <v>116</v>
      </c>
      <c r="E10" s="14" t="s">
        <v>137</v>
      </c>
      <c r="F10" s="15" t="s">
        <v>123</v>
      </c>
      <c r="G10" s="16" t="s">
        <v>128</v>
      </c>
      <c r="H10" s="17"/>
      <c r="I10" s="18">
        <v>8.8257780949023115</v>
      </c>
      <c r="J10" s="19">
        <v>0.22500000000000001</v>
      </c>
      <c r="K10" s="20">
        <v>0.38844105901624487</v>
      </c>
      <c r="L10" s="20">
        <v>0.17348927875243667</v>
      </c>
      <c r="M10" s="21">
        <v>7.0527976383254545E-2</v>
      </c>
      <c r="N10" s="17"/>
      <c r="O10" s="23">
        <v>0.89644403844454534</v>
      </c>
      <c r="P10" s="23">
        <v>1.2966114755136042</v>
      </c>
      <c r="Q10" s="24">
        <v>0</v>
      </c>
      <c r="R10" s="24">
        <v>5.6899999999999999E-2</v>
      </c>
      <c r="S10" s="24">
        <v>9.8277192956724074E-2</v>
      </c>
      <c r="T10" s="24" t="s">
        <v>119</v>
      </c>
      <c r="U10" s="24">
        <v>1.2500000000000001E-2</v>
      </c>
      <c r="V10" s="24">
        <v>3.7000000000000005E-2</v>
      </c>
      <c r="W10" s="24">
        <v>2.6839800000000004E-2</v>
      </c>
      <c r="X10" s="24">
        <v>7.0527976383254545E-2</v>
      </c>
      <c r="Y10" s="24">
        <v>0.16042459443744342</v>
      </c>
      <c r="Z10" s="24">
        <v>-9.4707750919313868E-3</v>
      </c>
      <c r="AA10" s="25">
        <v>2426.5</v>
      </c>
      <c r="AB10" s="25">
        <v>908.82876232784122</v>
      </c>
      <c r="AC10" s="25">
        <v>632.4</v>
      </c>
      <c r="AD10" s="25">
        <v>1541.2287623278412</v>
      </c>
      <c r="AE10" s="25">
        <v>3967.7287623278412</v>
      </c>
      <c r="AF10" s="25">
        <v>68.5</v>
      </c>
      <c r="AG10" s="25">
        <v>3899.2287623278412</v>
      </c>
      <c r="AH10" s="26">
        <v>1.7264284960802484E-2</v>
      </c>
      <c r="AI10" s="22">
        <v>1.35623869801085E-2</v>
      </c>
      <c r="AJ10" s="26">
        <v>0.67668128705603214</v>
      </c>
      <c r="AK10" s="26">
        <v>0.38844105901624487</v>
      </c>
      <c r="AL10" s="26">
        <v>2.0929233600323753</v>
      </c>
      <c r="AM10" s="26">
        <v>0.63516536671248347</v>
      </c>
      <c r="AN10" s="25">
        <v>43.89</v>
      </c>
      <c r="AO10" s="22">
        <v>78.900269903312051</v>
      </c>
      <c r="AP10" s="24">
        <v>0.14967527370603845</v>
      </c>
      <c r="AQ10" s="22">
        <v>1.0014705882352941</v>
      </c>
      <c r="AR10" s="26">
        <v>0.13416407864998739</v>
      </c>
      <c r="AS10" s="26">
        <v>0.31662722561397016</v>
      </c>
      <c r="AT10" s="22">
        <v>0.25377736663583111</v>
      </c>
      <c r="AU10" s="22">
        <v>11.068627450980394</v>
      </c>
      <c r="AV10" s="22">
        <v>38.515873015873019</v>
      </c>
      <c r="AW10" s="22">
        <v>29.412121212121214</v>
      </c>
      <c r="AX10" s="22">
        <v>13.977707006369426</v>
      </c>
      <c r="AY10" s="22">
        <v>2.1046925145285802</v>
      </c>
      <c r="AZ10" s="22">
        <v>3.2950841933731669</v>
      </c>
      <c r="BA10" s="22">
        <v>2.7123854236530294</v>
      </c>
      <c r="BB10" s="22">
        <v>33.118899929160371</v>
      </c>
      <c r="BC10" s="22">
        <v>8.8257780949023115</v>
      </c>
      <c r="BD10" s="22">
        <v>1.7650527342820337</v>
      </c>
      <c r="BE10" s="22">
        <v>4.3586281716161874</v>
      </c>
      <c r="BF10" s="26">
        <v>0.5275284848484848</v>
      </c>
      <c r="BG10" s="26">
        <v>1.7935751081805069E-2</v>
      </c>
      <c r="BH10" s="24">
        <v>1.367</v>
      </c>
      <c r="BI10" s="24">
        <v>1.121</v>
      </c>
      <c r="BJ10" s="24">
        <v>0.20399999999999999</v>
      </c>
      <c r="BK10" s="24">
        <v>0.124</v>
      </c>
      <c r="BL10" s="26">
        <v>0.183</v>
      </c>
      <c r="BM10" s="26">
        <v>0.22500000000000001</v>
      </c>
      <c r="BN10" s="26">
        <v>0.25870178739416749</v>
      </c>
      <c r="BO10" s="26">
        <v>6.1057201291323158E-2</v>
      </c>
      <c r="BP10" s="26">
        <v>7.083977331272541E-2</v>
      </c>
      <c r="BQ10" s="26">
        <v>0.10109415038161751</v>
      </c>
      <c r="BR10" s="26">
        <v>0.29720000000000002</v>
      </c>
      <c r="BS10" s="26">
        <v>0.17348927875243667</v>
      </c>
      <c r="BT10" s="26">
        <v>0.23550000000000001</v>
      </c>
      <c r="BU10" s="25">
        <v>63</v>
      </c>
      <c r="BV10" s="25">
        <v>82.5</v>
      </c>
      <c r="BW10" s="25">
        <v>112.9</v>
      </c>
      <c r="BX10" s="25">
        <v>117.73424753443174</v>
      </c>
      <c r="BY10" s="25">
        <v>894.6</v>
      </c>
      <c r="BZ10" s="25">
        <v>1164.5999999999999</v>
      </c>
      <c r="CA10" s="25">
        <v>192.6</v>
      </c>
      <c r="CB10" s="25">
        <v>441.79999999999995</v>
      </c>
      <c r="CC10" s="25">
        <v>97.308617845222329</v>
      </c>
      <c r="CD10" s="25">
        <v>-89</v>
      </c>
      <c r="CE10" s="25">
        <v>-17.79</v>
      </c>
      <c r="CF10" s="25">
        <v>262.39999999999998</v>
      </c>
      <c r="CG10" s="26">
        <v>2.5137547466666632</v>
      </c>
      <c r="CH10" s="25">
        <v>-147.30138215477766</v>
      </c>
      <c r="CI10" s="25">
        <v>-73.109999999999985</v>
      </c>
      <c r="CJ10" s="25">
        <v>-162.10999999999999</v>
      </c>
      <c r="CK10" s="25">
        <v>318.89999999999998</v>
      </c>
      <c r="CL10" s="25">
        <v>1593.7287623278412</v>
      </c>
      <c r="CM10" s="25">
        <v>736.4</v>
      </c>
      <c r="CN10" s="25">
        <v>2209.1287623278413</v>
      </c>
      <c r="CO10" s="25">
        <v>-43.521099999999997</v>
      </c>
      <c r="CP10" s="22">
        <v>0.35399999999999998</v>
      </c>
      <c r="CQ10" s="22">
        <v>0.82899999999999996</v>
      </c>
      <c r="CR10" s="22">
        <v>0.51</v>
      </c>
      <c r="CS10" s="22">
        <v>0.30146718391968719</v>
      </c>
      <c r="CT10" s="22">
        <v>1.2418744130347663</v>
      </c>
      <c r="CU10" s="25">
        <v>73.599999999999994</v>
      </c>
      <c r="CV10" s="25">
        <v>8.5023333333333326</v>
      </c>
      <c r="CW10" s="25">
        <v>-43.521099999999997</v>
      </c>
      <c r="CX10" s="25">
        <v>102.6</v>
      </c>
      <c r="CY10" s="25">
        <v>17.8</v>
      </c>
      <c r="CZ10" s="25">
        <v>82.5</v>
      </c>
      <c r="DA10" s="25">
        <v>2426.5</v>
      </c>
      <c r="DB10" s="25">
        <v>441.79999999999995</v>
      </c>
      <c r="DC10" s="25">
        <v>3899.2287623278412</v>
      </c>
      <c r="DD10" s="25">
        <v>-73.109999999999985</v>
      </c>
      <c r="DE10" s="25">
        <v>4.22</v>
      </c>
      <c r="DF10" s="25">
        <v>117.61624753443175</v>
      </c>
      <c r="DG10" s="25">
        <v>2213.3487623278411</v>
      </c>
      <c r="DH10" s="25">
        <v>193.98999999999998</v>
      </c>
      <c r="DI10" s="24">
        <v>0.2549579103738549</v>
      </c>
      <c r="DJ10" s="24">
        <v>6.0834922790954253E-2</v>
      </c>
      <c r="DK10" s="22">
        <v>20.100153421969388</v>
      </c>
      <c r="DL10" s="22">
        <v>142.29999999999998</v>
      </c>
      <c r="DM10" s="22" t="s">
        <v>119</v>
      </c>
      <c r="DN10" s="22">
        <v>73.599999999999994</v>
      </c>
      <c r="DO10" s="24" t="s">
        <v>119</v>
      </c>
    </row>
    <row r="11" spans="2:119" ht="20.399999999999999" x14ac:dyDescent="0.3">
      <c r="B11" s="12" t="s">
        <v>138</v>
      </c>
      <c r="C11" s="13" t="s">
        <v>139</v>
      </c>
      <c r="D11" s="14" t="s">
        <v>116</v>
      </c>
      <c r="E11" s="14" t="s">
        <v>137</v>
      </c>
      <c r="F11" s="15" t="s">
        <v>123</v>
      </c>
      <c r="G11" s="16" t="s">
        <v>128</v>
      </c>
      <c r="H11" s="17"/>
      <c r="I11" s="18">
        <v>20.771137041720792</v>
      </c>
      <c r="J11" s="19">
        <v>-6.11E-3</v>
      </c>
      <c r="K11" s="20">
        <v>0.30722783974043422</v>
      </c>
      <c r="L11" s="20">
        <v>0</v>
      </c>
      <c r="M11" s="21">
        <v>7.1569103725807354E-2</v>
      </c>
      <c r="N11" s="17"/>
      <c r="O11" s="23">
        <v>0.89644403844454534</v>
      </c>
      <c r="P11" s="23">
        <v>1.1758431858874741</v>
      </c>
      <c r="Q11" s="24">
        <v>0</v>
      </c>
      <c r="R11" s="24">
        <v>5.6899999999999999E-2</v>
      </c>
      <c r="S11" s="24">
        <v>9.1405477276997271E-2</v>
      </c>
      <c r="T11" s="24" t="s">
        <v>119</v>
      </c>
      <c r="U11" s="24">
        <v>1.2500000000000001E-2</v>
      </c>
      <c r="V11" s="24">
        <v>3.7000000000000005E-2</v>
      </c>
      <c r="W11" s="24">
        <v>2.6839800000000004E-2</v>
      </c>
      <c r="X11" s="24">
        <v>7.1569103725807354E-2</v>
      </c>
      <c r="Y11" s="24">
        <v>-0.29803558694798432</v>
      </c>
      <c r="Z11" s="24">
        <v>-6.1658130707874036E-2</v>
      </c>
      <c r="AA11" s="25">
        <v>1671.8</v>
      </c>
      <c r="AB11" s="25">
        <v>195.70320864743624</v>
      </c>
      <c r="AC11" s="25">
        <v>545.70000000000005</v>
      </c>
      <c r="AD11" s="25">
        <v>741.40320864743626</v>
      </c>
      <c r="AE11" s="25">
        <v>2413.2032086474364</v>
      </c>
      <c r="AF11" s="25">
        <v>199</v>
      </c>
      <c r="AG11" s="25">
        <v>2214.2032086474364</v>
      </c>
      <c r="AH11" s="26">
        <v>8.2463009864609152E-2</v>
      </c>
      <c r="AI11" s="22">
        <v>0.17123287671232876</v>
      </c>
      <c r="AJ11" s="26">
        <v>0.55698401433559208</v>
      </c>
      <c r="AK11" s="26">
        <v>0.30722783974043422</v>
      </c>
      <c r="AL11" s="26">
        <v>1.2572548900244807</v>
      </c>
      <c r="AM11" s="26">
        <v>0.44347601904978839</v>
      </c>
      <c r="AN11" s="25">
        <v>45.8</v>
      </c>
      <c r="AO11" s="22">
        <v>78.900269903312051</v>
      </c>
      <c r="AP11" s="24">
        <v>-0.16023680774568241</v>
      </c>
      <c r="AQ11" s="22">
        <v>1.882823529411765</v>
      </c>
      <c r="AR11" s="26">
        <v>0.35496478698597694</v>
      </c>
      <c r="AS11" s="26">
        <v>0.354964786985977</v>
      </c>
      <c r="AT11" s="22">
        <v>0.27621658670322141</v>
      </c>
      <c r="AU11" s="22" t="s">
        <v>119</v>
      </c>
      <c r="AV11" s="22">
        <v>41.899749373433586</v>
      </c>
      <c r="AW11" s="22" t="s">
        <v>119</v>
      </c>
      <c r="AX11" s="22">
        <v>17.026022304832711</v>
      </c>
      <c r="AY11" s="22">
        <v>1.0396960142291214</v>
      </c>
      <c r="AZ11" s="22">
        <v>2.8350008478887565</v>
      </c>
      <c r="BA11" s="22">
        <v>0.99731551631569526</v>
      </c>
      <c r="BB11" s="22">
        <v>477.26497492566318</v>
      </c>
      <c r="BC11" s="22">
        <v>20.771137041720792</v>
      </c>
      <c r="BD11" s="22">
        <v>4.9768200489695342</v>
      </c>
      <c r="BE11" s="22">
        <v>1.3208871971887111</v>
      </c>
      <c r="BF11" s="26" t="s">
        <v>119</v>
      </c>
      <c r="BG11" s="26">
        <v>1.5970809905491087E-2</v>
      </c>
      <c r="BH11" s="24" t="s">
        <v>119</v>
      </c>
      <c r="BI11" s="24" t="s">
        <v>119</v>
      </c>
      <c r="BJ11" s="24">
        <v>-1.34E-3</v>
      </c>
      <c r="BK11" s="24">
        <v>1.9900000000000001E-2</v>
      </c>
      <c r="BL11" s="26">
        <v>0.40299999999999997</v>
      </c>
      <c r="BM11" s="26">
        <v>-6.11E-3</v>
      </c>
      <c r="BN11" s="26">
        <v>-0.20663010967098705</v>
      </c>
      <c r="BO11" s="26">
        <v>9.9109730179333198E-3</v>
      </c>
      <c r="BP11" s="26">
        <v>-9.8216930276642397E-2</v>
      </c>
      <c r="BQ11" s="26">
        <v>2.7482721820465328E-3</v>
      </c>
      <c r="BR11" s="26">
        <v>0.29720000000000002</v>
      </c>
      <c r="BS11" s="26">
        <v>0</v>
      </c>
      <c r="BT11" s="26">
        <v>0.87519999999999998</v>
      </c>
      <c r="BU11" s="25">
        <v>39.9</v>
      </c>
      <c r="BV11" s="25">
        <v>-165.8</v>
      </c>
      <c r="BW11" s="25">
        <v>-7.22</v>
      </c>
      <c r="BX11" s="25">
        <v>4.6393582705127514</v>
      </c>
      <c r="BY11" s="25">
        <v>1676.3</v>
      </c>
      <c r="BZ11" s="25">
        <v>1688.1</v>
      </c>
      <c r="CA11" s="25">
        <v>226.9</v>
      </c>
      <c r="CB11" s="25">
        <v>106.6</v>
      </c>
      <c r="CC11" s="25">
        <v>4.6393582705127514</v>
      </c>
      <c r="CD11" s="25">
        <v>-44.599999999999966</v>
      </c>
      <c r="CE11" s="25">
        <v>3.620000000000001</v>
      </c>
      <c r="CF11" s="25">
        <v>58.4</v>
      </c>
      <c r="CG11" s="26">
        <v>13.368228186685272</v>
      </c>
      <c r="CH11" s="25">
        <v>-57.380641729487252</v>
      </c>
      <c r="CI11" s="25">
        <v>-183.22000000000006</v>
      </c>
      <c r="CJ11" s="25">
        <v>-227.82000000000002</v>
      </c>
      <c r="CK11" s="25">
        <v>802.4</v>
      </c>
      <c r="CL11" s="25">
        <v>468.10320864743619</v>
      </c>
      <c r="CM11" s="25">
        <v>589.70000000000005</v>
      </c>
      <c r="CN11" s="25">
        <v>444.90320864743626</v>
      </c>
      <c r="CO11" s="25">
        <v>-26.7</v>
      </c>
      <c r="CP11" s="22">
        <v>1.05</v>
      </c>
      <c r="CQ11" s="22">
        <v>0.77800000000000002</v>
      </c>
      <c r="CR11" s="22">
        <v>0.51</v>
      </c>
      <c r="CS11" s="22">
        <v>0.14136768908986111</v>
      </c>
      <c r="CT11" s="22">
        <v>0.79753720261709804</v>
      </c>
      <c r="CU11" s="25">
        <v>195.31</v>
      </c>
      <c r="CV11" s="25">
        <v>64.221111111111128</v>
      </c>
      <c r="CW11" s="25">
        <v>-26.7</v>
      </c>
      <c r="CX11" s="25" t="s">
        <v>119</v>
      </c>
      <c r="CY11" s="25" t="s">
        <v>119</v>
      </c>
      <c r="CZ11" s="25" t="s">
        <v>119</v>
      </c>
      <c r="DA11" s="25" t="s">
        <v>119</v>
      </c>
      <c r="DB11" s="25">
        <v>106.6</v>
      </c>
      <c r="DC11" s="25">
        <v>2214.2032086474364</v>
      </c>
      <c r="DD11" s="25">
        <v>-183.22000000000006</v>
      </c>
      <c r="DE11" s="25">
        <v>57.379999999999995</v>
      </c>
      <c r="DF11" s="25">
        <v>4.7393582705127493</v>
      </c>
      <c r="DG11" s="25">
        <v>502.28320864743625</v>
      </c>
      <c r="DH11" s="25">
        <v>246.1</v>
      </c>
      <c r="DI11" s="24">
        <v>-0.19272372002140084</v>
      </c>
      <c r="DJ11" s="24">
        <v>9.0190479781677279E-3</v>
      </c>
      <c r="DK11" s="22">
        <v>8.997168665775849</v>
      </c>
      <c r="DL11" s="22">
        <v>62.82</v>
      </c>
      <c r="DM11" s="22">
        <v>221.40000000000009</v>
      </c>
      <c r="DN11" s="22">
        <v>195.31</v>
      </c>
      <c r="DO11" s="24">
        <v>0.58624961568613776</v>
      </c>
    </row>
    <row r="12" spans="2:119" ht="30.6" x14ac:dyDescent="0.3">
      <c r="B12" s="12" t="s">
        <v>140</v>
      </c>
      <c r="C12" s="13" t="s">
        <v>141</v>
      </c>
      <c r="D12" s="14" t="s">
        <v>116</v>
      </c>
      <c r="E12" s="14" t="s">
        <v>127</v>
      </c>
      <c r="F12" s="15" t="s">
        <v>123</v>
      </c>
      <c r="G12" s="16" t="s">
        <v>128</v>
      </c>
      <c r="H12" s="17"/>
      <c r="I12" s="18">
        <v>7.6349234799255505</v>
      </c>
      <c r="J12" s="19">
        <v>1.5300000000000001E-2</v>
      </c>
      <c r="K12" s="20">
        <v>0.39357603630172733</v>
      </c>
      <c r="L12" s="20">
        <v>0.26038159371492708</v>
      </c>
      <c r="M12" s="21">
        <v>7.6874035124922066E-2</v>
      </c>
      <c r="N12" s="17"/>
      <c r="O12" s="23">
        <v>0.89644403844454534</v>
      </c>
      <c r="P12" s="23">
        <v>1.2845062105595639</v>
      </c>
      <c r="Q12" s="24">
        <v>7.0531279851984777E-3</v>
      </c>
      <c r="R12" s="24">
        <v>6.3953127985198477E-2</v>
      </c>
      <c r="S12" s="24">
        <v>0.1066481900816981</v>
      </c>
      <c r="T12" s="24" t="s">
        <v>119</v>
      </c>
      <c r="U12" s="24">
        <v>1.8232100000000001E-2</v>
      </c>
      <c r="V12" s="24">
        <v>4.2732100000000002E-2</v>
      </c>
      <c r="W12" s="24">
        <v>3.0997865340000003E-2</v>
      </c>
      <c r="X12" s="24">
        <v>7.6874035124922066E-2</v>
      </c>
      <c r="Y12" s="24">
        <v>2.1875939546073531E-2</v>
      </c>
      <c r="Z12" s="24">
        <v>0.36594106549680716</v>
      </c>
      <c r="AA12" s="25">
        <v>1313.2</v>
      </c>
      <c r="AB12" s="25">
        <v>145.98170687625577</v>
      </c>
      <c r="AC12" s="25">
        <v>706.3</v>
      </c>
      <c r="AD12" s="25">
        <v>852.28170687625573</v>
      </c>
      <c r="AE12" s="25">
        <v>2165.4817068762559</v>
      </c>
      <c r="AF12" s="25">
        <v>140.69999999999999</v>
      </c>
      <c r="AG12" s="25">
        <v>2024.7817068762558</v>
      </c>
      <c r="AH12" s="26">
        <v>6.4973996110529203E-2</v>
      </c>
      <c r="AI12" s="22">
        <v>0.55155875299760193</v>
      </c>
      <c r="AJ12" s="26">
        <v>0.45168793770713556</v>
      </c>
      <c r="AK12" s="26">
        <v>0.39357603630172733</v>
      </c>
      <c r="AL12" s="26">
        <v>0.8237789550321436</v>
      </c>
      <c r="AM12" s="26">
        <v>0.64901135156583589</v>
      </c>
      <c r="AN12" s="25">
        <v>31.51</v>
      </c>
      <c r="AO12" s="22">
        <v>78.900269903312051</v>
      </c>
      <c r="AP12" s="24">
        <v>-0.12539412549610854</v>
      </c>
      <c r="AQ12" s="22">
        <v>1.5305490196078433</v>
      </c>
      <c r="AR12" s="26">
        <v>0.36742346141747673</v>
      </c>
      <c r="AS12" s="26">
        <v>0.28446740879521976</v>
      </c>
      <c r="AT12" s="22">
        <v>0.29118002416431737</v>
      </c>
      <c r="AU12" s="22">
        <v>7.4333333333333327</v>
      </c>
      <c r="AV12" s="22">
        <v>13.001980198019803</v>
      </c>
      <c r="AW12" s="22">
        <v>10.251366120218581</v>
      </c>
      <c r="AX12" s="22">
        <v>11.542124542124542</v>
      </c>
      <c r="AY12" s="22">
        <v>2.3217821782178221</v>
      </c>
      <c r="AZ12" s="22">
        <v>1.2692828146143438</v>
      </c>
      <c r="BA12" s="22">
        <v>0.67729124761462689</v>
      </c>
      <c r="BB12" s="22">
        <v>9.8145700390082986</v>
      </c>
      <c r="BC12" s="22">
        <v>7.6349234799255505</v>
      </c>
      <c r="BD12" s="22">
        <v>5.51288471211131</v>
      </c>
      <c r="BE12" s="22">
        <v>1.0442940362454256</v>
      </c>
      <c r="BF12" s="26">
        <v>0.29508196721311475</v>
      </c>
      <c r="BG12" s="26">
        <v>2.8784648187633259E-2</v>
      </c>
      <c r="BH12" s="24">
        <v>3.4550000000000001</v>
      </c>
      <c r="BI12" s="24">
        <v>0.10400000000000001</v>
      </c>
      <c r="BJ12" s="24">
        <v>5.5900000000000004E-3</v>
      </c>
      <c r="BK12" s="24">
        <v>8.8200000000000001E-2</v>
      </c>
      <c r="BL12" s="26">
        <v>5.5999999999999994E-2</v>
      </c>
      <c r="BM12" s="26">
        <v>1.5300000000000001E-2</v>
      </c>
      <c r="BN12" s="26">
        <v>0.12852412962777163</v>
      </c>
      <c r="BO12" s="26">
        <v>0.44281510062172924</v>
      </c>
      <c r="BP12" s="26">
        <v>6.458606433397196E-2</v>
      </c>
      <c r="BQ12" s="26">
        <v>0.10401515509970194</v>
      </c>
      <c r="BR12" s="26">
        <v>0.33300000000000002</v>
      </c>
      <c r="BS12" s="26">
        <v>0.26038159371492708</v>
      </c>
      <c r="BT12" s="26">
        <v>0.51880000000000004</v>
      </c>
      <c r="BU12" s="25">
        <v>101</v>
      </c>
      <c r="BV12" s="25">
        <v>128.1</v>
      </c>
      <c r="BW12" s="25">
        <v>200.7</v>
      </c>
      <c r="BX12" s="25">
        <v>206.30365862474883</v>
      </c>
      <c r="BY12" s="25">
        <v>1938.9</v>
      </c>
      <c r="BZ12" s="25">
        <v>1983.4</v>
      </c>
      <c r="CA12" s="25">
        <v>216.9</v>
      </c>
      <c r="CB12" s="25">
        <v>265.2</v>
      </c>
      <c r="CC12" s="25">
        <v>152.58598320281646</v>
      </c>
      <c r="CD12" s="25">
        <v>96.14</v>
      </c>
      <c r="CE12" s="25">
        <v>12.565999999999999</v>
      </c>
      <c r="CF12" s="25">
        <v>32.07</v>
      </c>
      <c r="CG12" s="26">
        <v>0.29253014636783553</v>
      </c>
      <c r="CH12" s="25">
        <v>107.94998320281647</v>
      </c>
      <c r="CI12" s="25">
        <v>-12.676000000000002</v>
      </c>
      <c r="CJ12" s="25">
        <v>83.463999999999999</v>
      </c>
      <c r="CK12" s="25">
        <v>996.7</v>
      </c>
      <c r="CL12" s="25">
        <v>344.58170687625591</v>
      </c>
      <c r="CM12" s="25">
        <v>1034.5999999999999</v>
      </c>
      <c r="CN12" s="25">
        <v>367.28170687625538</v>
      </c>
      <c r="CO12" s="25">
        <v>-37.799999999999997</v>
      </c>
      <c r="CP12" s="22">
        <v>0.871</v>
      </c>
      <c r="CQ12" s="22">
        <v>0.59699999999999998</v>
      </c>
      <c r="CR12" s="22">
        <v>0.51</v>
      </c>
      <c r="CS12" s="22">
        <v>0.23852590754220021</v>
      </c>
      <c r="CT12" s="22">
        <v>0.44900583339172812</v>
      </c>
      <c r="CU12" s="25">
        <v>171.94</v>
      </c>
      <c r="CV12" s="25">
        <v>74.233333333333348</v>
      </c>
      <c r="CW12" s="25">
        <v>-44.65</v>
      </c>
      <c r="CX12" s="25">
        <v>178.2</v>
      </c>
      <c r="CY12" s="25">
        <v>46.4</v>
      </c>
      <c r="CZ12" s="25">
        <v>128.1</v>
      </c>
      <c r="DA12" s="25">
        <v>1313.2</v>
      </c>
      <c r="DB12" s="25">
        <v>265.2</v>
      </c>
      <c r="DC12" s="25">
        <v>2024.7817068762558</v>
      </c>
      <c r="DD12" s="25">
        <v>-12.676000000000002</v>
      </c>
      <c r="DE12" s="25">
        <v>131.34</v>
      </c>
      <c r="DF12" s="25">
        <v>203.28365862474885</v>
      </c>
      <c r="DG12" s="25">
        <v>498.62170687625542</v>
      </c>
      <c r="DH12" s="25">
        <v>259.7</v>
      </c>
      <c r="DI12" s="24">
        <v>0.11088259281585758</v>
      </c>
      <c r="DJ12" s="24">
        <v>0.31591821394885139</v>
      </c>
      <c r="DK12" s="22">
        <v>7.7966180472709121</v>
      </c>
      <c r="DL12" s="22">
        <v>5.53</v>
      </c>
      <c r="DM12" s="22">
        <v>39.200000000000045</v>
      </c>
      <c r="DN12" s="22">
        <v>171.94</v>
      </c>
      <c r="DO12" s="24">
        <v>0.84599133044057706</v>
      </c>
    </row>
    <row r="13" spans="2:119" ht="30.6" x14ac:dyDescent="0.3">
      <c r="B13" s="12" t="s">
        <v>142</v>
      </c>
      <c r="C13" s="13" t="s">
        <v>143</v>
      </c>
      <c r="D13" s="14" t="s">
        <v>116</v>
      </c>
      <c r="E13" s="14" t="s">
        <v>122</v>
      </c>
      <c r="F13" s="15" t="s">
        <v>123</v>
      </c>
      <c r="G13" s="16" t="s">
        <v>124</v>
      </c>
      <c r="H13" s="17"/>
      <c r="I13" s="18">
        <v>9.6492862194925113</v>
      </c>
      <c r="J13" s="19">
        <v>0.127</v>
      </c>
      <c r="K13" s="20">
        <v>7.1499018681069434E-2</v>
      </c>
      <c r="L13" s="20">
        <v>0.33783783783783783</v>
      </c>
      <c r="M13" s="21">
        <v>7.9843484909886547E-2</v>
      </c>
      <c r="N13" s="17"/>
      <c r="O13" s="23">
        <v>0.89644403844454534</v>
      </c>
      <c r="P13" s="23">
        <v>0.95166842298766852</v>
      </c>
      <c r="Q13" s="24">
        <v>5.6425023881587835E-3</v>
      </c>
      <c r="R13" s="24">
        <v>6.2542502388158783E-2</v>
      </c>
      <c r="S13" s="24">
        <v>8.401972461744156E-2</v>
      </c>
      <c r="T13" s="24" t="s">
        <v>119</v>
      </c>
      <c r="U13" s="24">
        <v>1.208568E-2</v>
      </c>
      <c r="V13" s="24">
        <v>3.6585680000000002E-2</v>
      </c>
      <c r="W13" s="24">
        <v>2.5609976E-2</v>
      </c>
      <c r="X13" s="24">
        <v>7.9843484909886547E-2</v>
      </c>
      <c r="Y13" s="24">
        <v>0.26129277538255841</v>
      </c>
      <c r="Z13" s="24">
        <v>0.34988112506159663</v>
      </c>
      <c r="AA13" s="25">
        <v>83</v>
      </c>
      <c r="AB13" s="25">
        <v>6.3913971766609805</v>
      </c>
      <c r="AC13" s="25">
        <v>0</v>
      </c>
      <c r="AD13" s="25">
        <v>6.3913971766609805</v>
      </c>
      <c r="AE13" s="25">
        <v>89.391397176660973</v>
      </c>
      <c r="AF13" s="25">
        <v>6.89</v>
      </c>
      <c r="AG13" s="25">
        <v>82.501397176660973</v>
      </c>
      <c r="AH13" s="26">
        <v>7.7076768208282312E-2</v>
      </c>
      <c r="AI13" s="22">
        <v>0.34836065573770492</v>
      </c>
      <c r="AJ13" s="26">
        <v>0.36127147634742507</v>
      </c>
      <c r="AK13" s="26">
        <v>7.1499018681069434E-2</v>
      </c>
      <c r="AL13" s="26">
        <v>0.56561036961601596</v>
      </c>
      <c r="AM13" s="26">
        <v>7.7004785260975664E-2</v>
      </c>
      <c r="AN13" s="25">
        <v>6.79</v>
      </c>
      <c r="AO13" s="22">
        <v>78.900269903312051</v>
      </c>
      <c r="AP13" s="24">
        <v>5.4615660301705768E-2</v>
      </c>
      <c r="AQ13" s="22">
        <v>0.62350980392156863</v>
      </c>
      <c r="AR13" s="26">
        <v>0.216794833886788</v>
      </c>
      <c r="AS13" s="26">
        <v>0.19373155368606584</v>
      </c>
      <c r="AT13" s="22">
        <v>0.36300692383778432</v>
      </c>
      <c r="AU13" s="22">
        <v>197.7777777777778</v>
      </c>
      <c r="AV13" s="22">
        <v>18.568232662192393</v>
      </c>
      <c r="AW13" s="22">
        <v>18.778280542986426</v>
      </c>
      <c r="AX13" s="22">
        <v>18.602739726027398</v>
      </c>
      <c r="AY13" s="22" t="s">
        <v>119</v>
      </c>
      <c r="AZ13" s="22">
        <v>7.3451327433628313</v>
      </c>
      <c r="BA13" s="22">
        <v>2.237196765498652</v>
      </c>
      <c r="BB13" s="22">
        <v>11.682903114213213</v>
      </c>
      <c r="BC13" s="22">
        <v>9.6492862194925113</v>
      </c>
      <c r="BD13" s="22">
        <v>7.6380301388162177</v>
      </c>
      <c r="BE13" s="22">
        <v>2.2237573362981395</v>
      </c>
      <c r="BF13" s="26">
        <v>0.17194570135746606</v>
      </c>
      <c r="BG13" s="26">
        <v>9.1566265060240969E-3</v>
      </c>
      <c r="BH13" s="24">
        <v>0.32500000000000001</v>
      </c>
      <c r="BI13" s="24">
        <v>0.16500000000000001</v>
      </c>
      <c r="BJ13" s="24">
        <v>7.8700000000000006E-2</v>
      </c>
      <c r="BK13" s="24">
        <v>7.85E-2</v>
      </c>
      <c r="BL13" s="26" t="s">
        <v>119</v>
      </c>
      <c r="BM13" s="26">
        <v>0.127</v>
      </c>
      <c r="BN13" s="26">
        <v>0.34531249999999997</v>
      </c>
      <c r="BO13" s="26">
        <v>0.42972460997148315</v>
      </c>
      <c r="BP13" s="26">
        <v>0.1248587570621469</v>
      </c>
      <c r="BQ13" s="26">
        <v>0.19948363177027695</v>
      </c>
      <c r="BR13" s="26">
        <v>0.2</v>
      </c>
      <c r="BS13" s="26">
        <v>0.33783783783783783</v>
      </c>
      <c r="BT13" s="26">
        <v>0.69019999999999992</v>
      </c>
      <c r="BU13" s="25">
        <v>4.47</v>
      </c>
      <c r="BV13" s="25">
        <v>4.42</v>
      </c>
      <c r="BW13" s="25">
        <v>7.12</v>
      </c>
      <c r="BX13" s="25">
        <v>7.0617205646678034</v>
      </c>
      <c r="BY13" s="25">
        <v>37.1</v>
      </c>
      <c r="BZ13" s="25">
        <v>35.4</v>
      </c>
      <c r="CA13" s="25">
        <v>7.4</v>
      </c>
      <c r="CB13" s="25">
        <v>8.5500000000000007</v>
      </c>
      <c r="CC13" s="25">
        <v>4.6760041576854379</v>
      </c>
      <c r="CD13" s="25">
        <v>0</v>
      </c>
      <c r="CE13" s="25">
        <v>1.0509999999999997</v>
      </c>
      <c r="CF13" s="25">
        <v>0.19900000000000001</v>
      </c>
      <c r="CG13" s="26">
        <v>0.26732226017068678</v>
      </c>
      <c r="CH13" s="25">
        <v>3.4260041576854383</v>
      </c>
      <c r="CI13" s="25">
        <v>3.1700000000000004</v>
      </c>
      <c r="CJ13" s="25">
        <v>3.1700000000000004</v>
      </c>
      <c r="CK13" s="25">
        <v>12.8</v>
      </c>
      <c r="CL13" s="25">
        <v>10.881397176660981</v>
      </c>
      <c r="CM13" s="25">
        <v>11.3</v>
      </c>
      <c r="CN13" s="25">
        <v>10.801397176660981</v>
      </c>
      <c r="CO13" s="25">
        <v>-0.76</v>
      </c>
      <c r="CP13" s="22">
        <v>0.35</v>
      </c>
      <c r="CQ13" s="22">
        <v>0.253</v>
      </c>
      <c r="CR13" s="22">
        <v>0.51</v>
      </c>
      <c r="CS13" s="22">
        <v>0.59511814357151782</v>
      </c>
      <c r="CT13" s="22">
        <v>0.58001453462817865</v>
      </c>
      <c r="CU13" s="25">
        <v>3.7123999999999997</v>
      </c>
      <c r="CV13" s="25">
        <v>2.2130000000000001</v>
      </c>
      <c r="CW13" s="25">
        <v>-4.75</v>
      </c>
      <c r="CX13" s="25">
        <v>6.66</v>
      </c>
      <c r="CY13" s="25">
        <v>2.25</v>
      </c>
      <c r="CZ13" s="25">
        <v>4.42</v>
      </c>
      <c r="DA13" s="25">
        <v>83</v>
      </c>
      <c r="DB13" s="25">
        <v>8.5500000000000007</v>
      </c>
      <c r="DC13" s="25">
        <v>82.501397176660973</v>
      </c>
      <c r="DD13" s="25">
        <v>3.1700000000000004</v>
      </c>
      <c r="DE13" s="25">
        <v>0</v>
      </c>
      <c r="DF13" s="25">
        <v>7.0617205646678034</v>
      </c>
      <c r="DG13" s="25">
        <v>10.801397176660981</v>
      </c>
      <c r="DH13" s="25">
        <v>7.4</v>
      </c>
      <c r="DI13" s="24">
        <v>0.34531249999999997</v>
      </c>
      <c r="DJ13" s="24">
        <v>0.42972460997148315</v>
      </c>
      <c r="DK13" s="22">
        <v>11.148837456305536</v>
      </c>
      <c r="DL13" s="22">
        <v>0.20999999999999996</v>
      </c>
      <c r="DM13" s="22">
        <v>0.54800000000000004</v>
      </c>
      <c r="DN13" s="22">
        <v>3.7123999999999997</v>
      </c>
      <c r="DO13" s="24">
        <v>0.65420214698877888</v>
      </c>
    </row>
    <row r="14" spans="2:119" ht="30.6" x14ac:dyDescent="0.3">
      <c r="B14" s="12" t="s">
        <v>144</v>
      </c>
      <c r="C14" s="13" t="s">
        <v>145</v>
      </c>
      <c r="D14" s="14" t="s">
        <v>116</v>
      </c>
      <c r="E14" s="14" t="s">
        <v>146</v>
      </c>
      <c r="F14" s="15" t="s">
        <v>123</v>
      </c>
      <c r="G14" s="16" t="s">
        <v>128</v>
      </c>
      <c r="H14" s="17"/>
      <c r="I14" s="18">
        <v>11.283463338533544</v>
      </c>
      <c r="J14" s="19">
        <v>0.11199999999999999</v>
      </c>
      <c r="K14" s="20">
        <v>2.7539519817535514E-3</v>
      </c>
      <c r="L14" s="20">
        <v>0.2516556291390728</v>
      </c>
      <c r="M14" s="21">
        <v>9.9749265127629341E-2</v>
      </c>
      <c r="N14" s="17"/>
      <c r="O14" s="23">
        <v>0.89644403844454534</v>
      </c>
      <c r="P14" s="23">
        <v>0.89814228733207158</v>
      </c>
      <c r="Q14" s="24">
        <v>2.7058363725034153E-2</v>
      </c>
      <c r="R14" s="24">
        <v>8.3958363725034152E-2</v>
      </c>
      <c r="S14" s="24">
        <v>9.9906556836660193E-2</v>
      </c>
      <c r="T14" s="24" t="s">
        <v>119</v>
      </c>
      <c r="U14" s="24">
        <v>3.4490420000000001E-2</v>
      </c>
      <c r="V14" s="24">
        <v>5.8990420000000002E-2</v>
      </c>
      <c r="W14" s="24">
        <v>4.2791650668000003E-2</v>
      </c>
      <c r="X14" s="24">
        <v>9.9749265127629341E-2</v>
      </c>
      <c r="Y14" s="24">
        <v>-2.0000014780585426E-2</v>
      </c>
      <c r="Z14" s="24">
        <v>0.11863562194583495</v>
      </c>
      <c r="AA14" s="25">
        <v>82.2</v>
      </c>
      <c r="AB14" s="25">
        <v>0</v>
      </c>
      <c r="AC14" s="25">
        <v>0.22700000000000001</v>
      </c>
      <c r="AD14" s="25">
        <v>0.22700000000000001</v>
      </c>
      <c r="AE14" s="25">
        <v>82.427000000000007</v>
      </c>
      <c r="AF14" s="25">
        <v>10.1</v>
      </c>
      <c r="AG14" s="25">
        <v>72.327000000000012</v>
      </c>
      <c r="AH14" s="26">
        <v>0.12253266526744876</v>
      </c>
      <c r="AI14" s="22">
        <v>0.16550522648083624</v>
      </c>
      <c r="AJ14" s="26">
        <v>5.2880471498124729E-3</v>
      </c>
      <c r="AK14" s="26">
        <v>2.7539519817535514E-3</v>
      </c>
      <c r="AL14" s="26">
        <v>5.3161592505854803E-3</v>
      </c>
      <c r="AM14" s="26">
        <v>2.761557177615572E-3</v>
      </c>
      <c r="AN14" s="25">
        <v>2.86</v>
      </c>
      <c r="AO14" s="22">
        <v>78.900269903312051</v>
      </c>
      <c r="AP14" s="24" t="s">
        <v>119</v>
      </c>
      <c r="AQ14" s="22">
        <v>1.4942352941176471</v>
      </c>
      <c r="AR14" s="26">
        <v>0.36878177829171549</v>
      </c>
      <c r="AS14" s="26">
        <v>0.29285611805518585</v>
      </c>
      <c r="AT14" s="22">
        <v>0.2462686567164179</v>
      </c>
      <c r="AU14" s="22">
        <v>4790</v>
      </c>
      <c r="AV14" s="22">
        <v>25.930599369085176</v>
      </c>
      <c r="AW14" s="22">
        <v>24.035087719298247</v>
      </c>
      <c r="AX14" s="22">
        <v>13.684210526315789</v>
      </c>
      <c r="AY14" s="22">
        <v>0.88803422496867046</v>
      </c>
      <c r="AZ14" s="22">
        <v>1.9250585480093676</v>
      </c>
      <c r="BA14" s="22">
        <v>2.2459016393442623</v>
      </c>
      <c r="BB14" s="22">
        <v>15.099582463465556</v>
      </c>
      <c r="BC14" s="22">
        <v>11.283463338533544</v>
      </c>
      <c r="BD14" s="22">
        <v>4.6283355730466509</v>
      </c>
      <c r="BE14" s="22">
        <v>1.9761475409836069</v>
      </c>
      <c r="BF14" s="26">
        <v>0.64619883040935677</v>
      </c>
      <c r="BG14" s="26">
        <v>2.6885644768856447E-2</v>
      </c>
      <c r="BH14" s="24" t="s">
        <v>119</v>
      </c>
      <c r="BI14" s="24" t="s">
        <v>119</v>
      </c>
      <c r="BJ14" s="24" t="s">
        <v>119</v>
      </c>
      <c r="BK14" s="24" t="s">
        <v>119</v>
      </c>
      <c r="BL14" s="26">
        <v>0.29199999999999998</v>
      </c>
      <c r="BM14" s="26">
        <v>0.11199999999999999</v>
      </c>
      <c r="BN14" s="26">
        <v>7.9906542056074767E-2</v>
      </c>
      <c r="BO14" s="26">
        <v>0.21838488707346429</v>
      </c>
      <c r="BP14" s="26">
        <v>8.883116883116883E-2</v>
      </c>
      <c r="BQ14" s="26">
        <v>0.12441558441558441</v>
      </c>
      <c r="BR14" s="26">
        <v>0.314</v>
      </c>
      <c r="BS14" s="26">
        <v>0.2516556291390728</v>
      </c>
      <c r="BT14" s="26">
        <v>0.1018</v>
      </c>
      <c r="BU14" s="25">
        <v>3.17</v>
      </c>
      <c r="BV14" s="25">
        <v>3.42</v>
      </c>
      <c r="BW14" s="25">
        <v>4.79</v>
      </c>
      <c r="BX14" s="25">
        <v>4.79</v>
      </c>
      <c r="BY14" s="25">
        <v>36.6</v>
      </c>
      <c r="BZ14" s="25">
        <v>38.5</v>
      </c>
      <c r="CA14" s="25">
        <v>6.66</v>
      </c>
      <c r="CB14" s="25">
        <v>6.41</v>
      </c>
      <c r="CC14" s="25">
        <v>3.5845695364238415</v>
      </c>
      <c r="CD14" s="25">
        <v>-0.11299999999999999</v>
      </c>
      <c r="CE14" s="25">
        <v>1.0700000000000003</v>
      </c>
      <c r="CF14" s="25">
        <v>-2.1989999999999998</v>
      </c>
      <c r="CG14" s="26">
        <v>-0.31496110998207905</v>
      </c>
      <c r="CH14" s="25">
        <v>4.713569536423841</v>
      </c>
      <c r="CI14" s="25">
        <v>4.661999999999999</v>
      </c>
      <c r="CJ14" s="25">
        <v>4.5489999999999995</v>
      </c>
      <c r="CK14" s="25">
        <v>42.8</v>
      </c>
      <c r="CL14" s="25">
        <v>16.413999999999994</v>
      </c>
      <c r="CM14" s="25">
        <v>42.7</v>
      </c>
      <c r="CN14" s="25">
        <v>15.626999999999999</v>
      </c>
      <c r="CO14" s="25">
        <v>-2.21</v>
      </c>
      <c r="CP14" s="22">
        <v>0.9</v>
      </c>
      <c r="CQ14" s="22">
        <v>0.48199999999999998</v>
      </c>
      <c r="CR14" s="22">
        <v>0.51</v>
      </c>
      <c r="CS14" s="22" t="s">
        <v>119</v>
      </c>
      <c r="CT14" s="22" t="s">
        <v>119</v>
      </c>
      <c r="CU14" s="25" t="s">
        <v>119</v>
      </c>
      <c r="CV14" s="25" t="s">
        <v>119</v>
      </c>
      <c r="CW14" s="25">
        <v>-2.8740000000000001</v>
      </c>
      <c r="CX14" s="25">
        <v>4.53</v>
      </c>
      <c r="CY14" s="25">
        <v>1.1399999999999999</v>
      </c>
      <c r="CZ14" s="25">
        <v>3.42</v>
      </c>
      <c r="DA14" s="25">
        <v>82.2</v>
      </c>
      <c r="DB14" s="25">
        <v>6.41</v>
      </c>
      <c r="DC14" s="25">
        <v>72.327000000000012</v>
      </c>
      <c r="DD14" s="25">
        <v>4.661999999999999</v>
      </c>
      <c r="DE14" s="25">
        <v>0.8610000000000001</v>
      </c>
      <c r="DF14" s="25">
        <v>4.9176000000000002</v>
      </c>
      <c r="DG14" s="25">
        <v>16.488</v>
      </c>
      <c r="DH14" s="25">
        <v>7.008</v>
      </c>
      <c r="DI14" s="24">
        <v>8.1253292411992403E-2</v>
      </c>
      <c r="DJ14" s="24">
        <v>0.21302797558006928</v>
      </c>
      <c r="DK14" s="22">
        <v>10.320633561643838</v>
      </c>
      <c r="DL14" s="22">
        <v>2.42</v>
      </c>
      <c r="DM14" s="22" t="s">
        <v>119</v>
      </c>
      <c r="DN14" s="22" t="s">
        <v>119</v>
      </c>
      <c r="DO14" s="24" t="s">
        <v>119</v>
      </c>
    </row>
    <row r="15" spans="2:119" ht="30.6" x14ac:dyDescent="0.3">
      <c r="B15" s="12" t="s">
        <v>147</v>
      </c>
      <c r="C15" s="13" t="s">
        <v>148</v>
      </c>
      <c r="D15" s="14" t="s">
        <v>116</v>
      </c>
      <c r="E15" s="14" t="s">
        <v>122</v>
      </c>
      <c r="F15" s="15" t="s">
        <v>123</v>
      </c>
      <c r="G15" s="16" t="s">
        <v>124</v>
      </c>
      <c r="H15" s="17"/>
      <c r="I15" s="18">
        <v>3.8044399715643342</v>
      </c>
      <c r="J15" s="19">
        <v>1.1599999999999999E-2</v>
      </c>
      <c r="K15" s="20">
        <v>0.20338324014069559</v>
      </c>
      <c r="L15" s="20">
        <v>0.22999999999999998</v>
      </c>
      <c r="M15" s="21">
        <v>7.9222874285349409E-2</v>
      </c>
      <c r="N15" s="17"/>
      <c r="O15" s="23">
        <v>0.89644403844454534</v>
      </c>
      <c r="P15" s="23">
        <v>1.0795400538242499</v>
      </c>
      <c r="Q15" s="24">
        <v>5.6425023881587835E-3</v>
      </c>
      <c r="R15" s="24">
        <v>6.2542502388158783E-2</v>
      </c>
      <c r="S15" s="24">
        <v>9.2017136394416221E-2</v>
      </c>
      <c r="T15" s="24" t="s">
        <v>119</v>
      </c>
      <c r="U15" s="24">
        <v>1.7085679999999999E-2</v>
      </c>
      <c r="V15" s="24">
        <v>4.158568E-2</v>
      </c>
      <c r="W15" s="24">
        <v>2.9109975999999999E-2</v>
      </c>
      <c r="X15" s="24">
        <v>7.9222874285349409E-2</v>
      </c>
      <c r="Y15" s="24">
        <v>0.17078149841787049</v>
      </c>
      <c r="Z15" s="24" t="s">
        <v>119</v>
      </c>
      <c r="AA15" s="25">
        <v>75</v>
      </c>
      <c r="AB15" s="25">
        <v>1.9481572811074541</v>
      </c>
      <c r="AC15" s="25">
        <v>17.2</v>
      </c>
      <c r="AD15" s="25">
        <v>19.148157281107455</v>
      </c>
      <c r="AE15" s="25">
        <v>94.148157281107459</v>
      </c>
      <c r="AF15" s="25">
        <v>8.67</v>
      </c>
      <c r="AG15" s="25">
        <v>85.478157281107457</v>
      </c>
      <c r="AH15" s="26">
        <v>9.2088897439735584E-2</v>
      </c>
      <c r="AI15" s="22">
        <v>0.358719646799117</v>
      </c>
      <c r="AJ15" s="26">
        <v>0.20512624821767972</v>
      </c>
      <c r="AK15" s="26">
        <v>0.20338324014069559</v>
      </c>
      <c r="AL15" s="26">
        <v>0.25806141888284978</v>
      </c>
      <c r="AM15" s="26">
        <v>0.25530876374809941</v>
      </c>
      <c r="AN15" s="25">
        <v>1.65</v>
      </c>
      <c r="AO15" s="22">
        <v>78.900269903312051</v>
      </c>
      <c r="AP15" s="24" t="s">
        <v>119</v>
      </c>
      <c r="AQ15" s="22">
        <v>0.80286274509803934</v>
      </c>
      <c r="AR15" s="26">
        <v>4.4721359549995794E-2</v>
      </c>
      <c r="AS15" s="26">
        <v>0.42395848853396018</v>
      </c>
      <c r="AT15" s="22">
        <v>0.37642585551330804</v>
      </c>
      <c r="AU15" s="22">
        <v>47.191011235955052</v>
      </c>
      <c r="AV15" s="22">
        <v>4.716981132075472</v>
      </c>
      <c r="AW15" s="22">
        <v>4.8701298701298699</v>
      </c>
      <c r="AX15" s="22">
        <v>4.545454545454545</v>
      </c>
      <c r="AY15" s="22" t="s">
        <v>119</v>
      </c>
      <c r="AZ15" s="22">
        <v>1.0107816711590296</v>
      </c>
      <c r="BA15" s="22">
        <v>1.0026737967914439</v>
      </c>
      <c r="BB15" s="22">
        <v>4.0941013710852836</v>
      </c>
      <c r="BC15" s="22">
        <v>3.8044399715643342</v>
      </c>
      <c r="BD15" s="22">
        <v>19.087797036902764</v>
      </c>
      <c r="BE15" s="22">
        <v>1.1427561133837896</v>
      </c>
      <c r="BF15" s="26">
        <v>0.70779220779220775</v>
      </c>
      <c r="BG15" s="26">
        <v>0.14533333333333334</v>
      </c>
      <c r="BH15" s="24" t="s">
        <v>119</v>
      </c>
      <c r="BI15" s="24" t="s">
        <v>119</v>
      </c>
      <c r="BJ15" s="24" t="s">
        <v>119</v>
      </c>
      <c r="BK15" s="24" t="s">
        <v>119</v>
      </c>
      <c r="BL15" s="26" t="s">
        <v>119</v>
      </c>
      <c r="BM15" s="26">
        <v>1.1599999999999999E-2</v>
      </c>
      <c r="BN15" s="26">
        <v>0.26279863481228671</v>
      </c>
      <c r="BO15" s="26" t="s">
        <v>119</v>
      </c>
      <c r="BP15" s="26">
        <v>0.22680412371134021</v>
      </c>
      <c r="BQ15" s="26">
        <v>0.30748701831779834</v>
      </c>
      <c r="BR15" s="26">
        <v>0.2</v>
      </c>
      <c r="BS15" s="26">
        <v>0.22999999999999998</v>
      </c>
      <c r="BT15" s="26">
        <v>0.97319999999999995</v>
      </c>
      <c r="BU15" s="25">
        <v>15.9</v>
      </c>
      <c r="BV15" s="25">
        <v>15.4</v>
      </c>
      <c r="BW15" s="25">
        <v>21</v>
      </c>
      <c r="BX15" s="25">
        <v>20.87836854377851</v>
      </c>
      <c r="BY15" s="25">
        <v>74.8</v>
      </c>
      <c r="BZ15" s="25">
        <v>67.900000000000006</v>
      </c>
      <c r="CA15" s="25">
        <v>22.1</v>
      </c>
      <c r="CB15" s="25">
        <v>22.468</v>
      </c>
      <c r="CC15" s="25">
        <v>16.076343778709454</v>
      </c>
      <c r="CD15" s="25">
        <v>-9.5999999999999979</v>
      </c>
      <c r="CE15" s="25">
        <v>0.84300000000000008</v>
      </c>
      <c r="CF15" s="25">
        <v>35.572000000000003</v>
      </c>
      <c r="CG15" s="26">
        <v>2.2651294660808294</v>
      </c>
      <c r="CH15" s="25">
        <v>-20.338656221290549</v>
      </c>
      <c r="CI15" s="25">
        <v>-11.415000000000006</v>
      </c>
      <c r="CJ15" s="25">
        <v>-21.015000000000004</v>
      </c>
      <c r="CK15" s="25">
        <v>58.6</v>
      </c>
      <c r="CL15" s="25">
        <v>-13.671842718892551</v>
      </c>
      <c r="CM15" s="25">
        <v>74.2</v>
      </c>
      <c r="CN15" s="25">
        <v>4.4781572811074568</v>
      </c>
      <c r="CO15" s="25">
        <v>-10.9</v>
      </c>
      <c r="CP15" s="22">
        <v>0.158</v>
      </c>
      <c r="CQ15" s="22">
        <v>0.92</v>
      </c>
      <c r="CR15" s="22">
        <v>0.51</v>
      </c>
      <c r="CS15" s="22" t="s">
        <v>119</v>
      </c>
      <c r="CT15" s="22" t="s">
        <v>119</v>
      </c>
      <c r="CU15" s="25" t="s">
        <v>119</v>
      </c>
      <c r="CV15" s="25" t="s">
        <v>119</v>
      </c>
      <c r="CW15" s="25">
        <v>-10.9</v>
      </c>
      <c r="CX15" s="25">
        <v>20</v>
      </c>
      <c r="CY15" s="25">
        <v>4.5999999999999996</v>
      </c>
      <c r="CZ15" s="25">
        <v>15.4</v>
      </c>
      <c r="DA15" s="25">
        <v>75</v>
      </c>
      <c r="DB15" s="25">
        <v>22.468</v>
      </c>
      <c r="DC15" s="25">
        <v>85.478157281107457</v>
      </c>
      <c r="DD15" s="25">
        <v>-11.415000000000006</v>
      </c>
      <c r="DE15" s="25">
        <v>9.3399999999999997E-2</v>
      </c>
      <c r="DF15" s="25">
        <v>20.907168543778511</v>
      </c>
      <c r="DG15" s="25">
        <v>4.5715572811074567</v>
      </c>
      <c r="DH15" s="25">
        <v>22.143000000000001</v>
      </c>
      <c r="DI15" s="24">
        <v>0.26287112349940533</v>
      </c>
      <c r="DJ15" s="24" t="s">
        <v>119</v>
      </c>
      <c r="DK15" s="22">
        <v>3.8602789721856774</v>
      </c>
      <c r="DL15" s="22">
        <v>0.57999999999999996</v>
      </c>
      <c r="DM15" s="22" t="s">
        <v>119</v>
      </c>
      <c r="DN15" s="22" t="s">
        <v>119</v>
      </c>
      <c r="DO15" s="24" t="s">
        <v>119</v>
      </c>
    </row>
    <row r="16" spans="2:119" ht="40.799999999999997" x14ac:dyDescent="0.3">
      <c r="B16" s="12" t="s">
        <v>149</v>
      </c>
      <c r="C16" s="13" t="s">
        <v>150</v>
      </c>
      <c r="D16" s="14" t="s">
        <v>116</v>
      </c>
      <c r="E16" s="14" t="s">
        <v>122</v>
      </c>
      <c r="F16" s="15" t="s">
        <v>123</v>
      </c>
      <c r="G16" s="16" t="s">
        <v>124</v>
      </c>
      <c r="H16" s="17"/>
      <c r="I16" s="18">
        <v>4.6058539793200994</v>
      </c>
      <c r="J16" s="19">
        <v>0.127</v>
      </c>
      <c r="K16" s="20">
        <v>0.40568253705891344</v>
      </c>
      <c r="L16" s="20">
        <v>0.21818181818181817</v>
      </c>
      <c r="M16" s="21">
        <v>7.646716376384731E-2</v>
      </c>
      <c r="N16" s="17"/>
      <c r="O16" s="23">
        <v>0.89644403844454534</v>
      </c>
      <c r="P16" s="23">
        <v>1.3859759327931673</v>
      </c>
      <c r="Q16" s="24">
        <v>5.6425023881587835E-3</v>
      </c>
      <c r="R16" s="24">
        <v>6.2542502388158783E-2</v>
      </c>
      <c r="S16" s="24">
        <v>0.11118240308664726</v>
      </c>
      <c r="T16" s="24" t="s">
        <v>119</v>
      </c>
      <c r="U16" s="24">
        <v>1.208568E-2</v>
      </c>
      <c r="V16" s="24">
        <v>3.6585680000000002E-2</v>
      </c>
      <c r="W16" s="24">
        <v>2.5609976E-2</v>
      </c>
      <c r="X16" s="24">
        <v>7.646716376384731E-2</v>
      </c>
      <c r="Y16" s="24">
        <v>-6.23389867165405E-2</v>
      </c>
      <c r="Z16" s="24">
        <v>0.33241664918751018</v>
      </c>
      <c r="AA16" s="25">
        <v>42.9</v>
      </c>
      <c r="AB16" s="25">
        <v>11.583643717453054</v>
      </c>
      <c r="AC16" s="25">
        <v>17.7</v>
      </c>
      <c r="AD16" s="25">
        <v>29.283643717453053</v>
      </c>
      <c r="AE16" s="25">
        <v>72.183643717453052</v>
      </c>
      <c r="AF16" s="25">
        <v>4.8</v>
      </c>
      <c r="AG16" s="25">
        <v>67.383643717453054</v>
      </c>
      <c r="AH16" s="26">
        <v>6.6497058790611088E-2</v>
      </c>
      <c r="AI16" s="22">
        <v>0.16099635479951399</v>
      </c>
      <c r="AJ16" s="26">
        <v>0.22685789519198157</v>
      </c>
      <c r="AK16" s="26">
        <v>0.40568253705891344</v>
      </c>
      <c r="AL16" s="26">
        <v>0.2934232837420146</v>
      </c>
      <c r="AM16" s="26">
        <v>0.68260241765624829</v>
      </c>
      <c r="AN16" s="25">
        <v>0.52200000000000002</v>
      </c>
      <c r="AO16" s="22">
        <v>78.900269903312051</v>
      </c>
      <c r="AP16" s="24">
        <v>0.1404246503229416</v>
      </c>
      <c r="AQ16" s="22">
        <v>0.76033333333333331</v>
      </c>
      <c r="AR16" s="26">
        <v>0.21213203435596426</v>
      </c>
      <c r="AS16" s="26">
        <v>0.22514279912979676</v>
      </c>
      <c r="AT16" s="22">
        <v>0.18026183282980868</v>
      </c>
      <c r="AU16" s="22">
        <v>13.035143769968052</v>
      </c>
      <c r="AV16" s="22">
        <v>7.246621621621621</v>
      </c>
      <c r="AW16" s="22">
        <v>7.8142076502732234</v>
      </c>
      <c r="AX16" s="22">
        <v>6.3658536585365857</v>
      </c>
      <c r="AY16" s="22" t="s">
        <v>119</v>
      </c>
      <c r="AZ16" s="22">
        <v>0.42985971943887774</v>
      </c>
      <c r="BA16" s="22">
        <v>0.22</v>
      </c>
      <c r="BB16" s="22">
        <v>7.113028001932447</v>
      </c>
      <c r="BC16" s="22">
        <v>4.6058539793200994</v>
      </c>
      <c r="BD16" s="22">
        <v>3.6259651089936109</v>
      </c>
      <c r="BE16" s="22">
        <v>0.34555714726899001</v>
      </c>
      <c r="BF16" s="26">
        <v>0.22950819672131148</v>
      </c>
      <c r="BG16" s="26">
        <v>2.9370629370629373E-2</v>
      </c>
      <c r="BH16" s="24">
        <v>0.29799999999999999</v>
      </c>
      <c r="BI16" s="24">
        <v>0.13</v>
      </c>
      <c r="BJ16" s="24">
        <v>3.8699999999999998E-2</v>
      </c>
      <c r="BK16" s="24">
        <v>5.5300000000000002E-2</v>
      </c>
      <c r="BL16" s="26" t="s">
        <v>119</v>
      </c>
      <c r="BM16" s="26">
        <v>0.127</v>
      </c>
      <c r="BN16" s="26">
        <v>4.8843416370106758E-2</v>
      </c>
      <c r="BO16" s="26">
        <v>0.40888381295135751</v>
      </c>
      <c r="BP16" s="26">
        <v>2.9547900968783639E-2</v>
      </c>
      <c r="BQ16" s="26">
        <v>5.0986389970448805E-2</v>
      </c>
      <c r="BR16" s="26">
        <v>0.2</v>
      </c>
      <c r="BS16" s="26">
        <v>0.21818181818181817</v>
      </c>
      <c r="BT16" s="26">
        <v>0.56569999999999998</v>
      </c>
      <c r="BU16" s="25">
        <v>5.92</v>
      </c>
      <c r="BV16" s="25">
        <v>5.49</v>
      </c>
      <c r="BW16" s="25">
        <v>8.16</v>
      </c>
      <c r="BX16" s="25">
        <v>9.4732712565093884</v>
      </c>
      <c r="BY16" s="25">
        <v>195</v>
      </c>
      <c r="BZ16" s="25">
        <v>185.8</v>
      </c>
      <c r="CA16" s="25">
        <v>12</v>
      </c>
      <c r="CB16" s="25">
        <v>14.629999999999999</v>
      </c>
      <c r="CC16" s="25">
        <v>7.406375709634613</v>
      </c>
      <c r="CD16" s="25">
        <v>-3.2970000000000002</v>
      </c>
      <c r="CE16" s="25">
        <v>0.86099999999999888</v>
      </c>
      <c r="CF16" s="25">
        <v>6.77</v>
      </c>
      <c r="CG16" s="26">
        <v>1.0303285033289875</v>
      </c>
      <c r="CH16" s="25">
        <v>-0.22462429036538545</v>
      </c>
      <c r="CI16" s="25">
        <v>1.1560000000000019</v>
      </c>
      <c r="CJ16" s="25">
        <v>-2.1409999999999982</v>
      </c>
      <c r="CK16" s="25">
        <v>112.4</v>
      </c>
      <c r="CL16" s="25">
        <v>18.113643717453069</v>
      </c>
      <c r="CM16" s="25">
        <v>99.8</v>
      </c>
      <c r="CN16" s="25">
        <v>18.583643717453043</v>
      </c>
      <c r="CO16" s="25">
        <v>-1.26</v>
      </c>
      <c r="CP16" s="22">
        <v>0.39800000000000002</v>
      </c>
      <c r="CQ16" s="22">
        <v>0.36699999999999999</v>
      </c>
      <c r="CR16" s="22">
        <v>0.51</v>
      </c>
      <c r="CS16" s="22">
        <v>0.26607209701200041</v>
      </c>
      <c r="CT16" s="22">
        <v>0.69879505526355368</v>
      </c>
      <c r="CU16" s="25">
        <v>9.6240000000000006</v>
      </c>
      <c r="CV16" s="25">
        <v>4.0111111111111102</v>
      </c>
      <c r="CW16" s="25">
        <v>-1.776</v>
      </c>
      <c r="CX16" s="25">
        <v>7.15</v>
      </c>
      <c r="CY16" s="25">
        <v>1.56</v>
      </c>
      <c r="CZ16" s="25">
        <v>5.49</v>
      </c>
      <c r="DA16" s="25">
        <v>42.9</v>
      </c>
      <c r="DB16" s="25">
        <v>14.629999999999999</v>
      </c>
      <c r="DC16" s="25">
        <v>67.383643717453054</v>
      </c>
      <c r="DD16" s="25">
        <v>1.1560000000000019</v>
      </c>
      <c r="DE16" s="25">
        <v>0</v>
      </c>
      <c r="DF16" s="25">
        <v>9.4732712565093884</v>
      </c>
      <c r="DG16" s="25">
        <v>18.583643717453043</v>
      </c>
      <c r="DH16" s="25">
        <v>12</v>
      </c>
      <c r="DI16" s="24">
        <v>4.8843416370106758E-2</v>
      </c>
      <c r="DJ16" s="24">
        <v>0.40888381295135751</v>
      </c>
      <c r="DK16" s="22">
        <v>5.6153036431210879</v>
      </c>
      <c r="DL16" s="22">
        <v>2.84</v>
      </c>
      <c r="DM16" s="22">
        <v>-6.870000000000001</v>
      </c>
      <c r="DN16" s="22">
        <v>9.6240000000000006</v>
      </c>
      <c r="DO16" s="24">
        <v>1.6432120068088594</v>
      </c>
    </row>
    <row r="17" spans="2:119" ht="40.799999999999997" x14ac:dyDescent="0.3">
      <c r="B17" s="12" t="s">
        <v>151</v>
      </c>
      <c r="C17" s="13" t="s">
        <v>152</v>
      </c>
      <c r="D17" s="14" t="s">
        <v>116</v>
      </c>
      <c r="E17" s="14" t="s">
        <v>127</v>
      </c>
      <c r="F17" s="15" t="s">
        <v>123</v>
      </c>
      <c r="G17" s="16" t="s">
        <v>128</v>
      </c>
      <c r="H17" s="17"/>
      <c r="I17" s="18">
        <v>24.450374043094911</v>
      </c>
      <c r="J17" s="19">
        <v>0.161</v>
      </c>
      <c r="K17" s="20">
        <v>0.1390849747459745</v>
      </c>
      <c r="L17" s="20">
        <v>0</v>
      </c>
      <c r="M17" s="21">
        <v>8.0078881264358678E-2</v>
      </c>
      <c r="N17" s="17"/>
      <c r="O17" s="23">
        <v>0.89644403844454534</v>
      </c>
      <c r="P17" s="23">
        <v>0.99304221885896771</v>
      </c>
      <c r="Q17" s="24">
        <v>7.0531279851984777E-3</v>
      </c>
      <c r="R17" s="24">
        <v>6.3953127985198477E-2</v>
      </c>
      <c r="S17" s="24">
        <v>8.8008156117393044E-2</v>
      </c>
      <c r="T17" s="24" t="s">
        <v>119</v>
      </c>
      <c r="U17" s="24">
        <v>1.8232100000000001E-2</v>
      </c>
      <c r="V17" s="24">
        <v>4.2732100000000002E-2</v>
      </c>
      <c r="W17" s="24">
        <v>3.0997865340000003E-2</v>
      </c>
      <c r="X17" s="24">
        <v>8.0078881264358678E-2</v>
      </c>
      <c r="Y17" s="24">
        <v>-3.9060787696340409E-2</v>
      </c>
      <c r="Z17" s="24">
        <v>-1.7849206584689713E-2</v>
      </c>
      <c r="AA17" s="25">
        <v>41.9</v>
      </c>
      <c r="AB17" s="25">
        <v>3.914709455418805E-2</v>
      </c>
      <c r="AC17" s="25">
        <v>6.73</v>
      </c>
      <c r="AD17" s="25">
        <v>6.7691470945541887</v>
      </c>
      <c r="AE17" s="25">
        <v>48.669147094554191</v>
      </c>
      <c r="AF17" s="25">
        <v>6.37</v>
      </c>
      <c r="AG17" s="25">
        <v>42.299147094554193</v>
      </c>
      <c r="AH17" s="26">
        <v>0.13088374011618478</v>
      </c>
      <c r="AI17" s="22">
        <v>7.3529411764705885E-2</v>
      </c>
      <c r="AJ17" s="26">
        <v>0.25099596478974545</v>
      </c>
      <c r="AK17" s="26">
        <v>0.1390849747459745</v>
      </c>
      <c r="AL17" s="26">
        <v>0.33510629180961332</v>
      </c>
      <c r="AM17" s="26">
        <v>0.16155482325904985</v>
      </c>
      <c r="AN17" s="25">
        <v>12.32</v>
      </c>
      <c r="AO17" s="22">
        <v>78.900269903312051</v>
      </c>
      <c r="AP17" s="24">
        <v>-0.11724317470200363</v>
      </c>
      <c r="AQ17" s="22">
        <v>0.38578431372549016</v>
      </c>
      <c r="AR17" s="26">
        <v>8.3666002653407553E-2</v>
      </c>
      <c r="AS17" s="26">
        <v>0.34135729082590283</v>
      </c>
      <c r="AT17" s="22">
        <v>0.22880983750548972</v>
      </c>
      <c r="AU17" s="22">
        <v>3.0886075949367089</v>
      </c>
      <c r="AV17" s="22">
        <v>69.370860927152322</v>
      </c>
      <c r="AW17" s="22">
        <v>45.053763440860209</v>
      </c>
      <c r="AX17" s="22">
        <v>30.196078431372552</v>
      </c>
      <c r="AY17" s="22" t="s">
        <v>119</v>
      </c>
      <c r="AZ17" s="22">
        <v>2.0742574257425743</v>
      </c>
      <c r="BA17" s="22">
        <v>1.3176100628930816</v>
      </c>
      <c r="BB17" s="22">
        <v>56.086975752178468</v>
      </c>
      <c r="BC17" s="22">
        <v>24.450374043094911</v>
      </c>
      <c r="BD17" s="22">
        <v>2.9478509639508568</v>
      </c>
      <c r="BE17" s="22">
        <v>1.3301618583193142</v>
      </c>
      <c r="BF17" s="26">
        <v>3.9784946236559135E-2</v>
      </c>
      <c r="BG17" s="26">
        <v>8.8305489260143198E-4</v>
      </c>
      <c r="BH17" s="24">
        <v>-0.221</v>
      </c>
      <c r="BI17" s="24">
        <v>-0.21600000000000003</v>
      </c>
      <c r="BJ17" s="24">
        <v>4.0500000000000001E-2</v>
      </c>
      <c r="BK17" s="24">
        <v>9.6699999999999994E-2</v>
      </c>
      <c r="BL17" s="26" t="s">
        <v>119</v>
      </c>
      <c r="BM17" s="26">
        <v>0.161</v>
      </c>
      <c r="BN17" s="26">
        <v>4.8947368421052635E-2</v>
      </c>
      <c r="BO17" s="26">
        <v>6.2229674679668966E-2</v>
      </c>
      <c r="BP17" s="26">
        <v>2.6878612716763006E-2</v>
      </c>
      <c r="BQ17" s="26">
        <v>2.1796837603733014E-2</v>
      </c>
      <c r="BR17" s="26">
        <v>0.33300000000000002</v>
      </c>
      <c r="BS17" s="26">
        <v>0</v>
      </c>
      <c r="BT17" s="26">
        <v>7.0900000000000005E-2</v>
      </c>
      <c r="BU17" s="25">
        <v>0.60399999999999998</v>
      </c>
      <c r="BV17" s="25">
        <v>0.93</v>
      </c>
      <c r="BW17" s="25">
        <v>0.73199999999999998</v>
      </c>
      <c r="BX17" s="25">
        <v>0.75417058108916235</v>
      </c>
      <c r="BY17" s="25">
        <v>31.8</v>
      </c>
      <c r="BZ17" s="25">
        <v>34.6</v>
      </c>
      <c r="CA17" s="25">
        <v>1.17</v>
      </c>
      <c r="CB17" s="25">
        <v>1.73</v>
      </c>
      <c r="CC17" s="25">
        <v>0.75417058108916235</v>
      </c>
      <c r="CD17" s="25">
        <v>-1.5600000000000003</v>
      </c>
      <c r="CE17" s="25">
        <v>0</v>
      </c>
      <c r="CF17" s="25">
        <v>0.57000000000000028</v>
      </c>
      <c r="CG17" s="26">
        <v>0.7557971820868622</v>
      </c>
      <c r="CH17" s="25">
        <v>0.18417058108916207</v>
      </c>
      <c r="CI17" s="25">
        <v>1.92</v>
      </c>
      <c r="CJ17" s="25">
        <v>0.35999999999999976</v>
      </c>
      <c r="CK17" s="25">
        <v>19</v>
      </c>
      <c r="CL17" s="25">
        <v>12.119147094554187</v>
      </c>
      <c r="CM17" s="25">
        <v>20.2</v>
      </c>
      <c r="CN17" s="25">
        <v>14.349147094554187</v>
      </c>
      <c r="CO17" s="25">
        <v>-3.6999999999999998E-2</v>
      </c>
      <c r="CP17" s="22">
        <v>0.23799999999999999</v>
      </c>
      <c r="CQ17" s="22">
        <v>0.113</v>
      </c>
      <c r="CR17" s="22">
        <v>0.51</v>
      </c>
      <c r="CS17" s="22">
        <v>0.61425547275516301</v>
      </c>
      <c r="CT17" s="22">
        <v>0.72365317808466778</v>
      </c>
      <c r="CU17" s="25">
        <v>2.3285999999999998</v>
      </c>
      <c r="CV17" s="25">
        <v>2.1659999999999995</v>
      </c>
      <c r="CW17" s="25">
        <v>-3.6999999999999998E-2</v>
      </c>
      <c r="CX17" s="25">
        <v>0.33500000000000002</v>
      </c>
      <c r="CY17" s="25" t="s">
        <v>119</v>
      </c>
      <c r="CZ17" s="25">
        <v>0.93</v>
      </c>
      <c r="DA17" s="25">
        <v>41.9</v>
      </c>
      <c r="DB17" s="25">
        <v>1.73</v>
      </c>
      <c r="DC17" s="25">
        <v>42.299147094554193</v>
      </c>
      <c r="DD17" s="25">
        <v>1.92</v>
      </c>
      <c r="DE17" s="25">
        <v>10.226000000000001</v>
      </c>
      <c r="DF17" s="25">
        <v>0.96217058108916209</v>
      </c>
      <c r="DG17" s="25">
        <v>24.57514709455419</v>
      </c>
      <c r="DH17" s="25">
        <v>4.62</v>
      </c>
      <c r="DI17" s="24">
        <v>3.8937931978375404E-2</v>
      </c>
      <c r="DJ17" s="24">
        <v>4.3059487459075896E-2</v>
      </c>
      <c r="DK17" s="22">
        <v>9.1556595442757995</v>
      </c>
      <c r="DL17" s="22">
        <v>3.71</v>
      </c>
      <c r="DM17" s="22">
        <v>1.1069999999999998</v>
      </c>
      <c r="DN17" s="22">
        <v>2.3285999999999998</v>
      </c>
      <c r="DO17" s="24">
        <v>0.30131700814628737</v>
      </c>
    </row>
    <row r="18" spans="2:119" ht="20.399999999999999" x14ac:dyDescent="0.3">
      <c r="B18" s="12" t="s">
        <v>153</v>
      </c>
      <c r="C18" s="13" t="s">
        <v>154</v>
      </c>
      <c r="D18" s="14" t="s">
        <v>116</v>
      </c>
      <c r="E18" s="14" t="s">
        <v>122</v>
      </c>
      <c r="F18" s="15" t="s">
        <v>123</v>
      </c>
      <c r="G18" s="16" t="s">
        <v>124</v>
      </c>
      <c r="H18" s="17"/>
      <c r="I18" s="18">
        <v>7.1802226029872864</v>
      </c>
      <c r="J18" s="19">
        <v>7.7100000000000002E-2</v>
      </c>
      <c r="K18" s="20">
        <v>0.23409074998727208</v>
      </c>
      <c r="L18" s="20">
        <v>0.5</v>
      </c>
      <c r="M18" s="21">
        <v>7.8200788994645207E-2</v>
      </c>
      <c r="N18" s="17"/>
      <c r="O18" s="23">
        <v>0.89644403844454534</v>
      </c>
      <c r="P18" s="23">
        <v>1.1156337215853251</v>
      </c>
      <c r="Q18" s="24">
        <v>5.6425023881587835E-3</v>
      </c>
      <c r="R18" s="24">
        <v>6.2542502388158783E-2</v>
      </c>
      <c r="S18" s="24">
        <v>9.4274524696560669E-2</v>
      </c>
      <c r="T18" s="24" t="s">
        <v>119</v>
      </c>
      <c r="U18" s="24">
        <v>1.208568E-2</v>
      </c>
      <c r="V18" s="24">
        <v>3.6585680000000002E-2</v>
      </c>
      <c r="W18" s="24">
        <v>2.5609976E-2</v>
      </c>
      <c r="X18" s="24">
        <v>7.8200788994645207E-2</v>
      </c>
      <c r="Y18" s="24">
        <v>-8.5440168868339814E-2</v>
      </c>
      <c r="Z18" s="24">
        <v>2.0236048771221579E-2</v>
      </c>
      <c r="AA18" s="25">
        <v>35.799999999999997</v>
      </c>
      <c r="AB18" s="25">
        <v>2.6718300528490455</v>
      </c>
      <c r="AC18" s="25">
        <v>8.27</v>
      </c>
      <c r="AD18" s="25">
        <v>10.941830052849046</v>
      </c>
      <c r="AE18" s="25">
        <v>46.741830052849039</v>
      </c>
      <c r="AF18" s="25">
        <v>3.84</v>
      </c>
      <c r="AG18" s="25">
        <v>42.901830052849036</v>
      </c>
      <c r="AH18" s="26">
        <v>8.2153394414773068E-2</v>
      </c>
      <c r="AI18" s="22">
        <v>0.11836027713625867</v>
      </c>
      <c r="AJ18" s="26">
        <v>0.18376711033465259</v>
      </c>
      <c r="AK18" s="26">
        <v>0.23409074998727208</v>
      </c>
      <c r="AL18" s="26">
        <v>0.22514053606685278</v>
      </c>
      <c r="AM18" s="26">
        <v>0.30563771097343706</v>
      </c>
      <c r="AN18" s="25">
        <v>0.41399999999999998</v>
      </c>
      <c r="AO18" s="22">
        <v>78.900269903312051</v>
      </c>
      <c r="AP18" s="24">
        <v>9.2936146553047563E-2</v>
      </c>
      <c r="AQ18" s="22">
        <v>0.537921568627451</v>
      </c>
      <c r="AR18" s="26">
        <v>0.22803508501982758</v>
      </c>
      <c r="AS18" s="26">
        <v>0.16208032196793901</v>
      </c>
      <c r="AT18" s="22">
        <v>0.13360323886639675</v>
      </c>
      <c r="AU18" s="22">
        <v>9.6721311475409841</v>
      </c>
      <c r="AV18" s="22">
        <v>35.098039215686271</v>
      </c>
      <c r="AW18" s="22">
        <v>82.870370370370367</v>
      </c>
      <c r="AX18" s="22" t="s">
        <v>119</v>
      </c>
      <c r="AY18" s="22" t="s">
        <v>119</v>
      </c>
      <c r="AZ18" s="22">
        <v>0.73662551440329205</v>
      </c>
      <c r="BA18" s="22">
        <v>0.69111969111969107</v>
      </c>
      <c r="BB18" s="22">
        <v>14.393525070500385</v>
      </c>
      <c r="BC18" s="22">
        <v>7.1802226029872864</v>
      </c>
      <c r="BD18" s="22">
        <v>5.1677557574339703</v>
      </c>
      <c r="BE18" s="22">
        <v>0.82822065739090811</v>
      </c>
      <c r="BF18" s="26">
        <v>0</v>
      </c>
      <c r="BG18" s="26">
        <v>0</v>
      </c>
      <c r="BH18" s="24" t="s">
        <v>119</v>
      </c>
      <c r="BI18" s="24" t="s">
        <v>119</v>
      </c>
      <c r="BJ18" s="24">
        <v>0.13600000000000001</v>
      </c>
      <c r="BK18" s="24">
        <v>-4.8700000000000002E-3</v>
      </c>
      <c r="BL18" s="26" t="s">
        <v>119</v>
      </c>
      <c r="BM18" s="26">
        <v>7.7100000000000002E-2</v>
      </c>
      <c r="BN18" s="26">
        <v>8.8343558282208585E-3</v>
      </c>
      <c r="BO18" s="26">
        <v>9.8436837765866786E-2</v>
      </c>
      <c r="BP18" s="26">
        <v>8.3397683397683393E-3</v>
      </c>
      <c r="BQ18" s="26">
        <v>5.7541196707146552E-2</v>
      </c>
      <c r="BR18" s="26">
        <v>0.2</v>
      </c>
      <c r="BS18" s="26">
        <v>0.5</v>
      </c>
      <c r="BT18" s="26">
        <v>0.45659999999999995</v>
      </c>
      <c r="BU18" s="25">
        <v>1.02</v>
      </c>
      <c r="BV18" s="25">
        <v>0.432</v>
      </c>
      <c r="BW18" s="25">
        <v>2.95</v>
      </c>
      <c r="BX18" s="25">
        <v>2.9806339894301912</v>
      </c>
      <c r="BY18" s="25">
        <v>51.8</v>
      </c>
      <c r="BZ18" s="25">
        <v>51.8</v>
      </c>
      <c r="CA18" s="25">
        <v>5.59</v>
      </c>
      <c r="CB18" s="25">
        <v>5.9749999999999996</v>
      </c>
      <c r="CC18" s="25">
        <v>1.4903169947150956</v>
      </c>
      <c r="CD18" s="25">
        <v>-0.186</v>
      </c>
      <c r="CE18" s="25">
        <v>-1.5699999999999998</v>
      </c>
      <c r="CF18" s="25">
        <v>3.3020000000000005</v>
      </c>
      <c r="CG18" s="26">
        <v>1.1621688581301508</v>
      </c>
      <c r="CH18" s="25">
        <v>-0.24168300528490505</v>
      </c>
      <c r="CI18" s="25">
        <v>-1.1140000000000008</v>
      </c>
      <c r="CJ18" s="25">
        <v>-1.3000000000000007</v>
      </c>
      <c r="CK18" s="25">
        <v>48.9</v>
      </c>
      <c r="CL18" s="25">
        <v>15.139830052849042</v>
      </c>
      <c r="CM18" s="25">
        <v>48.6</v>
      </c>
      <c r="CN18" s="25">
        <v>8.3018300528490485</v>
      </c>
      <c r="CO18" s="25">
        <v>0</v>
      </c>
      <c r="CP18" s="22">
        <v>0.308</v>
      </c>
      <c r="CQ18" s="22">
        <v>0.20599999999999999</v>
      </c>
      <c r="CR18" s="22">
        <v>0.51</v>
      </c>
      <c r="CS18" s="22" t="s">
        <v>119</v>
      </c>
      <c r="CT18" s="22" t="s">
        <v>119</v>
      </c>
      <c r="CU18" s="25" t="s">
        <v>119</v>
      </c>
      <c r="CV18" s="25" t="s">
        <v>119</v>
      </c>
      <c r="CW18" s="25">
        <v>0</v>
      </c>
      <c r="CX18" s="25">
        <v>0.92200000000000004</v>
      </c>
      <c r="CY18" s="25">
        <v>0.49</v>
      </c>
      <c r="CZ18" s="25">
        <v>0.432</v>
      </c>
      <c r="DA18" s="25">
        <v>35.799999999999997</v>
      </c>
      <c r="DB18" s="25">
        <v>5.9749999999999996</v>
      </c>
      <c r="DC18" s="25">
        <v>42.901830052849036</v>
      </c>
      <c r="DD18" s="25" t="s">
        <v>119</v>
      </c>
      <c r="DE18" s="25">
        <v>0.14860000000000001</v>
      </c>
      <c r="DF18" s="25">
        <v>2.9748339894301914</v>
      </c>
      <c r="DG18" s="25">
        <v>8.4504300528490486</v>
      </c>
      <c r="DH18" s="25">
        <v>5.6369999999999996</v>
      </c>
      <c r="DI18" s="24">
        <v>8.6893407762912694E-3</v>
      </c>
      <c r="DJ18" s="24">
        <v>9.7290368571095451E-2</v>
      </c>
      <c r="DK18" s="22">
        <v>7.6107557305036435</v>
      </c>
      <c r="DL18" s="22">
        <v>1.92</v>
      </c>
      <c r="DM18" s="22">
        <v>-0.29999999999999982</v>
      </c>
      <c r="DN18" s="22" t="s">
        <v>119</v>
      </c>
      <c r="DO18" s="24" t="s">
        <v>119</v>
      </c>
    </row>
    <row r="19" spans="2:119" ht="40.799999999999997" x14ac:dyDescent="0.3">
      <c r="B19" s="12" t="s">
        <v>155</v>
      </c>
      <c r="C19" s="13" t="s">
        <v>156</v>
      </c>
      <c r="D19" s="14" t="s">
        <v>116</v>
      </c>
      <c r="E19" s="14" t="s">
        <v>127</v>
      </c>
      <c r="F19" s="15" t="s">
        <v>123</v>
      </c>
      <c r="G19" s="16" t="s">
        <v>128</v>
      </c>
      <c r="H19" s="17"/>
      <c r="I19" s="18">
        <v>4.2931034482758594</v>
      </c>
      <c r="J19" s="19">
        <v>0.13900000000000001</v>
      </c>
      <c r="K19" s="20">
        <v>0.21895684405612922</v>
      </c>
      <c r="L19" s="20">
        <v>0</v>
      </c>
      <c r="M19" s="21">
        <v>7.8278885723601019E-2</v>
      </c>
      <c r="N19" s="17"/>
      <c r="O19" s="23">
        <v>0.89644403844454534</v>
      </c>
      <c r="P19" s="23">
        <v>1.0640666145809377</v>
      </c>
      <c r="Q19" s="24">
        <v>7.0531279851984777E-3</v>
      </c>
      <c r="R19" s="24">
        <v>6.3953127985198477E-2</v>
      </c>
      <c r="S19" s="24">
        <v>9.2550388387071553E-2</v>
      </c>
      <c r="T19" s="24" t="s">
        <v>119</v>
      </c>
      <c r="U19" s="24">
        <v>1.32321E-2</v>
      </c>
      <c r="V19" s="24">
        <v>3.7732100000000005E-2</v>
      </c>
      <c r="W19" s="24">
        <v>2.7370865340000005E-2</v>
      </c>
      <c r="X19" s="24">
        <v>7.8278885723601019E-2</v>
      </c>
      <c r="Y19" s="24">
        <v>-0.11453008381854363</v>
      </c>
      <c r="Z19" s="24" t="s">
        <v>119</v>
      </c>
      <c r="AA19" s="25">
        <v>29.5</v>
      </c>
      <c r="AB19" s="25">
        <v>0</v>
      </c>
      <c r="AC19" s="25">
        <v>8.27</v>
      </c>
      <c r="AD19" s="25">
        <v>8.27</v>
      </c>
      <c r="AE19" s="25">
        <v>37.769999999999996</v>
      </c>
      <c r="AF19" s="25">
        <v>30.3</v>
      </c>
      <c r="AG19" s="25">
        <v>7.4699999999999953</v>
      </c>
      <c r="AH19" s="26">
        <v>0.80222398729150124</v>
      </c>
      <c r="AI19" s="22">
        <v>0.15306122448979589</v>
      </c>
      <c r="AJ19" s="26">
        <v>0.28448572411420708</v>
      </c>
      <c r="AK19" s="26">
        <v>0.21895684405612922</v>
      </c>
      <c r="AL19" s="26">
        <v>0.39759615384615382</v>
      </c>
      <c r="AM19" s="26">
        <v>0.28033898305084742</v>
      </c>
      <c r="AN19" s="25">
        <v>6.02</v>
      </c>
      <c r="AO19" s="22">
        <v>78.900269903312051</v>
      </c>
      <c r="AP19" s="24">
        <v>-1.8993569044410002E-2</v>
      </c>
      <c r="AQ19" s="22">
        <v>0.1682549019607843</v>
      </c>
      <c r="AR19" s="26">
        <v>5.4772255750516613E-2</v>
      </c>
      <c r="AS19" s="26">
        <v>0.21908902300206645</v>
      </c>
      <c r="AT19" s="22">
        <v>0.12736236647493843</v>
      </c>
      <c r="AU19" s="22">
        <v>11.607142857142856</v>
      </c>
      <c r="AV19" s="22">
        <v>51.483420593368244</v>
      </c>
      <c r="AW19" s="22" t="s">
        <v>119</v>
      </c>
      <c r="AX19" s="22">
        <v>67.640449438202239</v>
      </c>
      <c r="AY19" s="22" t="s">
        <v>119</v>
      </c>
      <c r="AZ19" s="22">
        <v>1.4182692307692306</v>
      </c>
      <c r="BA19" s="22">
        <v>1.4047619047619047</v>
      </c>
      <c r="BB19" s="22">
        <v>7.6615384615384565</v>
      </c>
      <c r="BC19" s="22">
        <v>4.2931034482758594</v>
      </c>
      <c r="BD19" s="22" t="s">
        <v>119</v>
      </c>
      <c r="BE19" s="22">
        <v>0.35571428571428548</v>
      </c>
      <c r="BF19" s="26" t="s">
        <v>119</v>
      </c>
      <c r="BG19" s="26">
        <v>1.8508474576271187E-2</v>
      </c>
      <c r="BH19" s="24" t="s">
        <v>119</v>
      </c>
      <c r="BI19" s="24" t="s">
        <v>119</v>
      </c>
      <c r="BJ19" s="24">
        <v>-5.9899999999999997E-3</v>
      </c>
      <c r="BK19" s="24" t="s">
        <v>119</v>
      </c>
      <c r="BL19" s="26" t="s">
        <v>119</v>
      </c>
      <c r="BM19" s="26">
        <v>0.13900000000000001</v>
      </c>
      <c r="BN19" s="26">
        <v>-2.1979695431472081E-2</v>
      </c>
      <c r="BO19" s="26" t="s">
        <v>119</v>
      </c>
      <c r="BP19" s="26">
        <v>-2.1435643564356437E-2</v>
      </c>
      <c r="BQ19" s="26">
        <v>4.8267326732673269E-2</v>
      </c>
      <c r="BR19" s="26">
        <v>0.33300000000000002</v>
      </c>
      <c r="BS19" s="26">
        <v>0</v>
      </c>
      <c r="BT19" s="26">
        <v>0.10859999999999999</v>
      </c>
      <c r="BU19" s="25">
        <v>0.57299999999999995</v>
      </c>
      <c r="BV19" s="25">
        <v>-0.433</v>
      </c>
      <c r="BW19" s="25">
        <v>0.97499999999999998</v>
      </c>
      <c r="BX19" s="25">
        <v>0.97499999999999998</v>
      </c>
      <c r="BY19" s="25">
        <v>21</v>
      </c>
      <c r="BZ19" s="25">
        <v>20.2</v>
      </c>
      <c r="CA19" s="25">
        <v>1.68</v>
      </c>
      <c r="CB19" s="25">
        <v>1.74</v>
      </c>
      <c r="CC19" s="25">
        <v>0.97499999999999998</v>
      </c>
      <c r="CD19" s="25">
        <v>0.18999999999999995</v>
      </c>
      <c r="CE19" s="25">
        <v>2.9299999999999997</v>
      </c>
      <c r="CF19" s="25">
        <v>0.89500000000000002</v>
      </c>
      <c r="CG19" s="26">
        <v>3.9230769230769229</v>
      </c>
      <c r="CH19" s="25">
        <v>-2.8499999999999996</v>
      </c>
      <c r="CI19" s="25">
        <v>-4.4480000000000004</v>
      </c>
      <c r="CJ19" s="25">
        <v>-4.258</v>
      </c>
      <c r="CK19" s="25">
        <v>19.7</v>
      </c>
      <c r="CL19" s="25">
        <v>-17.239999999999998</v>
      </c>
      <c r="CM19" s="25">
        <v>20.8</v>
      </c>
      <c r="CN19" s="25">
        <v>-11.43</v>
      </c>
      <c r="CO19" s="25">
        <v>-0.54600000000000004</v>
      </c>
      <c r="CP19" s="22">
        <v>0.1</v>
      </c>
      <c r="CQ19" s="22">
        <v>5.7000000000000002E-2</v>
      </c>
      <c r="CR19" s="22">
        <v>0.51</v>
      </c>
      <c r="CS19" s="22" t="s">
        <v>119</v>
      </c>
      <c r="CT19" s="22" t="s">
        <v>119</v>
      </c>
      <c r="CU19" s="25" t="s">
        <v>119</v>
      </c>
      <c r="CV19" s="25" t="s">
        <v>119</v>
      </c>
      <c r="CW19" s="25">
        <v>-0.54600000000000004</v>
      </c>
      <c r="CX19" s="25" t="s">
        <v>119</v>
      </c>
      <c r="CY19" s="25" t="s">
        <v>119</v>
      </c>
      <c r="CZ19" s="25" t="s">
        <v>119</v>
      </c>
      <c r="DA19" s="25" t="s">
        <v>119</v>
      </c>
      <c r="DB19" s="25">
        <v>1.74</v>
      </c>
      <c r="DC19" s="25">
        <v>7.4699999999999953</v>
      </c>
      <c r="DD19" s="25">
        <v>-4.4480000000000004</v>
      </c>
      <c r="DE19" s="25">
        <v>0.10940000000000003</v>
      </c>
      <c r="DF19" s="25">
        <v>0.83279999999999998</v>
      </c>
      <c r="DG19" s="25">
        <v>-11.320599999999999</v>
      </c>
      <c r="DH19" s="25">
        <v>1.68</v>
      </c>
      <c r="DI19" s="24">
        <v>-2.9036719941038094E-2</v>
      </c>
      <c r="DJ19" s="24" t="s">
        <v>119</v>
      </c>
      <c r="DK19" s="22">
        <v>4.4464285714285685</v>
      </c>
      <c r="DL19" s="22">
        <v>0.81499999999999995</v>
      </c>
      <c r="DM19" s="22">
        <v>1.7080000000000002</v>
      </c>
      <c r="DN19" s="22" t="s">
        <v>119</v>
      </c>
      <c r="DO19" s="24" t="s">
        <v>119</v>
      </c>
    </row>
    <row r="20" spans="2:119" ht="40.799999999999997" x14ac:dyDescent="0.3">
      <c r="B20" s="12" t="s">
        <v>157</v>
      </c>
      <c r="C20" s="13" t="s">
        <v>158</v>
      </c>
      <c r="D20" s="14" t="s">
        <v>116</v>
      </c>
      <c r="E20" s="14" t="s">
        <v>159</v>
      </c>
      <c r="F20" s="15" t="s">
        <v>123</v>
      </c>
      <c r="G20" s="16" t="s">
        <v>128</v>
      </c>
      <c r="H20" s="17"/>
      <c r="I20" s="18">
        <v>9.5850000000000009</v>
      </c>
      <c r="J20" s="19">
        <v>9.3000000000000013E-2</v>
      </c>
      <c r="K20" s="20">
        <v>0.10306845003933909</v>
      </c>
      <c r="L20" s="20">
        <v>3.5999999999999997E-2</v>
      </c>
      <c r="M20" s="21">
        <v>9.9709931419420431E-2</v>
      </c>
      <c r="N20" s="17"/>
      <c r="O20" s="23">
        <v>0.89644403844454534</v>
      </c>
      <c r="P20" s="23">
        <v>0.97370336017891068</v>
      </c>
      <c r="Q20" s="24">
        <v>2.7058363725034153E-2</v>
      </c>
      <c r="R20" s="24">
        <v>8.3958363725034152E-2</v>
      </c>
      <c r="S20" s="24">
        <v>0.10625054087418892</v>
      </c>
      <c r="T20" s="24" t="s">
        <v>119</v>
      </c>
      <c r="U20" s="24">
        <v>3.4490420000000001E-2</v>
      </c>
      <c r="V20" s="24">
        <v>5.8990420000000002E-2</v>
      </c>
      <c r="W20" s="24">
        <v>4.2791650668000003E-2</v>
      </c>
      <c r="X20" s="24">
        <v>9.9709931419420431E-2</v>
      </c>
      <c r="Y20" s="24">
        <v>3.4582792459144418E-2</v>
      </c>
      <c r="Z20" s="24">
        <v>0.58397801184299103</v>
      </c>
      <c r="AA20" s="25">
        <v>22.8</v>
      </c>
      <c r="AB20" s="25">
        <v>0</v>
      </c>
      <c r="AC20" s="25">
        <v>2.62</v>
      </c>
      <c r="AD20" s="25">
        <v>2.62</v>
      </c>
      <c r="AE20" s="25">
        <v>25.42</v>
      </c>
      <c r="AF20" s="25">
        <v>6.25</v>
      </c>
      <c r="AG20" s="25">
        <v>19.170000000000002</v>
      </c>
      <c r="AH20" s="26">
        <v>0.24586939417781273</v>
      </c>
      <c r="AI20" s="22">
        <v>0.56109725685785539</v>
      </c>
      <c r="AJ20" s="26">
        <v>0.16053921568627452</v>
      </c>
      <c r="AK20" s="26">
        <v>0.10306845003933909</v>
      </c>
      <c r="AL20" s="26">
        <v>0.19124087591240876</v>
      </c>
      <c r="AM20" s="26">
        <v>0.11491228070175438</v>
      </c>
      <c r="AN20" s="25">
        <v>5.7</v>
      </c>
      <c r="AO20" s="22">
        <v>78.900269903312051</v>
      </c>
      <c r="AP20" s="24">
        <v>-0.10643807571960236</v>
      </c>
      <c r="AQ20" s="22">
        <v>0.81552941176470584</v>
      </c>
      <c r="AR20" s="26">
        <v>0.19235384061671346</v>
      </c>
      <c r="AS20" s="26">
        <v>0.25453091990795379</v>
      </c>
      <c r="AT20" s="22">
        <v>0.31481481481481483</v>
      </c>
      <c r="AU20" s="22">
        <v>27.397260273972606</v>
      </c>
      <c r="AV20" s="22">
        <v>16.402877697841728</v>
      </c>
      <c r="AW20" s="22">
        <v>13.491124260355031</v>
      </c>
      <c r="AX20" s="22">
        <v>14.039408866995073</v>
      </c>
      <c r="AY20" s="22">
        <v>0.68061733186065254</v>
      </c>
      <c r="AZ20" s="22">
        <v>1.664233576642336</v>
      </c>
      <c r="BA20" s="22">
        <v>0.90476190476190477</v>
      </c>
      <c r="BB20" s="22">
        <v>9.5850000000000009</v>
      </c>
      <c r="BC20" s="22">
        <v>9.5850000000000009</v>
      </c>
      <c r="BD20" s="22">
        <v>6.2647058823529411</v>
      </c>
      <c r="BE20" s="22">
        <v>0.76071428571428579</v>
      </c>
      <c r="BF20" s="26">
        <v>0</v>
      </c>
      <c r="BG20" s="26">
        <v>0</v>
      </c>
      <c r="BH20" s="24" t="s">
        <v>119</v>
      </c>
      <c r="BI20" s="24">
        <v>3.0299999999999997E-2</v>
      </c>
      <c r="BJ20" s="24">
        <v>8.1499999999999993E-3</v>
      </c>
      <c r="BK20" s="24">
        <v>1.5900000000000001E-2</v>
      </c>
      <c r="BL20" s="26">
        <v>0.24100000000000002</v>
      </c>
      <c r="BM20" s="26">
        <v>9.3000000000000013E-2</v>
      </c>
      <c r="BN20" s="26">
        <v>0.14083333333333334</v>
      </c>
      <c r="BO20" s="26">
        <v>0.68368794326241145</v>
      </c>
      <c r="BP20" s="26">
        <v>6.2592592592592589E-2</v>
      </c>
      <c r="BQ20" s="26">
        <v>7.407407407407407E-2</v>
      </c>
      <c r="BR20" s="26">
        <v>0.25</v>
      </c>
      <c r="BS20" s="26">
        <v>3.5999999999999997E-2</v>
      </c>
      <c r="BT20" s="26">
        <v>0.34659999999999996</v>
      </c>
      <c r="BU20" s="25">
        <v>1.39</v>
      </c>
      <c r="BV20" s="25">
        <v>1.69</v>
      </c>
      <c r="BW20" s="25">
        <v>2</v>
      </c>
      <c r="BX20" s="25">
        <v>2</v>
      </c>
      <c r="BY20" s="25">
        <v>25.2</v>
      </c>
      <c r="BZ20" s="25">
        <v>27</v>
      </c>
      <c r="CA20" s="25">
        <v>1.67</v>
      </c>
      <c r="CB20" s="25">
        <v>2</v>
      </c>
      <c r="CC20" s="25">
        <v>1.9279999999999999</v>
      </c>
      <c r="CD20" s="25">
        <v>-0.40100000000000002</v>
      </c>
      <c r="CE20" s="25">
        <v>1.0630000000000002</v>
      </c>
      <c r="CF20" s="25">
        <v>-0.29000000000000004</v>
      </c>
      <c r="CG20" s="26">
        <v>0.4009336099585063</v>
      </c>
      <c r="CH20" s="25">
        <v>1.1549999999999998</v>
      </c>
      <c r="CI20" s="25">
        <v>1.3179999999999998</v>
      </c>
      <c r="CJ20" s="25">
        <v>0.91699999999999982</v>
      </c>
      <c r="CK20" s="25">
        <v>12</v>
      </c>
      <c r="CL20" s="25">
        <v>2.8199999999999994</v>
      </c>
      <c r="CM20" s="25">
        <v>13.7</v>
      </c>
      <c r="CN20" s="25">
        <v>3.0600000000000005</v>
      </c>
      <c r="CO20" s="25">
        <v>0</v>
      </c>
      <c r="CP20" s="22">
        <v>0.40799999999999997</v>
      </c>
      <c r="CQ20" s="22">
        <v>0.432</v>
      </c>
      <c r="CR20" s="22">
        <v>0.51</v>
      </c>
      <c r="CS20" s="22">
        <v>0.83174634759410115</v>
      </c>
      <c r="CT20" s="22">
        <v>1.4729712618142168</v>
      </c>
      <c r="CU20" s="25">
        <v>1.8380999999999996</v>
      </c>
      <c r="CV20" s="25">
        <v>0.5063333333333333</v>
      </c>
      <c r="CW20" s="25">
        <v>0</v>
      </c>
      <c r="CX20" s="25">
        <v>1.75</v>
      </c>
      <c r="CY20" s="25">
        <v>6.3E-2</v>
      </c>
      <c r="CZ20" s="25">
        <v>1.69</v>
      </c>
      <c r="DA20" s="25">
        <v>22.8</v>
      </c>
      <c r="DB20" s="25">
        <v>2</v>
      </c>
      <c r="DC20" s="25">
        <v>19.170000000000002</v>
      </c>
      <c r="DD20" s="25" t="s">
        <v>119</v>
      </c>
      <c r="DE20" s="25">
        <v>0</v>
      </c>
      <c r="DF20" s="25">
        <v>2</v>
      </c>
      <c r="DG20" s="25">
        <v>3.0600000000000005</v>
      </c>
      <c r="DH20" s="25">
        <v>1.67</v>
      </c>
      <c r="DI20" s="24">
        <v>0.14083333333333334</v>
      </c>
      <c r="DJ20" s="24">
        <v>0.68368794326241145</v>
      </c>
      <c r="DK20" s="22">
        <v>11.479041916167667</v>
      </c>
      <c r="DL20" s="22">
        <v>0.39</v>
      </c>
      <c r="DM20" s="22">
        <v>-9.3000000000000027E-2</v>
      </c>
      <c r="DN20" s="22">
        <v>1.8380999999999996</v>
      </c>
      <c r="DO20" s="24">
        <v>1.2390293225480278</v>
      </c>
    </row>
    <row r="21" spans="2:119" ht="51" x14ac:dyDescent="0.3">
      <c r="B21" s="12" t="s">
        <v>160</v>
      </c>
      <c r="C21" s="13" t="s">
        <v>161</v>
      </c>
      <c r="D21" s="14" t="s">
        <v>116</v>
      </c>
      <c r="E21" s="14" t="s">
        <v>127</v>
      </c>
      <c r="F21" s="15" t="s">
        <v>123</v>
      </c>
      <c r="G21" s="16" t="s">
        <v>128</v>
      </c>
      <c r="H21" s="17"/>
      <c r="I21" s="18">
        <v>4.4242496460497023</v>
      </c>
      <c r="J21" s="19">
        <v>0.02</v>
      </c>
      <c r="K21" s="20">
        <v>0.50702947867294934</v>
      </c>
      <c r="L21" s="20">
        <v>0.39130434782608692</v>
      </c>
      <c r="M21" s="21">
        <v>8.6479273518088401E-2</v>
      </c>
      <c r="N21" s="17"/>
      <c r="O21" s="23">
        <v>0.89644403844454534</v>
      </c>
      <c r="P21" s="23">
        <v>1.5114244420389051</v>
      </c>
      <c r="Q21" s="24">
        <v>7.0531279851984777E-3</v>
      </c>
      <c r="R21" s="24">
        <v>6.3953127985198477E-2</v>
      </c>
      <c r="S21" s="24">
        <v>0.1211603207816713</v>
      </c>
      <c r="T21" s="24" t="s">
        <v>119</v>
      </c>
      <c r="U21" s="24">
        <v>4.82321E-2</v>
      </c>
      <c r="V21" s="24">
        <v>7.2732099999999994E-2</v>
      </c>
      <c r="W21" s="24">
        <v>5.2759865339999996E-2</v>
      </c>
      <c r="X21" s="24">
        <v>8.6479273518088401E-2</v>
      </c>
      <c r="Y21" s="24">
        <v>9.7121624398052164E-3</v>
      </c>
      <c r="Z21" s="24">
        <v>0.47404907815866038</v>
      </c>
      <c r="AA21" s="25">
        <v>21.2</v>
      </c>
      <c r="AB21" s="25">
        <v>10.304599834754256</v>
      </c>
      <c r="AC21" s="25">
        <v>11.5</v>
      </c>
      <c r="AD21" s="25">
        <v>21.804599834754256</v>
      </c>
      <c r="AE21" s="25">
        <v>43.004599834754259</v>
      </c>
      <c r="AF21" s="25">
        <v>9.69</v>
      </c>
      <c r="AG21" s="25">
        <v>33.314599834754262</v>
      </c>
      <c r="AH21" s="26">
        <v>0.2253247335688264</v>
      </c>
      <c r="AI21" s="22">
        <v>0.19305019305019305</v>
      </c>
      <c r="AJ21" s="26">
        <v>0.57073231833510474</v>
      </c>
      <c r="AK21" s="26">
        <v>0.50702947867294934</v>
      </c>
      <c r="AL21" s="26">
        <v>1.3295487704118449</v>
      </c>
      <c r="AM21" s="26">
        <v>1.0285188601299178</v>
      </c>
      <c r="AN21" s="25">
        <v>8.2100000000000009</v>
      </c>
      <c r="AO21" s="22">
        <v>78.900269903312051</v>
      </c>
      <c r="AP21" s="24">
        <v>2.2773787971877301E-2</v>
      </c>
      <c r="AQ21" s="22">
        <v>0.21898039215686274</v>
      </c>
      <c r="AR21" s="26" t="s">
        <v>119</v>
      </c>
      <c r="AS21" s="26" t="s">
        <v>119</v>
      </c>
      <c r="AT21" s="22">
        <v>0.17333333333333337</v>
      </c>
      <c r="AU21" s="22">
        <v>14.701492537313431</v>
      </c>
      <c r="AV21" s="22">
        <v>30.948905109489047</v>
      </c>
      <c r="AW21" s="22">
        <v>10.871794871794872</v>
      </c>
      <c r="AX21" s="22">
        <v>9.0618101545253875</v>
      </c>
      <c r="AY21" s="22">
        <v>0.47467645873449454</v>
      </c>
      <c r="AZ21" s="22">
        <v>1.2926829268292683</v>
      </c>
      <c r="BA21" s="22">
        <v>0.12990196078431374</v>
      </c>
      <c r="BB21" s="22">
        <v>7.0595538964039637</v>
      </c>
      <c r="BC21" s="22">
        <v>4.4242496460497023</v>
      </c>
      <c r="BD21" s="22">
        <v>3.4293332099558373</v>
      </c>
      <c r="BE21" s="22">
        <v>0.20413357741883739</v>
      </c>
      <c r="BF21" s="26">
        <v>0.9538461538461539</v>
      </c>
      <c r="BG21" s="26">
        <v>8.7735849056603782E-2</v>
      </c>
      <c r="BH21" s="24">
        <v>0.13800000000000001</v>
      </c>
      <c r="BI21" s="24">
        <v>-3.0600000000000002E-2</v>
      </c>
      <c r="BJ21" s="24">
        <v>1.72E-2</v>
      </c>
      <c r="BK21" s="24">
        <v>1.6200000000000003E-2</v>
      </c>
      <c r="BL21" s="26">
        <v>0.65200000000000002</v>
      </c>
      <c r="BM21" s="26">
        <v>0.02</v>
      </c>
      <c r="BN21" s="26">
        <v>0.13087248322147652</v>
      </c>
      <c r="BO21" s="26">
        <v>0.56052835167674875</v>
      </c>
      <c r="BP21" s="26">
        <v>1.1035653650254669E-2</v>
      </c>
      <c r="BQ21" s="26">
        <v>2.6706734765416799E-2</v>
      </c>
      <c r="BR21" s="26">
        <v>0.33300000000000002</v>
      </c>
      <c r="BS21" s="26">
        <v>0.39130434782608692</v>
      </c>
      <c r="BT21" s="26" t="s">
        <v>119</v>
      </c>
      <c r="BU21" s="25">
        <v>0.68500000000000005</v>
      </c>
      <c r="BV21" s="25">
        <v>1.95</v>
      </c>
      <c r="BW21" s="25">
        <v>3.94</v>
      </c>
      <c r="BX21" s="25">
        <v>4.7190800330491482</v>
      </c>
      <c r="BY21" s="25">
        <v>163.19999999999999</v>
      </c>
      <c r="BZ21" s="25">
        <v>176.7</v>
      </c>
      <c r="CA21" s="25">
        <v>2.2599999999999998</v>
      </c>
      <c r="CB21" s="25">
        <v>7.53</v>
      </c>
      <c r="CC21" s="25">
        <v>2.8724834983777425</v>
      </c>
      <c r="CD21" s="25">
        <v>-4.1100000000000003</v>
      </c>
      <c r="CE21" s="25">
        <v>0</v>
      </c>
      <c r="CF21" s="25">
        <v>9.3000000000000194E-2</v>
      </c>
      <c r="CG21" s="26">
        <v>3.2376165103306133E-2</v>
      </c>
      <c r="CH21" s="25">
        <v>2.7794834983777426</v>
      </c>
      <c r="CI21" s="25">
        <v>5.9670000000000005</v>
      </c>
      <c r="CJ21" s="25">
        <v>1.8569999999999998</v>
      </c>
      <c r="CK21" s="25">
        <v>14.9</v>
      </c>
      <c r="CL21" s="25">
        <v>5.1245998347542567</v>
      </c>
      <c r="CM21" s="25">
        <v>16.399999999999999</v>
      </c>
      <c r="CN21" s="25">
        <v>9.7145998347542566</v>
      </c>
      <c r="CO21" s="25">
        <v>-1.86</v>
      </c>
      <c r="CP21" s="22">
        <v>-1.9E-2</v>
      </c>
      <c r="CQ21" s="22">
        <v>0.377</v>
      </c>
      <c r="CR21" s="22">
        <v>0.51</v>
      </c>
      <c r="CS21" s="22">
        <v>0.48525359489578651</v>
      </c>
      <c r="CT21" s="22">
        <v>0.71207304916019232</v>
      </c>
      <c r="CU21" s="25">
        <v>4.7670000000000003</v>
      </c>
      <c r="CV21" s="25">
        <v>2.2326666666666664</v>
      </c>
      <c r="CW21" s="25">
        <v>-2.0780000000000003</v>
      </c>
      <c r="CX21" s="25">
        <v>3.68</v>
      </c>
      <c r="CY21" s="25">
        <v>1.44</v>
      </c>
      <c r="CZ21" s="25">
        <v>1.95</v>
      </c>
      <c r="DA21" s="25">
        <v>21.2</v>
      </c>
      <c r="DB21" s="25">
        <v>7.53</v>
      </c>
      <c r="DC21" s="25">
        <v>33.314599834754262</v>
      </c>
      <c r="DD21" s="25">
        <v>5.9670000000000005</v>
      </c>
      <c r="DE21" s="25">
        <v>0</v>
      </c>
      <c r="DF21" s="25">
        <v>4.7190800330491482</v>
      </c>
      <c r="DG21" s="25">
        <v>9.7145998347542566</v>
      </c>
      <c r="DH21" s="25">
        <v>2.2599999999999998</v>
      </c>
      <c r="DI21" s="24">
        <v>0.13087248322147652</v>
      </c>
      <c r="DJ21" s="24">
        <v>0.56052835167674875</v>
      </c>
      <c r="DK21" s="22">
        <v>14.740973378209851</v>
      </c>
      <c r="DL21" s="22">
        <v>1.1499999999999999</v>
      </c>
      <c r="DM21" s="22">
        <v>-0.99999999999999911</v>
      </c>
      <c r="DN21" s="22">
        <v>4.7670000000000003</v>
      </c>
      <c r="DO21" s="24">
        <v>1.0940261378357197</v>
      </c>
    </row>
    <row r="22" spans="2:119" ht="61.2" x14ac:dyDescent="0.3">
      <c r="B22" s="12" t="s">
        <v>162</v>
      </c>
      <c r="C22" s="13" t="s">
        <v>163</v>
      </c>
      <c r="D22" s="14" t="s">
        <v>116</v>
      </c>
      <c r="E22" s="14" t="s">
        <v>127</v>
      </c>
      <c r="F22" s="15" t="s">
        <v>123</v>
      </c>
      <c r="G22" s="16" t="s">
        <v>128</v>
      </c>
      <c r="H22" s="17"/>
      <c r="I22" s="18">
        <v>41.12605042016807</v>
      </c>
      <c r="J22" s="19">
        <v>2.7400000000000001E-2</v>
      </c>
      <c r="K22" s="20">
        <v>0.22299922299922298</v>
      </c>
      <c r="L22" s="20">
        <v>0</v>
      </c>
      <c r="M22" s="21">
        <v>7.9022135880398567E-2</v>
      </c>
      <c r="N22" s="17"/>
      <c r="O22" s="23">
        <v>0.89644403844454534</v>
      </c>
      <c r="P22" s="23">
        <v>1.0680494242799463</v>
      </c>
      <c r="Q22" s="24">
        <v>7.0531279851984777E-3</v>
      </c>
      <c r="R22" s="24">
        <v>6.3953127985198477E-2</v>
      </c>
      <c r="S22" s="24">
        <v>9.2805101525492956E-2</v>
      </c>
      <c r="T22" s="24" t="s">
        <v>119</v>
      </c>
      <c r="U22" s="24">
        <v>1.8232100000000001E-2</v>
      </c>
      <c r="V22" s="24">
        <v>4.2732100000000002E-2</v>
      </c>
      <c r="W22" s="24">
        <v>3.0997865340000003E-2</v>
      </c>
      <c r="X22" s="24">
        <v>7.9022135880398567E-2</v>
      </c>
      <c r="Y22" s="24">
        <v>-6.3051003164837222E-2</v>
      </c>
      <c r="Z22" s="24">
        <v>0.26437409053469557</v>
      </c>
      <c r="AA22" s="25">
        <v>20</v>
      </c>
      <c r="AB22" s="25">
        <v>0</v>
      </c>
      <c r="AC22" s="25">
        <v>5.74</v>
      </c>
      <c r="AD22" s="25">
        <v>5.74</v>
      </c>
      <c r="AE22" s="25">
        <v>25.740000000000002</v>
      </c>
      <c r="AF22" s="25">
        <v>1.27</v>
      </c>
      <c r="AG22" s="25">
        <v>24.470000000000002</v>
      </c>
      <c r="AH22" s="26">
        <v>4.9339549339549336E-2</v>
      </c>
      <c r="AI22" s="22">
        <v>0.10474860335195531</v>
      </c>
      <c r="AJ22" s="26">
        <v>0.3146929824561403</v>
      </c>
      <c r="AK22" s="26">
        <v>0.22299922299922298</v>
      </c>
      <c r="AL22" s="26">
        <v>0.4592</v>
      </c>
      <c r="AM22" s="26">
        <v>0.28700000000000003</v>
      </c>
      <c r="AN22" s="25">
        <v>2.8</v>
      </c>
      <c r="AO22" s="22">
        <v>78.900269903312051</v>
      </c>
      <c r="AP22" s="24">
        <v>-8.9762122086353632E-2</v>
      </c>
      <c r="AQ22" s="22">
        <v>0.96749019607843145</v>
      </c>
      <c r="AR22" s="26">
        <v>0.19748417658131498</v>
      </c>
      <c r="AS22" s="26">
        <v>0.34514157630211351</v>
      </c>
      <c r="AT22" s="22">
        <v>0.27311827956989243</v>
      </c>
      <c r="AU22" s="22">
        <v>0.52298850574712641</v>
      </c>
      <c r="AV22" s="22">
        <v>44.943820224719097</v>
      </c>
      <c r="AW22" s="22">
        <v>55.096418732782368</v>
      </c>
      <c r="AX22" s="22" t="s">
        <v>119</v>
      </c>
      <c r="AY22" s="22" t="s">
        <v>119</v>
      </c>
      <c r="AZ22" s="22">
        <v>1.6</v>
      </c>
      <c r="BA22" s="22">
        <v>0.84033613445378152</v>
      </c>
      <c r="BB22" s="22">
        <v>67.22527472527473</v>
      </c>
      <c r="BC22" s="22">
        <v>41.12605042016807</v>
      </c>
      <c r="BD22" s="22">
        <v>9.1647940074906309</v>
      </c>
      <c r="BE22" s="22">
        <v>1.0281512605042018</v>
      </c>
      <c r="BF22" s="26">
        <v>0</v>
      </c>
      <c r="BG22" s="26">
        <v>0</v>
      </c>
      <c r="BH22" s="24">
        <v>-5.62E-2</v>
      </c>
      <c r="BI22" s="24">
        <v>-0.20199999999999999</v>
      </c>
      <c r="BJ22" s="24">
        <v>2.23E-2</v>
      </c>
      <c r="BK22" s="24">
        <v>-1.06E-2</v>
      </c>
      <c r="BL22" s="26" t="s">
        <v>119</v>
      </c>
      <c r="BM22" s="26">
        <v>2.7400000000000001E-2</v>
      </c>
      <c r="BN22" s="26">
        <v>2.9754098360655738E-2</v>
      </c>
      <c r="BO22" s="26">
        <v>0.34339622641509415</v>
      </c>
      <c r="BP22" s="26">
        <v>1.5125E-2</v>
      </c>
      <c r="BQ22" s="26">
        <v>1.5166666666666667E-2</v>
      </c>
      <c r="BR22" s="26">
        <v>0.33300000000000002</v>
      </c>
      <c r="BS22" s="26">
        <v>0</v>
      </c>
      <c r="BT22" s="26">
        <v>3.27E-2</v>
      </c>
      <c r="BU22" s="25">
        <v>0.44500000000000001</v>
      </c>
      <c r="BV22" s="25">
        <v>0.36299999999999999</v>
      </c>
      <c r="BW22" s="25">
        <v>0.36399999999999999</v>
      </c>
      <c r="BX22" s="25">
        <v>0.36399999999999999</v>
      </c>
      <c r="BY22" s="25">
        <v>23.8</v>
      </c>
      <c r="BZ22" s="25">
        <v>24</v>
      </c>
      <c r="CA22" s="25">
        <v>0.29599999999999999</v>
      </c>
      <c r="CB22" s="25">
        <v>0.59499999999999997</v>
      </c>
      <c r="CC22" s="25">
        <v>0.36399999999999999</v>
      </c>
      <c r="CD22" s="25">
        <v>-1.5700000000000003</v>
      </c>
      <c r="CE22" s="25">
        <v>0</v>
      </c>
      <c r="CF22" s="25">
        <v>0.26300000000000001</v>
      </c>
      <c r="CG22" s="26">
        <v>0.72252747252747263</v>
      </c>
      <c r="CH22" s="25">
        <v>0.10099999999999998</v>
      </c>
      <c r="CI22" s="25">
        <v>1.6700000000000004</v>
      </c>
      <c r="CJ22" s="25">
        <v>9.9999999999999978E-2</v>
      </c>
      <c r="CK22" s="25">
        <v>12.2</v>
      </c>
      <c r="CL22" s="25">
        <v>1.0600000000000005</v>
      </c>
      <c r="CM22" s="25">
        <v>12.5</v>
      </c>
      <c r="CN22" s="25">
        <v>2.6700000000000017</v>
      </c>
      <c r="CO22" s="25">
        <v>0</v>
      </c>
      <c r="CP22" s="22">
        <v>0.56799999999999995</v>
      </c>
      <c r="CQ22" s="22">
        <v>0.34200000000000003</v>
      </c>
      <c r="CR22" s="22">
        <v>0.51</v>
      </c>
      <c r="CS22" s="22">
        <v>1.0173127437524381</v>
      </c>
      <c r="CT22" s="22">
        <v>1.1975897819340724</v>
      </c>
      <c r="CU22" s="25">
        <v>0.51380000000000003</v>
      </c>
      <c r="CV22" s="25">
        <v>0.31344444444444447</v>
      </c>
      <c r="CW22" s="25">
        <v>0</v>
      </c>
      <c r="CX22" s="25">
        <v>9.0999999999999998E-2</v>
      </c>
      <c r="CY22" s="25" t="s">
        <v>119</v>
      </c>
      <c r="CZ22" s="25">
        <v>0.36299999999999999</v>
      </c>
      <c r="DA22" s="25">
        <v>20</v>
      </c>
      <c r="DB22" s="25">
        <v>0.59499999999999997</v>
      </c>
      <c r="DC22" s="25">
        <v>24.470000000000002</v>
      </c>
      <c r="DD22" s="25" t="s">
        <v>119</v>
      </c>
      <c r="DE22" s="25">
        <v>0</v>
      </c>
      <c r="DF22" s="25">
        <v>0.36399999999999999</v>
      </c>
      <c r="DG22" s="25">
        <v>2.6700000000000017</v>
      </c>
      <c r="DH22" s="25">
        <v>0.29599999999999999</v>
      </c>
      <c r="DI22" s="24">
        <v>2.9754098360655738E-2</v>
      </c>
      <c r="DJ22" s="24">
        <v>0.34339622641509415</v>
      </c>
      <c r="DK22" s="22">
        <v>82.668918918918934</v>
      </c>
      <c r="DL22" s="22">
        <v>-4.0000000000000001E-3</v>
      </c>
      <c r="DM22" s="22">
        <v>1.0460000000000003</v>
      </c>
      <c r="DN22" s="22">
        <v>0.51380000000000003</v>
      </c>
      <c r="DO22" s="24">
        <v>0.27653390742734107</v>
      </c>
    </row>
    <row r="23" spans="2:119" ht="30.6" x14ac:dyDescent="0.3">
      <c r="B23" s="12" t="s">
        <v>164</v>
      </c>
      <c r="C23" s="13" t="s">
        <v>165</v>
      </c>
      <c r="D23" s="14" t="s">
        <v>116</v>
      </c>
      <c r="E23" s="14" t="s">
        <v>146</v>
      </c>
      <c r="F23" s="15" t="s">
        <v>123</v>
      </c>
      <c r="G23" s="16" t="s">
        <v>128</v>
      </c>
      <c r="H23" s="17"/>
      <c r="I23" s="18">
        <v>4.3380952380952378</v>
      </c>
      <c r="J23" s="19">
        <v>0.14300000000000002</v>
      </c>
      <c r="K23" s="20">
        <v>0.37818181818181817</v>
      </c>
      <c r="L23" s="20">
        <v>0.49411764705882355</v>
      </c>
      <c r="M23" s="21">
        <v>9.6372350324920919E-2</v>
      </c>
      <c r="N23" s="17"/>
      <c r="O23" s="23">
        <v>0.89644403844454534</v>
      </c>
      <c r="P23" s="23">
        <v>1.2704551698994437</v>
      </c>
      <c r="Q23" s="24">
        <v>2.7058363725034153E-2</v>
      </c>
      <c r="R23" s="24">
        <v>8.3958363725034152E-2</v>
      </c>
      <c r="S23" s="24">
        <v>0.13116533725076757</v>
      </c>
      <c r="T23" s="24" t="s">
        <v>119</v>
      </c>
      <c r="U23" s="24">
        <v>2.949042E-2</v>
      </c>
      <c r="V23" s="24">
        <v>5.3990419999999997E-2</v>
      </c>
      <c r="W23" s="24">
        <v>3.9164650667999998E-2</v>
      </c>
      <c r="X23" s="24">
        <v>9.6372350324920919E-2</v>
      </c>
      <c r="Y23" s="24">
        <v>1.7794633132198201E-4</v>
      </c>
      <c r="Z23" s="24">
        <v>0.57469607704602743</v>
      </c>
      <c r="AA23" s="25">
        <v>17.100000000000001</v>
      </c>
      <c r="AB23" s="25">
        <v>0</v>
      </c>
      <c r="AC23" s="25">
        <v>10.4</v>
      </c>
      <c r="AD23" s="25">
        <v>10.4</v>
      </c>
      <c r="AE23" s="25">
        <v>27.5</v>
      </c>
      <c r="AF23" s="25">
        <v>9.2799999999999994</v>
      </c>
      <c r="AG23" s="25">
        <v>18.22</v>
      </c>
      <c r="AH23" s="26">
        <v>0.33745454545454545</v>
      </c>
      <c r="AI23" s="22">
        <v>0.19784172661870503</v>
      </c>
      <c r="AJ23" s="26">
        <v>0.40625</v>
      </c>
      <c r="AK23" s="26">
        <v>0.37818181818181817</v>
      </c>
      <c r="AL23" s="26">
        <v>0.68421052631578949</v>
      </c>
      <c r="AM23" s="26">
        <v>0.60818713450292394</v>
      </c>
      <c r="AN23" s="25">
        <v>1.23</v>
      </c>
      <c r="AO23" s="22">
        <v>78.900269903312051</v>
      </c>
      <c r="AP23" s="24" t="s">
        <v>119</v>
      </c>
      <c r="AQ23" s="22">
        <v>1.2645098039215688</v>
      </c>
      <c r="AR23" s="26">
        <v>0.23452078799117149</v>
      </c>
      <c r="AS23" s="26">
        <v>0.24049040804912852</v>
      </c>
      <c r="AT23" s="22">
        <v>0.40462427745664742</v>
      </c>
      <c r="AU23" s="22">
        <v>7.5801749271137027</v>
      </c>
      <c r="AV23" s="22">
        <v>13.790322580645162</v>
      </c>
      <c r="AW23" s="22">
        <v>9.7159090909090917</v>
      </c>
      <c r="AX23" s="22">
        <v>6.9101123595505625</v>
      </c>
      <c r="AY23" s="22" t="s">
        <v>119</v>
      </c>
      <c r="AZ23" s="22">
        <v>1.1250000000000002</v>
      </c>
      <c r="BA23" s="22">
        <v>0.64772727272727282</v>
      </c>
      <c r="BB23" s="22">
        <v>7.0076923076923068</v>
      </c>
      <c r="BC23" s="22">
        <v>4.3380952380952378</v>
      </c>
      <c r="BD23" s="22">
        <v>3.3007246376811596</v>
      </c>
      <c r="BE23" s="22">
        <v>0.69015151515151518</v>
      </c>
      <c r="BF23" s="26">
        <v>0</v>
      </c>
      <c r="BG23" s="26">
        <v>0</v>
      </c>
      <c r="BH23" s="24" t="s">
        <v>119</v>
      </c>
      <c r="BI23" s="24" t="s">
        <v>119</v>
      </c>
      <c r="BJ23" s="24" t="s">
        <v>119</v>
      </c>
      <c r="BK23" s="24" t="s">
        <v>119</v>
      </c>
      <c r="BL23" s="26" t="s">
        <v>119</v>
      </c>
      <c r="BM23" s="26">
        <v>0.14300000000000002</v>
      </c>
      <c r="BN23" s="26">
        <v>0.13134328358208955</v>
      </c>
      <c r="BO23" s="26">
        <v>0.67106842737094829</v>
      </c>
      <c r="BP23" s="26">
        <v>5.7894736842105263E-2</v>
      </c>
      <c r="BQ23" s="26">
        <v>8.5526315789473686E-2</v>
      </c>
      <c r="BR23" s="26">
        <v>0.314</v>
      </c>
      <c r="BS23" s="26">
        <v>0.49411764705882355</v>
      </c>
      <c r="BT23" s="26">
        <v>0.113</v>
      </c>
      <c r="BU23" s="25">
        <v>1.24</v>
      </c>
      <c r="BV23" s="25">
        <v>1.76</v>
      </c>
      <c r="BW23" s="25">
        <v>2.6</v>
      </c>
      <c r="BX23" s="25">
        <v>2.6</v>
      </c>
      <c r="BY23" s="25">
        <v>26.4</v>
      </c>
      <c r="BZ23" s="25">
        <v>30.4</v>
      </c>
      <c r="CA23" s="25">
        <v>4.3</v>
      </c>
      <c r="CB23" s="25">
        <v>4.2</v>
      </c>
      <c r="CC23" s="25">
        <v>1.3152941176470587</v>
      </c>
      <c r="CD23" s="25">
        <v>0.51900000000000002</v>
      </c>
      <c r="CE23" s="25">
        <v>2.2700000000000005</v>
      </c>
      <c r="CF23" s="25">
        <v>1.883</v>
      </c>
      <c r="CG23" s="26">
        <v>3.1574686940966017</v>
      </c>
      <c r="CH23" s="25">
        <v>-2.8377058823529415</v>
      </c>
      <c r="CI23" s="25">
        <v>-2.9120000000000008</v>
      </c>
      <c r="CJ23" s="25">
        <v>-2.3930000000000007</v>
      </c>
      <c r="CK23" s="25">
        <v>13.4</v>
      </c>
      <c r="CL23" s="25">
        <v>1.96</v>
      </c>
      <c r="CM23" s="25">
        <v>15.2</v>
      </c>
      <c r="CN23" s="25">
        <v>5.52</v>
      </c>
      <c r="CO23" s="25">
        <v>0</v>
      </c>
      <c r="CP23" s="22">
        <v>0.47</v>
      </c>
      <c r="CQ23" s="22" t="s">
        <v>119</v>
      </c>
      <c r="CR23" s="22">
        <v>0.51</v>
      </c>
      <c r="CS23" s="22" t="s">
        <v>119</v>
      </c>
      <c r="CT23" s="22" t="s">
        <v>119</v>
      </c>
      <c r="CU23" s="25" t="s">
        <v>119</v>
      </c>
      <c r="CV23" s="25" t="s">
        <v>119</v>
      </c>
      <c r="CW23" s="25">
        <v>-7.6999999999999999E-2</v>
      </c>
      <c r="CX23" s="25">
        <v>3.4</v>
      </c>
      <c r="CY23" s="25">
        <v>1.68</v>
      </c>
      <c r="CZ23" s="25">
        <v>1.76</v>
      </c>
      <c r="DA23" s="25">
        <v>17.100000000000001</v>
      </c>
      <c r="DB23" s="25">
        <v>4.2</v>
      </c>
      <c r="DC23" s="25">
        <v>18.22</v>
      </c>
      <c r="DD23" s="25">
        <v>-2.9120000000000008</v>
      </c>
      <c r="DE23" s="25">
        <v>-2.2800000000000001E-2</v>
      </c>
      <c r="DF23" s="25">
        <v>2.6114000000000002</v>
      </c>
      <c r="DG23" s="25">
        <v>5.4971999999999994</v>
      </c>
      <c r="DH23" s="25">
        <v>4.3</v>
      </c>
      <c r="DI23" s="24">
        <v>0.1324193403701821</v>
      </c>
      <c r="DJ23" s="24">
        <v>0.6819436178353232</v>
      </c>
      <c r="DK23" s="22">
        <v>4.2372093023255815</v>
      </c>
      <c r="DL23" s="22">
        <v>2.11</v>
      </c>
      <c r="DM23" s="22" t="s">
        <v>119</v>
      </c>
      <c r="DN23" s="22" t="s">
        <v>119</v>
      </c>
      <c r="DO23" s="24" t="s">
        <v>119</v>
      </c>
    </row>
    <row r="24" spans="2:119" ht="30.6" x14ac:dyDescent="0.3">
      <c r="B24" s="12" t="s">
        <v>166</v>
      </c>
      <c r="C24" s="13" t="s">
        <v>167</v>
      </c>
      <c r="D24" s="14" t="s">
        <v>116</v>
      </c>
      <c r="E24" s="14" t="s">
        <v>122</v>
      </c>
      <c r="F24" s="15" t="s">
        <v>123</v>
      </c>
      <c r="G24" s="16" t="s">
        <v>124</v>
      </c>
      <c r="H24" s="17"/>
      <c r="I24" s="18">
        <v>2.264506218489827</v>
      </c>
      <c r="J24" s="19">
        <v>-0.109</v>
      </c>
      <c r="K24" s="20">
        <v>0.51750711222182955</v>
      </c>
      <c r="L24" s="20">
        <v>0.23818181818181816</v>
      </c>
      <c r="M24" s="21">
        <v>7.7148653203403014E-2</v>
      </c>
      <c r="N24" s="17"/>
      <c r="O24" s="23">
        <v>0.89644403844454534</v>
      </c>
      <c r="P24" s="23">
        <v>1.6656428015437441</v>
      </c>
      <c r="Q24" s="24">
        <v>5.6425023881587835E-3</v>
      </c>
      <c r="R24" s="24">
        <v>6.2542502388158783E-2</v>
      </c>
      <c r="S24" s="24">
        <v>0.12867346889336911</v>
      </c>
      <c r="T24" s="24" t="s">
        <v>119</v>
      </c>
      <c r="U24" s="24">
        <v>1.7085679999999999E-2</v>
      </c>
      <c r="V24" s="24">
        <v>4.158568E-2</v>
      </c>
      <c r="W24" s="24">
        <v>2.9109975999999999E-2</v>
      </c>
      <c r="X24" s="24">
        <v>7.7148653203403014E-2</v>
      </c>
      <c r="Y24" s="24">
        <v>-0.10675566067419104</v>
      </c>
      <c r="Z24" s="24">
        <v>0.34005587160499767</v>
      </c>
      <c r="AA24" s="25">
        <v>5.37</v>
      </c>
      <c r="AB24" s="25">
        <v>4.1596977344646282</v>
      </c>
      <c r="AC24" s="25">
        <v>1.6</v>
      </c>
      <c r="AD24" s="25">
        <v>5.7596977344646287</v>
      </c>
      <c r="AE24" s="25">
        <v>11.129697734464628</v>
      </c>
      <c r="AF24" s="25">
        <v>1.03</v>
      </c>
      <c r="AG24" s="25">
        <v>10.099697734464629</v>
      </c>
      <c r="AH24" s="26">
        <v>9.2545190765645366E-2</v>
      </c>
      <c r="AI24" s="22">
        <v>0.32051282051282054</v>
      </c>
      <c r="AJ24" s="26">
        <v>0.31371419169132536</v>
      </c>
      <c r="AK24" s="26">
        <v>0.51750711222182955</v>
      </c>
      <c r="AL24" s="26">
        <v>0.45711886781465311</v>
      </c>
      <c r="AM24" s="26">
        <v>1.0725694105148285</v>
      </c>
      <c r="AN24" s="25">
        <v>0.27500000000000002</v>
      </c>
      <c r="AO24" s="22">
        <v>78.900269903312051</v>
      </c>
      <c r="AP24" s="24">
        <v>-0.21716850315322744</v>
      </c>
      <c r="AQ24" s="22">
        <v>0.51088235294117645</v>
      </c>
      <c r="AR24" s="26">
        <v>7.0710678118654752E-2</v>
      </c>
      <c r="AS24" s="26">
        <v>0.47856986950705532</v>
      </c>
      <c r="AT24" s="22">
        <v>0.55851569933396761</v>
      </c>
      <c r="AU24" s="22">
        <v>24.888888888888893</v>
      </c>
      <c r="AV24" s="22">
        <v>4.3658536585365857</v>
      </c>
      <c r="AW24" s="22">
        <v>16.78125</v>
      </c>
      <c r="AX24" s="22">
        <v>30.555555555555561</v>
      </c>
      <c r="AY24" s="22" t="s">
        <v>119</v>
      </c>
      <c r="AZ24" s="22">
        <v>0.42619047619047623</v>
      </c>
      <c r="BA24" s="22">
        <v>0.26323529411764707</v>
      </c>
      <c r="BB24" s="22">
        <v>3.4027938089643333</v>
      </c>
      <c r="BC24" s="22">
        <v>2.264506218489827</v>
      </c>
      <c r="BD24" s="22">
        <v>1.5707888848845841</v>
      </c>
      <c r="BE24" s="22">
        <v>0.49508322227767793</v>
      </c>
      <c r="BF24" s="26">
        <v>1.7812499999999998</v>
      </c>
      <c r="BG24" s="26">
        <v>0.10614525139664803</v>
      </c>
      <c r="BH24" s="24">
        <v>-0.49399999999999999</v>
      </c>
      <c r="BI24" s="24">
        <v>-0.247</v>
      </c>
      <c r="BJ24" s="24">
        <v>-2.0499999999999997E-2</v>
      </c>
      <c r="BK24" s="24">
        <v>8.4700000000000011E-2</v>
      </c>
      <c r="BL24" s="26" t="s">
        <v>119</v>
      </c>
      <c r="BM24" s="26">
        <v>-0.109</v>
      </c>
      <c r="BN24" s="26">
        <v>2.1917808219178082E-2</v>
      </c>
      <c r="BO24" s="26">
        <v>0.4172045248084007</v>
      </c>
      <c r="BP24" s="26">
        <v>1.7582417582417582E-2</v>
      </c>
      <c r="BQ24" s="26">
        <v>0.1630802446762129</v>
      </c>
      <c r="BR24" s="26">
        <v>0.2</v>
      </c>
      <c r="BS24" s="26">
        <v>0.23818181818181816</v>
      </c>
      <c r="BT24" s="26">
        <v>0.1777</v>
      </c>
      <c r="BU24" s="25">
        <v>1.23</v>
      </c>
      <c r="BV24" s="25">
        <v>0.32</v>
      </c>
      <c r="BW24" s="25">
        <v>1.1200000000000001</v>
      </c>
      <c r="BX24" s="25">
        <v>2.9680604531070749</v>
      </c>
      <c r="BY24" s="25">
        <v>20.399999999999999</v>
      </c>
      <c r="BZ24" s="25">
        <v>18.2</v>
      </c>
      <c r="CA24" s="25">
        <v>2.2799999999999998</v>
      </c>
      <c r="CB24" s="25">
        <v>4.46</v>
      </c>
      <c r="CC24" s="25">
        <v>2.2611224179124809</v>
      </c>
      <c r="CD24" s="25">
        <v>-0.59799999999999998</v>
      </c>
      <c r="CE24" s="25">
        <v>1.1789999999999998</v>
      </c>
      <c r="CF24" s="25">
        <v>0.63500000000000001</v>
      </c>
      <c r="CG24" s="26">
        <v>0.80225643053626683</v>
      </c>
      <c r="CH24" s="25">
        <v>0.44712241791248108</v>
      </c>
      <c r="CI24" s="25">
        <v>-0.8959999999999998</v>
      </c>
      <c r="CJ24" s="25">
        <v>-1.4939999999999998</v>
      </c>
      <c r="CK24" s="25">
        <v>14.6</v>
      </c>
      <c r="CL24" s="25">
        <v>5.419697734464628</v>
      </c>
      <c r="CM24" s="25">
        <v>12.6</v>
      </c>
      <c r="CN24" s="25">
        <v>6.4296977344646269</v>
      </c>
      <c r="CO24" s="25">
        <v>-0.56999999999999995</v>
      </c>
      <c r="CP24" s="22">
        <v>0.28199999999999997</v>
      </c>
      <c r="CQ24" s="22">
        <v>0.217</v>
      </c>
      <c r="CR24" s="22">
        <v>0.51</v>
      </c>
      <c r="CS24" s="22">
        <v>0.62326630198870137</v>
      </c>
      <c r="CT24" s="22">
        <v>0.77445763753405639</v>
      </c>
      <c r="CU24" s="25">
        <v>2.0932222222222219</v>
      </c>
      <c r="CV24" s="25">
        <v>1.4828749999999999</v>
      </c>
      <c r="CW24" s="25">
        <v>-0.56999999999999995</v>
      </c>
      <c r="CX24" s="25">
        <v>1.1000000000000001</v>
      </c>
      <c r="CY24" s="25">
        <v>0.26200000000000001</v>
      </c>
      <c r="CZ24" s="25">
        <v>0.32</v>
      </c>
      <c r="DA24" s="25">
        <v>5.37</v>
      </c>
      <c r="DB24" s="25">
        <v>4.46</v>
      </c>
      <c r="DC24" s="25">
        <v>10.099697734464629</v>
      </c>
      <c r="DD24" s="25">
        <v>-0.8959999999999998</v>
      </c>
      <c r="DE24" s="25">
        <v>0</v>
      </c>
      <c r="DF24" s="25">
        <v>2.9680604531070749</v>
      </c>
      <c r="DG24" s="25">
        <v>6.4296977344646269</v>
      </c>
      <c r="DH24" s="25">
        <v>2.2799999999999998</v>
      </c>
      <c r="DI24" s="24">
        <v>2.1917808219178082E-2</v>
      </c>
      <c r="DJ24" s="24">
        <v>0.4172045248084007</v>
      </c>
      <c r="DK24" s="22">
        <v>4.4296919888002764</v>
      </c>
      <c r="DL24" s="22">
        <v>0.65999999999999992</v>
      </c>
      <c r="DM24" s="22">
        <v>-8.9999999999999858E-2</v>
      </c>
      <c r="DN24" s="22">
        <v>2.0932222222222219</v>
      </c>
      <c r="DO24" s="24">
        <v>0.66035395058120694</v>
      </c>
    </row>
    <row r="25" spans="2:119" ht="30.6" x14ac:dyDescent="0.3">
      <c r="B25" s="12" t="s">
        <v>168</v>
      </c>
      <c r="C25" s="13" t="s">
        <v>169</v>
      </c>
      <c r="D25" s="14" t="s">
        <v>116</v>
      </c>
      <c r="E25" s="14" t="s">
        <v>122</v>
      </c>
      <c r="F25" s="15" t="s">
        <v>123</v>
      </c>
      <c r="G25" s="16" t="s">
        <v>124</v>
      </c>
      <c r="H25" s="17"/>
      <c r="I25" s="18">
        <v>15.656009057235416</v>
      </c>
      <c r="J25" s="19">
        <v>0.193</v>
      </c>
      <c r="K25" s="20">
        <v>1.0113137805765733E-2</v>
      </c>
      <c r="L25" s="20">
        <v>0.2711974110032363</v>
      </c>
      <c r="M25" s="21">
        <v>8.0463678415160472E-2</v>
      </c>
      <c r="N25" s="17"/>
      <c r="O25" s="23">
        <v>0.89644403844454534</v>
      </c>
      <c r="P25" s="23">
        <v>0.90377082492262906</v>
      </c>
      <c r="Q25" s="24">
        <v>5.6425023881587835E-3</v>
      </c>
      <c r="R25" s="24">
        <v>6.2542502388158783E-2</v>
      </c>
      <c r="S25" s="24">
        <v>8.1024088976071759E-2</v>
      </c>
      <c r="T25" s="24" t="s">
        <v>119</v>
      </c>
      <c r="U25" s="24">
        <v>1.208568E-2</v>
      </c>
      <c r="V25" s="24">
        <v>3.6585680000000002E-2</v>
      </c>
      <c r="W25" s="24">
        <v>2.5609976E-2</v>
      </c>
      <c r="X25" s="24">
        <v>8.0463678415160472E-2</v>
      </c>
      <c r="Y25" s="24">
        <v>1.204690196738214</v>
      </c>
      <c r="Z25" s="24" t="s">
        <v>119</v>
      </c>
      <c r="AA25" s="25">
        <v>605.29999999999995</v>
      </c>
      <c r="AB25" s="25">
        <v>6.1840221823540569</v>
      </c>
      <c r="AC25" s="25">
        <v>0</v>
      </c>
      <c r="AD25" s="25">
        <v>6.1840221823540569</v>
      </c>
      <c r="AE25" s="25">
        <v>611.48402218235401</v>
      </c>
      <c r="AF25" s="25">
        <v>20</v>
      </c>
      <c r="AG25" s="25">
        <v>591.48402218235401</v>
      </c>
      <c r="AH25" s="26">
        <v>3.2707314131644946E-2</v>
      </c>
      <c r="AI25" s="22">
        <v>0.1779359430604982</v>
      </c>
      <c r="AJ25" s="26">
        <v>0.22582592656308059</v>
      </c>
      <c r="AK25" s="26">
        <v>1.0113137805765733E-2</v>
      </c>
      <c r="AL25" s="26">
        <v>0.2916991595450027</v>
      </c>
      <c r="AM25" s="26">
        <v>1.0216458255995469E-2</v>
      </c>
      <c r="AN25" s="25">
        <v>21.56</v>
      </c>
      <c r="AO25" s="22">
        <v>78.900269903312051</v>
      </c>
      <c r="AP25" s="24">
        <v>0.40995157536116483</v>
      </c>
      <c r="AQ25" s="22">
        <v>0.70943137254901978</v>
      </c>
      <c r="AR25" s="26">
        <v>0.15491933384829668</v>
      </c>
      <c r="AS25" s="26">
        <v>0.21456327737989089</v>
      </c>
      <c r="AT25" s="22">
        <v>0.22286983069664171</v>
      </c>
      <c r="AU25" s="22">
        <v>1568.1818181818182</v>
      </c>
      <c r="AV25" s="22">
        <v>26.665198237885463</v>
      </c>
      <c r="AW25" s="22">
        <v>26.902222222222221</v>
      </c>
      <c r="AX25" s="22">
        <v>23.133047210300425</v>
      </c>
      <c r="AY25" s="22" t="s">
        <v>119</v>
      </c>
      <c r="AZ25" s="22">
        <v>28.55188679245283</v>
      </c>
      <c r="BA25" s="22">
        <v>1.2174175382139982</v>
      </c>
      <c r="BB25" s="22">
        <v>16.975596314175839</v>
      </c>
      <c r="BC25" s="22">
        <v>15.656009057235416</v>
      </c>
      <c r="BD25" s="22">
        <v>80.103229320715087</v>
      </c>
      <c r="BE25" s="22">
        <v>1.1896299722090788</v>
      </c>
      <c r="BF25" s="26">
        <v>0.48444444444444446</v>
      </c>
      <c r="BG25" s="26">
        <v>1.8007599537419462E-2</v>
      </c>
      <c r="BH25" s="24">
        <v>0.39299999999999996</v>
      </c>
      <c r="BI25" s="24">
        <v>0.184</v>
      </c>
      <c r="BJ25" s="24">
        <v>0.27200000000000002</v>
      </c>
      <c r="BK25" s="24">
        <v>0.26600000000000001</v>
      </c>
      <c r="BL25" s="26" t="s">
        <v>119</v>
      </c>
      <c r="BM25" s="26">
        <v>0.193</v>
      </c>
      <c r="BN25" s="26">
        <v>1.2857142857142858</v>
      </c>
      <c r="BO25" s="26" t="s">
        <v>119</v>
      </c>
      <c r="BP25" s="26">
        <v>4.1946308724832217E-2</v>
      </c>
      <c r="BQ25" s="26">
        <v>6.4957486136333314E-2</v>
      </c>
      <c r="BR25" s="26">
        <v>0.2</v>
      </c>
      <c r="BS25" s="26">
        <v>0.2711974110032363</v>
      </c>
      <c r="BT25" s="26">
        <v>0.82609999999999995</v>
      </c>
      <c r="BU25" s="25">
        <v>22.7</v>
      </c>
      <c r="BV25" s="25">
        <v>22.5</v>
      </c>
      <c r="BW25" s="25">
        <v>34.5</v>
      </c>
      <c r="BX25" s="25">
        <v>34.843195563529186</v>
      </c>
      <c r="BY25" s="25">
        <v>497.2</v>
      </c>
      <c r="BZ25" s="25">
        <v>536.4</v>
      </c>
      <c r="CA25" s="25">
        <v>33.700000000000003</v>
      </c>
      <c r="CB25" s="25">
        <v>37.78</v>
      </c>
      <c r="CC25" s="25">
        <v>25.393811135620624</v>
      </c>
      <c r="CD25" s="25">
        <v>0</v>
      </c>
      <c r="CE25" s="25">
        <v>-1.5390000000000006</v>
      </c>
      <c r="CF25" s="25">
        <v>6.71</v>
      </c>
      <c r="CG25" s="26">
        <v>0.20363229341130643</v>
      </c>
      <c r="CH25" s="25">
        <v>20.222811135620624</v>
      </c>
      <c r="CI25" s="25">
        <v>17.329000000000001</v>
      </c>
      <c r="CJ25" s="25">
        <v>17.329000000000001</v>
      </c>
      <c r="CK25" s="25">
        <v>17.5</v>
      </c>
      <c r="CL25" s="25">
        <v>-4.4159778176459445</v>
      </c>
      <c r="CM25" s="25">
        <v>21.2</v>
      </c>
      <c r="CN25" s="25">
        <v>7.3840221823540553</v>
      </c>
      <c r="CO25" s="25">
        <v>-10.9</v>
      </c>
      <c r="CP25" s="22">
        <v>0.27700000000000002</v>
      </c>
      <c r="CQ25" s="22">
        <v>0.53400000000000003</v>
      </c>
      <c r="CR25" s="22">
        <v>0.51</v>
      </c>
      <c r="CS25" s="22">
        <v>0.51791268507877442</v>
      </c>
      <c r="CT25" s="22">
        <v>0.62708442095405104</v>
      </c>
      <c r="CU25" s="25">
        <v>15.534999999999997</v>
      </c>
      <c r="CV25" s="25">
        <v>9.2111111111111121</v>
      </c>
      <c r="CW25" s="25">
        <v>-10.9</v>
      </c>
      <c r="CX25" s="25">
        <v>30.9</v>
      </c>
      <c r="CY25" s="25">
        <v>8.3800000000000008</v>
      </c>
      <c r="CZ25" s="25">
        <v>22.5</v>
      </c>
      <c r="DA25" s="25">
        <v>605.29999999999995</v>
      </c>
      <c r="DB25" s="25">
        <v>37.78</v>
      </c>
      <c r="DC25" s="25">
        <v>591.48402218235401</v>
      </c>
      <c r="DD25" s="25">
        <v>17.329000000000001</v>
      </c>
      <c r="DE25" s="25">
        <v>0</v>
      </c>
      <c r="DF25" s="25">
        <v>34.843195563529186</v>
      </c>
      <c r="DG25" s="25">
        <v>7.3840221823540553</v>
      </c>
      <c r="DH25" s="25">
        <v>33.700000000000003</v>
      </c>
      <c r="DI25" s="24">
        <v>1.2857142857142858</v>
      </c>
      <c r="DJ25" s="24" t="s">
        <v>119</v>
      </c>
      <c r="DK25" s="22">
        <v>17.551454664164805</v>
      </c>
      <c r="DL25" s="22">
        <v>1.96</v>
      </c>
      <c r="DM25" s="22">
        <v>4.4959999999999978</v>
      </c>
      <c r="DN25" s="22">
        <v>15.534999999999997</v>
      </c>
      <c r="DO25" s="24">
        <v>2.6153149819997559</v>
      </c>
    </row>
    <row r="26" spans="2:119" ht="40.799999999999997" x14ac:dyDescent="0.3">
      <c r="B26" s="12" t="s">
        <v>170</v>
      </c>
      <c r="C26" s="13" t="s">
        <v>171</v>
      </c>
      <c r="D26" s="14" t="s">
        <v>116</v>
      </c>
      <c r="E26" s="14" t="s">
        <v>146</v>
      </c>
      <c r="F26" s="15" t="s">
        <v>123</v>
      </c>
      <c r="G26" s="16" t="s">
        <v>128</v>
      </c>
      <c r="H26" s="17"/>
      <c r="I26" s="18">
        <v>53.721590909090914</v>
      </c>
      <c r="J26" s="19">
        <v>1.329</v>
      </c>
      <c r="K26" s="20">
        <v>0.50648165053861594</v>
      </c>
      <c r="L26" s="20">
        <v>5.0157480314960631E-2</v>
      </c>
      <c r="M26" s="21">
        <v>9.7058735920496658E-2</v>
      </c>
      <c r="N26" s="17"/>
      <c r="O26" s="23">
        <v>0.89644403844454534</v>
      </c>
      <c r="P26" s="23">
        <v>1.5275578871957793</v>
      </c>
      <c r="Q26" s="24">
        <v>2.7058363725034153E-2</v>
      </c>
      <c r="R26" s="24">
        <v>8.3958363725034152E-2</v>
      </c>
      <c r="S26" s="24">
        <v>0.15275126070422793</v>
      </c>
      <c r="T26" s="24" t="s">
        <v>119</v>
      </c>
      <c r="U26" s="24">
        <v>3.4490420000000001E-2</v>
      </c>
      <c r="V26" s="24">
        <v>5.8990420000000002E-2</v>
      </c>
      <c r="W26" s="24">
        <v>4.2791650668000003E-2</v>
      </c>
      <c r="X26" s="24">
        <v>9.7058735920496658E-2</v>
      </c>
      <c r="Y26" s="24">
        <v>-6.7219685964020087E-2</v>
      </c>
      <c r="Z26" s="24">
        <v>9.7366049972893904</v>
      </c>
      <c r="AA26" s="25">
        <v>540.6</v>
      </c>
      <c r="AB26" s="25">
        <v>0</v>
      </c>
      <c r="AC26" s="25">
        <v>554.79999999999995</v>
      </c>
      <c r="AD26" s="25">
        <v>554.79999999999995</v>
      </c>
      <c r="AE26" s="25">
        <v>1095.4000000000001</v>
      </c>
      <c r="AF26" s="25">
        <v>149.9</v>
      </c>
      <c r="AG26" s="25">
        <v>945.50000000000011</v>
      </c>
      <c r="AH26" s="26">
        <v>0.13684498813218915</v>
      </c>
      <c r="AI26" s="22">
        <v>0.2232142857142857</v>
      </c>
      <c r="AJ26" s="26">
        <v>0.5761163032191069</v>
      </c>
      <c r="AK26" s="26">
        <v>0.50648165053861594</v>
      </c>
      <c r="AL26" s="26">
        <v>1.3591376776090152</v>
      </c>
      <c r="AM26" s="26">
        <v>1.0262671106178318</v>
      </c>
      <c r="AN26" s="25">
        <v>4.0199999999999996</v>
      </c>
      <c r="AO26" s="22">
        <v>78.900269903312051</v>
      </c>
      <c r="AP26" s="24">
        <v>-0.17988031935967641</v>
      </c>
      <c r="AQ26" s="22">
        <v>1.9696666666666665</v>
      </c>
      <c r="AR26" s="26">
        <v>0.408656334834051</v>
      </c>
      <c r="AS26" s="26">
        <v>0.25224128739337709</v>
      </c>
      <c r="AT26" s="22">
        <v>0.21568627450980388</v>
      </c>
      <c r="AU26" s="22">
        <v>5.9060402684563762</v>
      </c>
      <c r="AV26" s="22">
        <v>45.050000000000004</v>
      </c>
      <c r="AW26" s="22">
        <v>50.523364485981311</v>
      </c>
      <c r="AX26" s="22">
        <v>48.433734939759027</v>
      </c>
      <c r="AY26" s="22" t="s">
        <v>119</v>
      </c>
      <c r="AZ26" s="22">
        <v>1.3243508084272417</v>
      </c>
      <c r="BA26" s="22">
        <v>2.1092469761997661</v>
      </c>
      <c r="BB26" s="22">
        <v>53.721590909090914</v>
      </c>
      <c r="BC26" s="22">
        <v>53.721590909090914</v>
      </c>
      <c r="BD26" s="22">
        <v>1.1628335998032224</v>
      </c>
      <c r="BE26" s="22">
        <v>3.6890362856028096</v>
      </c>
      <c r="BF26" s="26">
        <v>2.826168224299066</v>
      </c>
      <c r="BG26" s="26">
        <v>5.5937846836847951E-2</v>
      </c>
      <c r="BH26" s="24">
        <v>-0.495</v>
      </c>
      <c r="BI26" s="24">
        <v>-0.152</v>
      </c>
      <c r="BJ26" s="24">
        <v>7.6200000000000004E-2</v>
      </c>
      <c r="BK26" s="24">
        <v>2.8900000000000002E-2</v>
      </c>
      <c r="BL26" s="26" t="s">
        <v>119</v>
      </c>
      <c r="BM26" s="26">
        <v>1.329</v>
      </c>
      <c r="BN26" s="26">
        <v>8.5531574740207839E-2</v>
      </c>
      <c r="BO26" s="26">
        <v>9.8336637332098871</v>
      </c>
      <c r="BP26" s="26">
        <v>3.0073074761101739E-2</v>
      </c>
      <c r="BQ26" s="26">
        <v>4.9465992130410343E-2</v>
      </c>
      <c r="BR26" s="26">
        <v>0.314</v>
      </c>
      <c r="BS26" s="26">
        <v>5.0157480314960631E-2</v>
      </c>
      <c r="BT26" s="26">
        <v>3.6000000000000004E-2</v>
      </c>
      <c r="BU26" s="25">
        <v>12</v>
      </c>
      <c r="BV26" s="25">
        <v>10.7</v>
      </c>
      <c r="BW26" s="25">
        <v>17.600000000000001</v>
      </c>
      <c r="BX26" s="25">
        <v>17.600000000000001</v>
      </c>
      <c r="BY26" s="25">
        <v>256.3</v>
      </c>
      <c r="BZ26" s="25">
        <v>355.8</v>
      </c>
      <c r="CA26" s="25">
        <v>12.5</v>
      </c>
      <c r="CB26" s="25">
        <v>17.600000000000001</v>
      </c>
      <c r="CC26" s="25">
        <v>16.717228346456697</v>
      </c>
      <c r="CD26" s="25">
        <v>0</v>
      </c>
      <c r="CE26" s="25">
        <v>0</v>
      </c>
      <c r="CF26" s="25">
        <v>-16.100000000000001</v>
      </c>
      <c r="CG26" s="26">
        <v>-0.96307830857694066</v>
      </c>
      <c r="CH26" s="25">
        <v>32.817228346456702</v>
      </c>
      <c r="CI26" s="25">
        <v>26.8</v>
      </c>
      <c r="CJ26" s="25">
        <v>26.8</v>
      </c>
      <c r="CK26" s="25">
        <v>125.1</v>
      </c>
      <c r="CL26" s="25">
        <v>1.6999999999999886</v>
      </c>
      <c r="CM26" s="25">
        <v>408.2</v>
      </c>
      <c r="CN26" s="25">
        <v>813.1</v>
      </c>
      <c r="CO26" s="25">
        <v>-30.240000000000002</v>
      </c>
      <c r="CP26" s="22">
        <v>0.85899999999999999</v>
      </c>
      <c r="CQ26" s="22">
        <v>1.3</v>
      </c>
      <c r="CR26" s="22">
        <v>0.51</v>
      </c>
      <c r="CS26" s="22">
        <v>0.30598891824750107</v>
      </c>
      <c r="CT26" s="22">
        <v>0.89786818792463363</v>
      </c>
      <c r="CU26" s="25">
        <v>32.57</v>
      </c>
      <c r="CV26" s="25">
        <v>31.911111111111111</v>
      </c>
      <c r="CW26" s="25">
        <v>-30.240000000000002</v>
      </c>
      <c r="CX26" s="25">
        <v>12.7</v>
      </c>
      <c r="CY26" s="25">
        <v>0.63700000000000001</v>
      </c>
      <c r="CZ26" s="25">
        <v>10.7</v>
      </c>
      <c r="DA26" s="25">
        <v>540.6</v>
      </c>
      <c r="DB26" s="25">
        <v>17.600000000000001</v>
      </c>
      <c r="DC26" s="25">
        <v>945.50000000000011</v>
      </c>
      <c r="DD26" s="25">
        <v>26.8</v>
      </c>
      <c r="DE26" s="25">
        <v>0</v>
      </c>
      <c r="DF26" s="25">
        <v>17.600000000000001</v>
      </c>
      <c r="DG26" s="25">
        <v>813.1</v>
      </c>
      <c r="DH26" s="25">
        <v>12.5</v>
      </c>
      <c r="DI26" s="24">
        <v>8.5531574740207839E-2</v>
      </c>
      <c r="DJ26" s="24">
        <v>9.8336637332098871</v>
      </c>
      <c r="DK26" s="22">
        <v>75.640000000000015</v>
      </c>
      <c r="DL26" s="22">
        <v>16.100000000000001</v>
      </c>
      <c r="DM26" s="22" t="s">
        <v>119</v>
      </c>
      <c r="DN26" s="22">
        <v>32.57</v>
      </c>
      <c r="DO26" s="24" t="s">
        <v>119</v>
      </c>
    </row>
    <row r="27" spans="2:119" ht="30.6" x14ac:dyDescent="0.3">
      <c r="B27" s="12" t="s">
        <v>172</v>
      </c>
      <c r="C27" s="13" t="s">
        <v>173</v>
      </c>
      <c r="D27" s="14" t="s">
        <v>116</v>
      </c>
      <c r="E27" s="14" t="s">
        <v>174</v>
      </c>
      <c r="F27" s="15" t="s">
        <v>123</v>
      </c>
      <c r="G27" s="16" t="s">
        <v>128</v>
      </c>
      <c r="H27" s="17"/>
      <c r="I27" s="18">
        <v>12.574235840086802</v>
      </c>
      <c r="J27" s="19">
        <v>9.0299999999999991E-2</v>
      </c>
      <c r="K27" s="20">
        <v>0.18124572921578186</v>
      </c>
      <c r="L27" s="20">
        <v>9.2531120331950198E-2</v>
      </c>
      <c r="M27" s="21">
        <v>9.0884295912328189E-2</v>
      </c>
      <c r="N27" s="17"/>
      <c r="O27" s="23">
        <v>0.89644403844454534</v>
      </c>
      <c r="P27" s="23">
        <v>1.0700823043331911</v>
      </c>
      <c r="Q27" s="24">
        <v>1.7055745855116315E-2</v>
      </c>
      <c r="R27" s="24">
        <v>7.3955745855116314E-2</v>
      </c>
      <c r="S27" s="24">
        <v>0.10363873494332271</v>
      </c>
      <c r="T27" s="24" t="s">
        <v>119</v>
      </c>
      <c r="U27" s="24">
        <v>2.136126E-2</v>
      </c>
      <c r="V27" s="24">
        <v>4.5861260000000001E-2</v>
      </c>
      <c r="W27" s="24">
        <v>3.3267758004000003E-2</v>
      </c>
      <c r="X27" s="24">
        <v>9.0884295912328189E-2</v>
      </c>
      <c r="Y27" s="24">
        <v>0.4509589662061026</v>
      </c>
      <c r="Z27" s="24" t="s">
        <v>119</v>
      </c>
      <c r="AA27" s="25">
        <v>393.2</v>
      </c>
      <c r="AB27" s="25">
        <v>2.6417697600351802</v>
      </c>
      <c r="AC27" s="25">
        <v>84.4</v>
      </c>
      <c r="AD27" s="25">
        <v>87.04176976003518</v>
      </c>
      <c r="AE27" s="25">
        <v>480.24176976003514</v>
      </c>
      <c r="AF27" s="25">
        <v>11.6</v>
      </c>
      <c r="AG27" s="25">
        <v>468.64176976003512</v>
      </c>
      <c r="AH27" s="26">
        <v>2.4154500358842652E-2</v>
      </c>
      <c r="AI27" s="22">
        <v>0.19128113879003558</v>
      </c>
      <c r="AJ27" s="26">
        <v>0.64360123292143268</v>
      </c>
      <c r="AK27" s="26">
        <v>0.18124572921578186</v>
      </c>
      <c r="AL27" s="26">
        <v>1.8058458456438833</v>
      </c>
      <c r="AM27" s="26">
        <v>0.22136767487292772</v>
      </c>
      <c r="AN27" s="25">
        <v>3.5</v>
      </c>
      <c r="AO27" s="22">
        <v>78.900269903312051</v>
      </c>
      <c r="AP27" s="24">
        <v>8.7854039712428486E-2</v>
      </c>
      <c r="AQ27" s="22">
        <v>0.65419607843137262</v>
      </c>
      <c r="AR27" s="26">
        <v>0.19493588689617927</v>
      </c>
      <c r="AS27" s="26">
        <v>0.16313055798153953</v>
      </c>
      <c r="AT27" s="22">
        <v>0.141025641025641</v>
      </c>
      <c r="AU27" s="22">
        <v>9.2384105960264904</v>
      </c>
      <c r="AV27" s="22">
        <v>18.288372093023256</v>
      </c>
      <c r="AW27" s="22">
        <v>20.373056994818651</v>
      </c>
      <c r="AX27" s="22">
        <v>18.817204301075268</v>
      </c>
      <c r="AY27" s="22" t="s">
        <v>119</v>
      </c>
      <c r="AZ27" s="22">
        <v>8.1576763485477173</v>
      </c>
      <c r="BA27" s="22">
        <v>3.2522746071133164</v>
      </c>
      <c r="BB27" s="22">
        <v>16.477308274255304</v>
      </c>
      <c r="BC27" s="22">
        <v>12.574235840086802</v>
      </c>
      <c r="BD27" s="22" t="s">
        <v>119</v>
      </c>
      <c r="BE27" s="22">
        <v>3.8762760112492565</v>
      </c>
      <c r="BF27" s="26">
        <v>0.53886010362694303</v>
      </c>
      <c r="BG27" s="26">
        <v>2.6449643947100712E-2</v>
      </c>
      <c r="BH27" s="24">
        <v>0.40600000000000003</v>
      </c>
      <c r="BI27" s="24">
        <v>0.35799999999999998</v>
      </c>
      <c r="BJ27" s="24">
        <v>0.11</v>
      </c>
      <c r="BK27" s="24">
        <v>0.11699999999999999</v>
      </c>
      <c r="BL27" s="26" t="s">
        <v>119</v>
      </c>
      <c r="BM27" s="26">
        <v>9.0299999999999991E-2</v>
      </c>
      <c r="BN27" s="26">
        <v>0.5545977011494253</v>
      </c>
      <c r="BO27" s="26" t="s">
        <v>119</v>
      </c>
      <c r="BP27" s="26">
        <v>0.18173258003766479</v>
      </c>
      <c r="BQ27" s="26">
        <v>0.26781210967978303</v>
      </c>
      <c r="BR27" s="26">
        <v>0.125</v>
      </c>
      <c r="BS27" s="26">
        <v>9.2531120331950198E-2</v>
      </c>
      <c r="BT27" s="26">
        <v>0.57109999999999994</v>
      </c>
      <c r="BU27" s="25">
        <v>21.5</v>
      </c>
      <c r="BV27" s="25">
        <v>19.3</v>
      </c>
      <c r="BW27" s="25">
        <v>27.9</v>
      </c>
      <c r="BX27" s="25">
        <v>28.441646047992961</v>
      </c>
      <c r="BY27" s="25">
        <v>120.9</v>
      </c>
      <c r="BZ27" s="25">
        <v>106.2</v>
      </c>
      <c r="CA27" s="25">
        <v>43.2</v>
      </c>
      <c r="CB27" s="25">
        <v>37.270000000000003</v>
      </c>
      <c r="CC27" s="25">
        <v>25.809908675087389</v>
      </c>
      <c r="CD27" s="25">
        <v>-9.14</v>
      </c>
      <c r="CE27" s="25">
        <v>14.228999999999999</v>
      </c>
      <c r="CF27" s="25">
        <v>8.7629999999999981</v>
      </c>
      <c r="CG27" s="26">
        <v>0.89082066463073795</v>
      </c>
      <c r="CH27" s="25">
        <v>2.8179086750873914</v>
      </c>
      <c r="CI27" s="25">
        <v>5.448000000000004</v>
      </c>
      <c r="CJ27" s="25">
        <v>-3.6919999999999966</v>
      </c>
      <c r="CK27" s="25">
        <v>34.799999999999997</v>
      </c>
      <c r="CL27" s="25">
        <v>-58.758230239964824</v>
      </c>
      <c r="CM27" s="25">
        <v>48.2</v>
      </c>
      <c r="CN27" s="25">
        <v>-25.858230239964797</v>
      </c>
      <c r="CO27" s="25">
        <v>-10.4</v>
      </c>
      <c r="CP27" s="22">
        <v>0.26500000000000001</v>
      </c>
      <c r="CQ27" s="22">
        <v>0.47299999999999998</v>
      </c>
      <c r="CR27" s="22">
        <v>0.51</v>
      </c>
      <c r="CS27" s="22">
        <v>0.41408469072865445</v>
      </c>
      <c r="CT27" s="22">
        <v>0.58812464926330543</v>
      </c>
      <c r="CU27" s="25">
        <v>21.130000000000003</v>
      </c>
      <c r="CV27" s="25">
        <v>9.1485555555555553</v>
      </c>
      <c r="CW27" s="25">
        <v>-12.43</v>
      </c>
      <c r="CX27" s="25">
        <v>24.1</v>
      </c>
      <c r="CY27" s="25">
        <v>2.23</v>
      </c>
      <c r="CZ27" s="25">
        <v>19.3</v>
      </c>
      <c r="DA27" s="25">
        <v>393.2</v>
      </c>
      <c r="DB27" s="25">
        <v>37.270000000000003</v>
      </c>
      <c r="DC27" s="25">
        <v>468.64176976003512</v>
      </c>
      <c r="DD27" s="25">
        <v>5.448000000000004</v>
      </c>
      <c r="DE27" s="25">
        <v>0</v>
      </c>
      <c r="DF27" s="25">
        <v>28.441646047992961</v>
      </c>
      <c r="DG27" s="25">
        <v>-25.858230239964797</v>
      </c>
      <c r="DH27" s="25">
        <v>43.2</v>
      </c>
      <c r="DI27" s="24">
        <v>0.5545977011494253</v>
      </c>
      <c r="DJ27" s="24" t="s">
        <v>119</v>
      </c>
      <c r="DK27" s="22">
        <v>10.848189114815627</v>
      </c>
      <c r="DL27" s="22">
        <v>6.87</v>
      </c>
      <c r="DM27" s="22">
        <v>-8.64</v>
      </c>
      <c r="DN27" s="22">
        <v>21.130000000000003</v>
      </c>
      <c r="DO27" s="24">
        <v>-1.2249903750437467</v>
      </c>
    </row>
    <row r="28" spans="2:119" ht="30.6" x14ac:dyDescent="0.3">
      <c r="B28" s="12" t="s">
        <v>175</v>
      </c>
      <c r="C28" s="13" t="s">
        <v>176</v>
      </c>
      <c r="D28" s="14" t="s">
        <v>116</v>
      </c>
      <c r="E28" s="14" t="s">
        <v>122</v>
      </c>
      <c r="F28" s="15" t="s">
        <v>123</v>
      </c>
      <c r="G28" s="16" t="s">
        <v>124</v>
      </c>
      <c r="H28" s="17"/>
      <c r="I28" s="18">
        <v>10.85236587030621</v>
      </c>
      <c r="J28" s="19">
        <v>0.113</v>
      </c>
      <c r="K28" s="20">
        <v>0.2389711807164985</v>
      </c>
      <c r="L28" s="20">
        <v>0.20656565656565656</v>
      </c>
      <c r="M28" s="21">
        <v>7.8151481052850691E-2</v>
      </c>
      <c r="N28" s="17"/>
      <c r="O28" s="23">
        <v>0.89644403844454534</v>
      </c>
      <c r="P28" s="23">
        <v>1.1216384435815792</v>
      </c>
      <c r="Q28" s="24">
        <v>5.6425023881587835E-3</v>
      </c>
      <c r="R28" s="24">
        <v>6.2542502388158783E-2</v>
      </c>
      <c r="S28" s="24">
        <v>9.4650075036351616E-2</v>
      </c>
      <c r="T28" s="24" t="s">
        <v>119</v>
      </c>
      <c r="U28" s="24">
        <v>1.208568E-2</v>
      </c>
      <c r="V28" s="24">
        <v>3.6585680000000002E-2</v>
      </c>
      <c r="W28" s="24">
        <v>2.5609976E-2</v>
      </c>
      <c r="X28" s="24">
        <v>7.8151481052850691E-2</v>
      </c>
      <c r="Y28" s="24">
        <v>0.11230356734775435</v>
      </c>
      <c r="Z28" s="24">
        <v>5.8210378572143229E-2</v>
      </c>
      <c r="AA28" s="25">
        <v>348.4</v>
      </c>
      <c r="AB28" s="25">
        <v>59.201322593819704</v>
      </c>
      <c r="AC28" s="25">
        <v>50.2</v>
      </c>
      <c r="AD28" s="25">
        <v>109.40132259381971</v>
      </c>
      <c r="AE28" s="25">
        <v>457.80132259381969</v>
      </c>
      <c r="AF28" s="25">
        <v>38.9</v>
      </c>
      <c r="AG28" s="25">
        <v>418.90132259381971</v>
      </c>
      <c r="AH28" s="26">
        <v>8.4971357836188893E-2</v>
      </c>
      <c r="AI28" s="22">
        <v>0.25235531628532976</v>
      </c>
      <c r="AJ28" s="26">
        <v>0.63127805925770353</v>
      </c>
      <c r="AK28" s="26">
        <v>0.2389711807164985</v>
      </c>
      <c r="AL28" s="26">
        <v>1.7120707761161145</v>
      </c>
      <c r="AM28" s="26">
        <v>0.31401068482726668</v>
      </c>
      <c r="AN28" s="25">
        <v>4.6900000000000004</v>
      </c>
      <c r="AO28" s="22">
        <v>78.900269903312051</v>
      </c>
      <c r="AP28" s="24">
        <v>0.16774587103709082</v>
      </c>
      <c r="AQ28" s="22">
        <v>0.80264705882352938</v>
      </c>
      <c r="AR28" s="26">
        <v>0.10488088481701516</v>
      </c>
      <c r="AS28" s="26">
        <v>0.20594791927704792</v>
      </c>
      <c r="AT28" s="22">
        <v>0.1594561186650186</v>
      </c>
      <c r="AU28" s="22">
        <v>17.25</v>
      </c>
      <c r="AV28" s="22">
        <v>36.481675392670155</v>
      </c>
      <c r="AW28" s="22">
        <v>27.872</v>
      </c>
      <c r="AX28" s="22">
        <v>17.969348659003831</v>
      </c>
      <c r="AY28" s="22" t="s">
        <v>119</v>
      </c>
      <c r="AZ28" s="22">
        <v>5.4522691705790294</v>
      </c>
      <c r="BA28" s="22">
        <v>1.3201970443349753</v>
      </c>
      <c r="BB28" s="22">
        <v>20.77910808818487</v>
      </c>
      <c r="BC28" s="22">
        <v>10.85236587030621</v>
      </c>
      <c r="BD28" s="22">
        <v>3.1167946453905091</v>
      </c>
      <c r="BE28" s="22">
        <v>1.5873487025154216</v>
      </c>
      <c r="BF28" s="26">
        <v>0.496</v>
      </c>
      <c r="BG28" s="26">
        <v>1.7795637198622274E-2</v>
      </c>
      <c r="BH28" s="24">
        <v>1.3659999999999999</v>
      </c>
      <c r="BI28" s="24">
        <v>0.19699999999999998</v>
      </c>
      <c r="BJ28" s="24">
        <v>8.0700000000000008E-2</v>
      </c>
      <c r="BK28" s="24">
        <v>6.6500000000000004E-2</v>
      </c>
      <c r="BL28" s="26" t="s">
        <v>119</v>
      </c>
      <c r="BM28" s="26">
        <v>0.113</v>
      </c>
      <c r="BN28" s="26">
        <v>0.20695364238410596</v>
      </c>
      <c r="BO28" s="26">
        <v>0.13636185962499392</v>
      </c>
      <c r="BP28" s="26">
        <v>4.9077345897133882E-2</v>
      </c>
      <c r="BQ28" s="26">
        <v>7.9150904912587597E-2</v>
      </c>
      <c r="BR28" s="26">
        <v>0.2</v>
      </c>
      <c r="BS28" s="26">
        <v>0.20656565656565656</v>
      </c>
      <c r="BT28" s="26">
        <v>0.60309999999999997</v>
      </c>
      <c r="BU28" s="25">
        <v>9.5500000000000007</v>
      </c>
      <c r="BV28" s="25">
        <v>12.5</v>
      </c>
      <c r="BW28" s="25">
        <v>20.7</v>
      </c>
      <c r="BX28" s="25">
        <v>20.159735481236059</v>
      </c>
      <c r="BY28" s="25">
        <v>263.89999999999998</v>
      </c>
      <c r="BZ28" s="25">
        <v>254.7</v>
      </c>
      <c r="CA28" s="25">
        <v>30.9</v>
      </c>
      <c r="CB28" s="25">
        <v>38.6</v>
      </c>
      <c r="CC28" s="25">
        <v>15.995426485364568</v>
      </c>
      <c r="CD28" s="25">
        <v>-17.256</v>
      </c>
      <c r="CE28" s="25">
        <v>6.39</v>
      </c>
      <c r="CF28" s="25">
        <v>11.059999999999999</v>
      </c>
      <c r="CG28" s="26">
        <v>1.0909368384748184</v>
      </c>
      <c r="CH28" s="25">
        <v>-1.4545735146354302</v>
      </c>
      <c r="CI28" s="25">
        <v>12.306000000000001</v>
      </c>
      <c r="CJ28" s="25">
        <v>-4.9499999999999984</v>
      </c>
      <c r="CK28" s="25">
        <v>60.4</v>
      </c>
      <c r="CL28" s="25">
        <v>117.30132259381969</v>
      </c>
      <c r="CM28" s="25">
        <v>63.9</v>
      </c>
      <c r="CN28" s="25">
        <v>134.40132259381971</v>
      </c>
      <c r="CO28" s="25">
        <v>-6.2</v>
      </c>
      <c r="CP28" s="22">
        <v>0.18</v>
      </c>
      <c r="CQ28" s="22">
        <v>0.875</v>
      </c>
      <c r="CR28" s="22">
        <v>0.51</v>
      </c>
      <c r="CS28" s="22">
        <v>0.18487840375523767</v>
      </c>
      <c r="CT28" s="22">
        <v>1.0062366615652252</v>
      </c>
      <c r="CU28" s="25">
        <v>19.670000000000002</v>
      </c>
      <c r="CV28" s="25">
        <v>4.4742222222222221</v>
      </c>
      <c r="CW28" s="25">
        <v>-6.8610000000000007</v>
      </c>
      <c r="CX28" s="25">
        <v>19.8</v>
      </c>
      <c r="CY28" s="25">
        <v>4.09</v>
      </c>
      <c r="CZ28" s="25">
        <v>12.5</v>
      </c>
      <c r="DA28" s="25">
        <v>348.4</v>
      </c>
      <c r="DB28" s="25">
        <v>38.6</v>
      </c>
      <c r="DC28" s="25">
        <v>418.90132259381971</v>
      </c>
      <c r="DD28" s="25">
        <v>12.306000000000001</v>
      </c>
      <c r="DE28" s="25">
        <v>0</v>
      </c>
      <c r="DF28" s="25">
        <v>20.159735481236059</v>
      </c>
      <c r="DG28" s="25">
        <v>134.40132259381971</v>
      </c>
      <c r="DH28" s="25">
        <v>30.9</v>
      </c>
      <c r="DI28" s="24">
        <v>0.20695364238410596</v>
      </c>
      <c r="DJ28" s="24">
        <v>0.13636185962499392</v>
      </c>
      <c r="DK28" s="22">
        <v>13.556677106596108</v>
      </c>
      <c r="DL28" s="22">
        <v>6.7</v>
      </c>
      <c r="DM28" s="22">
        <v>-4.1300000000000026</v>
      </c>
      <c r="DN28" s="22">
        <v>19.670000000000002</v>
      </c>
      <c r="DO28" s="24">
        <v>0.30198511243077192</v>
      </c>
    </row>
    <row r="29" spans="2:119" ht="20.399999999999999" x14ac:dyDescent="0.3">
      <c r="B29" s="27" t="s">
        <v>177</v>
      </c>
      <c r="C29" s="28" t="s">
        <v>178</v>
      </c>
      <c r="D29" s="14" t="s">
        <v>116</v>
      </c>
      <c r="E29" s="14" t="s">
        <v>122</v>
      </c>
      <c r="F29" s="15" t="s">
        <v>123</v>
      </c>
      <c r="G29" s="16" t="s">
        <v>124</v>
      </c>
      <c r="H29" s="17"/>
      <c r="I29" s="18">
        <v>21.999679750955718</v>
      </c>
      <c r="J29" s="19">
        <v>0.12300000000000001</v>
      </c>
      <c r="K29" s="20">
        <v>3.2031516647266299E-2</v>
      </c>
      <c r="L29" s="20">
        <v>0.38147138964577654</v>
      </c>
      <c r="M29" s="21">
        <v>8.0242232766587873E-2</v>
      </c>
      <c r="N29" s="17"/>
      <c r="O29" s="23">
        <v>0.89644403844454534</v>
      </c>
      <c r="P29" s="23">
        <v>0.92017577156157526</v>
      </c>
      <c r="Q29" s="24">
        <v>5.6425023881587835E-3</v>
      </c>
      <c r="R29" s="24">
        <v>6.2542502388158783E-2</v>
      </c>
      <c r="S29" s="24">
        <v>8.2050095390415675E-2</v>
      </c>
      <c r="T29" s="24" t="s">
        <v>119</v>
      </c>
      <c r="U29" s="24">
        <v>1.208568E-2</v>
      </c>
      <c r="V29" s="24">
        <v>3.6585680000000002E-2</v>
      </c>
      <c r="W29" s="24">
        <v>2.5609976E-2</v>
      </c>
      <c r="X29" s="24">
        <v>8.0242232766587873E-2</v>
      </c>
      <c r="Y29" s="24">
        <v>-3.5113439107965001E-2</v>
      </c>
      <c r="Z29" s="24">
        <v>6.1320258616399531E-2</v>
      </c>
      <c r="AA29" s="25">
        <v>322</v>
      </c>
      <c r="AB29" s="25">
        <v>10.655458868552035</v>
      </c>
      <c r="AC29" s="25">
        <v>0</v>
      </c>
      <c r="AD29" s="25">
        <v>10.655458868552035</v>
      </c>
      <c r="AE29" s="25">
        <v>332.65545886855205</v>
      </c>
      <c r="AF29" s="25">
        <v>20.7</v>
      </c>
      <c r="AG29" s="25">
        <v>311.95545886855206</v>
      </c>
      <c r="AH29" s="26">
        <v>6.222654535839002E-2</v>
      </c>
      <c r="AI29" s="22">
        <v>0.2924256951102589</v>
      </c>
      <c r="AJ29" s="26">
        <v>9.7706790463331084E-2</v>
      </c>
      <c r="AK29" s="26">
        <v>3.2031516647266299E-2</v>
      </c>
      <c r="AL29" s="26">
        <v>0.10828718362349629</v>
      </c>
      <c r="AM29" s="26">
        <v>3.3091487169416255E-2</v>
      </c>
      <c r="AN29" s="25">
        <v>3.09</v>
      </c>
      <c r="AO29" s="22">
        <v>78.900269903312051</v>
      </c>
      <c r="AP29" s="24">
        <v>0.3211378545195942</v>
      </c>
      <c r="AQ29" s="22">
        <v>0.62645098039215696</v>
      </c>
      <c r="AR29" s="26">
        <v>0.10488088481701516</v>
      </c>
      <c r="AS29" s="26">
        <v>0.19450636820610084</v>
      </c>
      <c r="AT29" s="22">
        <v>0.35966735966735963</v>
      </c>
      <c r="AU29" s="22">
        <v>185.12820512820511</v>
      </c>
      <c r="AV29" s="22">
        <v>71.238938053097357</v>
      </c>
      <c r="AW29" s="22">
        <v>71.238938053097357</v>
      </c>
      <c r="AX29" s="22">
        <v>25.966386554621849</v>
      </c>
      <c r="AY29" s="22" t="s">
        <v>119</v>
      </c>
      <c r="AZ29" s="22">
        <v>3.2723577235772354</v>
      </c>
      <c r="BA29" s="22">
        <v>2.7497865072587535</v>
      </c>
      <c r="BB29" s="22">
        <v>38.661421114217049</v>
      </c>
      <c r="BC29" s="22">
        <v>21.999679750955718</v>
      </c>
      <c r="BD29" s="22">
        <v>9.7317421081934814</v>
      </c>
      <c r="BE29" s="22">
        <v>2.664009042429992</v>
      </c>
      <c r="BF29" s="26">
        <v>0.30530973451327437</v>
      </c>
      <c r="BG29" s="26">
        <v>4.2857142857142851E-3</v>
      </c>
      <c r="BH29" s="24">
        <v>0.185</v>
      </c>
      <c r="BI29" s="24">
        <v>0.6409999999999999</v>
      </c>
      <c r="BJ29" s="24">
        <v>0.121</v>
      </c>
      <c r="BK29" s="24">
        <v>9.4600000000000004E-2</v>
      </c>
      <c r="BL29" s="26" t="s">
        <v>119</v>
      </c>
      <c r="BM29" s="26">
        <v>0.12300000000000001</v>
      </c>
      <c r="BN29" s="26">
        <v>4.6936656282450674E-2</v>
      </c>
      <c r="BO29" s="26">
        <v>0.1415624913829874</v>
      </c>
      <c r="BP29" s="26">
        <v>3.8599487617421005E-2</v>
      </c>
      <c r="BQ29" s="26">
        <v>6.8906133443976017E-2</v>
      </c>
      <c r="BR29" s="26">
        <v>0.2</v>
      </c>
      <c r="BS29" s="26">
        <v>0.38147138964577654</v>
      </c>
      <c r="BT29" s="26">
        <v>0.69779999999999998</v>
      </c>
      <c r="BU29" s="25">
        <v>4.5199999999999996</v>
      </c>
      <c r="BV29" s="25">
        <v>4.5199999999999996</v>
      </c>
      <c r="BW29" s="25">
        <v>7.22</v>
      </c>
      <c r="BX29" s="25">
        <v>8.0689082262895919</v>
      </c>
      <c r="BY29" s="25">
        <v>117.1</v>
      </c>
      <c r="BZ29" s="25">
        <v>117.1</v>
      </c>
      <c r="CA29" s="25">
        <v>11.2</v>
      </c>
      <c r="CB29" s="25">
        <v>14.18</v>
      </c>
      <c r="CC29" s="25">
        <v>4.9908505922826629</v>
      </c>
      <c r="CD29" s="25">
        <v>2.5000000000000001E-2</v>
      </c>
      <c r="CE29" s="25">
        <v>-1.73</v>
      </c>
      <c r="CF29" s="25">
        <v>-5.9399999999999995</v>
      </c>
      <c r="CG29" s="26">
        <v>-1.5368121842517382</v>
      </c>
      <c r="CH29" s="25">
        <v>12.660850592282664</v>
      </c>
      <c r="CI29" s="25">
        <v>12.164999999999999</v>
      </c>
      <c r="CJ29" s="25">
        <v>12.19</v>
      </c>
      <c r="CK29" s="25">
        <v>96.3</v>
      </c>
      <c r="CL29" s="25">
        <v>35.255458868552026</v>
      </c>
      <c r="CM29" s="25">
        <v>98.4</v>
      </c>
      <c r="CN29" s="25">
        <v>32.055458868552037</v>
      </c>
      <c r="CO29" s="25">
        <v>-1.38</v>
      </c>
      <c r="CP29" s="22">
        <v>0.17</v>
      </c>
      <c r="CQ29" s="22">
        <v>0.623</v>
      </c>
      <c r="CR29" s="22">
        <v>0.51</v>
      </c>
      <c r="CS29" s="22">
        <v>0.82420504895200264</v>
      </c>
      <c r="CT29" s="22">
        <v>1.3863849914539272</v>
      </c>
      <c r="CU29" s="25">
        <v>4.6429999999999989</v>
      </c>
      <c r="CV29" s="25">
        <v>1.265444444444445</v>
      </c>
      <c r="CW29" s="25">
        <v>-1.38</v>
      </c>
      <c r="CX29" s="25">
        <v>7.34</v>
      </c>
      <c r="CY29" s="25">
        <v>2.8</v>
      </c>
      <c r="CZ29" s="25">
        <v>4.5199999999999996</v>
      </c>
      <c r="DA29" s="25">
        <v>322</v>
      </c>
      <c r="DB29" s="25">
        <v>14.18</v>
      </c>
      <c r="DC29" s="25">
        <v>311.95545886855206</v>
      </c>
      <c r="DD29" s="25">
        <v>12.164999999999999</v>
      </c>
      <c r="DE29" s="25">
        <v>9.4960000000000022</v>
      </c>
      <c r="DF29" s="25">
        <v>8.4009082262895927</v>
      </c>
      <c r="DG29" s="25">
        <v>41.551458868552039</v>
      </c>
      <c r="DH29" s="25">
        <v>14.51</v>
      </c>
      <c r="DI29" s="24">
        <v>4.5861847328821509E-2</v>
      </c>
      <c r="DJ29" s="24">
        <v>0.11611246252737847</v>
      </c>
      <c r="DK29" s="22">
        <v>21.499342444421231</v>
      </c>
      <c r="DL29" s="22">
        <v>7.27</v>
      </c>
      <c r="DM29" s="22">
        <v>1.4440000000000004</v>
      </c>
      <c r="DN29" s="22">
        <v>4.6429999999999989</v>
      </c>
      <c r="DO29" s="24">
        <v>0.27719850748745456</v>
      </c>
    </row>
    <row r="30" spans="2:119" ht="51" x14ac:dyDescent="0.3">
      <c r="B30" s="12" t="s">
        <v>179</v>
      </c>
      <c r="C30" s="13" t="s">
        <v>180</v>
      </c>
      <c r="D30" s="14" t="s">
        <v>116</v>
      </c>
      <c r="E30" s="14" t="s">
        <v>122</v>
      </c>
      <c r="F30" s="15" t="s">
        <v>123</v>
      </c>
      <c r="G30" s="16" t="s">
        <v>124</v>
      </c>
      <c r="H30" s="17"/>
      <c r="I30" s="18">
        <v>10.59999654736546</v>
      </c>
      <c r="J30" s="19">
        <v>0.17199999999999999</v>
      </c>
      <c r="K30" s="20">
        <v>0.26200894845514189</v>
      </c>
      <c r="L30" s="20">
        <v>0.24043715846994534</v>
      </c>
      <c r="M30" s="21">
        <v>7.7918726000324179E-2</v>
      </c>
      <c r="N30" s="17"/>
      <c r="O30" s="23">
        <v>0.89644403844454534</v>
      </c>
      <c r="P30" s="23">
        <v>1.1510556458563832</v>
      </c>
      <c r="Q30" s="24">
        <v>5.6425023881587835E-3</v>
      </c>
      <c r="R30" s="24">
        <v>6.2542502388158783E-2</v>
      </c>
      <c r="S30" s="24">
        <v>9.6489900479876489E-2</v>
      </c>
      <c r="T30" s="24" t="s">
        <v>119</v>
      </c>
      <c r="U30" s="24">
        <v>1.208568E-2</v>
      </c>
      <c r="V30" s="24">
        <v>3.6585680000000002E-2</v>
      </c>
      <c r="W30" s="24">
        <v>2.5609976E-2</v>
      </c>
      <c r="X30" s="24">
        <v>7.7918726000324179E-2</v>
      </c>
      <c r="Y30" s="24">
        <v>-2.1782298140695211E-2</v>
      </c>
      <c r="Z30" s="24">
        <v>-7.4655707885927375E-3</v>
      </c>
      <c r="AA30" s="25">
        <v>279.7</v>
      </c>
      <c r="AB30" s="25">
        <v>55.801885476112297</v>
      </c>
      <c r="AC30" s="25">
        <v>43.5</v>
      </c>
      <c r="AD30" s="25">
        <v>99.30188547611229</v>
      </c>
      <c r="AE30" s="25">
        <v>379.00188547611231</v>
      </c>
      <c r="AF30" s="25">
        <v>27.4</v>
      </c>
      <c r="AG30" s="25">
        <v>351.60188547611233</v>
      </c>
      <c r="AH30" s="26">
        <v>7.2295154852803398E-2</v>
      </c>
      <c r="AI30" s="22">
        <v>0.39563437926330153</v>
      </c>
      <c r="AJ30" s="26">
        <v>0.55599572877629988</v>
      </c>
      <c r="AK30" s="26">
        <v>0.26200894845514189</v>
      </c>
      <c r="AL30" s="26">
        <v>1.2522305860796001</v>
      </c>
      <c r="AM30" s="26">
        <v>0.35502998025066962</v>
      </c>
      <c r="AN30" s="25">
        <v>3.82</v>
      </c>
      <c r="AO30" s="22">
        <v>78.900269903312051</v>
      </c>
      <c r="AP30" s="24">
        <v>0.19314863668725468</v>
      </c>
      <c r="AQ30" s="22">
        <v>0.76076470588235301</v>
      </c>
      <c r="AR30" s="26">
        <v>0.16733200530681511</v>
      </c>
      <c r="AS30" s="26">
        <v>0.18286997722816223</v>
      </c>
      <c r="AT30" s="22">
        <v>0.25452016689847007</v>
      </c>
      <c r="AU30" s="22">
        <v>22.733245729303547</v>
      </c>
      <c r="AV30" s="22">
        <v>49.416961130742045</v>
      </c>
      <c r="AW30" s="22">
        <v>54.7358121330724</v>
      </c>
      <c r="AX30" s="22">
        <v>15.158730158730158</v>
      </c>
      <c r="AY30" s="22" t="s">
        <v>119</v>
      </c>
      <c r="AZ30" s="22">
        <v>3.5271122320302646</v>
      </c>
      <c r="BA30" s="22">
        <v>1.5209352909189775</v>
      </c>
      <c r="BB30" s="22">
        <v>27.448261989428055</v>
      </c>
      <c r="BC30" s="22">
        <v>10.59999654736546</v>
      </c>
      <c r="BD30" s="22">
        <v>2.3253802977983393</v>
      </c>
      <c r="BE30" s="22">
        <v>1.9119188987281801</v>
      </c>
      <c r="BF30" s="26">
        <v>0.63405088062622306</v>
      </c>
      <c r="BG30" s="26">
        <v>1.1583839828387558E-2</v>
      </c>
      <c r="BH30" s="24" t="s">
        <v>119</v>
      </c>
      <c r="BI30" s="24" t="s">
        <v>119</v>
      </c>
      <c r="BJ30" s="24" t="s">
        <v>119</v>
      </c>
      <c r="BK30" s="24" t="s">
        <v>119</v>
      </c>
      <c r="BL30" s="26" t="s">
        <v>119</v>
      </c>
      <c r="BM30" s="26">
        <v>0.17199999999999999</v>
      </c>
      <c r="BN30" s="26">
        <v>7.4707602339181278E-2</v>
      </c>
      <c r="BO30" s="26">
        <v>7.0453155211731441E-2</v>
      </c>
      <c r="BP30" s="26">
        <v>2.5925925925925929E-2</v>
      </c>
      <c r="BQ30" s="26">
        <v>6.4990476432153929E-2</v>
      </c>
      <c r="BR30" s="26">
        <v>0.2</v>
      </c>
      <c r="BS30" s="26">
        <v>0.24043715846994534</v>
      </c>
      <c r="BT30" s="26">
        <v>0.84970000000000001</v>
      </c>
      <c r="BU30" s="25">
        <v>5.66</v>
      </c>
      <c r="BV30" s="25">
        <v>5.1100000000000003</v>
      </c>
      <c r="BW30" s="25">
        <v>17.3</v>
      </c>
      <c r="BX30" s="25">
        <v>12.809622904777539</v>
      </c>
      <c r="BY30" s="25">
        <v>183.9</v>
      </c>
      <c r="BZ30" s="25">
        <v>197.1</v>
      </c>
      <c r="CA30" s="25">
        <v>23.3</v>
      </c>
      <c r="CB30" s="25">
        <v>33.17</v>
      </c>
      <c r="CC30" s="25">
        <v>9.7297135724813</v>
      </c>
      <c r="CD30" s="25">
        <v>-16.329999999999998</v>
      </c>
      <c r="CE30" s="25">
        <v>-2.42</v>
      </c>
      <c r="CF30" s="25">
        <v>25.9</v>
      </c>
      <c r="CG30" s="26">
        <v>2.4132262296403919</v>
      </c>
      <c r="CH30" s="25">
        <v>-13.750286427518697</v>
      </c>
      <c r="CI30" s="25">
        <v>-2.0399999999999991</v>
      </c>
      <c r="CJ30" s="25">
        <v>-18.369999999999997</v>
      </c>
      <c r="CK30" s="25">
        <v>68.400000000000006</v>
      </c>
      <c r="CL30" s="25">
        <v>138.1018854761123</v>
      </c>
      <c r="CM30" s="25">
        <v>79.3</v>
      </c>
      <c r="CN30" s="25">
        <v>151.20188547611227</v>
      </c>
      <c r="CO30" s="25">
        <v>-3.24</v>
      </c>
      <c r="CP30" s="22">
        <v>0.255</v>
      </c>
      <c r="CQ30" s="22">
        <v>0.65800000000000003</v>
      </c>
      <c r="CR30" s="22">
        <v>0.51</v>
      </c>
      <c r="CS30" s="22">
        <v>0.17853026806914904</v>
      </c>
      <c r="CT30" s="22">
        <v>0.53097795133156778</v>
      </c>
      <c r="CU30" s="25">
        <v>12.180000000000001</v>
      </c>
      <c r="CV30" s="25">
        <v>4.4058888888888896</v>
      </c>
      <c r="CW30" s="25">
        <v>-3.24</v>
      </c>
      <c r="CX30" s="25">
        <v>7.32</v>
      </c>
      <c r="CY30" s="25">
        <v>1.76</v>
      </c>
      <c r="CZ30" s="25">
        <v>5.1100000000000003</v>
      </c>
      <c r="DA30" s="25">
        <v>279.7</v>
      </c>
      <c r="DB30" s="25">
        <v>33.17</v>
      </c>
      <c r="DC30" s="25">
        <v>351.60188547611233</v>
      </c>
      <c r="DD30" s="25">
        <v>-2.0399999999999991</v>
      </c>
      <c r="DE30" s="25">
        <v>0</v>
      </c>
      <c r="DF30" s="25">
        <v>12.809622904777539</v>
      </c>
      <c r="DG30" s="25">
        <v>151.20188547611227</v>
      </c>
      <c r="DH30" s="25">
        <v>23.3</v>
      </c>
      <c r="DI30" s="24">
        <v>7.4707602339181278E-2</v>
      </c>
      <c r="DJ30" s="24">
        <v>7.0453155211731441E-2</v>
      </c>
      <c r="DK30" s="22">
        <v>15.090209677086365</v>
      </c>
      <c r="DL30" s="22">
        <v>10.4</v>
      </c>
      <c r="DM30" s="22">
        <v>9.2900000000000063</v>
      </c>
      <c r="DN30" s="22">
        <v>12.180000000000001</v>
      </c>
      <c r="DO30" s="24">
        <v>0.15178337476523548</v>
      </c>
    </row>
    <row r="31" spans="2:119" ht="30.6" x14ac:dyDescent="0.3">
      <c r="B31" s="12" t="s">
        <v>181</v>
      </c>
      <c r="C31" s="13" t="s">
        <v>182</v>
      </c>
      <c r="D31" s="14" t="s">
        <v>116</v>
      </c>
      <c r="E31" s="14" t="s">
        <v>127</v>
      </c>
      <c r="F31" s="15" t="s">
        <v>123</v>
      </c>
      <c r="G31" s="16" t="s">
        <v>128</v>
      </c>
      <c r="H31" s="17"/>
      <c r="I31" s="18">
        <v>8.5428571428571427</v>
      </c>
      <c r="J31" s="19">
        <v>0.13600000000000001</v>
      </c>
      <c r="K31" s="20">
        <v>0.15426497277676951</v>
      </c>
      <c r="L31" s="20">
        <v>0.30199999999999999</v>
      </c>
      <c r="M31" s="21">
        <v>7.9328198094952271E-2</v>
      </c>
      <c r="N31" s="17"/>
      <c r="O31" s="23">
        <v>0.89644403844454534</v>
      </c>
      <c r="P31" s="23">
        <v>1.0055081902892096</v>
      </c>
      <c r="Q31" s="24">
        <v>7.0531279851984777E-3</v>
      </c>
      <c r="R31" s="24">
        <v>6.3953127985198477E-2</v>
      </c>
      <c r="S31" s="24">
        <v>8.8805393983731135E-2</v>
      </c>
      <c r="T31" s="24" t="s">
        <v>119</v>
      </c>
      <c r="U31" s="24">
        <v>1.32321E-2</v>
      </c>
      <c r="V31" s="24">
        <v>3.7732100000000005E-2</v>
      </c>
      <c r="W31" s="24">
        <v>2.7370865340000005E-2</v>
      </c>
      <c r="X31" s="24">
        <v>7.9328198094952271E-2</v>
      </c>
      <c r="Y31" s="24">
        <v>2.8556876467020126E-2</v>
      </c>
      <c r="Z31" s="24">
        <v>9.7984943087265616E-2</v>
      </c>
      <c r="AA31" s="25">
        <v>139.80000000000001</v>
      </c>
      <c r="AB31" s="25">
        <v>0</v>
      </c>
      <c r="AC31" s="25">
        <v>25.5</v>
      </c>
      <c r="AD31" s="25">
        <v>25.5</v>
      </c>
      <c r="AE31" s="25">
        <v>165.3</v>
      </c>
      <c r="AF31" s="25">
        <v>45.7</v>
      </c>
      <c r="AG31" s="25">
        <v>119.60000000000001</v>
      </c>
      <c r="AH31" s="26">
        <v>0.27646702964307318</v>
      </c>
      <c r="AI31" s="22">
        <v>0.16611295681063123</v>
      </c>
      <c r="AJ31" s="26">
        <v>0.29616724738675959</v>
      </c>
      <c r="AK31" s="26">
        <v>0.15426497277676951</v>
      </c>
      <c r="AL31" s="26">
        <v>0.42079207920792078</v>
      </c>
      <c r="AM31" s="26">
        <v>0.18240343347639484</v>
      </c>
      <c r="AN31" s="25">
        <v>46.45</v>
      </c>
      <c r="AO31" s="22">
        <v>78.900269903312051</v>
      </c>
      <c r="AP31" s="24">
        <v>-7.7160216869458897E-2</v>
      </c>
      <c r="AQ31" s="22">
        <v>0.57239215686274514</v>
      </c>
      <c r="AR31" s="26">
        <v>0.28284271247461901</v>
      </c>
      <c r="AS31" s="26">
        <v>0.16249313831666862</v>
      </c>
      <c r="AT31" s="22">
        <v>0.10191606911954855</v>
      </c>
      <c r="AU31" s="22">
        <v>14.647887323943664</v>
      </c>
      <c r="AV31" s="22">
        <v>23.031301482701814</v>
      </c>
      <c r="AW31" s="22">
        <v>19.88620199146515</v>
      </c>
      <c r="AX31" s="22">
        <v>18.073929961089497</v>
      </c>
      <c r="AY31" s="22" t="s">
        <v>119</v>
      </c>
      <c r="AZ31" s="22">
        <v>2.3069306930693072</v>
      </c>
      <c r="BA31" s="22">
        <v>2.369491525423729</v>
      </c>
      <c r="BB31" s="22">
        <v>11.5</v>
      </c>
      <c r="BC31" s="22">
        <v>8.5428571428571427</v>
      </c>
      <c r="BD31" s="22">
        <v>3.2570806100217875</v>
      </c>
      <c r="BE31" s="22">
        <v>2.0271186440677966</v>
      </c>
      <c r="BF31" s="26">
        <v>0.1402560455192034</v>
      </c>
      <c r="BG31" s="26">
        <v>7.0529327610872666E-3</v>
      </c>
      <c r="BH31" s="24">
        <v>-6.13E-2</v>
      </c>
      <c r="BI31" s="24">
        <v>-5.5399999999999998E-2</v>
      </c>
      <c r="BJ31" s="24">
        <v>0.14300000000000002</v>
      </c>
      <c r="BK31" s="24">
        <v>9.5399999999999985E-2</v>
      </c>
      <c r="BL31" s="26" t="s">
        <v>119</v>
      </c>
      <c r="BM31" s="26">
        <v>0.13600000000000001</v>
      </c>
      <c r="BN31" s="26">
        <v>0.11736227045075126</v>
      </c>
      <c r="BO31" s="26">
        <v>0.17731314118221789</v>
      </c>
      <c r="BP31" s="26">
        <v>0.11105845181674566</v>
      </c>
      <c r="BQ31" s="26">
        <v>0.16429699842022119</v>
      </c>
      <c r="BR31" s="26">
        <v>0.33300000000000002</v>
      </c>
      <c r="BS31" s="26">
        <v>0.30199999999999999</v>
      </c>
      <c r="BT31" s="26">
        <v>0.2676</v>
      </c>
      <c r="BU31" s="25">
        <v>6.07</v>
      </c>
      <c r="BV31" s="25">
        <v>7.03</v>
      </c>
      <c r="BW31" s="25">
        <v>10.4</v>
      </c>
      <c r="BX31" s="25">
        <v>10.4</v>
      </c>
      <c r="BY31" s="25">
        <v>59</v>
      </c>
      <c r="BZ31" s="25">
        <v>63.3</v>
      </c>
      <c r="CA31" s="25">
        <v>13.2</v>
      </c>
      <c r="CB31" s="25">
        <v>14</v>
      </c>
      <c r="CC31" s="25">
        <v>7.2591999999999999</v>
      </c>
      <c r="CD31" s="25">
        <v>1.5410000000000001</v>
      </c>
      <c r="CE31" s="25">
        <v>-1.1680000000000001</v>
      </c>
      <c r="CF31" s="25">
        <v>2.1820000000000004</v>
      </c>
      <c r="CG31" s="26">
        <v>0.13968481375358169</v>
      </c>
      <c r="CH31" s="25">
        <v>6.2451999999999996</v>
      </c>
      <c r="CI31" s="25">
        <v>4.4749999999999996</v>
      </c>
      <c r="CJ31" s="25">
        <v>6.016</v>
      </c>
      <c r="CK31" s="25">
        <v>59.9</v>
      </c>
      <c r="CL31" s="25">
        <v>40.94</v>
      </c>
      <c r="CM31" s="25">
        <v>60.6</v>
      </c>
      <c r="CN31" s="25">
        <v>36.719999999999992</v>
      </c>
      <c r="CO31" s="25">
        <v>-0.98599999999999999</v>
      </c>
      <c r="CP31" s="22">
        <v>0.38300000000000001</v>
      </c>
      <c r="CQ31" s="22">
        <v>0.107</v>
      </c>
      <c r="CR31" s="22">
        <v>0.51</v>
      </c>
      <c r="CS31" s="22" t="s">
        <v>119</v>
      </c>
      <c r="CT31" s="22" t="s">
        <v>119</v>
      </c>
      <c r="CU31" s="25" t="s">
        <v>119</v>
      </c>
      <c r="CV31" s="25" t="s">
        <v>119</v>
      </c>
      <c r="CW31" s="25">
        <v>-0.98599999999999999</v>
      </c>
      <c r="CX31" s="25">
        <v>10</v>
      </c>
      <c r="CY31" s="25">
        <v>3.02</v>
      </c>
      <c r="CZ31" s="25">
        <v>7.03</v>
      </c>
      <c r="DA31" s="25">
        <v>139.80000000000001</v>
      </c>
      <c r="DB31" s="25">
        <v>14</v>
      </c>
      <c r="DC31" s="25">
        <v>119.60000000000001</v>
      </c>
      <c r="DD31" s="25">
        <v>4.4749999999999996</v>
      </c>
      <c r="DE31" s="25">
        <v>6.6319999999999997</v>
      </c>
      <c r="DF31" s="25">
        <v>10.425999999999998</v>
      </c>
      <c r="DG31" s="25">
        <v>43.35199999999999</v>
      </c>
      <c r="DH31" s="25">
        <v>15.41</v>
      </c>
      <c r="DI31" s="24">
        <v>0.10605422954367824</v>
      </c>
      <c r="DJ31" s="24">
        <v>0.15297544774236943</v>
      </c>
      <c r="DK31" s="22">
        <v>7.7611940298507465</v>
      </c>
      <c r="DL31" s="22">
        <v>3.76</v>
      </c>
      <c r="DM31" s="22">
        <v>11.489999999999998</v>
      </c>
      <c r="DN31" s="22" t="s">
        <v>119</v>
      </c>
      <c r="DO31" s="24" t="s">
        <v>119</v>
      </c>
    </row>
    <row r="32" spans="2:119" ht="30.6" x14ac:dyDescent="0.3">
      <c r="B32" s="12" t="s">
        <v>183</v>
      </c>
      <c r="C32" s="13" t="s">
        <v>184</v>
      </c>
      <c r="D32" s="14" t="s">
        <v>116</v>
      </c>
      <c r="E32" s="14" t="s">
        <v>127</v>
      </c>
      <c r="F32" s="15" t="s">
        <v>123</v>
      </c>
      <c r="G32" s="16" t="s">
        <v>128</v>
      </c>
      <c r="H32" s="17"/>
      <c r="I32" s="18">
        <v>4.0854762790546717</v>
      </c>
      <c r="J32" s="19">
        <v>6.7699999999999996E-2</v>
      </c>
      <c r="K32" s="20">
        <v>0.14743830359288207</v>
      </c>
      <c r="L32" s="20">
        <v>0.37171052631578949</v>
      </c>
      <c r="M32" s="21">
        <v>7.9438927747505397E-2</v>
      </c>
      <c r="N32" s="17"/>
      <c r="O32" s="23">
        <v>0.89644403844454534</v>
      </c>
      <c r="P32" s="23">
        <v>0.99984713051841778</v>
      </c>
      <c r="Q32" s="24">
        <v>7.0531279851984777E-3</v>
      </c>
      <c r="R32" s="24">
        <v>6.3953127985198477E-2</v>
      </c>
      <c r="S32" s="24">
        <v>8.8443351503677825E-2</v>
      </c>
      <c r="T32" s="24" t="s">
        <v>119</v>
      </c>
      <c r="U32" s="24">
        <v>1.32321E-2</v>
      </c>
      <c r="V32" s="24">
        <v>3.7732100000000005E-2</v>
      </c>
      <c r="W32" s="24">
        <v>2.7370865340000005E-2</v>
      </c>
      <c r="X32" s="24">
        <v>7.9438927747505397E-2</v>
      </c>
      <c r="Y32" s="24">
        <v>2.9581339854346869E-2</v>
      </c>
      <c r="Z32" s="24" t="s">
        <v>119</v>
      </c>
      <c r="AA32" s="25">
        <v>139.69999999999999</v>
      </c>
      <c r="AB32" s="25">
        <v>9.4591090694391422</v>
      </c>
      <c r="AC32" s="25">
        <v>14.7</v>
      </c>
      <c r="AD32" s="25">
        <v>24.15910906943914</v>
      </c>
      <c r="AE32" s="25">
        <v>163.85910906943911</v>
      </c>
      <c r="AF32" s="25">
        <v>75</v>
      </c>
      <c r="AG32" s="25">
        <v>88.859109069439114</v>
      </c>
      <c r="AH32" s="26">
        <v>0.45771028797805197</v>
      </c>
      <c r="AI32" s="22">
        <v>0.33980582524271841</v>
      </c>
      <c r="AJ32" s="26">
        <v>0.21832011185160707</v>
      </c>
      <c r="AK32" s="26">
        <v>0.14743830359288207</v>
      </c>
      <c r="AL32" s="26">
        <v>0.27929605860623286</v>
      </c>
      <c r="AM32" s="26">
        <v>0.17293564115561305</v>
      </c>
      <c r="AN32" s="25">
        <v>6.79</v>
      </c>
      <c r="AO32" s="22">
        <v>78.900269903312051</v>
      </c>
      <c r="AP32" s="24">
        <v>7.242413489514693E-2</v>
      </c>
      <c r="AQ32" s="22">
        <v>1.0220980392156862</v>
      </c>
      <c r="AR32" s="26">
        <v>0.30331501776206204</v>
      </c>
      <c r="AS32" s="26">
        <v>0.24291576639900789</v>
      </c>
      <c r="AT32" s="22">
        <v>0.33270852858481725</v>
      </c>
      <c r="AU32" s="22">
        <v>66.386554621848745</v>
      </c>
      <c r="AV32" s="22">
        <v>18.980978260869563</v>
      </c>
      <c r="AW32" s="22">
        <v>14.61297071129707</v>
      </c>
      <c r="AX32" s="22">
        <v>49.92647058823529</v>
      </c>
      <c r="AY32" s="22" t="s">
        <v>119</v>
      </c>
      <c r="AZ32" s="22">
        <v>1.615028901734104</v>
      </c>
      <c r="BA32" s="22">
        <v>0.83154761904761898</v>
      </c>
      <c r="BB32" s="22">
        <v>4.9481137868515903</v>
      </c>
      <c r="BC32" s="22">
        <v>4.0854762790546717</v>
      </c>
      <c r="BD32" s="22" t="s">
        <v>119</v>
      </c>
      <c r="BE32" s="22">
        <v>0.52892326827047087</v>
      </c>
      <c r="BF32" s="26">
        <v>0.22803347280334729</v>
      </c>
      <c r="BG32" s="26">
        <v>1.5604867573371513E-2</v>
      </c>
      <c r="BH32" s="24">
        <v>0.434</v>
      </c>
      <c r="BI32" s="24">
        <v>3.6600000000000001E-2</v>
      </c>
      <c r="BJ32" s="24">
        <v>8.2699999999999996E-2</v>
      </c>
      <c r="BK32" s="24">
        <v>3.4000000000000002E-2</v>
      </c>
      <c r="BL32" s="26" t="s">
        <v>119</v>
      </c>
      <c r="BM32" s="26">
        <v>6.7699999999999996E-2</v>
      </c>
      <c r="BN32" s="26">
        <v>0.11802469135802469</v>
      </c>
      <c r="BO32" s="26" t="s">
        <v>119</v>
      </c>
      <c r="BP32" s="26">
        <v>5.252747252747253E-2</v>
      </c>
      <c r="BQ32" s="26">
        <v>9.867130871490204E-2</v>
      </c>
      <c r="BR32" s="26">
        <v>0.33300000000000002</v>
      </c>
      <c r="BS32" s="26">
        <v>0.37171052631578949</v>
      </c>
      <c r="BT32" s="26">
        <v>0.16980000000000001</v>
      </c>
      <c r="BU32" s="25">
        <v>7.36</v>
      </c>
      <c r="BV32" s="25">
        <v>9.56</v>
      </c>
      <c r="BW32" s="25">
        <v>15.8</v>
      </c>
      <c r="BX32" s="25">
        <v>17.958178186112171</v>
      </c>
      <c r="BY32" s="25">
        <v>168</v>
      </c>
      <c r="BZ32" s="25">
        <v>182</v>
      </c>
      <c r="CA32" s="25">
        <v>14</v>
      </c>
      <c r="CB32" s="25">
        <v>21.75</v>
      </c>
      <c r="CC32" s="25">
        <v>11.282934320879686</v>
      </c>
      <c r="CD32" s="25">
        <v>3.0760000000000001</v>
      </c>
      <c r="CE32" s="25">
        <v>0</v>
      </c>
      <c r="CF32" s="25">
        <v>1.9399999999999997</v>
      </c>
      <c r="CG32" s="26">
        <v>0.17194108773724967</v>
      </c>
      <c r="CH32" s="25">
        <v>9.3429343208796869</v>
      </c>
      <c r="CI32" s="25">
        <v>4.5440000000000005</v>
      </c>
      <c r="CJ32" s="25">
        <v>7.620000000000001</v>
      </c>
      <c r="CK32" s="25">
        <v>81</v>
      </c>
      <c r="CL32" s="25">
        <v>-38.04089093056087</v>
      </c>
      <c r="CM32" s="25">
        <v>86.5</v>
      </c>
      <c r="CN32" s="25">
        <v>-50.440890930560855</v>
      </c>
      <c r="CO32" s="25">
        <v>-2.1800000000000002</v>
      </c>
      <c r="CP32" s="22">
        <v>0.61399999999999999</v>
      </c>
      <c r="CQ32" s="22">
        <v>0.33300000000000002</v>
      </c>
      <c r="CR32" s="22">
        <v>0.51</v>
      </c>
      <c r="CS32" s="22">
        <v>0.17468294219555408</v>
      </c>
      <c r="CT32" s="22">
        <v>0.80855639268484802</v>
      </c>
      <c r="CU32" s="25">
        <v>15.02</v>
      </c>
      <c r="CV32" s="25">
        <v>6.7133333333333338</v>
      </c>
      <c r="CW32" s="25">
        <v>-3.0900000000000003</v>
      </c>
      <c r="CX32" s="25">
        <v>15.2</v>
      </c>
      <c r="CY32" s="25">
        <v>5.65</v>
      </c>
      <c r="CZ32" s="25">
        <v>9.56</v>
      </c>
      <c r="DA32" s="25">
        <v>139.69999999999999</v>
      </c>
      <c r="DB32" s="25">
        <v>21.75</v>
      </c>
      <c r="DC32" s="25">
        <v>88.859109069439114</v>
      </c>
      <c r="DD32" s="25">
        <v>4.5440000000000005</v>
      </c>
      <c r="DE32" s="25">
        <v>0</v>
      </c>
      <c r="DF32" s="25">
        <v>17.958178186112171</v>
      </c>
      <c r="DG32" s="25">
        <v>-50.440890930560855</v>
      </c>
      <c r="DH32" s="25">
        <v>14</v>
      </c>
      <c r="DI32" s="24">
        <v>0.11802469135802469</v>
      </c>
      <c r="DJ32" s="24" t="s">
        <v>119</v>
      </c>
      <c r="DK32" s="22">
        <v>6.3470792192456509</v>
      </c>
      <c r="DL32" s="22">
        <v>1.61</v>
      </c>
      <c r="DM32" s="22">
        <v>2.8000000000000043</v>
      </c>
      <c r="DN32" s="22">
        <v>15.02</v>
      </c>
      <c r="DO32" s="24">
        <v>-0.6305507603496523</v>
      </c>
    </row>
    <row r="33" spans="2:119" s="1" customFormat="1" ht="30.6" x14ac:dyDescent="0.3">
      <c r="B33" s="27" t="s">
        <v>185</v>
      </c>
      <c r="C33" s="28" t="s">
        <v>186</v>
      </c>
      <c r="D33" s="29" t="s">
        <v>116</v>
      </c>
      <c r="E33" s="29" t="s">
        <v>122</v>
      </c>
      <c r="F33" s="30" t="s">
        <v>123</v>
      </c>
      <c r="G33" s="31" t="s">
        <v>124</v>
      </c>
      <c r="H33" s="32"/>
      <c r="I33" s="33">
        <v>10.921695688665636</v>
      </c>
      <c r="J33" s="34">
        <v>3.7200000000000004E-2</v>
      </c>
      <c r="K33" s="35">
        <v>0.18214666084199319</v>
      </c>
      <c r="L33" s="35">
        <v>0.49480968858131485</v>
      </c>
      <c r="M33" s="36">
        <v>7.8725590239913878E-2</v>
      </c>
      <c r="N33" s="32"/>
      <c r="O33" s="38">
        <v>0.89644403844454534</v>
      </c>
      <c r="P33" s="38">
        <v>1.0561639103741403</v>
      </c>
      <c r="Q33" s="39">
        <v>5.6425023881587835E-3</v>
      </c>
      <c r="R33" s="39">
        <v>6.2542502388158783E-2</v>
      </c>
      <c r="S33" s="39">
        <v>9.0555133886861788E-2</v>
      </c>
      <c r="T33" s="39" t="s">
        <v>119</v>
      </c>
      <c r="U33" s="39">
        <v>1.208568E-2</v>
      </c>
      <c r="V33" s="39">
        <v>3.6585680000000002E-2</v>
      </c>
      <c r="W33" s="39">
        <v>2.5609976E-2</v>
      </c>
      <c r="X33" s="39">
        <v>7.8725590239913878E-2</v>
      </c>
      <c r="Y33" s="39">
        <v>-7.7252381593283806E-2</v>
      </c>
      <c r="Z33" s="39">
        <v>9.0415969471836027E-2</v>
      </c>
      <c r="AA33" s="40">
        <v>110.8</v>
      </c>
      <c r="AB33" s="40">
        <v>12.976612608894385</v>
      </c>
      <c r="AC33" s="40">
        <v>11.7</v>
      </c>
      <c r="AD33" s="40">
        <v>24.676612608894384</v>
      </c>
      <c r="AE33" s="40">
        <v>135.47661260889438</v>
      </c>
      <c r="AF33" s="40">
        <v>5.29</v>
      </c>
      <c r="AG33" s="40">
        <v>130.18661260889439</v>
      </c>
      <c r="AH33" s="41">
        <v>3.904733000131639E-2</v>
      </c>
      <c r="AI33" s="37">
        <v>0.25832376578645239</v>
      </c>
      <c r="AJ33" s="41">
        <v>0.21258901387861084</v>
      </c>
      <c r="AK33" s="41">
        <v>0.18214666084199319</v>
      </c>
      <c r="AL33" s="41">
        <v>0.26998482066624052</v>
      </c>
      <c r="AM33" s="41">
        <v>0.22271311018857748</v>
      </c>
      <c r="AN33" s="40">
        <v>1.27</v>
      </c>
      <c r="AO33" s="37">
        <v>78.900269903312051</v>
      </c>
      <c r="AP33" s="39">
        <v>0.1561971094101719</v>
      </c>
      <c r="AQ33" s="37">
        <v>0.70139215686274503</v>
      </c>
      <c r="AR33" s="41">
        <v>0.232379000772445</v>
      </c>
      <c r="AS33" s="41">
        <v>0.18693599617694467</v>
      </c>
      <c r="AT33" s="37">
        <v>0.1973018549747049</v>
      </c>
      <c r="AU33" s="37">
        <v>14.187643020594965</v>
      </c>
      <c r="AV33" s="37">
        <v>24.677060133630288</v>
      </c>
      <c r="AW33" s="37">
        <v>76.41379310344827</v>
      </c>
      <c r="AX33" s="37">
        <v>12.330097087378642</v>
      </c>
      <c r="AY33" s="37" t="s">
        <v>119</v>
      </c>
      <c r="AZ33" s="37">
        <v>1.2122538293216629</v>
      </c>
      <c r="BA33" s="37">
        <v>0.47758620689655173</v>
      </c>
      <c r="BB33" s="37">
        <v>17.653194054026244</v>
      </c>
      <c r="BC33" s="37">
        <v>10.921695688665636</v>
      </c>
      <c r="BD33" s="37">
        <v>10.771141329795887</v>
      </c>
      <c r="BE33" s="37">
        <v>0.56114919227971716</v>
      </c>
      <c r="BF33" s="41">
        <v>2.2413793103448278</v>
      </c>
      <c r="BG33" s="41">
        <v>2.9332129963898917E-2</v>
      </c>
      <c r="BH33" s="39" t="s">
        <v>119</v>
      </c>
      <c r="BI33" s="39">
        <v>-0.182</v>
      </c>
      <c r="BJ33" s="39">
        <v>3.7999999999999999E-2</v>
      </c>
      <c r="BK33" s="39">
        <v>5.2000000000000005E-2</v>
      </c>
      <c r="BL33" s="41" t="s">
        <v>119</v>
      </c>
      <c r="BM33" s="41">
        <v>3.7200000000000004E-2</v>
      </c>
      <c r="BN33" s="41">
        <v>1.3302752293577981E-2</v>
      </c>
      <c r="BO33" s="41">
        <v>0.16914155971174991</v>
      </c>
      <c r="BP33" s="41">
        <v>6.7693744164332402E-3</v>
      </c>
      <c r="BQ33" s="41">
        <v>3.4428933138287224E-2</v>
      </c>
      <c r="BR33" s="41">
        <v>0.2</v>
      </c>
      <c r="BS33" s="41">
        <v>0.49480968858131485</v>
      </c>
      <c r="BT33" s="41">
        <v>0.79980000000000007</v>
      </c>
      <c r="BU33" s="40">
        <v>4.49</v>
      </c>
      <c r="BV33" s="40">
        <v>1.45</v>
      </c>
      <c r="BW33" s="40">
        <v>6.2</v>
      </c>
      <c r="BX33" s="40">
        <v>7.3746774782211233</v>
      </c>
      <c r="BY33" s="40">
        <v>232</v>
      </c>
      <c r="BZ33" s="40">
        <v>214.2</v>
      </c>
      <c r="CA33" s="40">
        <v>13.2</v>
      </c>
      <c r="CB33" s="40">
        <v>11.92</v>
      </c>
      <c r="CC33" s="40">
        <v>3.7256156118348924</v>
      </c>
      <c r="CD33" s="40">
        <v>4.3899999999999997</v>
      </c>
      <c r="CE33" s="40">
        <v>-12.149999999999999</v>
      </c>
      <c r="CF33" s="40">
        <v>-0.21099999999999985</v>
      </c>
      <c r="CG33" s="41">
        <v>-3.3178409390205763</v>
      </c>
      <c r="CH33" s="40">
        <v>16.08661561183489</v>
      </c>
      <c r="CI33" s="40">
        <v>9.4209999999999994</v>
      </c>
      <c r="CJ33" s="40">
        <v>13.810999999999998</v>
      </c>
      <c r="CK33" s="40">
        <v>109</v>
      </c>
      <c r="CL33" s="40">
        <v>22.026612608894382</v>
      </c>
      <c r="CM33" s="40">
        <v>91.4</v>
      </c>
      <c r="CN33" s="40">
        <v>12.086612608894384</v>
      </c>
      <c r="CO33" s="40">
        <v>-3.25</v>
      </c>
      <c r="CP33" s="37">
        <v>0.36199999999999999</v>
      </c>
      <c r="CQ33" s="37">
        <v>0.34899999999999998</v>
      </c>
      <c r="CR33" s="37">
        <v>0.51</v>
      </c>
      <c r="CS33" s="37">
        <v>0.12215594416635528</v>
      </c>
      <c r="CT33" s="37">
        <v>1.148142213208128</v>
      </c>
      <c r="CU33" s="40">
        <v>10.208</v>
      </c>
      <c r="CV33" s="40">
        <v>2.012111111111111</v>
      </c>
      <c r="CW33" s="40">
        <v>-3.25</v>
      </c>
      <c r="CX33" s="40">
        <v>2.89</v>
      </c>
      <c r="CY33" s="40">
        <v>1.43</v>
      </c>
      <c r="CZ33" s="40">
        <v>1.45</v>
      </c>
      <c r="DA33" s="40">
        <v>110.8</v>
      </c>
      <c r="DB33" s="40">
        <v>11.92</v>
      </c>
      <c r="DC33" s="40">
        <v>130.18661260889439</v>
      </c>
      <c r="DD33" s="40">
        <v>9.4209999999999994</v>
      </c>
      <c r="DE33" s="40">
        <v>1.5592000000000001</v>
      </c>
      <c r="DF33" s="40">
        <v>7.3610774782211239</v>
      </c>
      <c r="DG33" s="40">
        <v>13.645812608894385</v>
      </c>
      <c r="DH33" s="40">
        <v>13.696</v>
      </c>
      <c r="DI33" s="39">
        <v>1.2992134530640596E-2</v>
      </c>
      <c r="DJ33" s="39">
        <v>0.15766872591013603</v>
      </c>
      <c r="DK33" s="37">
        <v>9.5054477664204438</v>
      </c>
      <c r="DL33" s="37">
        <v>2.67</v>
      </c>
      <c r="DM33" s="37">
        <v>-26.039999999999992</v>
      </c>
      <c r="DN33" s="37">
        <v>10.208</v>
      </c>
      <c r="DO33" s="39">
        <v>-1.4631572554929491</v>
      </c>
    </row>
    <row r="34" spans="2:119" s="1" customFormat="1" ht="30.6" x14ac:dyDescent="0.3">
      <c r="B34" s="27" t="s">
        <v>187</v>
      </c>
      <c r="C34" s="28" t="s">
        <v>188</v>
      </c>
      <c r="D34" s="29" t="s">
        <v>116</v>
      </c>
      <c r="E34" s="29" t="s">
        <v>189</v>
      </c>
      <c r="F34" s="30" t="s">
        <v>189</v>
      </c>
      <c r="G34" s="31" t="s">
        <v>189</v>
      </c>
      <c r="H34" s="32"/>
      <c r="I34" s="33">
        <v>9.4434284269276141</v>
      </c>
      <c r="J34" s="34">
        <v>2.8900000000000002E-2</v>
      </c>
      <c r="K34" s="35">
        <v>0.23673513817068814</v>
      </c>
      <c r="L34" s="35">
        <v>0.32571647761521177</v>
      </c>
      <c r="M34" s="36">
        <v>7.0630196036673767E-2</v>
      </c>
      <c r="N34" s="32"/>
      <c r="O34" s="38">
        <v>0.89644403844454534</v>
      </c>
      <c r="P34" s="38">
        <v>1.0632693285239287</v>
      </c>
      <c r="Q34" s="39">
        <v>0</v>
      </c>
      <c r="R34" s="39">
        <v>5.6899999999999999E-2</v>
      </c>
      <c r="S34" s="39">
        <v>8.5000024793011553E-2</v>
      </c>
      <c r="T34" s="39">
        <v>1.6E-2</v>
      </c>
      <c r="U34" s="39">
        <v>1.6E-2</v>
      </c>
      <c r="V34" s="39">
        <v>4.0500000000000001E-2</v>
      </c>
      <c r="W34" s="39">
        <v>2.4299999999999999E-2</v>
      </c>
      <c r="X34" s="39">
        <v>7.0630196036673767E-2</v>
      </c>
      <c r="Y34" s="39">
        <v>0.37097253372191991</v>
      </c>
      <c r="Z34" s="39" t="s">
        <v>119</v>
      </c>
      <c r="AA34" s="40">
        <v>20075.8</v>
      </c>
      <c r="AB34" s="40">
        <v>1194.2340271586231</v>
      </c>
      <c r="AC34" s="40">
        <v>5032.5</v>
      </c>
      <c r="AD34" s="40">
        <v>6226.7340271586236</v>
      </c>
      <c r="AE34" s="40">
        <v>26302.534027158625</v>
      </c>
      <c r="AF34" s="40">
        <v>1936.6</v>
      </c>
      <c r="AG34" s="40">
        <v>24365.934027158626</v>
      </c>
      <c r="AH34" s="41">
        <v>7.362788687965835E-2</v>
      </c>
      <c r="AI34" s="37">
        <v>1.7486222975837218</v>
      </c>
      <c r="AJ34" s="41">
        <v>0.6715390115283324</v>
      </c>
      <c r="AK34" s="41">
        <v>0.23673513817068814</v>
      </c>
      <c r="AL34" s="41">
        <v>2.0445015849614605</v>
      </c>
      <c r="AM34" s="41">
        <v>0.31016119044614032</v>
      </c>
      <c r="AN34" s="40">
        <v>85.11</v>
      </c>
      <c r="AO34" s="37">
        <v>106.75164943996867</v>
      </c>
      <c r="AP34" s="39">
        <v>-1.2974087874703638E-2</v>
      </c>
      <c r="AQ34" s="37">
        <v>0.96592523364485983</v>
      </c>
      <c r="AR34" s="41">
        <v>0.73143694191638975</v>
      </c>
      <c r="AS34" s="41">
        <v>0.15126389393201747</v>
      </c>
      <c r="AT34" s="37">
        <v>0.14830942622950818</v>
      </c>
      <c r="AU34" s="37">
        <v>9.6849047386419151</v>
      </c>
      <c r="AV34" s="37">
        <v>18.352500228540084</v>
      </c>
      <c r="AW34" s="37">
        <v>17.767767059031769</v>
      </c>
      <c r="AX34" s="37">
        <v>17.124748490945674</v>
      </c>
      <c r="AY34" s="37">
        <v>2.4372510263665448</v>
      </c>
      <c r="AZ34" s="37">
        <v>6.5917389020225903</v>
      </c>
      <c r="BA34" s="37">
        <v>1.3265012157733376</v>
      </c>
      <c r="BB34" s="37">
        <v>11.893635336503795</v>
      </c>
      <c r="BC34" s="37">
        <v>9.4434284269276141</v>
      </c>
      <c r="BD34" s="37" t="s">
        <v>119</v>
      </c>
      <c r="BE34" s="37">
        <v>1.6099702682074364</v>
      </c>
      <c r="BF34" s="41">
        <v>0.43986193468448531</v>
      </c>
      <c r="BG34" s="41">
        <v>2.4756174100160393E-2</v>
      </c>
      <c r="BH34" s="39">
        <v>4.2300000000000004E-2</v>
      </c>
      <c r="BI34" s="39">
        <v>4.0300000000000002E-2</v>
      </c>
      <c r="BJ34" s="39">
        <v>1.9400000000000001E-2</v>
      </c>
      <c r="BK34" s="39">
        <v>2.41E-2</v>
      </c>
      <c r="BL34" s="41">
        <v>7.5300000000000006E-2</v>
      </c>
      <c r="BM34" s="41">
        <v>2.8900000000000002E-2</v>
      </c>
      <c r="BN34" s="41">
        <v>0.45597255851493146</v>
      </c>
      <c r="BO34" s="41" t="s">
        <v>119</v>
      </c>
      <c r="BP34" s="41">
        <v>7.3712846741995255E-2</v>
      </c>
      <c r="BQ34" s="41">
        <v>0.13365081773494139</v>
      </c>
      <c r="BR34" s="41">
        <v>0.4</v>
      </c>
      <c r="BS34" s="41">
        <v>0.32571647761521177</v>
      </c>
      <c r="BT34" s="41">
        <v>0.99809999999999999</v>
      </c>
      <c r="BU34" s="40">
        <v>1093.9000000000001</v>
      </c>
      <c r="BV34" s="40">
        <v>1129.9000000000001</v>
      </c>
      <c r="BW34" s="40">
        <v>1982.5</v>
      </c>
      <c r="BX34" s="40">
        <v>2048.6531945682755</v>
      </c>
      <c r="BY34" s="40">
        <v>15134.4</v>
      </c>
      <c r="BZ34" s="40">
        <v>15328.4</v>
      </c>
      <c r="CA34" s="40">
        <v>2211.1999999999998</v>
      </c>
      <c r="CB34" s="40">
        <v>2580.1999999999998</v>
      </c>
      <c r="CC34" s="40">
        <v>1381.3730921783458</v>
      </c>
      <c r="CD34" s="40">
        <v>-383.70000000000005</v>
      </c>
      <c r="CE34" s="40">
        <v>-423.3</v>
      </c>
      <c r="CF34" s="40">
        <v>448.6</v>
      </c>
      <c r="CG34" s="41">
        <v>1.8315109902787646E-2</v>
      </c>
      <c r="CH34" s="40">
        <v>1356.0730921783459</v>
      </c>
      <c r="CI34" s="40">
        <v>1488.3000000000002</v>
      </c>
      <c r="CJ34" s="40">
        <v>1104.6000000000001</v>
      </c>
      <c r="CK34" s="40">
        <v>2478</v>
      </c>
      <c r="CL34" s="40">
        <v>-1806.8659728413772</v>
      </c>
      <c r="CM34" s="40">
        <v>3045.6</v>
      </c>
      <c r="CN34" s="40">
        <v>-1710.3659728413768</v>
      </c>
      <c r="CO34" s="40">
        <v>-497</v>
      </c>
      <c r="CP34" s="37">
        <v>0.92200000000000004</v>
      </c>
      <c r="CQ34" s="37">
        <v>1.26</v>
      </c>
      <c r="CR34" s="37">
        <v>1.07</v>
      </c>
      <c r="CS34" s="37">
        <v>0.11737518748315622</v>
      </c>
      <c r="CT34" s="37">
        <v>0.1026713596764848</v>
      </c>
      <c r="CU34" s="40">
        <v>1696.3200000000002</v>
      </c>
      <c r="CV34" s="40">
        <v>945.18888888888898</v>
      </c>
      <c r="CW34" s="40">
        <v>-1180.4000000000001</v>
      </c>
      <c r="CX34" s="40">
        <v>1824.9</v>
      </c>
      <c r="CY34" s="40">
        <v>594.4</v>
      </c>
      <c r="CZ34" s="40">
        <v>1129.9000000000001</v>
      </c>
      <c r="DA34" s="40">
        <v>20075.8</v>
      </c>
      <c r="DB34" s="40">
        <v>2580.1999999999998</v>
      </c>
      <c r="DC34" s="40">
        <v>24365.934027158626</v>
      </c>
      <c r="DD34" s="40">
        <v>1488.3000000000002</v>
      </c>
      <c r="DE34" s="40">
        <v>0</v>
      </c>
      <c r="DF34" s="40">
        <v>2048.6531945682755</v>
      </c>
      <c r="DG34" s="40">
        <v>-1710.3659728413768</v>
      </c>
      <c r="DH34" s="40">
        <v>2211.1999999999998</v>
      </c>
      <c r="DI34" s="39">
        <v>0.45597255851493146</v>
      </c>
      <c r="DJ34" s="39" t="s">
        <v>119</v>
      </c>
      <c r="DK34" s="37">
        <v>11.019326170024705</v>
      </c>
      <c r="DL34" s="37">
        <v>1.6</v>
      </c>
      <c r="DM34" s="37">
        <v>-834.30000000000018</v>
      </c>
      <c r="DN34" s="37">
        <v>1696.3200000000002</v>
      </c>
      <c r="DO34" s="39">
        <v>-1.3332358887998863</v>
      </c>
    </row>
    <row r="35" spans="2:119" s="1" customFormat="1" ht="61.2" x14ac:dyDescent="0.3">
      <c r="B35" s="27" t="s">
        <v>190</v>
      </c>
      <c r="C35" s="28" t="s">
        <v>191</v>
      </c>
      <c r="D35" s="29" t="s">
        <v>116</v>
      </c>
      <c r="E35" s="29" t="s">
        <v>189</v>
      </c>
      <c r="F35" s="30" t="s">
        <v>189</v>
      </c>
      <c r="G35" s="31" t="s">
        <v>189</v>
      </c>
      <c r="H35" s="32"/>
      <c r="I35" s="33">
        <v>8.6705042253550957</v>
      </c>
      <c r="J35" s="34">
        <v>3.4200000000000001E-2</v>
      </c>
      <c r="K35" s="35">
        <v>0.28133595708008535</v>
      </c>
      <c r="L35" s="35">
        <v>0.290880117675901</v>
      </c>
      <c r="M35" s="36">
        <v>6.9711282406980254E-2</v>
      </c>
      <c r="N35" s="32"/>
      <c r="O35" s="38">
        <v>0.89644403844454534</v>
      </c>
      <c r="P35" s="38">
        <v>1.1070030143742517</v>
      </c>
      <c r="Q35" s="39">
        <v>0</v>
      </c>
      <c r="R35" s="39">
        <v>5.6899999999999999E-2</v>
      </c>
      <c r="S35" s="39">
        <v>8.7488471517894933E-2</v>
      </c>
      <c r="T35" s="39">
        <v>1.6E-2</v>
      </c>
      <c r="U35" s="39">
        <v>1.6E-2</v>
      </c>
      <c r="V35" s="39">
        <v>4.0500000000000001E-2</v>
      </c>
      <c r="W35" s="39">
        <v>2.4299999999999999E-2</v>
      </c>
      <c r="X35" s="39">
        <v>6.9711282406980254E-2</v>
      </c>
      <c r="Y35" s="39">
        <v>0.20825141473599498</v>
      </c>
      <c r="Z35" s="39">
        <v>0.50647514097600554</v>
      </c>
      <c r="AA35" s="40">
        <v>9294</v>
      </c>
      <c r="AB35" s="40">
        <v>1897.5292177506233</v>
      </c>
      <c r="AC35" s="40">
        <v>1740.8</v>
      </c>
      <c r="AD35" s="40">
        <v>3638.3292177506232</v>
      </c>
      <c r="AE35" s="40">
        <v>12932.329217750623</v>
      </c>
      <c r="AF35" s="40">
        <v>891.6</v>
      </c>
      <c r="AG35" s="40">
        <v>12040.729217750622</v>
      </c>
      <c r="AH35" s="41">
        <v>6.8943496951516664E-2</v>
      </c>
      <c r="AI35" s="37">
        <v>2.751889168765743</v>
      </c>
      <c r="AJ35" s="41">
        <v>0.62079804109206604</v>
      </c>
      <c r="AK35" s="41">
        <v>0.28133595708008535</v>
      </c>
      <c r="AL35" s="41">
        <v>1.6371171786134913</v>
      </c>
      <c r="AM35" s="41">
        <v>0.39147075723591812</v>
      </c>
      <c r="AN35" s="40">
        <v>23.41</v>
      </c>
      <c r="AO35" s="37">
        <v>106.75164943996867</v>
      </c>
      <c r="AP35" s="39">
        <v>1.54221251404556E-2</v>
      </c>
      <c r="AQ35" s="37">
        <v>1.1290654205607475</v>
      </c>
      <c r="AR35" s="41">
        <v>0.6587867636800242</v>
      </c>
      <c r="AS35" s="41">
        <v>0.18579608265998837</v>
      </c>
      <c r="AT35" s="37">
        <v>0.11250560286866874</v>
      </c>
      <c r="AU35" s="37">
        <v>9.8642779587404998</v>
      </c>
      <c r="AV35" s="37">
        <v>20.444346678398592</v>
      </c>
      <c r="AW35" s="37">
        <v>16.861393323657474</v>
      </c>
      <c r="AX35" s="37">
        <v>17.213235294117645</v>
      </c>
      <c r="AY35" s="37">
        <v>1.8418330340899634</v>
      </c>
      <c r="AZ35" s="37">
        <v>4.1819654427645787</v>
      </c>
      <c r="BA35" s="37">
        <v>1.2206782421392735</v>
      </c>
      <c r="BB35" s="37">
        <v>14.149015156556878</v>
      </c>
      <c r="BC35" s="37">
        <v>8.6705042253550957</v>
      </c>
      <c r="BD35" s="37">
        <v>9.6031652854220155</v>
      </c>
      <c r="BE35" s="37">
        <v>1.5814349231330771</v>
      </c>
      <c r="BF35" s="41">
        <v>0.41346153846153844</v>
      </c>
      <c r="BG35" s="41">
        <v>2.4521196470841403E-2</v>
      </c>
      <c r="BH35" s="39">
        <v>0.121</v>
      </c>
      <c r="BI35" s="39">
        <v>3.3099999999999997E-2</v>
      </c>
      <c r="BJ35" s="39">
        <v>3.27E-2</v>
      </c>
      <c r="BK35" s="39">
        <v>2.29E-2</v>
      </c>
      <c r="BL35" s="41">
        <v>0.111</v>
      </c>
      <c r="BM35" s="41">
        <v>3.4200000000000001E-2</v>
      </c>
      <c r="BN35" s="41">
        <v>0.29573988625388992</v>
      </c>
      <c r="BO35" s="41">
        <v>0.57618642338298576</v>
      </c>
      <c r="BP35" s="41">
        <v>7.0863813429669728E-2</v>
      </c>
      <c r="BQ35" s="41">
        <v>0.10940618855660945</v>
      </c>
      <c r="BR35" s="41">
        <v>0.4</v>
      </c>
      <c r="BS35" s="41">
        <v>0.290880117675901</v>
      </c>
      <c r="BT35" s="41">
        <v>0.99590000000000001</v>
      </c>
      <c r="BU35" s="40">
        <v>454.6</v>
      </c>
      <c r="BV35" s="40">
        <v>551.20000000000005</v>
      </c>
      <c r="BW35" s="40">
        <v>908.5</v>
      </c>
      <c r="BX35" s="40">
        <v>850.99415644987539</v>
      </c>
      <c r="BY35" s="40">
        <v>7613.8</v>
      </c>
      <c r="BZ35" s="40">
        <v>7778.3</v>
      </c>
      <c r="CA35" s="40">
        <v>1028.0999999999999</v>
      </c>
      <c r="CB35" s="40">
        <v>1388.7</v>
      </c>
      <c r="CC35" s="40">
        <v>603.4568760802315</v>
      </c>
      <c r="CD35" s="40">
        <v>5</v>
      </c>
      <c r="CE35" s="40">
        <v>-121.60000000000001</v>
      </c>
      <c r="CF35" s="40">
        <v>265.5</v>
      </c>
      <c r="CG35" s="41">
        <v>0.2384594586687053</v>
      </c>
      <c r="CH35" s="40">
        <v>459.55687608023152</v>
      </c>
      <c r="CI35" s="40">
        <v>402.30000000000007</v>
      </c>
      <c r="CJ35" s="40">
        <v>407.30000000000007</v>
      </c>
      <c r="CK35" s="40">
        <v>1863.8</v>
      </c>
      <c r="CL35" s="40">
        <v>1047.3292177506225</v>
      </c>
      <c r="CM35" s="40">
        <v>2222.4</v>
      </c>
      <c r="CN35" s="40">
        <v>1253.8292177506228</v>
      </c>
      <c r="CO35" s="40">
        <v>-227.9</v>
      </c>
      <c r="CP35" s="37">
        <v>1.02</v>
      </c>
      <c r="CQ35" s="37">
        <v>1.59</v>
      </c>
      <c r="CR35" s="37">
        <v>1.07</v>
      </c>
      <c r="CS35" s="37">
        <v>0.37993217654236799</v>
      </c>
      <c r="CT35" s="37">
        <v>0.5967780152177008</v>
      </c>
      <c r="CU35" s="40">
        <v>572.32000000000005</v>
      </c>
      <c r="CV35" s="40">
        <v>281.92222222222222</v>
      </c>
      <c r="CW35" s="40">
        <v>-534.1</v>
      </c>
      <c r="CX35" s="40">
        <v>815.8</v>
      </c>
      <c r="CY35" s="40">
        <v>237.3</v>
      </c>
      <c r="CZ35" s="40">
        <v>551.20000000000005</v>
      </c>
      <c r="DA35" s="40">
        <v>9294</v>
      </c>
      <c r="DB35" s="40">
        <v>1388.7</v>
      </c>
      <c r="DC35" s="40">
        <v>12040.729217750622</v>
      </c>
      <c r="DD35" s="40">
        <v>402.30000000000007</v>
      </c>
      <c r="DE35" s="40">
        <v>0</v>
      </c>
      <c r="DF35" s="40">
        <v>850.99415644987539</v>
      </c>
      <c r="DG35" s="40">
        <v>1253.8292177506228</v>
      </c>
      <c r="DH35" s="40">
        <v>1028.0999999999999</v>
      </c>
      <c r="DI35" s="39">
        <v>0.29573988625388992</v>
      </c>
      <c r="DJ35" s="39">
        <v>0.57618642338298576</v>
      </c>
      <c r="DK35" s="37">
        <v>11.711632348750728</v>
      </c>
      <c r="DL35" s="37">
        <v>158.20000000000005</v>
      </c>
      <c r="DM35" s="37">
        <v>-872.40000000000055</v>
      </c>
      <c r="DN35" s="37">
        <v>572.32000000000005</v>
      </c>
      <c r="DO35" s="39">
        <v>3.0009237539541709</v>
      </c>
    </row>
    <row r="36" spans="2:119" s="1" customFormat="1" ht="51" x14ac:dyDescent="0.3">
      <c r="B36" s="27" t="s">
        <v>192</v>
      </c>
      <c r="C36" s="28" t="s">
        <v>193</v>
      </c>
      <c r="D36" s="29" t="s">
        <v>116</v>
      </c>
      <c r="E36" s="29" t="s">
        <v>189</v>
      </c>
      <c r="F36" s="30" t="s">
        <v>189</v>
      </c>
      <c r="G36" s="31" t="s">
        <v>189</v>
      </c>
      <c r="H36" s="32"/>
      <c r="I36" s="33">
        <v>9.2773066577403611</v>
      </c>
      <c r="J36" s="34">
        <v>4.0899999999999999E-2</v>
      </c>
      <c r="K36" s="35">
        <v>0.50061153814243808</v>
      </c>
      <c r="L36" s="35">
        <v>0.15023474178403756</v>
      </c>
      <c r="M36" s="36">
        <v>6.7896835375062067E-2</v>
      </c>
      <c r="N36" s="32"/>
      <c r="O36" s="38">
        <v>0.89644403844454534</v>
      </c>
      <c r="P36" s="38">
        <v>1.4356277760203766</v>
      </c>
      <c r="Q36" s="39">
        <v>0</v>
      </c>
      <c r="R36" s="39">
        <v>5.6899999999999999E-2</v>
      </c>
      <c r="S36" s="39">
        <v>0.10618722045555942</v>
      </c>
      <c r="T36" s="39">
        <v>2.5000000000000001E-2</v>
      </c>
      <c r="U36" s="39">
        <v>2.5000000000000001E-2</v>
      </c>
      <c r="V36" s="39">
        <v>4.9500000000000002E-2</v>
      </c>
      <c r="W36" s="39">
        <v>2.9700000000000001E-2</v>
      </c>
      <c r="X36" s="39">
        <v>6.7896835375062067E-2</v>
      </c>
      <c r="Y36" s="39" t="s">
        <v>119</v>
      </c>
      <c r="Z36" s="39">
        <v>0.21519831304379594</v>
      </c>
      <c r="AA36" s="40">
        <v>919.2</v>
      </c>
      <c r="AB36" s="40">
        <v>9.5512569010433044</v>
      </c>
      <c r="AC36" s="40">
        <v>911.9</v>
      </c>
      <c r="AD36" s="40">
        <v>921.45125690104328</v>
      </c>
      <c r="AE36" s="40">
        <v>1840.6512569010433</v>
      </c>
      <c r="AF36" s="40">
        <v>5.6</v>
      </c>
      <c r="AG36" s="40">
        <v>1835.0512569010434</v>
      </c>
      <c r="AH36" s="41">
        <v>3.0424014212384097E-3</v>
      </c>
      <c r="AI36" s="37">
        <v>1.0056089743589745</v>
      </c>
      <c r="AJ36" s="41" t="s">
        <v>119</v>
      </c>
      <c r="AK36" s="41">
        <v>0.50061153814243808</v>
      </c>
      <c r="AL36" s="41" t="s">
        <v>119</v>
      </c>
      <c r="AM36" s="41">
        <v>1.0024491480646684</v>
      </c>
      <c r="AN36" s="40">
        <v>14.73</v>
      </c>
      <c r="AO36" s="37">
        <v>106.75164943996867</v>
      </c>
      <c r="AP36" s="39">
        <v>-0.1141936167419324</v>
      </c>
      <c r="AQ36" s="37">
        <v>0.95457009345794386</v>
      </c>
      <c r="AR36" s="41">
        <v>0.59329587896765301</v>
      </c>
      <c r="AS36" s="41">
        <v>0.214395556263311</v>
      </c>
      <c r="AT36" s="37">
        <v>9.1833276855303264E-2</v>
      </c>
      <c r="AU36" s="37">
        <v>2.4317180616740091</v>
      </c>
      <c r="AV36" s="37">
        <v>59.688311688311693</v>
      </c>
      <c r="AW36" s="37">
        <v>53.132947976878611</v>
      </c>
      <c r="AX36" s="37">
        <v>29.342629482071715</v>
      </c>
      <c r="AY36" s="37">
        <v>7.4610389610389616</v>
      </c>
      <c r="AZ36" s="37" t="s">
        <v>119</v>
      </c>
      <c r="BA36" s="37">
        <v>2.0586786114221725</v>
      </c>
      <c r="BB36" s="37">
        <v>11.028631704313856</v>
      </c>
      <c r="BC36" s="37">
        <v>9.2773066577403611</v>
      </c>
      <c r="BD36" s="37">
        <v>2.4981936109439622</v>
      </c>
      <c r="BE36" s="37">
        <v>4.1098572383002097</v>
      </c>
      <c r="BF36" s="41">
        <v>3.1387283236994215</v>
      </c>
      <c r="BG36" s="41">
        <v>5.9073107049608352E-2</v>
      </c>
      <c r="BH36" s="39">
        <v>-7.2800000000000004E-2</v>
      </c>
      <c r="BI36" s="39">
        <v>-0.13800000000000001</v>
      </c>
      <c r="BJ36" s="39">
        <v>-1.0700000000000001E-2</v>
      </c>
      <c r="BK36" s="39">
        <v>1.1799999999999998E-3</v>
      </c>
      <c r="BL36" s="41">
        <v>0.08</v>
      </c>
      <c r="BM36" s="41">
        <v>4.0899999999999999E-2</v>
      </c>
      <c r="BN36" s="41" t="s">
        <v>119</v>
      </c>
      <c r="BO36" s="41">
        <v>0.28309514841885802</v>
      </c>
      <c r="BP36" s="41">
        <v>3.9184597961494906E-2</v>
      </c>
      <c r="BQ36" s="41">
        <v>0.37687372280813441</v>
      </c>
      <c r="BR36" s="41">
        <v>0.4</v>
      </c>
      <c r="BS36" s="41">
        <v>0.15023474178403756</v>
      </c>
      <c r="BT36" s="41">
        <v>0.87780000000000002</v>
      </c>
      <c r="BU36" s="40">
        <v>15.4</v>
      </c>
      <c r="BV36" s="40">
        <v>17.3</v>
      </c>
      <c r="BW36" s="40">
        <v>165.6</v>
      </c>
      <c r="BX36" s="40">
        <v>166.38974861979133</v>
      </c>
      <c r="BY36" s="40">
        <v>446.5</v>
      </c>
      <c r="BZ36" s="40">
        <v>441.5</v>
      </c>
      <c r="CA36" s="40">
        <v>209.5</v>
      </c>
      <c r="CB36" s="40">
        <v>197.79999999999998</v>
      </c>
      <c r="CC36" s="40">
        <v>141.39222770038606</v>
      </c>
      <c r="CD36" s="40">
        <v>20.899999999999977</v>
      </c>
      <c r="CE36" s="40">
        <v>14.3</v>
      </c>
      <c r="CF36" s="40">
        <v>-20.9</v>
      </c>
      <c r="CG36" s="41">
        <v>-4.6678661955772957E-2</v>
      </c>
      <c r="CH36" s="40">
        <v>147.99222770038605</v>
      </c>
      <c r="CI36" s="40">
        <v>3.0000000000000249</v>
      </c>
      <c r="CJ36" s="40">
        <v>23.900000000000002</v>
      </c>
      <c r="CK36" s="40">
        <v>-423.4</v>
      </c>
      <c r="CL36" s="40">
        <v>499.45125690104334</v>
      </c>
      <c r="CM36" s="40">
        <v>-181.3</v>
      </c>
      <c r="CN36" s="40">
        <v>734.5512569010433</v>
      </c>
      <c r="CO36" s="40">
        <v>-54.3</v>
      </c>
      <c r="CP36" s="37">
        <v>1.06</v>
      </c>
      <c r="CQ36" s="37">
        <v>0.94299999999999995</v>
      </c>
      <c r="CR36" s="37">
        <v>1.07</v>
      </c>
      <c r="CS36" s="37">
        <v>0.37264946075502453</v>
      </c>
      <c r="CT36" s="37">
        <v>0.79325297057039601</v>
      </c>
      <c r="CU36" s="40">
        <v>161.5</v>
      </c>
      <c r="CV36" s="40">
        <v>18.433333333333334</v>
      </c>
      <c r="CW36" s="40">
        <v>-59.199999999999996</v>
      </c>
      <c r="CX36" s="40">
        <v>85.2</v>
      </c>
      <c r="CY36" s="40">
        <v>12.8</v>
      </c>
      <c r="CZ36" s="40">
        <v>17.3</v>
      </c>
      <c r="DA36" s="40">
        <v>919.2</v>
      </c>
      <c r="DB36" s="40">
        <v>197.79999999999998</v>
      </c>
      <c r="DC36" s="40">
        <v>1835.0512569010434</v>
      </c>
      <c r="DD36" s="40">
        <v>3.0000000000000249</v>
      </c>
      <c r="DE36" s="40">
        <v>0</v>
      </c>
      <c r="DF36" s="40">
        <v>166.38974861979133</v>
      </c>
      <c r="DG36" s="40">
        <v>734.5512569010433</v>
      </c>
      <c r="DH36" s="40">
        <v>209.5</v>
      </c>
      <c r="DI36" s="39" t="s">
        <v>119</v>
      </c>
      <c r="DJ36" s="39">
        <v>0.28309514841885802</v>
      </c>
      <c r="DK36" s="37">
        <v>8.7591945436803975</v>
      </c>
      <c r="DL36" s="37">
        <v>34.5</v>
      </c>
      <c r="DM36" s="37">
        <v>11.100000000000001</v>
      </c>
      <c r="DN36" s="37">
        <v>161.5</v>
      </c>
      <c r="DO36" s="39">
        <v>0.4331783752935669</v>
      </c>
    </row>
    <row r="37" spans="2:119" s="1" customFormat="1" ht="40.799999999999997" x14ac:dyDescent="0.3">
      <c r="B37" s="27" t="s">
        <v>194</v>
      </c>
      <c r="C37" s="28" t="s">
        <v>195</v>
      </c>
      <c r="D37" s="29" t="s">
        <v>116</v>
      </c>
      <c r="E37" s="29" t="s">
        <v>189</v>
      </c>
      <c r="F37" s="30" t="s">
        <v>189</v>
      </c>
      <c r="G37" s="31" t="s">
        <v>189</v>
      </c>
      <c r="H37" s="32"/>
      <c r="I37" s="33">
        <v>19.921129192094842</v>
      </c>
      <c r="J37" s="34">
        <v>0.26300000000000001</v>
      </c>
      <c r="K37" s="35">
        <v>0.38505713666664659</v>
      </c>
      <c r="L37" s="35">
        <v>0.1372093023255814</v>
      </c>
      <c r="M37" s="36">
        <v>7.3696716538688201E-2</v>
      </c>
      <c r="N37" s="32"/>
      <c r="O37" s="38">
        <v>0.89644403844454534</v>
      </c>
      <c r="P37" s="38">
        <v>1.2332384255727258</v>
      </c>
      <c r="Q37" s="39">
        <v>0</v>
      </c>
      <c r="R37" s="39">
        <v>5.6899999999999999E-2</v>
      </c>
      <c r="S37" s="39">
        <v>9.4671266415088107E-2</v>
      </c>
      <c r="T37" s="39" t="s">
        <v>119</v>
      </c>
      <c r="U37" s="39">
        <v>4.2500000000000003E-2</v>
      </c>
      <c r="V37" s="39">
        <v>6.7000000000000004E-2</v>
      </c>
      <c r="W37" s="39">
        <v>4.02E-2</v>
      </c>
      <c r="X37" s="39">
        <v>7.3696716538688201E-2</v>
      </c>
      <c r="Y37" s="39">
        <v>-8.7000173463096284E-2</v>
      </c>
      <c r="Z37" s="39">
        <v>-6.4557690501806528E-2</v>
      </c>
      <c r="AA37" s="40">
        <v>82.2</v>
      </c>
      <c r="AB37" s="40">
        <v>15.070955305388001</v>
      </c>
      <c r="AC37" s="40">
        <v>36.4</v>
      </c>
      <c r="AD37" s="40">
        <v>51.470955305388003</v>
      </c>
      <c r="AE37" s="40">
        <v>133.67095530538802</v>
      </c>
      <c r="AF37" s="40">
        <v>15.2</v>
      </c>
      <c r="AG37" s="40">
        <v>118.47095530538802</v>
      </c>
      <c r="AH37" s="41">
        <v>0.1137120623195495</v>
      </c>
      <c r="AI37" s="37">
        <v>9.3582887700534759E-2</v>
      </c>
      <c r="AJ37" s="41">
        <v>0.33407305876286741</v>
      </c>
      <c r="AK37" s="41">
        <v>0.38505713666664659</v>
      </c>
      <c r="AL37" s="41">
        <v>0.50166623104666674</v>
      </c>
      <c r="AM37" s="41">
        <v>0.62616733948160586</v>
      </c>
      <c r="AN37" s="40">
        <v>4.4000000000000004</v>
      </c>
      <c r="AO37" s="37">
        <v>106.75164943996867</v>
      </c>
      <c r="AP37" s="39" t="s">
        <v>119</v>
      </c>
      <c r="AQ37" s="37">
        <v>0.58232710280373823</v>
      </c>
      <c r="AR37" s="41">
        <v>5.4772255750516613E-2</v>
      </c>
      <c r="AS37" s="41" t="s">
        <v>119</v>
      </c>
      <c r="AT37" s="37">
        <v>0.32683790965456161</v>
      </c>
      <c r="AU37" s="37">
        <v>1.8938547486033519</v>
      </c>
      <c r="AV37" s="37">
        <v>31.984435797665373</v>
      </c>
      <c r="AW37" s="37">
        <v>109.45406125166446</v>
      </c>
      <c r="AX37" s="37">
        <v>9.5032397408207352</v>
      </c>
      <c r="AY37" s="37" t="s">
        <v>119</v>
      </c>
      <c r="AZ37" s="37">
        <v>0.80116959064327498</v>
      </c>
      <c r="BA37" s="37">
        <v>2.9675090252707581</v>
      </c>
      <c r="BB37" s="37">
        <v>88.226218839785645</v>
      </c>
      <c r="BC37" s="37">
        <v>19.921129192094842</v>
      </c>
      <c r="BD37" s="37">
        <v>0.93674436964058294</v>
      </c>
      <c r="BE37" s="37">
        <v>4.27692979441834</v>
      </c>
      <c r="BF37" s="41">
        <v>0</v>
      </c>
      <c r="BG37" s="41">
        <v>0</v>
      </c>
      <c r="BH37" s="39">
        <v>-0.54299999999999993</v>
      </c>
      <c r="BI37" s="39" t="s">
        <v>119</v>
      </c>
      <c r="BJ37" s="39">
        <v>0.34799999999999998</v>
      </c>
      <c r="BK37" s="39" t="s">
        <v>119</v>
      </c>
      <c r="BL37" s="41" t="s">
        <v>119</v>
      </c>
      <c r="BM37" s="41">
        <v>0.26300000000000001</v>
      </c>
      <c r="BN37" s="41">
        <v>7.6710929519918283E-3</v>
      </c>
      <c r="BO37" s="41">
        <v>9.1390260368816693E-3</v>
      </c>
      <c r="BP37" s="41">
        <v>2.2552552552552556E-2</v>
      </c>
      <c r="BQ37" s="41">
        <v>4.0324592760432439E-2</v>
      </c>
      <c r="BR37" s="41">
        <v>0.4</v>
      </c>
      <c r="BS37" s="41">
        <v>0.1372093023255814</v>
      </c>
      <c r="BT37" s="41">
        <v>0.1305</v>
      </c>
      <c r="BU37" s="40">
        <v>2.57</v>
      </c>
      <c r="BV37" s="40">
        <v>0.751</v>
      </c>
      <c r="BW37" s="40">
        <v>3.39</v>
      </c>
      <c r="BX37" s="40">
        <v>1.3428089389224001</v>
      </c>
      <c r="BY37" s="40">
        <v>27.7</v>
      </c>
      <c r="BZ37" s="40">
        <v>33.299999999999997</v>
      </c>
      <c r="CA37" s="40">
        <v>4.5599999999999996</v>
      </c>
      <c r="CB37" s="40">
        <v>5.9470000000000001</v>
      </c>
      <c r="CC37" s="40">
        <v>1.1585630612563034</v>
      </c>
      <c r="CD37" s="40">
        <v>5.63</v>
      </c>
      <c r="CE37" s="40">
        <v>-0.81999999999999984</v>
      </c>
      <c r="CF37" s="40">
        <v>0.75</v>
      </c>
      <c r="CG37" s="41">
        <v>-6.0419671868438822E-2</v>
      </c>
      <c r="CH37" s="40">
        <v>1.2285630612563032</v>
      </c>
      <c r="CI37" s="40">
        <v>-4.8090000000000002</v>
      </c>
      <c r="CJ37" s="40">
        <v>0.82099999999999984</v>
      </c>
      <c r="CK37" s="40">
        <v>97.9</v>
      </c>
      <c r="CL37" s="40">
        <v>126.770955305388</v>
      </c>
      <c r="CM37" s="40">
        <v>102.6</v>
      </c>
      <c r="CN37" s="40">
        <v>126.470955305388</v>
      </c>
      <c r="CO37" s="40">
        <v>0</v>
      </c>
      <c r="CP37" s="37">
        <v>-0.193</v>
      </c>
      <c r="CQ37" s="37">
        <v>2.2799999999999998</v>
      </c>
      <c r="CR37" s="37">
        <v>1.07</v>
      </c>
      <c r="CS37" s="37" t="s">
        <v>119</v>
      </c>
      <c r="CT37" s="37" t="s">
        <v>119</v>
      </c>
      <c r="CU37" s="40" t="s">
        <v>119</v>
      </c>
      <c r="CV37" s="40" t="s">
        <v>119</v>
      </c>
      <c r="CW37" s="40">
        <v>-1.25</v>
      </c>
      <c r="CX37" s="40">
        <v>0.86</v>
      </c>
      <c r="CY37" s="40">
        <v>0.11799999999999999</v>
      </c>
      <c r="CZ37" s="40">
        <v>0.751</v>
      </c>
      <c r="DA37" s="40">
        <v>82.2</v>
      </c>
      <c r="DB37" s="40">
        <v>5.9470000000000001</v>
      </c>
      <c r="DC37" s="40">
        <v>118.47095530538802</v>
      </c>
      <c r="DD37" s="40">
        <v>-4.8090000000000002</v>
      </c>
      <c r="DE37" s="40">
        <v>0</v>
      </c>
      <c r="DF37" s="40">
        <v>1.3428089389224001</v>
      </c>
      <c r="DG37" s="40">
        <v>126.470955305388</v>
      </c>
      <c r="DH37" s="40">
        <v>4.5599999999999996</v>
      </c>
      <c r="DI37" s="39">
        <v>7.6710929519918283E-3</v>
      </c>
      <c r="DJ37" s="39">
        <v>9.1390260368816693E-3</v>
      </c>
      <c r="DK37" s="37">
        <v>25.980472654690356</v>
      </c>
      <c r="DL37" s="37">
        <v>1.6</v>
      </c>
      <c r="DM37" s="37" t="s">
        <v>119</v>
      </c>
      <c r="DN37" s="37" t="s">
        <v>119</v>
      </c>
      <c r="DO37" s="39" t="s">
        <v>119</v>
      </c>
    </row>
    <row r="38" spans="2:119" ht="30.6" x14ac:dyDescent="0.3">
      <c r="B38" s="12" t="s">
        <v>181</v>
      </c>
      <c r="C38" s="13" t="s">
        <v>182</v>
      </c>
      <c r="D38" s="14" t="s">
        <v>116</v>
      </c>
      <c r="E38" s="14" t="s">
        <v>127</v>
      </c>
      <c r="F38" s="15" t="s">
        <v>123</v>
      </c>
      <c r="G38" s="16" t="s">
        <v>128</v>
      </c>
      <c r="H38" s="17"/>
      <c r="I38" s="18">
        <v>8.5428571428571427</v>
      </c>
      <c r="J38" s="19">
        <v>0.13600000000000001</v>
      </c>
      <c r="K38" s="20">
        <v>0.15426497277676951</v>
      </c>
      <c r="L38" s="20">
        <v>0.30199999999999999</v>
      </c>
      <c r="M38" s="21">
        <v>7.9328198094952271E-2</v>
      </c>
      <c r="N38" s="17"/>
      <c r="O38" s="23">
        <v>0.89644403844454534</v>
      </c>
      <c r="P38" s="23">
        <v>1.0055081902892096</v>
      </c>
      <c r="Q38" s="24">
        <v>7.0531279851984777E-3</v>
      </c>
      <c r="R38" s="24">
        <v>6.3953127985198477E-2</v>
      </c>
      <c r="S38" s="24">
        <v>8.8805393983731135E-2</v>
      </c>
      <c r="T38" s="24" t="s">
        <v>119</v>
      </c>
      <c r="U38" s="24">
        <v>1.32321E-2</v>
      </c>
      <c r="V38" s="24">
        <v>3.7732100000000005E-2</v>
      </c>
      <c r="W38" s="24">
        <v>2.7370865340000005E-2</v>
      </c>
      <c r="X38" s="24">
        <v>7.9328198094952271E-2</v>
      </c>
      <c r="Y38" s="24">
        <v>2.8556876467020126E-2</v>
      </c>
      <c r="Z38" s="24">
        <v>9.7984943087265616E-2</v>
      </c>
      <c r="AA38" s="25">
        <v>139.80000000000001</v>
      </c>
      <c r="AB38" s="25">
        <v>0</v>
      </c>
      <c r="AC38" s="25">
        <v>25.5</v>
      </c>
      <c r="AD38" s="25">
        <v>25.5</v>
      </c>
      <c r="AE38" s="25">
        <v>165.3</v>
      </c>
      <c r="AF38" s="25">
        <v>45.7</v>
      </c>
      <c r="AG38" s="25">
        <v>119.60000000000001</v>
      </c>
      <c r="AH38" s="26">
        <v>0.27646702964307318</v>
      </c>
      <c r="AI38" s="22">
        <v>0.16611295681063123</v>
      </c>
      <c r="AJ38" s="26">
        <v>0.29616724738675959</v>
      </c>
      <c r="AK38" s="26">
        <v>0.15426497277676951</v>
      </c>
      <c r="AL38" s="26">
        <v>0.42079207920792078</v>
      </c>
      <c r="AM38" s="26">
        <v>0.18240343347639484</v>
      </c>
      <c r="AN38" s="25">
        <v>46.45</v>
      </c>
      <c r="AO38" s="22">
        <v>78.900269903312051</v>
      </c>
      <c r="AP38" s="24">
        <v>-7.7160216869458897E-2</v>
      </c>
      <c r="AQ38" s="22">
        <v>0.57239215686274514</v>
      </c>
      <c r="AR38" s="26">
        <v>0.28284271247461901</v>
      </c>
      <c r="AS38" s="26">
        <v>0.16249313831666862</v>
      </c>
      <c r="AT38" s="22">
        <v>0.10191606911954855</v>
      </c>
      <c r="AU38" s="22">
        <v>14.647887323943664</v>
      </c>
      <c r="AV38" s="22">
        <v>23.031301482701814</v>
      </c>
      <c r="AW38" s="22">
        <v>19.88620199146515</v>
      </c>
      <c r="AX38" s="22">
        <v>18.073929961089497</v>
      </c>
      <c r="AY38" s="22" t="s">
        <v>119</v>
      </c>
      <c r="AZ38" s="22">
        <v>2.3069306930693072</v>
      </c>
      <c r="BA38" s="22">
        <v>2.369491525423729</v>
      </c>
      <c r="BB38" s="22">
        <v>11.5</v>
      </c>
      <c r="BC38" s="22">
        <v>8.5428571428571427</v>
      </c>
      <c r="BD38" s="22">
        <v>3.2570806100217875</v>
      </c>
      <c r="BE38" s="22">
        <v>2.0271186440677966</v>
      </c>
      <c r="BF38" s="26">
        <v>0.1402560455192034</v>
      </c>
      <c r="BG38" s="26">
        <v>7.0529327610872666E-3</v>
      </c>
      <c r="BH38" s="24">
        <v>-6.13E-2</v>
      </c>
      <c r="BI38" s="24">
        <v>-5.5399999999999998E-2</v>
      </c>
      <c r="BJ38" s="24">
        <v>0.14300000000000002</v>
      </c>
      <c r="BK38" s="24">
        <v>9.5399999999999985E-2</v>
      </c>
      <c r="BL38" s="26" t="s">
        <v>119</v>
      </c>
      <c r="BM38" s="26">
        <v>0.13600000000000001</v>
      </c>
      <c r="BN38" s="26">
        <v>0.11736227045075126</v>
      </c>
      <c r="BO38" s="26">
        <v>0.17731314118221789</v>
      </c>
      <c r="BP38" s="26">
        <v>0.11105845181674566</v>
      </c>
      <c r="BQ38" s="26">
        <v>0.16429699842022119</v>
      </c>
      <c r="BR38" s="26">
        <v>0.33300000000000002</v>
      </c>
      <c r="BS38" s="26">
        <v>0.30199999999999999</v>
      </c>
      <c r="BT38" s="26">
        <v>0.2676</v>
      </c>
      <c r="BU38" s="25">
        <v>6.07</v>
      </c>
      <c r="BV38" s="25">
        <v>7.03</v>
      </c>
      <c r="BW38" s="25">
        <v>10.4</v>
      </c>
      <c r="BX38" s="25">
        <v>10.4</v>
      </c>
      <c r="BY38" s="25">
        <v>59</v>
      </c>
      <c r="BZ38" s="25">
        <v>63.3</v>
      </c>
      <c r="CA38" s="25">
        <v>13.2</v>
      </c>
      <c r="CB38" s="25">
        <v>14</v>
      </c>
      <c r="CC38" s="25">
        <v>7.2591999999999999</v>
      </c>
      <c r="CD38" s="25">
        <v>1.5410000000000001</v>
      </c>
      <c r="CE38" s="25">
        <v>-1.1680000000000001</v>
      </c>
      <c r="CF38" s="25">
        <v>2.1820000000000004</v>
      </c>
      <c r="CG38" s="26">
        <v>0.13968481375358169</v>
      </c>
      <c r="CH38" s="25">
        <v>6.2451999999999996</v>
      </c>
      <c r="CI38" s="25">
        <v>4.4749999999999996</v>
      </c>
      <c r="CJ38" s="25">
        <v>6.016</v>
      </c>
      <c r="CK38" s="25">
        <v>59.9</v>
      </c>
      <c r="CL38" s="25">
        <v>40.94</v>
      </c>
      <c r="CM38" s="25">
        <v>60.6</v>
      </c>
      <c r="CN38" s="25">
        <v>36.719999999999992</v>
      </c>
      <c r="CO38" s="25">
        <v>-0.98599999999999999</v>
      </c>
      <c r="CP38" s="22">
        <v>0.38300000000000001</v>
      </c>
      <c r="CQ38" s="22">
        <v>0.107</v>
      </c>
      <c r="CR38" s="22">
        <v>0.51</v>
      </c>
      <c r="CS38" s="22" t="s">
        <v>119</v>
      </c>
      <c r="CT38" s="22" t="s">
        <v>119</v>
      </c>
      <c r="CU38" s="25" t="s">
        <v>119</v>
      </c>
      <c r="CV38" s="25" t="s">
        <v>119</v>
      </c>
      <c r="CW38" s="25">
        <v>-0.98599999999999999</v>
      </c>
      <c r="CX38" s="25">
        <v>10</v>
      </c>
      <c r="CY38" s="25">
        <v>3.02</v>
      </c>
      <c r="CZ38" s="25">
        <v>7.03</v>
      </c>
      <c r="DA38" s="25">
        <v>139.80000000000001</v>
      </c>
      <c r="DB38" s="25">
        <v>14</v>
      </c>
      <c r="DC38" s="25">
        <v>119.60000000000001</v>
      </c>
      <c r="DD38" s="25">
        <v>4.4749999999999996</v>
      </c>
      <c r="DE38" s="25">
        <v>6.6319999999999997</v>
      </c>
      <c r="DF38" s="25">
        <v>10.425999999999998</v>
      </c>
      <c r="DG38" s="25">
        <v>43.35199999999999</v>
      </c>
      <c r="DH38" s="25">
        <v>15.41</v>
      </c>
      <c r="DI38" s="24">
        <v>0.10605422954367824</v>
      </c>
      <c r="DJ38" s="24">
        <v>0.15297544774236943</v>
      </c>
      <c r="DK38" s="22">
        <v>7.7611940298507465</v>
      </c>
      <c r="DL38" s="22">
        <v>3.76</v>
      </c>
      <c r="DM38" s="22">
        <v>11.489999999999998</v>
      </c>
      <c r="DN38" s="22" t="s">
        <v>119</v>
      </c>
      <c r="DO38" s="24" t="s">
        <v>119</v>
      </c>
    </row>
    <row r="39" spans="2:119" ht="30.6" x14ac:dyDescent="0.3">
      <c r="B39" s="12" t="s">
        <v>183</v>
      </c>
      <c r="C39" s="13" t="s">
        <v>184</v>
      </c>
      <c r="D39" s="14" t="s">
        <v>116</v>
      </c>
      <c r="E39" s="14" t="s">
        <v>127</v>
      </c>
      <c r="F39" s="15" t="s">
        <v>123</v>
      </c>
      <c r="G39" s="16" t="s">
        <v>128</v>
      </c>
      <c r="H39" s="17"/>
      <c r="I39" s="18">
        <v>4.0854762790546717</v>
      </c>
      <c r="J39" s="19">
        <v>6.7699999999999996E-2</v>
      </c>
      <c r="K39" s="20">
        <v>0.14743830359288207</v>
      </c>
      <c r="L39" s="20">
        <v>0.37171052631578949</v>
      </c>
      <c r="M39" s="21">
        <v>7.9438927747505397E-2</v>
      </c>
      <c r="N39" s="17"/>
      <c r="O39" s="23">
        <v>0.89644403844454534</v>
      </c>
      <c r="P39" s="23">
        <v>0.99984713051841778</v>
      </c>
      <c r="Q39" s="24">
        <v>7.0531279851984777E-3</v>
      </c>
      <c r="R39" s="24">
        <v>6.3953127985198477E-2</v>
      </c>
      <c r="S39" s="24">
        <v>8.8443351503677825E-2</v>
      </c>
      <c r="T39" s="24" t="s">
        <v>119</v>
      </c>
      <c r="U39" s="24">
        <v>1.32321E-2</v>
      </c>
      <c r="V39" s="24">
        <v>3.7732100000000005E-2</v>
      </c>
      <c r="W39" s="24">
        <v>2.7370865340000005E-2</v>
      </c>
      <c r="X39" s="24">
        <v>7.9438927747505397E-2</v>
      </c>
      <c r="Y39" s="24">
        <v>2.9581339854346869E-2</v>
      </c>
      <c r="Z39" s="24" t="s">
        <v>119</v>
      </c>
      <c r="AA39" s="25">
        <v>139.69999999999999</v>
      </c>
      <c r="AB39" s="25">
        <v>9.4591090694391422</v>
      </c>
      <c r="AC39" s="25">
        <v>14.7</v>
      </c>
      <c r="AD39" s="25">
        <v>24.15910906943914</v>
      </c>
      <c r="AE39" s="25">
        <v>163.85910906943911</v>
      </c>
      <c r="AF39" s="25">
        <v>75</v>
      </c>
      <c r="AG39" s="25">
        <v>88.859109069439114</v>
      </c>
      <c r="AH39" s="26">
        <v>0.45771028797805197</v>
      </c>
      <c r="AI39" s="22">
        <v>0.33980582524271841</v>
      </c>
      <c r="AJ39" s="26">
        <v>0.21832011185160707</v>
      </c>
      <c r="AK39" s="26">
        <v>0.14743830359288207</v>
      </c>
      <c r="AL39" s="26">
        <v>0.27929605860623286</v>
      </c>
      <c r="AM39" s="26">
        <v>0.17293564115561305</v>
      </c>
      <c r="AN39" s="25">
        <v>6.79</v>
      </c>
      <c r="AO39" s="22">
        <v>78.900269903312051</v>
      </c>
      <c r="AP39" s="24">
        <v>7.242413489514693E-2</v>
      </c>
      <c r="AQ39" s="22">
        <v>1.0220980392156862</v>
      </c>
      <c r="AR39" s="26">
        <v>0.30331501776206204</v>
      </c>
      <c r="AS39" s="26">
        <v>0.24291576639900789</v>
      </c>
      <c r="AT39" s="22">
        <v>0.33270852858481725</v>
      </c>
      <c r="AU39" s="22">
        <v>66.386554621848745</v>
      </c>
      <c r="AV39" s="22">
        <v>18.980978260869563</v>
      </c>
      <c r="AW39" s="22">
        <v>14.61297071129707</v>
      </c>
      <c r="AX39" s="22">
        <v>49.92647058823529</v>
      </c>
      <c r="AY39" s="22" t="s">
        <v>119</v>
      </c>
      <c r="AZ39" s="22">
        <v>1.615028901734104</v>
      </c>
      <c r="BA39" s="22">
        <v>0.83154761904761898</v>
      </c>
      <c r="BB39" s="22">
        <v>4.9481137868515903</v>
      </c>
      <c r="BC39" s="22">
        <v>4.0854762790546717</v>
      </c>
      <c r="BD39" s="22" t="s">
        <v>119</v>
      </c>
      <c r="BE39" s="22">
        <v>0.52892326827047087</v>
      </c>
      <c r="BF39" s="26">
        <v>0.22803347280334729</v>
      </c>
      <c r="BG39" s="26">
        <v>1.5604867573371513E-2</v>
      </c>
      <c r="BH39" s="24">
        <v>0.434</v>
      </c>
      <c r="BI39" s="24">
        <v>3.6600000000000001E-2</v>
      </c>
      <c r="BJ39" s="24">
        <v>8.2699999999999996E-2</v>
      </c>
      <c r="BK39" s="24">
        <v>3.4000000000000002E-2</v>
      </c>
      <c r="BL39" s="26" t="s">
        <v>119</v>
      </c>
      <c r="BM39" s="26">
        <v>6.7699999999999996E-2</v>
      </c>
      <c r="BN39" s="26">
        <v>0.11802469135802469</v>
      </c>
      <c r="BO39" s="26" t="s">
        <v>119</v>
      </c>
      <c r="BP39" s="26">
        <v>5.252747252747253E-2</v>
      </c>
      <c r="BQ39" s="26">
        <v>9.867130871490204E-2</v>
      </c>
      <c r="BR39" s="26">
        <v>0.33300000000000002</v>
      </c>
      <c r="BS39" s="26">
        <v>0.37171052631578949</v>
      </c>
      <c r="BT39" s="26">
        <v>0.16980000000000001</v>
      </c>
      <c r="BU39" s="25">
        <v>7.36</v>
      </c>
      <c r="BV39" s="25">
        <v>9.56</v>
      </c>
      <c r="BW39" s="25">
        <v>15.8</v>
      </c>
      <c r="BX39" s="25">
        <v>17.958178186112171</v>
      </c>
      <c r="BY39" s="25">
        <v>168</v>
      </c>
      <c r="BZ39" s="25">
        <v>182</v>
      </c>
      <c r="CA39" s="25">
        <v>14</v>
      </c>
      <c r="CB39" s="25">
        <v>21.75</v>
      </c>
      <c r="CC39" s="25">
        <v>11.282934320879686</v>
      </c>
      <c r="CD39" s="25">
        <v>3.0760000000000001</v>
      </c>
      <c r="CE39" s="25">
        <v>0</v>
      </c>
      <c r="CF39" s="25">
        <v>1.9399999999999997</v>
      </c>
      <c r="CG39" s="26">
        <v>0.17194108773724967</v>
      </c>
      <c r="CH39" s="25">
        <v>9.3429343208796869</v>
      </c>
      <c r="CI39" s="25">
        <v>4.5440000000000005</v>
      </c>
      <c r="CJ39" s="25">
        <v>7.620000000000001</v>
      </c>
      <c r="CK39" s="25">
        <v>81</v>
      </c>
      <c r="CL39" s="25">
        <v>-38.04089093056087</v>
      </c>
      <c r="CM39" s="25">
        <v>86.5</v>
      </c>
      <c r="CN39" s="25">
        <v>-50.440890930560855</v>
      </c>
      <c r="CO39" s="25">
        <v>-2.1800000000000002</v>
      </c>
      <c r="CP39" s="22">
        <v>0.61399999999999999</v>
      </c>
      <c r="CQ39" s="22">
        <v>0.33300000000000002</v>
      </c>
      <c r="CR39" s="22">
        <v>0.51</v>
      </c>
      <c r="CS39" s="22">
        <v>0.17468294219555408</v>
      </c>
      <c r="CT39" s="22">
        <v>0.80855639268484802</v>
      </c>
      <c r="CU39" s="25">
        <v>15.02</v>
      </c>
      <c r="CV39" s="25">
        <v>6.7133333333333338</v>
      </c>
      <c r="CW39" s="25">
        <v>-3.0900000000000003</v>
      </c>
      <c r="CX39" s="25">
        <v>15.2</v>
      </c>
      <c r="CY39" s="25">
        <v>5.65</v>
      </c>
      <c r="CZ39" s="25">
        <v>9.56</v>
      </c>
      <c r="DA39" s="25">
        <v>139.69999999999999</v>
      </c>
      <c r="DB39" s="25">
        <v>21.75</v>
      </c>
      <c r="DC39" s="25">
        <v>88.859109069439114</v>
      </c>
      <c r="DD39" s="25">
        <v>4.5440000000000005</v>
      </c>
      <c r="DE39" s="25">
        <v>0</v>
      </c>
      <c r="DF39" s="25">
        <v>17.958178186112171</v>
      </c>
      <c r="DG39" s="25">
        <v>-50.440890930560855</v>
      </c>
      <c r="DH39" s="25">
        <v>14</v>
      </c>
      <c r="DI39" s="24">
        <v>0.11802469135802469</v>
      </c>
      <c r="DJ39" s="24" t="s">
        <v>119</v>
      </c>
      <c r="DK39" s="22">
        <v>6.3470792192456509</v>
      </c>
      <c r="DL39" s="22">
        <v>1.61</v>
      </c>
      <c r="DM39" s="22">
        <v>2.8000000000000043</v>
      </c>
      <c r="DN39" s="22">
        <v>15.02</v>
      </c>
      <c r="DO39" s="24">
        <v>-0.6305507603496523</v>
      </c>
    </row>
    <row r="40" spans="2:119" s="1" customFormat="1" ht="30.6" x14ac:dyDescent="0.3">
      <c r="B40" s="27" t="s">
        <v>185</v>
      </c>
      <c r="C40" s="28" t="s">
        <v>186</v>
      </c>
      <c r="D40" s="29" t="s">
        <v>116</v>
      </c>
      <c r="E40" s="29" t="s">
        <v>122</v>
      </c>
      <c r="F40" s="30" t="s">
        <v>123</v>
      </c>
      <c r="G40" s="31" t="s">
        <v>124</v>
      </c>
      <c r="H40" s="32"/>
      <c r="I40" s="33">
        <v>10.921695688665636</v>
      </c>
      <c r="J40" s="34">
        <v>3.7200000000000004E-2</v>
      </c>
      <c r="K40" s="35">
        <v>0.18214666084199319</v>
      </c>
      <c r="L40" s="35">
        <v>0.49480968858131485</v>
      </c>
      <c r="M40" s="36">
        <v>7.8725590239913878E-2</v>
      </c>
      <c r="N40" s="32"/>
      <c r="O40" s="38">
        <v>0.89644403844454534</v>
      </c>
      <c r="P40" s="38">
        <v>1.0561639103741403</v>
      </c>
      <c r="Q40" s="39">
        <v>5.6425023881587835E-3</v>
      </c>
      <c r="R40" s="39">
        <v>6.2542502388158783E-2</v>
      </c>
      <c r="S40" s="39">
        <v>9.0555133886861788E-2</v>
      </c>
      <c r="T40" s="39" t="s">
        <v>119</v>
      </c>
      <c r="U40" s="39">
        <v>1.208568E-2</v>
      </c>
      <c r="V40" s="39">
        <v>3.6585680000000002E-2</v>
      </c>
      <c r="W40" s="39">
        <v>2.5609976E-2</v>
      </c>
      <c r="X40" s="39">
        <v>7.8725590239913878E-2</v>
      </c>
      <c r="Y40" s="39">
        <v>-7.7252381593283806E-2</v>
      </c>
      <c r="Z40" s="39">
        <v>9.0415969471836027E-2</v>
      </c>
      <c r="AA40" s="40">
        <v>110.8</v>
      </c>
      <c r="AB40" s="40">
        <v>12.976612608894385</v>
      </c>
      <c r="AC40" s="40">
        <v>11.7</v>
      </c>
      <c r="AD40" s="40">
        <v>24.676612608894384</v>
      </c>
      <c r="AE40" s="40">
        <v>135.47661260889438</v>
      </c>
      <c r="AF40" s="40">
        <v>5.29</v>
      </c>
      <c r="AG40" s="40">
        <v>130.18661260889439</v>
      </c>
      <c r="AH40" s="41">
        <v>3.904733000131639E-2</v>
      </c>
      <c r="AI40" s="37">
        <v>0.25832376578645239</v>
      </c>
      <c r="AJ40" s="41">
        <v>0.21258901387861084</v>
      </c>
      <c r="AK40" s="41">
        <v>0.18214666084199319</v>
      </c>
      <c r="AL40" s="41">
        <v>0.26998482066624052</v>
      </c>
      <c r="AM40" s="41">
        <v>0.22271311018857748</v>
      </c>
      <c r="AN40" s="40">
        <v>1.27</v>
      </c>
      <c r="AO40" s="37">
        <v>78.900269903312051</v>
      </c>
      <c r="AP40" s="39">
        <v>0.1561971094101719</v>
      </c>
      <c r="AQ40" s="37">
        <v>0.70139215686274503</v>
      </c>
      <c r="AR40" s="41">
        <v>0.232379000772445</v>
      </c>
      <c r="AS40" s="41">
        <v>0.18693599617694467</v>
      </c>
      <c r="AT40" s="37">
        <v>0.1973018549747049</v>
      </c>
      <c r="AU40" s="37">
        <v>14.187643020594965</v>
      </c>
      <c r="AV40" s="37">
        <v>24.677060133630288</v>
      </c>
      <c r="AW40" s="37">
        <v>76.41379310344827</v>
      </c>
      <c r="AX40" s="37">
        <v>12.330097087378642</v>
      </c>
      <c r="AY40" s="37" t="s">
        <v>119</v>
      </c>
      <c r="AZ40" s="37">
        <v>1.2122538293216629</v>
      </c>
      <c r="BA40" s="37">
        <v>0.47758620689655173</v>
      </c>
      <c r="BB40" s="37">
        <v>17.653194054026244</v>
      </c>
      <c r="BC40" s="37">
        <v>10.921695688665636</v>
      </c>
      <c r="BD40" s="37">
        <v>10.771141329795887</v>
      </c>
      <c r="BE40" s="37">
        <v>0.56114919227971716</v>
      </c>
      <c r="BF40" s="41">
        <v>2.2413793103448278</v>
      </c>
      <c r="BG40" s="41">
        <v>2.9332129963898917E-2</v>
      </c>
      <c r="BH40" s="39" t="s">
        <v>119</v>
      </c>
      <c r="BI40" s="39">
        <v>-0.182</v>
      </c>
      <c r="BJ40" s="39">
        <v>3.7999999999999999E-2</v>
      </c>
      <c r="BK40" s="39">
        <v>5.2000000000000005E-2</v>
      </c>
      <c r="BL40" s="41" t="s">
        <v>119</v>
      </c>
      <c r="BM40" s="41">
        <v>3.7200000000000004E-2</v>
      </c>
      <c r="BN40" s="41">
        <v>1.3302752293577981E-2</v>
      </c>
      <c r="BO40" s="41">
        <v>0.16914155971174991</v>
      </c>
      <c r="BP40" s="41">
        <v>6.7693744164332402E-3</v>
      </c>
      <c r="BQ40" s="41">
        <v>3.4428933138287224E-2</v>
      </c>
      <c r="BR40" s="41">
        <v>0.2</v>
      </c>
      <c r="BS40" s="41">
        <v>0.49480968858131485</v>
      </c>
      <c r="BT40" s="41">
        <v>0.79980000000000007</v>
      </c>
      <c r="BU40" s="40">
        <v>4.49</v>
      </c>
      <c r="BV40" s="40">
        <v>1.45</v>
      </c>
      <c r="BW40" s="40">
        <v>6.2</v>
      </c>
      <c r="BX40" s="40">
        <v>7.3746774782211233</v>
      </c>
      <c r="BY40" s="40">
        <v>232</v>
      </c>
      <c r="BZ40" s="40">
        <v>214.2</v>
      </c>
      <c r="CA40" s="40">
        <v>13.2</v>
      </c>
      <c r="CB40" s="40">
        <v>11.92</v>
      </c>
      <c r="CC40" s="40">
        <v>3.7256156118348924</v>
      </c>
      <c r="CD40" s="40">
        <v>4.3899999999999997</v>
      </c>
      <c r="CE40" s="40">
        <v>-12.149999999999999</v>
      </c>
      <c r="CF40" s="40">
        <v>-0.21099999999999985</v>
      </c>
      <c r="CG40" s="41">
        <v>-3.3178409390205763</v>
      </c>
      <c r="CH40" s="40">
        <v>16.08661561183489</v>
      </c>
      <c r="CI40" s="40">
        <v>9.4209999999999994</v>
      </c>
      <c r="CJ40" s="40">
        <v>13.810999999999998</v>
      </c>
      <c r="CK40" s="40">
        <v>109</v>
      </c>
      <c r="CL40" s="40">
        <v>22.026612608894382</v>
      </c>
      <c r="CM40" s="40">
        <v>91.4</v>
      </c>
      <c r="CN40" s="40">
        <v>12.086612608894384</v>
      </c>
      <c r="CO40" s="40">
        <v>-3.25</v>
      </c>
      <c r="CP40" s="37">
        <v>0.36199999999999999</v>
      </c>
      <c r="CQ40" s="37">
        <v>0.34899999999999998</v>
      </c>
      <c r="CR40" s="37">
        <v>0.51</v>
      </c>
      <c r="CS40" s="37">
        <v>0.12215594416635528</v>
      </c>
      <c r="CT40" s="37">
        <v>1.148142213208128</v>
      </c>
      <c r="CU40" s="40">
        <v>10.208</v>
      </c>
      <c r="CV40" s="40">
        <v>2.012111111111111</v>
      </c>
      <c r="CW40" s="40">
        <v>-3.25</v>
      </c>
      <c r="CX40" s="40">
        <v>2.89</v>
      </c>
      <c r="CY40" s="40">
        <v>1.43</v>
      </c>
      <c r="CZ40" s="40">
        <v>1.45</v>
      </c>
      <c r="DA40" s="40">
        <v>110.8</v>
      </c>
      <c r="DB40" s="40">
        <v>11.92</v>
      </c>
      <c r="DC40" s="40">
        <v>130.18661260889439</v>
      </c>
      <c r="DD40" s="40">
        <v>9.4209999999999994</v>
      </c>
      <c r="DE40" s="40">
        <v>1.5592000000000001</v>
      </c>
      <c r="DF40" s="40">
        <v>7.3610774782211239</v>
      </c>
      <c r="DG40" s="40">
        <v>13.645812608894385</v>
      </c>
      <c r="DH40" s="40">
        <v>13.696</v>
      </c>
      <c r="DI40" s="39">
        <v>1.2992134530640596E-2</v>
      </c>
      <c r="DJ40" s="39">
        <v>0.15766872591013603</v>
      </c>
      <c r="DK40" s="37">
        <v>9.5054477664204438</v>
      </c>
      <c r="DL40" s="37">
        <v>2.67</v>
      </c>
      <c r="DM40" s="37">
        <v>-26.039999999999992</v>
      </c>
      <c r="DN40" s="37">
        <v>10.208</v>
      </c>
      <c r="DO40" s="39">
        <v>-1.4631572554929491</v>
      </c>
    </row>
    <row r="41" spans="2:119" s="1" customFormat="1" ht="61.2" x14ac:dyDescent="0.3">
      <c r="B41" s="27" t="s">
        <v>190</v>
      </c>
      <c r="C41" s="28" t="s">
        <v>191</v>
      </c>
      <c r="D41" s="29" t="s">
        <v>116</v>
      </c>
      <c r="E41" s="29" t="s">
        <v>189</v>
      </c>
      <c r="F41" s="30" t="s">
        <v>189</v>
      </c>
      <c r="G41" s="31" t="s">
        <v>189</v>
      </c>
      <c r="H41" s="32"/>
      <c r="I41" s="33">
        <v>8.6705042253550957</v>
      </c>
      <c r="J41" s="34">
        <v>3.4200000000000001E-2</v>
      </c>
      <c r="K41" s="35">
        <v>0.28133595708008535</v>
      </c>
      <c r="L41" s="35">
        <v>0.290880117675901</v>
      </c>
      <c r="M41" s="36">
        <v>6.9711282406980254E-2</v>
      </c>
      <c r="N41" s="32"/>
      <c r="O41" s="38">
        <v>0.89644403844454534</v>
      </c>
      <c r="P41" s="38">
        <v>1.1070030143742517</v>
      </c>
      <c r="Q41" s="39">
        <v>0</v>
      </c>
      <c r="R41" s="39">
        <v>5.6899999999999999E-2</v>
      </c>
      <c r="S41" s="39">
        <v>8.7488471517894933E-2</v>
      </c>
      <c r="T41" s="39">
        <v>1.6E-2</v>
      </c>
      <c r="U41" s="39">
        <v>1.6E-2</v>
      </c>
      <c r="V41" s="39">
        <v>4.0500000000000001E-2</v>
      </c>
      <c r="W41" s="39">
        <v>2.4299999999999999E-2</v>
      </c>
      <c r="X41" s="39">
        <v>6.9711282406980254E-2</v>
      </c>
      <c r="Y41" s="39">
        <v>0.20825141473599498</v>
      </c>
      <c r="Z41" s="39">
        <v>0.50647514097600554</v>
      </c>
      <c r="AA41" s="40">
        <v>9294</v>
      </c>
      <c r="AB41" s="40">
        <v>1897.5292177506233</v>
      </c>
      <c r="AC41" s="40">
        <v>1740.8</v>
      </c>
      <c r="AD41" s="40">
        <v>3638.3292177506232</v>
      </c>
      <c r="AE41" s="40">
        <v>12932.329217750623</v>
      </c>
      <c r="AF41" s="40">
        <v>891.6</v>
      </c>
      <c r="AG41" s="40">
        <v>12040.729217750622</v>
      </c>
      <c r="AH41" s="41">
        <v>6.8943496951516664E-2</v>
      </c>
      <c r="AI41" s="37">
        <v>2.751889168765743</v>
      </c>
      <c r="AJ41" s="41">
        <v>0.62079804109206604</v>
      </c>
      <c r="AK41" s="41">
        <v>0.28133595708008535</v>
      </c>
      <c r="AL41" s="41">
        <v>1.6371171786134913</v>
      </c>
      <c r="AM41" s="41">
        <v>0.39147075723591812</v>
      </c>
      <c r="AN41" s="40">
        <v>23.41</v>
      </c>
      <c r="AO41" s="37">
        <v>106.75164943996867</v>
      </c>
      <c r="AP41" s="39">
        <v>1.54221251404556E-2</v>
      </c>
      <c r="AQ41" s="37">
        <v>1.1290654205607475</v>
      </c>
      <c r="AR41" s="41">
        <v>0.6587867636800242</v>
      </c>
      <c r="AS41" s="41">
        <v>0.18579608265998837</v>
      </c>
      <c r="AT41" s="37">
        <v>0.11250560286866874</v>
      </c>
      <c r="AU41" s="37">
        <v>9.8642779587404998</v>
      </c>
      <c r="AV41" s="37">
        <v>20.444346678398592</v>
      </c>
      <c r="AW41" s="37">
        <v>16.861393323657474</v>
      </c>
      <c r="AX41" s="37">
        <v>17.213235294117645</v>
      </c>
      <c r="AY41" s="37">
        <v>1.8418330340899634</v>
      </c>
      <c r="AZ41" s="37">
        <v>4.1819654427645787</v>
      </c>
      <c r="BA41" s="37">
        <v>1.2206782421392735</v>
      </c>
      <c r="BB41" s="37">
        <v>14.149015156556878</v>
      </c>
      <c r="BC41" s="37">
        <v>8.6705042253550957</v>
      </c>
      <c r="BD41" s="37">
        <v>9.6031652854220155</v>
      </c>
      <c r="BE41" s="37">
        <v>1.5814349231330771</v>
      </c>
      <c r="BF41" s="41">
        <v>0.41346153846153844</v>
      </c>
      <c r="BG41" s="41">
        <v>2.4521196470841403E-2</v>
      </c>
      <c r="BH41" s="39">
        <v>0.121</v>
      </c>
      <c r="BI41" s="39">
        <v>3.3099999999999997E-2</v>
      </c>
      <c r="BJ41" s="39">
        <v>3.27E-2</v>
      </c>
      <c r="BK41" s="39">
        <v>2.29E-2</v>
      </c>
      <c r="BL41" s="41">
        <v>0.111</v>
      </c>
      <c r="BM41" s="41">
        <v>3.4200000000000001E-2</v>
      </c>
      <c r="BN41" s="41">
        <v>0.29573988625388992</v>
      </c>
      <c r="BO41" s="41">
        <v>0.57618642338298576</v>
      </c>
      <c r="BP41" s="41">
        <v>7.0863813429669728E-2</v>
      </c>
      <c r="BQ41" s="41">
        <v>0.10940618855660945</v>
      </c>
      <c r="BR41" s="41">
        <v>0.4</v>
      </c>
      <c r="BS41" s="41">
        <v>0.290880117675901</v>
      </c>
      <c r="BT41" s="41">
        <v>0.99590000000000001</v>
      </c>
      <c r="BU41" s="40">
        <v>454.6</v>
      </c>
      <c r="BV41" s="40">
        <v>551.20000000000005</v>
      </c>
      <c r="BW41" s="40">
        <v>908.5</v>
      </c>
      <c r="BX41" s="40">
        <v>850.99415644987539</v>
      </c>
      <c r="BY41" s="40">
        <v>7613.8</v>
      </c>
      <c r="BZ41" s="40">
        <v>7778.3</v>
      </c>
      <c r="CA41" s="40">
        <v>1028.0999999999999</v>
      </c>
      <c r="CB41" s="40">
        <v>1388.7</v>
      </c>
      <c r="CC41" s="40">
        <v>603.4568760802315</v>
      </c>
      <c r="CD41" s="40">
        <v>5</v>
      </c>
      <c r="CE41" s="40">
        <v>-121.60000000000001</v>
      </c>
      <c r="CF41" s="40">
        <v>265.5</v>
      </c>
      <c r="CG41" s="41">
        <v>0.2384594586687053</v>
      </c>
      <c r="CH41" s="40">
        <v>459.55687608023152</v>
      </c>
      <c r="CI41" s="40">
        <v>402.30000000000007</v>
      </c>
      <c r="CJ41" s="40">
        <v>407.30000000000007</v>
      </c>
      <c r="CK41" s="40">
        <v>1863.8</v>
      </c>
      <c r="CL41" s="40">
        <v>1047.3292177506225</v>
      </c>
      <c r="CM41" s="40">
        <v>2222.4</v>
      </c>
      <c r="CN41" s="40">
        <v>1253.8292177506228</v>
      </c>
      <c r="CO41" s="40">
        <v>-227.9</v>
      </c>
      <c r="CP41" s="37">
        <v>1.02</v>
      </c>
      <c r="CQ41" s="37">
        <v>1.59</v>
      </c>
      <c r="CR41" s="37">
        <v>1.07</v>
      </c>
      <c r="CS41" s="37">
        <v>0.37993217654236799</v>
      </c>
      <c r="CT41" s="37">
        <v>0.5967780152177008</v>
      </c>
      <c r="CU41" s="40">
        <v>572.32000000000005</v>
      </c>
      <c r="CV41" s="40">
        <v>281.92222222222222</v>
      </c>
      <c r="CW41" s="40">
        <v>-534.1</v>
      </c>
      <c r="CX41" s="40">
        <v>815.8</v>
      </c>
      <c r="CY41" s="40">
        <v>237.3</v>
      </c>
      <c r="CZ41" s="40">
        <v>551.20000000000005</v>
      </c>
      <c r="DA41" s="40">
        <v>9294</v>
      </c>
      <c r="DB41" s="40">
        <v>1388.7</v>
      </c>
      <c r="DC41" s="40">
        <v>12040.729217750622</v>
      </c>
      <c r="DD41" s="40">
        <v>402.30000000000007</v>
      </c>
      <c r="DE41" s="40">
        <v>0</v>
      </c>
      <c r="DF41" s="40">
        <v>850.99415644987539</v>
      </c>
      <c r="DG41" s="40">
        <v>1253.8292177506228</v>
      </c>
      <c r="DH41" s="40">
        <v>1028.0999999999999</v>
      </c>
      <c r="DI41" s="39">
        <v>0.29573988625388992</v>
      </c>
      <c r="DJ41" s="39">
        <v>0.57618642338298576</v>
      </c>
      <c r="DK41" s="37">
        <v>11.711632348750728</v>
      </c>
      <c r="DL41" s="37">
        <v>158.20000000000005</v>
      </c>
      <c r="DM41" s="37">
        <v>-872.40000000000055</v>
      </c>
      <c r="DN41" s="37">
        <v>572.32000000000005</v>
      </c>
      <c r="DO41" s="39">
        <v>3.0009237539541709</v>
      </c>
    </row>
    <row r="42" spans="2:119" s="1" customFormat="1" ht="51" x14ac:dyDescent="0.3">
      <c r="B42" s="27" t="s">
        <v>192</v>
      </c>
      <c r="C42" s="28" t="s">
        <v>193</v>
      </c>
      <c r="D42" s="29" t="s">
        <v>116</v>
      </c>
      <c r="E42" s="29" t="s">
        <v>189</v>
      </c>
      <c r="F42" s="30" t="s">
        <v>189</v>
      </c>
      <c r="G42" s="31" t="s">
        <v>189</v>
      </c>
      <c r="H42" s="32"/>
      <c r="I42" s="33">
        <v>9.2773066577403611</v>
      </c>
      <c r="J42" s="34">
        <v>4.0899999999999999E-2</v>
      </c>
      <c r="K42" s="35">
        <v>0.50061153814243808</v>
      </c>
      <c r="L42" s="35">
        <v>0.15023474178403756</v>
      </c>
      <c r="M42" s="36">
        <v>6.7896835375062067E-2</v>
      </c>
      <c r="N42" s="32"/>
      <c r="O42" s="38">
        <v>0.89644403844454534</v>
      </c>
      <c r="P42" s="38">
        <v>1.4356277760203766</v>
      </c>
      <c r="Q42" s="39">
        <v>0</v>
      </c>
      <c r="R42" s="39">
        <v>5.6899999999999999E-2</v>
      </c>
      <c r="S42" s="39">
        <v>0.10618722045555942</v>
      </c>
      <c r="T42" s="39">
        <v>2.5000000000000001E-2</v>
      </c>
      <c r="U42" s="39">
        <v>2.5000000000000001E-2</v>
      </c>
      <c r="V42" s="39">
        <v>4.9500000000000002E-2</v>
      </c>
      <c r="W42" s="39">
        <v>2.9700000000000001E-2</v>
      </c>
      <c r="X42" s="39">
        <v>6.7896835375062067E-2</v>
      </c>
      <c r="Y42" s="39" t="s">
        <v>119</v>
      </c>
      <c r="Z42" s="39">
        <v>0.21519831304379594</v>
      </c>
      <c r="AA42" s="40">
        <v>919.2</v>
      </c>
      <c r="AB42" s="40">
        <v>9.5512569010433044</v>
      </c>
      <c r="AC42" s="40">
        <v>911.9</v>
      </c>
      <c r="AD42" s="40">
        <v>921.45125690104328</v>
      </c>
      <c r="AE42" s="40">
        <v>1840.6512569010433</v>
      </c>
      <c r="AF42" s="40">
        <v>5.6</v>
      </c>
      <c r="AG42" s="40">
        <v>1835.0512569010434</v>
      </c>
      <c r="AH42" s="41">
        <v>3.0424014212384097E-3</v>
      </c>
      <c r="AI42" s="37">
        <v>1.0056089743589745</v>
      </c>
      <c r="AJ42" s="41" t="s">
        <v>119</v>
      </c>
      <c r="AK42" s="41">
        <v>0.50061153814243808</v>
      </c>
      <c r="AL42" s="41" t="s">
        <v>119</v>
      </c>
      <c r="AM42" s="41">
        <v>1.0024491480646684</v>
      </c>
      <c r="AN42" s="40">
        <v>14.73</v>
      </c>
      <c r="AO42" s="37">
        <v>106.75164943996867</v>
      </c>
      <c r="AP42" s="39">
        <v>-0.1141936167419324</v>
      </c>
      <c r="AQ42" s="37">
        <v>0.95457009345794386</v>
      </c>
      <c r="AR42" s="41">
        <v>0.59329587896765301</v>
      </c>
      <c r="AS42" s="41">
        <v>0.214395556263311</v>
      </c>
      <c r="AT42" s="37">
        <v>9.1833276855303264E-2</v>
      </c>
      <c r="AU42" s="37">
        <v>2.4317180616740091</v>
      </c>
      <c r="AV42" s="37">
        <v>59.688311688311693</v>
      </c>
      <c r="AW42" s="37">
        <v>53.132947976878611</v>
      </c>
      <c r="AX42" s="37">
        <v>29.342629482071715</v>
      </c>
      <c r="AY42" s="37">
        <v>7.4610389610389616</v>
      </c>
      <c r="AZ42" s="37" t="s">
        <v>119</v>
      </c>
      <c r="BA42" s="37">
        <v>2.0586786114221725</v>
      </c>
      <c r="BB42" s="37">
        <v>11.028631704313856</v>
      </c>
      <c r="BC42" s="37">
        <v>9.2773066577403611</v>
      </c>
      <c r="BD42" s="37">
        <v>2.4981936109439622</v>
      </c>
      <c r="BE42" s="37">
        <v>4.1098572383002097</v>
      </c>
      <c r="BF42" s="41">
        <v>3.1387283236994215</v>
      </c>
      <c r="BG42" s="41">
        <v>5.9073107049608352E-2</v>
      </c>
      <c r="BH42" s="39">
        <v>-7.2800000000000004E-2</v>
      </c>
      <c r="BI42" s="39">
        <v>-0.13800000000000001</v>
      </c>
      <c r="BJ42" s="39">
        <v>-1.0700000000000001E-2</v>
      </c>
      <c r="BK42" s="39">
        <v>1.1799999999999998E-3</v>
      </c>
      <c r="BL42" s="41">
        <v>0.08</v>
      </c>
      <c r="BM42" s="41">
        <v>4.0899999999999999E-2</v>
      </c>
      <c r="BN42" s="41" t="s">
        <v>119</v>
      </c>
      <c r="BO42" s="41">
        <v>0.28309514841885802</v>
      </c>
      <c r="BP42" s="41">
        <v>3.9184597961494906E-2</v>
      </c>
      <c r="BQ42" s="41">
        <v>0.37687372280813441</v>
      </c>
      <c r="BR42" s="41">
        <v>0.4</v>
      </c>
      <c r="BS42" s="41">
        <v>0.15023474178403756</v>
      </c>
      <c r="BT42" s="41">
        <v>0.87780000000000002</v>
      </c>
      <c r="BU42" s="40">
        <v>15.4</v>
      </c>
      <c r="BV42" s="40">
        <v>17.3</v>
      </c>
      <c r="BW42" s="40">
        <v>165.6</v>
      </c>
      <c r="BX42" s="40">
        <v>166.38974861979133</v>
      </c>
      <c r="BY42" s="40">
        <v>446.5</v>
      </c>
      <c r="BZ42" s="40">
        <v>441.5</v>
      </c>
      <c r="CA42" s="40">
        <v>209.5</v>
      </c>
      <c r="CB42" s="40">
        <v>197.79999999999998</v>
      </c>
      <c r="CC42" s="40">
        <v>141.39222770038606</v>
      </c>
      <c r="CD42" s="40">
        <v>20.899999999999977</v>
      </c>
      <c r="CE42" s="40">
        <v>14.3</v>
      </c>
      <c r="CF42" s="40">
        <v>-20.9</v>
      </c>
      <c r="CG42" s="41">
        <v>-4.6678661955772957E-2</v>
      </c>
      <c r="CH42" s="40">
        <v>147.99222770038605</v>
      </c>
      <c r="CI42" s="40">
        <v>3.0000000000000249</v>
      </c>
      <c r="CJ42" s="40">
        <v>23.900000000000002</v>
      </c>
      <c r="CK42" s="40">
        <v>-423.4</v>
      </c>
      <c r="CL42" s="40">
        <v>499.45125690104334</v>
      </c>
      <c r="CM42" s="40">
        <v>-181.3</v>
      </c>
      <c r="CN42" s="40">
        <v>734.5512569010433</v>
      </c>
      <c r="CO42" s="40">
        <v>-54.3</v>
      </c>
      <c r="CP42" s="37">
        <v>1.06</v>
      </c>
      <c r="CQ42" s="37">
        <v>0.94299999999999995</v>
      </c>
      <c r="CR42" s="37">
        <v>1.07</v>
      </c>
      <c r="CS42" s="37">
        <v>0.37264946075502453</v>
      </c>
      <c r="CT42" s="37">
        <v>0.79325297057039601</v>
      </c>
      <c r="CU42" s="40">
        <v>161.5</v>
      </c>
      <c r="CV42" s="40">
        <v>18.433333333333334</v>
      </c>
      <c r="CW42" s="40">
        <v>-59.199999999999996</v>
      </c>
      <c r="CX42" s="40">
        <v>85.2</v>
      </c>
      <c r="CY42" s="40">
        <v>12.8</v>
      </c>
      <c r="CZ42" s="40">
        <v>17.3</v>
      </c>
      <c r="DA42" s="40">
        <v>919.2</v>
      </c>
      <c r="DB42" s="40">
        <v>197.79999999999998</v>
      </c>
      <c r="DC42" s="40">
        <v>1835.0512569010434</v>
      </c>
      <c r="DD42" s="40">
        <v>3.0000000000000249</v>
      </c>
      <c r="DE42" s="40">
        <v>0</v>
      </c>
      <c r="DF42" s="40">
        <v>166.38974861979133</v>
      </c>
      <c r="DG42" s="40">
        <v>734.5512569010433</v>
      </c>
      <c r="DH42" s="40">
        <v>209.5</v>
      </c>
      <c r="DI42" s="39" t="s">
        <v>119</v>
      </c>
      <c r="DJ42" s="39">
        <v>0.28309514841885802</v>
      </c>
      <c r="DK42" s="37">
        <v>8.7591945436803975</v>
      </c>
      <c r="DL42" s="37">
        <v>34.5</v>
      </c>
      <c r="DM42" s="37">
        <v>11.100000000000001</v>
      </c>
      <c r="DN42" s="37">
        <v>161.5</v>
      </c>
      <c r="DO42" s="39">
        <v>0.4331783752935669</v>
      </c>
    </row>
    <row r="43" spans="2:119" s="1" customFormat="1" ht="41.4" thickBot="1" x14ac:dyDescent="0.35">
      <c r="B43" s="42" t="s">
        <v>194</v>
      </c>
      <c r="C43" s="43" t="s">
        <v>195</v>
      </c>
      <c r="D43" s="44" t="s">
        <v>116</v>
      </c>
      <c r="E43" s="44" t="s">
        <v>189</v>
      </c>
      <c r="F43" s="45" t="s">
        <v>189</v>
      </c>
      <c r="G43" s="46" t="s">
        <v>189</v>
      </c>
      <c r="H43" s="32"/>
      <c r="I43" s="47">
        <v>19.921129192094842</v>
      </c>
      <c r="J43" s="48">
        <v>0.26300000000000001</v>
      </c>
      <c r="K43" s="49">
        <v>0.38505713666664659</v>
      </c>
      <c r="L43" s="49">
        <v>0.1372093023255814</v>
      </c>
      <c r="M43" s="50">
        <v>7.3696716538688201E-2</v>
      </c>
      <c r="N43" s="32"/>
      <c r="O43" s="38">
        <v>0.89644403844454534</v>
      </c>
      <c r="P43" s="38">
        <v>1.2332384255727258</v>
      </c>
      <c r="Q43" s="39">
        <v>0</v>
      </c>
      <c r="R43" s="39">
        <v>5.6899999999999999E-2</v>
      </c>
      <c r="S43" s="39">
        <v>9.4671266415088107E-2</v>
      </c>
      <c r="T43" s="39" t="s">
        <v>119</v>
      </c>
      <c r="U43" s="39">
        <v>4.2500000000000003E-2</v>
      </c>
      <c r="V43" s="39">
        <v>6.7000000000000004E-2</v>
      </c>
      <c r="W43" s="39">
        <v>4.02E-2</v>
      </c>
      <c r="X43" s="39">
        <v>7.3696716538688201E-2</v>
      </c>
      <c r="Y43" s="39">
        <v>-8.7000173463096284E-2</v>
      </c>
      <c r="Z43" s="39">
        <v>-6.4557690501806528E-2</v>
      </c>
      <c r="AA43" s="40">
        <v>82.2</v>
      </c>
      <c r="AB43" s="40">
        <v>15.070955305388001</v>
      </c>
      <c r="AC43" s="40">
        <v>36.4</v>
      </c>
      <c r="AD43" s="40">
        <v>51.470955305388003</v>
      </c>
      <c r="AE43" s="40">
        <v>133.67095530538802</v>
      </c>
      <c r="AF43" s="40">
        <v>15.2</v>
      </c>
      <c r="AG43" s="40">
        <v>118.47095530538802</v>
      </c>
      <c r="AH43" s="41">
        <v>0.1137120623195495</v>
      </c>
      <c r="AI43" s="37">
        <v>9.3582887700534759E-2</v>
      </c>
      <c r="AJ43" s="41">
        <v>0.33407305876286741</v>
      </c>
      <c r="AK43" s="41">
        <v>0.38505713666664659</v>
      </c>
      <c r="AL43" s="41">
        <v>0.50166623104666674</v>
      </c>
      <c r="AM43" s="41">
        <v>0.62616733948160586</v>
      </c>
      <c r="AN43" s="40">
        <v>4.4000000000000004</v>
      </c>
      <c r="AO43" s="37">
        <v>106.75164943996867</v>
      </c>
      <c r="AP43" s="39" t="s">
        <v>119</v>
      </c>
      <c r="AQ43" s="37">
        <v>0.58232710280373823</v>
      </c>
      <c r="AR43" s="41">
        <v>5.4772255750516613E-2</v>
      </c>
      <c r="AS43" s="41" t="s">
        <v>119</v>
      </c>
      <c r="AT43" s="37">
        <v>0.32683790965456161</v>
      </c>
      <c r="AU43" s="37">
        <v>1.8938547486033519</v>
      </c>
      <c r="AV43" s="37">
        <v>31.984435797665373</v>
      </c>
      <c r="AW43" s="37">
        <v>109.45406125166446</v>
      </c>
      <c r="AX43" s="37">
        <v>9.5032397408207352</v>
      </c>
      <c r="AY43" s="37" t="s">
        <v>119</v>
      </c>
      <c r="AZ43" s="37">
        <v>0.80116959064327498</v>
      </c>
      <c r="BA43" s="37">
        <v>2.9675090252707581</v>
      </c>
      <c r="BB43" s="37">
        <v>88.226218839785645</v>
      </c>
      <c r="BC43" s="37">
        <v>19.921129192094842</v>
      </c>
      <c r="BD43" s="37">
        <v>0.93674436964058294</v>
      </c>
      <c r="BE43" s="37">
        <v>4.27692979441834</v>
      </c>
      <c r="BF43" s="41">
        <v>0</v>
      </c>
      <c r="BG43" s="41">
        <v>0</v>
      </c>
      <c r="BH43" s="39">
        <v>-0.54299999999999993</v>
      </c>
      <c r="BI43" s="39" t="s">
        <v>119</v>
      </c>
      <c r="BJ43" s="39">
        <v>0.34799999999999998</v>
      </c>
      <c r="BK43" s="39" t="s">
        <v>119</v>
      </c>
      <c r="BL43" s="41" t="s">
        <v>119</v>
      </c>
      <c r="BM43" s="41">
        <v>0.26300000000000001</v>
      </c>
      <c r="BN43" s="41">
        <v>7.6710929519918283E-3</v>
      </c>
      <c r="BO43" s="41">
        <v>9.1390260368816693E-3</v>
      </c>
      <c r="BP43" s="41">
        <v>2.2552552552552556E-2</v>
      </c>
      <c r="BQ43" s="41">
        <v>4.0324592760432439E-2</v>
      </c>
      <c r="BR43" s="41">
        <v>0.4</v>
      </c>
      <c r="BS43" s="41">
        <v>0.1372093023255814</v>
      </c>
      <c r="BT43" s="41">
        <v>0.1305</v>
      </c>
      <c r="BU43" s="40">
        <v>2.57</v>
      </c>
      <c r="BV43" s="40">
        <v>0.751</v>
      </c>
      <c r="BW43" s="40">
        <v>3.39</v>
      </c>
      <c r="BX43" s="40">
        <v>1.3428089389224001</v>
      </c>
      <c r="BY43" s="40">
        <v>27.7</v>
      </c>
      <c r="BZ43" s="40">
        <v>33.299999999999997</v>
      </c>
      <c r="CA43" s="40">
        <v>4.5599999999999996</v>
      </c>
      <c r="CB43" s="40">
        <v>5.9470000000000001</v>
      </c>
      <c r="CC43" s="40">
        <v>1.1585630612563034</v>
      </c>
      <c r="CD43" s="40">
        <v>5.63</v>
      </c>
      <c r="CE43" s="40">
        <v>-0.81999999999999984</v>
      </c>
      <c r="CF43" s="40">
        <v>0.75</v>
      </c>
      <c r="CG43" s="41">
        <v>-6.0419671868438822E-2</v>
      </c>
      <c r="CH43" s="40">
        <v>1.2285630612563032</v>
      </c>
      <c r="CI43" s="40">
        <v>-4.8090000000000002</v>
      </c>
      <c r="CJ43" s="40">
        <v>0.82099999999999984</v>
      </c>
      <c r="CK43" s="40">
        <v>97.9</v>
      </c>
      <c r="CL43" s="40">
        <v>126.770955305388</v>
      </c>
      <c r="CM43" s="40">
        <v>102.6</v>
      </c>
      <c r="CN43" s="40">
        <v>126.470955305388</v>
      </c>
      <c r="CO43" s="40">
        <v>0</v>
      </c>
      <c r="CP43" s="37">
        <v>-0.193</v>
      </c>
      <c r="CQ43" s="37">
        <v>2.2799999999999998</v>
      </c>
      <c r="CR43" s="37">
        <v>1.07</v>
      </c>
      <c r="CS43" s="37" t="s">
        <v>119</v>
      </c>
      <c r="CT43" s="37" t="s">
        <v>119</v>
      </c>
      <c r="CU43" s="40" t="s">
        <v>119</v>
      </c>
      <c r="CV43" s="40" t="s">
        <v>119</v>
      </c>
      <c r="CW43" s="40">
        <v>-1.25</v>
      </c>
      <c r="CX43" s="40">
        <v>0.86</v>
      </c>
      <c r="CY43" s="40">
        <v>0.11799999999999999</v>
      </c>
      <c r="CZ43" s="40">
        <v>0.751</v>
      </c>
      <c r="DA43" s="40">
        <v>82.2</v>
      </c>
      <c r="DB43" s="40">
        <v>5.9470000000000001</v>
      </c>
      <c r="DC43" s="40">
        <v>118.47095530538802</v>
      </c>
      <c r="DD43" s="40">
        <v>-4.8090000000000002</v>
      </c>
      <c r="DE43" s="40">
        <v>0</v>
      </c>
      <c r="DF43" s="40">
        <v>1.3428089389224001</v>
      </c>
      <c r="DG43" s="40">
        <v>126.470955305388</v>
      </c>
      <c r="DH43" s="40">
        <v>4.5599999999999996</v>
      </c>
      <c r="DI43" s="39">
        <v>7.6710929519918283E-3</v>
      </c>
      <c r="DJ43" s="39">
        <v>9.1390260368816693E-3</v>
      </c>
      <c r="DK43" s="37">
        <v>25.980472654690356</v>
      </c>
      <c r="DL43" s="37">
        <v>1.6</v>
      </c>
      <c r="DM43" s="37" t="s">
        <v>119</v>
      </c>
      <c r="DN43" s="37" t="s">
        <v>119</v>
      </c>
      <c r="DO43" s="39" t="s">
        <v>119</v>
      </c>
    </row>
    <row r="45" spans="2:119" x14ac:dyDescent="0.3">
      <c r="F45" s="30"/>
      <c r="G45" s="55" t="s">
        <v>230</v>
      </c>
      <c r="I45" s="56">
        <f>AVERAGE(I4:I43)</f>
        <v>12.165825889881059</v>
      </c>
    </row>
    <row r="46" spans="2:119" ht="16.2" thickBot="1" x14ac:dyDescent="0.35"/>
    <row r="47" spans="2:119" s="1" customFormat="1" ht="31.2" thickBot="1" x14ac:dyDescent="0.35">
      <c r="B47" s="57" t="s">
        <v>187</v>
      </c>
      <c r="C47" s="58" t="s">
        <v>188</v>
      </c>
      <c r="D47" s="59" t="s">
        <v>116</v>
      </c>
      <c r="E47" s="59" t="s">
        <v>189</v>
      </c>
      <c r="F47" s="60" t="s">
        <v>189</v>
      </c>
      <c r="G47" s="61" t="s">
        <v>189</v>
      </c>
      <c r="H47" s="72"/>
      <c r="I47" s="62">
        <v>9.4434284269276141</v>
      </c>
      <c r="J47" s="63">
        <v>2.8900000000000002E-2</v>
      </c>
      <c r="K47" s="64">
        <v>0.23673513817068814</v>
      </c>
      <c r="L47" s="64">
        <v>0.32571647761521177</v>
      </c>
      <c r="M47" s="65">
        <v>7.0630196036673767E-2</v>
      </c>
      <c r="N47" s="73"/>
      <c r="O47" s="74">
        <v>0.89644403844454534</v>
      </c>
      <c r="P47" s="66">
        <v>1.0632693285239287</v>
      </c>
      <c r="Q47" s="67">
        <v>0</v>
      </c>
      <c r="R47" s="67">
        <v>5.6899999999999999E-2</v>
      </c>
      <c r="S47" s="67">
        <v>8.5000024793011553E-2</v>
      </c>
      <c r="T47" s="67">
        <v>1.6E-2</v>
      </c>
      <c r="U47" s="67">
        <v>1.6E-2</v>
      </c>
      <c r="V47" s="67">
        <v>4.0500000000000001E-2</v>
      </c>
      <c r="W47" s="67">
        <v>2.4299999999999999E-2</v>
      </c>
      <c r="X47" s="67">
        <v>7.0630196036673767E-2</v>
      </c>
      <c r="Y47" s="67">
        <v>0.37097253372191991</v>
      </c>
      <c r="Z47" s="67" t="s">
        <v>119</v>
      </c>
      <c r="AA47" s="68">
        <v>20075.8</v>
      </c>
      <c r="AB47" s="68">
        <v>1194.2340271586231</v>
      </c>
      <c r="AC47" s="68">
        <v>5032.5</v>
      </c>
      <c r="AD47" s="68">
        <v>6226.7340271586236</v>
      </c>
      <c r="AE47" s="68">
        <v>26302.534027158625</v>
      </c>
      <c r="AF47" s="68">
        <v>1936.6</v>
      </c>
      <c r="AG47" s="68">
        <v>24365.934027158626</v>
      </c>
      <c r="AH47" s="69">
        <v>7.362788687965835E-2</v>
      </c>
      <c r="AI47" s="70">
        <v>1.7486222975837218</v>
      </c>
      <c r="AJ47" s="69">
        <v>0.6715390115283324</v>
      </c>
      <c r="AK47" s="69">
        <v>0.23673513817068814</v>
      </c>
      <c r="AL47" s="69">
        <v>2.0445015849614605</v>
      </c>
      <c r="AM47" s="69">
        <v>0.31016119044614032</v>
      </c>
      <c r="AN47" s="68">
        <v>85.11</v>
      </c>
      <c r="AO47" s="70">
        <v>106.75164943996867</v>
      </c>
      <c r="AP47" s="67">
        <v>-1.2974087874703638E-2</v>
      </c>
      <c r="AQ47" s="70">
        <v>0.96592523364485983</v>
      </c>
      <c r="AR47" s="69">
        <v>0.73143694191638975</v>
      </c>
      <c r="AS47" s="69">
        <v>0.15126389393201747</v>
      </c>
      <c r="AT47" s="70">
        <v>0.14830942622950818</v>
      </c>
      <c r="AU47" s="70">
        <v>9.6849047386419151</v>
      </c>
      <c r="AV47" s="70">
        <v>18.352500228540084</v>
      </c>
      <c r="AW47" s="70">
        <v>17.767767059031769</v>
      </c>
      <c r="AX47" s="70">
        <v>17.124748490945674</v>
      </c>
      <c r="AY47" s="70">
        <v>2.4372510263665448</v>
      </c>
      <c r="AZ47" s="70">
        <v>6.5917389020225903</v>
      </c>
      <c r="BA47" s="70">
        <v>1.3265012157733376</v>
      </c>
      <c r="BB47" s="70">
        <v>11.893635336503795</v>
      </c>
      <c r="BC47" s="70">
        <v>9.4434284269276141</v>
      </c>
      <c r="BD47" s="70" t="s">
        <v>119</v>
      </c>
      <c r="BE47" s="70">
        <v>1.6099702682074364</v>
      </c>
      <c r="BF47" s="69">
        <v>0.43986193468448531</v>
      </c>
      <c r="BG47" s="69">
        <v>2.4756174100160393E-2</v>
      </c>
      <c r="BH47" s="67">
        <v>4.2300000000000004E-2</v>
      </c>
      <c r="BI47" s="67">
        <v>4.0300000000000002E-2</v>
      </c>
      <c r="BJ47" s="67">
        <v>1.9400000000000001E-2</v>
      </c>
      <c r="BK47" s="67">
        <v>2.41E-2</v>
      </c>
      <c r="BL47" s="69">
        <v>7.5300000000000006E-2</v>
      </c>
      <c r="BM47" s="69">
        <v>2.8900000000000002E-2</v>
      </c>
      <c r="BN47" s="69">
        <v>0.45597255851493146</v>
      </c>
      <c r="BO47" s="69" t="s">
        <v>119</v>
      </c>
      <c r="BP47" s="69">
        <v>7.3712846741995255E-2</v>
      </c>
      <c r="BQ47" s="69">
        <v>0.13365081773494139</v>
      </c>
      <c r="BR47" s="69">
        <v>0.4</v>
      </c>
      <c r="BS47" s="69">
        <v>0.32571647761521177</v>
      </c>
      <c r="BT47" s="69">
        <v>0.99809999999999999</v>
      </c>
      <c r="BU47" s="68">
        <v>1093.9000000000001</v>
      </c>
      <c r="BV47" s="68">
        <v>1129.9000000000001</v>
      </c>
      <c r="BW47" s="68">
        <v>1982.5</v>
      </c>
      <c r="BX47" s="68">
        <v>2048.6531945682755</v>
      </c>
      <c r="BY47" s="68">
        <v>15134.4</v>
      </c>
      <c r="BZ47" s="68">
        <v>15328.4</v>
      </c>
      <c r="CA47" s="68">
        <v>2211.1999999999998</v>
      </c>
      <c r="CB47" s="68">
        <v>2580.1999999999998</v>
      </c>
      <c r="CC47" s="68">
        <v>1381.3730921783458</v>
      </c>
      <c r="CD47" s="68">
        <v>-383.70000000000005</v>
      </c>
      <c r="CE47" s="68">
        <v>-423.3</v>
      </c>
      <c r="CF47" s="68">
        <v>448.6</v>
      </c>
      <c r="CG47" s="69">
        <v>1.8315109902787646E-2</v>
      </c>
      <c r="CH47" s="68">
        <v>1356.0730921783459</v>
      </c>
      <c r="CI47" s="68">
        <v>1488.3000000000002</v>
      </c>
      <c r="CJ47" s="68">
        <v>1104.6000000000001</v>
      </c>
      <c r="CK47" s="68">
        <v>2478</v>
      </c>
      <c r="CL47" s="68">
        <v>-1806.8659728413772</v>
      </c>
      <c r="CM47" s="68">
        <v>3045.6</v>
      </c>
      <c r="CN47" s="68">
        <v>-1710.3659728413768</v>
      </c>
      <c r="CO47" s="68">
        <v>-497</v>
      </c>
      <c r="CP47" s="70">
        <v>0.92200000000000004</v>
      </c>
      <c r="CQ47" s="70">
        <v>1.26</v>
      </c>
      <c r="CR47" s="70">
        <v>1.07</v>
      </c>
      <c r="CS47" s="70">
        <v>0.11737518748315622</v>
      </c>
      <c r="CT47" s="70">
        <v>0.1026713596764848</v>
      </c>
      <c r="CU47" s="68">
        <v>1696.3200000000002</v>
      </c>
      <c r="CV47" s="68">
        <v>945.18888888888898</v>
      </c>
      <c r="CW47" s="68">
        <v>-1180.4000000000001</v>
      </c>
      <c r="CX47" s="68">
        <v>1824.9</v>
      </c>
      <c r="CY47" s="68">
        <v>594.4</v>
      </c>
      <c r="CZ47" s="68">
        <v>1129.9000000000001</v>
      </c>
      <c r="DA47" s="68">
        <v>20075.8</v>
      </c>
      <c r="DB47" s="68">
        <v>2580.1999999999998</v>
      </c>
      <c r="DC47" s="68">
        <v>24365.934027158626</v>
      </c>
      <c r="DD47" s="68">
        <v>1488.3000000000002</v>
      </c>
      <c r="DE47" s="68">
        <v>0</v>
      </c>
      <c r="DF47" s="68">
        <v>2048.6531945682755</v>
      </c>
      <c r="DG47" s="68">
        <v>-1710.3659728413768</v>
      </c>
      <c r="DH47" s="68">
        <v>2211.1999999999998</v>
      </c>
      <c r="DI47" s="67">
        <v>0.45597255851493146</v>
      </c>
      <c r="DJ47" s="67" t="s">
        <v>119</v>
      </c>
      <c r="DK47" s="70">
        <v>11.019326170024705</v>
      </c>
      <c r="DL47" s="70">
        <v>1.6</v>
      </c>
      <c r="DM47" s="70">
        <v>-834.30000000000018</v>
      </c>
      <c r="DN47" s="70">
        <v>1696.3200000000002</v>
      </c>
      <c r="DO47" s="71">
        <v>-1.3332358887998863</v>
      </c>
    </row>
  </sheetData>
  <autoFilter ref="B3:G43" xr:uid="{A1BB6239-47EC-4674-921B-7CD29A05E1CD}"/>
  <mergeCells count="2">
    <mergeCell ref="B2:G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EV_EBITDA Regression</vt:lpstr>
      <vt:lpstr>GlobalCompFirms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Chao</dc:creator>
  <cp:lastModifiedBy>Esther Chao</cp:lastModifiedBy>
  <dcterms:created xsi:type="dcterms:W3CDTF">2017-12-12T00:33:00Z</dcterms:created>
  <dcterms:modified xsi:type="dcterms:W3CDTF">2017-12-14T04:15:04Z</dcterms:modified>
</cp:coreProperties>
</file>