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<sst xmlns="http://schemas.openxmlformats.org/spreadsheetml/2006/main" count="27" uniqueCount="19">
  <si>
    <t>Lloguer</t>
  </si>
  <si>
    <t>Te IVA</t>
  </si>
  <si>
    <t>P1 Exc</t>
  </si>
  <si>
    <t>Te IVA i IESE</t>
  </si>
  <si>
    <t>P2 Exc</t>
  </si>
  <si>
    <t>P3 Exc</t>
  </si>
  <si>
    <t>P1 Ene</t>
  </si>
  <si>
    <t>P2 Ene</t>
  </si>
  <si>
    <t>P3 Ene</t>
  </si>
  <si>
    <t>P1 Pot</t>
  </si>
  <si>
    <t>P2 Pot</t>
  </si>
  <si>
    <t>Bo social</t>
  </si>
  <si>
    <t>Bat</t>
  </si>
  <si>
    <t>Base:</t>
  </si>
  <si>
    <t>Base IVA</t>
  </si>
  <si>
    <t>Base IESE</t>
  </si>
  <si>
    <t>IESE:</t>
  </si>
  <si>
    <t>IVA</t>
  </si>
  <si>
    <t>Total: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</si>
</sst>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K19" sqref="K19"/>
    </sheetView>
  </sheetViews>
  <sheetFormatPr defaultColWidth="8.88888888888889" defaultRowHeight="15"/>
  <cols>
    <col min="3" max="3" width="9.22222222222222"/>
    <col min="5" max="5" width="10.2222222222222"/>
    <col min="11" max="12" width="12.4444444444444"/>
  </cols>
  <sheetData>
    <row r="1" spans="1:7">
      <c r="A1" t="s">
        <v>0</v>
      </c>
      <c r="B1">
        <v>30</v>
      </c>
      <c r="C1">
        <v>0.02663</v>
      </c>
      <c r="D1">
        <v>1</v>
      </c>
      <c r="E1">
        <f>B1*C1*D1</f>
        <v>0.7989</v>
      </c>
      <c r="F1">
        <f>ROUND(E1,2)</f>
        <v>0.8</v>
      </c>
      <c r="G1" t="s">
        <v>1</v>
      </c>
    </row>
    <row r="2" spans="1:7">
      <c r="A2" t="s">
        <v>2</v>
      </c>
      <c r="B2">
        <v>-123</v>
      </c>
      <c r="C2">
        <v>0.031</v>
      </c>
      <c r="D2">
        <v>1</v>
      </c>
      <c r="E2">
        <f t="shared" ref="E2:E11" si="0">B2*C2*D2</f>
        <v>-3.813</v>
      </c>
      <c r="F2">
        <f t="shared" ref="F2:F11" si="1">ROUND(E2,2)</f>
        <v>-3.81</v>
      </c>
      <c r="G2" t="s">
        <v>3</v>
      </c>
    </row>
    <row r="3" spans="1:7">
      <c r="A3" t="s">
        <v>4</v>
      </c>
      <c r="B3">
        <v>-45</v>
      </c>
      <c r="C3">
        <v>0.031</v>
      </c>
      <c r="D3">
        <v>1</v>
      </c>
      <c r="E3">
        <f t="shared" si="0"/>
        <v>-1.395</v>
      </c>
      <c r="F3">
        <f t="shared" si="1"/>
        <v>-1.4</v>
      </c>
      <c r="G3" t="s">
        <v>3</v>
      </c>
    </row>
    <row r="4" spans="1:7">
      <c r="A4" t="s">
        <v>5</v>
      </c>
      <c r="B4">
        <v>-61</v>
      </c>
      <c r="C4">
        <v>0.031</v>
      </c>
      <c r="D4">
        <v>1</v>
      </c>
      <c r="E4">
        <f t="shared" si="0"/>
        <v>-1.891</v>
      </c>
      <c r="F4">
        <f t="shared" si="1"/>
        <v>-1.89</v>
      </c>
      <c r="G4" t="s">
        <v>3</v>
      </c>
    </row>
    <row r="5" spans="1:7">
      <c r="A5" t="s">
        <v>6</v>
      </c>
      <c r="B5">
        <v>70</v>
      </c>
      <c r="C5">
        <v>0.1328</v>
      </c>
      <c r="D5">
        <v>1</v>
      </c>
      <c r="E5">
        <f t="shared" si="0"/>
        <v>9.296</v>
      </c>
      <c r="F5">
        <f t="shared" si="1"/>
        <v>9.3</v>
      </c>
      <c r="G5" t="s">
        <v>3</v>
      </c>
    </row>
    <row r="6" spans="1:7">
      <c r="A6" t="s">
        <v>7</v>
      </c>
      <c r="B6">
        <v>37</v>
      </c>
      <c r="C6">
        <v>0.1328</v>
      </c>
      <c r="D6">
        <v>1</v>
      </c>
      <c r="E6">
        <f t="shared" si="0"/>
        <v>4.9136</v>
      </c>
      <c r="F6">
        <f t="shared" si="1"/>
        <v>4.91</v>
      </c>
      <c r="G6" t="s">
        <v>3</v>
      </c>
    </row>
    <row r="7" spans="1:7">
      <c r="A7" t="s">
        <v>8</v>
      </c>
      <c r="B7">
        <v>87</v>
      </c>
      <c r="C7">
        <v>0.1328</v>
      </c>
      <c r="D7">
        <v>1</v>
      </c>
      <c r="E7">
        <f t="shared" si="0"/>
        <v>11.5536</v>
      </c>
      <c r="F7">
        <f t="shared" si="1"/>
        <v>11.55</v>
      </c>
      <c r="G7" t="s">
        <v>3</v>
      </c>
    </row>
    <row r="8" spans="1:7">
      <c r="A8" t="s">
        <v>9</v>
      </c>
      <c r="B8">
        <v>6.9</v>
      </c>
      <c r="C8">
        <v>0.033248</v>
      </c>
      <c r="D8">
        <v>30</v>
      </c>
      <c r="E8">
        <f t="shared" si="0"/>
        <v>6.882336</v>
      </c>
      <c r="F8">
        <f t="shared" si="1"/>
        <v>6.88</v>
      </c>
      <c r="G8" t="s">
        <v>3</v>
      </c>
    </row>
    <row r="9" spans="1:7">
      <c r="A9" t="s">
        <v>10</v>
      </c>
      <c r="B9">
        <v>6.9</v>
      </c>
      <c r="C9">
        <v>0.084677</v>
      </c>
      <c r="D9">
        <v>30</v>
      </c>
      <c r="E9">
        <f t="shared" si="0"/>
        <v>17.528139</v>
      </c>
      <c r="F9">
        <f t="shared" si="1"/>
        <v>17.53</v>
      </c>
      <c r="G9" t="s">
        <v>3</v>
      </c>
    </row>
    <row r="10" spans="1:7">
      <c r="A10" t="s">
        <v>11</v>
      </c>
      <c r="B10">
        <v>30</v>
      </c>
      <c r="C10">
        <v>0.006282</v>
      </c>
      <c r="D10">
        <v>1</v>
      </c>
      <c r="E10">
        <f t="shared" si="0"/>
        <v>0.18846</v>
      </c>
      <c r="F10">
        <f t="shared" si="1"/>
        <v>0.19</v>
      </c>
      <c r="G10" t="s">
        <v>1</v>
      </c>
    </row>
    <row r="11" spans="1:6">
      <c r="A11" t="s">
        <v>12</v>
      </c>
      <c r="B11">
        <v>1</v>
      </c>
      <c r="C11">
        <v>-50.89</v>
      </c>
      <c r="D11">
        <v>1</v>
      </c>
      <c r="E11">
        <f t="shared" si="0"/>
        <v>-50.89</v>
      </c>
      <c r="F11">
        <f t="shared" si="1"/>
        <v>-50.89</v>
      </c>
    </row>
    <row r="13" spans="5:10">
      <c r="E13" t="s">
        <v>13</v>
      </c>
      <c r="F13">
        <f>SUM(F1:F11)</f>
        <v>-6.83</v>
      </c>
      <c r="I13" t="s">
        <v>14</v>
      </c>
      <c r="J13" t="s">
        <v>15</v>
      </c>
    </row>
    <row r="14" spans="5:10">
      <c r="E14" t="s">
        <v>16</v>
      </c>
      <c r="F14">
        <f>ROUND(J14*1.05113*0.04864,2)</f>
        <v>2.2</v>
      </c>
      <c r="I14">
        <f>SUM(F1:F10)+F14</f>
        <v>46.26</v>
      </c>
      <c r="J14">
        <f>SUM(F2:F9)</f>
        <v>43.07</v>
      </c>
    </row>
    <row r="15" spans="5:6">
      <c r="E15" t="s">
        <v>17</v>
      </c>
      <c r="F15">
        <f>ROUND(I14*0.1,2)</f>
        <v>4.63</v>
      </c>
    </row>
    <row r="16" spans="5:6">
      <c r="E16" t="s">
        <v>18</v>
      </c>
      <c r="F16">
        <f>F13+F15+F14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2024-12-23T12:04:46Z</dcterms:created>
  <dcterms:modified xsi:type="dcterms:W3CDTF">2024-12-23T12:13:39Z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