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83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<sst xmlns="http://schemas.openxmlformats.org/spreadsheetml/2006/main" count="15" uniqueCount="15">
  <si>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F1</t>
  </si>
  <si>
    <t>lectures F1</t>
  </si>
  <si>
    <t>lectures comp</t>
  </si>
  <si>
    <t>fact</t>
  </si>
  <si>
    <t>diff F1 &lt;&gt; fact</t>
  </si>
  <si>
    <t>calc</t>
  </si>
  <si>
    <t>trafo</t>
  </si>
  <si>
    <t>factura perfils</t>
  </si>
  <si>
    <t>diff F1 &lt;&gt; fact perfils</t>
  </si>
  <si>
    <t>P2</t>
  </si>
  <si>
    <t>P3</t>
  </si>
  <si>
    <t>P6</t>
  </si>
  <si>
    <t>basat en corba</t>
  </si>
  <si>
    <t>Total Trafo</t>
  </si>
  <si>
    <t>Total Calc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</si>
</sst>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J15" sqref="J15"/>
    </sheetView>
  </sheetViews>
  <sheetFormatPr defaultColWidth="8.88888888888889" defaultRowHeight="15" outlineLevelRow="5"/>
  <cols>
    <col min="1" max="1" width="3.11111111111111" customWidth="1"/>
    <col min="2" max="2" width="5.22222222222222" customWidth="1"/>
    <col min="3" max="3" width="9.55555555555556" customWidth="1"/>
    <col min="4" max="4" width="12" customWidth="1"/>
    <col min="5" max="5" width="12.5555555555556" customWidth="1"/>
    <col min="6" max="6" width="12.4444444444444" customWidth="1"/>
    <col min="7" max="7" width="14.5555555555556" customWidth="1"/>
    <col min="8" max="8" width="4.77777777777778" customWidth="1"/>
    <col min="9" max="9" width="14" customWidth="1"/>
    <col min="10" max="10" width="18.2222222222222" customWidth="1"/>
    <col min="11" max="11" width="6.22222222222222" customWidth="1"/>
    <col min="12" max="12" width="4.11111111111111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837</v>
      </c>
      <c r="C2">
        <f>24396-23682</f>
        <v>714</v>
      </c>
      <c r="D2">
        <v>714</v>
      </c>
      <c r="E2">
        <v>814.88</v>
      </c>
      <c r="F2">
        <f>B2-E2</f>
        <v>22.12</v>
      </c>
      <c r="G2">
        <f>D2*1.04</f>
        <v>742.56</v>
      </c>
      <c r="H2">
        <v>50</v>
      </c>
      <c r="I2">
        <v>832.56</v>
      </c>
      <c r="J2">
        <f>B2-I2</f>
        <v>4.44000000000005</v>
      </c>
    </row>
    <row r="3" spans="1:10">
      <c r="A3" t="s">
        <v>10</v>
      </c>
      <c r="B3">
        <v>692</v>
      </c>
      <c r="C3">
        <f>20723-20128</f>
        <v>595</v>
      </c>
      <c r="D3">
        <v>595</v>
      </c>
      <c r="E3">
        <v>673.2</v>
      </c>
      <c r="F3">
        <f>B3-E3</f>
        <v>18.8</v>
      </c>
      <c r="G3">
        <f>D3*1.04</f>
        <v>618.8</v>
      </c>
      <c r="H3">
        <v>50</v>
      </c>
      <c r="I3">
        <v>688.8</v>
      </c>
      <c r="J3">
        <f>B3-I3</f>
        <v>3.20000000000005</v>
      </c>
    </row>
    <row r="4" spans="1:10">
      <c r="A4" t="s">
        <v>11</v>
      </c>
      <c r="B4">
        <v>2075</v>
      </c>
      <c r="C4">
        <f>74585-72774</f>
        <v>1811</v>
      </c>
      <c r="D4">
        <v>1811</v>
      </c>
      <c r="E4">
        <v>2037.68</v>
      </c>
      <c r="F4">
        <f>B4-E4</f>
        <v>37.3199999999999</v>
      </c>
      <c r="G4">
        <f>D4*1.04</f>
        <v>1883.44</v>
      </c>
      <c r="H4">
        <v>50</v>
      </c>
      <c r="I4">
        <v>2083.44</v>
      </c>
      <c r="J4">
        <f>B4-I4</f>
        <v>-8.44000000000005</v>
      </c>
    </row>
    <row r="5" spans="5:9">
      <c r="E5" t="s">
        <v>12</v>
      </c>
      <c r="H5">
        <f>H4*0.01*24*30</f>
        <v>360</v>
      </c>
      <c r="I5" t="s">
        <v>13</v>
      </c>
    </row>
    <row r="6" spans="7:8">
      <c r="G6">
        <f>SUM(G2:G5)+H5</f>
        <v>3604.8</v>
      </c>
      <c r="H6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estevemiquel</dc:creator>
  <cp:lastModifiedBy>estevemiquel</cp:lastModifiedBy>
  <dcterms:created xsi:type="dcterms:W3CDTF">2025-01-30T11:09:00Z</dcterms:created>
  <dcterms:modified xsi:type="dcterms:W3CDTF">2025-01-30T11:03:28Z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