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wanderson_patricio_w_bb_com_br/Documents/Documentos/Pessoal/Estácio/4º Semestre/Modelagem Matemática/"/>
    </mc:Choice>
  </mc:AlternateContent>
  <xr:revisionPtr revIDLastSave="0" documentId="8_{7C37A7F8-11E5-43AB-8E2E-3705EFD087E6}" xr6:coauthVersionLast="47" xr6:coauthVersionMax="47" xr10:uidLastSave="{00000000-0000-0000-0000-000000000000}"/>
  <bookViews>
    <workbookView xWindow="-110" yWindow="-110" windowWidth="19420" windowHeight="10300" activeTab="2" xr2:uid="{45A66F4E-EC9E-4B98-AFA4-9A50289C98B1}"/>
  </bookViews>
  <sheets>
    <sheet name="Problema 01" sheetId="1" r:id="rId1"/>
    <sheet name="Problema 02" sheetId="2" r:id="rId2"/>
    <sheet name="Problema 03" sheetId="3" r:id="rId3"/>
  </sheets>
  <definedNames>
    <definedName name="solver_adj" localSheetId="0" hidden="1">'Problema 01'!$C$3:$C$4</definedName>
    <definedName name="solver_adj" localSheetId="1" hidden="1">'Problema 02'!$C$3:$C$5</definedName>
    <definedName name="solver_adj" localSheetId="2" hidden="1">'Problema 03'!$C$3:$C$5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'Problema 01'!$C$10</definedName>
    <definedName name="solver_lhs1" localSheetId="1" hidden="1">'Problema 02'!$C$10</definedName>
    <definedName name="solver_lhs1" localSheetId="2" hidden="1">'Problema 03'!$C$10</definedName>
    <definedName name="solver_lhs2" localSheetId="0" hidden="1">'Problema 01'!$C$3</definedName>
    <definedName name="solver_lhs2" localSheetId="1" hidden="1">'Problema 02'!$C$11</definedName>
    <definedName name="solver_lhs2" localSheetId="2" hidden="1">'Problema 03'!$C$11</definedName>
    <definedName name="solver_lhs3" localSheetId="0" hidden="1">'Problema 01'!$C$4</definedName>
    <definedName name="solver_lhs3" localSheetId="1" hidden="1">'Problema 02'!$C$12</definedName>
    <definedName name="solver_lhs3" localSheetId="2" hidden="1">'Problema 03'!$C$12</definedName>
    <definedName name="solver_lhs4" localSheetId="0" hidden="1">'Problema 01'!$C$9</definedName>
    <definedName name="solver_lhs4" localSheetId="1" hidden="1">'Problema 02'!$C$3</definedName>
    <definedName name="solver_lhs4" localSheetId="2" hidden="1">'Problema 03'!$C$3</definedName>
    <definedName name="solver_lhs5" localSheetId="1" hidden="1">'Problema 02'!$C$4</definedName>
    <definedName name="solver_lhs5" localSheetId="2" hidden="1">'Problema 03'!$C$4</definedName>
    <definedName name="solver_lhs6" localSheetId="1" hidden="1">'Problema 02'!$C$5</definedName>
    <definedName name="solver_lhs6" localSheetId="2" hidden="1">'Problema 03'!$C$5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6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'Problema 01'!$D$6</definedName>
    <definedName name="solver_opt" localSheetId="1" hidden="1">'Problema 02'!$D$7</definedName>
    <definedName name="solver_opt" localSheetId="2" hidden="1">'Problema 03'!$D$7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4</definedName>
    <definedName name="solver_rel2" localSheetId="1" hidden="1">1</definedName>
    <definedName name="solver_rel2" localSheetId="2" hidden="1">3</definedName>
    <definedName name="solver_rel3" localSheetId="0" hidden="1">4</definedName>
    <definedName name="solver_rel3" localSheetId="1" hidden="1">1</definedName>
    <definedName name="solver_rel3" localSheetId="2" hidden="1">3</definedName>
    <definedName name="solver_rel4" localSheetId="0" hidden="1">1</definedName>
    <definedName name="solver_rel4" localSheetId="1" hidden="1">4</definedName>
    <definedName name="solver_rel4" localSheetId="2" hidden="1">4</definedName>
    <definedName name="solver_rel5" localSheetId="1" hidden="1">4</definedName>
    <definedName name="solver_rel5" localSheetId="2" hidden="1">4</definedName>
    <definedName name="solver_rel6" localSheetId="1" hidden="1">4</definedName>
    <definedName name="solver_rel6" localSheetId="2" hidden="1">4</definedName>
    <definedName name="solver_rhs1" localSheetId="0" hidden="1">'Problema 01'!$E$10</definedName>
    <definedName name="solver_rhs1" localSheetId="1" hidden="1">'Problema 02'!$E$10</definedName>
    <definedName name="solver_rhs1" localSheetId="2" hidden="1">'Problema 03'!$E$10</definedName>
    <definedName name="solver_rhs2" localSheetId="0" hidden="1">"número inteiro"</definedName>
    <definedName name="solver_rhs2" localSheetId="1" hidden="1">'Problema 02'!$E$11</definedName>
    <definedName name="solver_rhs2" localSheetId="2" hidden="1">'Problema 03'!$E$11</definedName>
    <definedName name="solver_rhs3" localSheetId="0" hidden="1">"número inteiro"</definedName>
    <definedName name="solver_rhs3" localSheetId="1" hidden="1">'Problema 02'!$E$12</definedName>
    <definedName name="solver_rhs3" localSheetId="2" hidden="1">'Problema 03'!$E$12</definedName>
    <definedName name="solver_rhs4" localSheetId="0" hidden="1">'Problema 01'!$E$9</definedName>
    <definedName name="solver_rhs4" localSheetId="1" hidden="1">"número inteiro"</definedName>
    <definedName name="solver_rhs4" localSheetId="2" hidden="1">"número inteiro"</definedName>
    <definedName name="solver_rhs5" localSheetId="1" hidden="1">"número inteiro"</definedName>
    <definedName name="solver_rhs5" localSheetId="2" hidden="1">"número inteiro"</definedName>
    <definedName name="solver_rhs6" localSheetId="1" hidden="1">"número inteiro"</definedName>
    <definedName name="solver_rhs6" localSheetId="2" hidden="1">"número inteiro"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D7" i="3"/>
  <c r="C12" i="2"/>
  <c r="C10" i="2"/>
  <c r="C11" i="2"/>
  <c r="D7" i="2"/>
  <c r="C10" i="1"/>
  <c r="C9" i="1"/>
  <c r="D6" i="1"/>
</calcChain>
</file>

<file path=xl/sharedStrings.xml><?xml version="1.0" encoding="utf-8"?>
<sst xmlns="http://schemas.openxmlformats.org/spreadsheetml/2006/main" count="48" uniqueCount="36">
  <si>
    <t>Produto</t>
  </si>
  <si>
    <t>x</t>
  </si>
  <si>
    <t>y</t>
  </si>
  <si>
    <t>Lucro Unitário</t>
  </si>
  <si>
    <t>Quantidade (variável)</t>
  </si>
  <si>
    <t>Lucro Total</t>
  </si>
  <si>
    <t>Lucro Total (Z)</t>
  </si>
  <si>
    <t>Restrições</t>
  </si>
  <si>
    <t>Corte (horas)</t>
  </si>
  <si>
    <t>Costura (horas</t>
  </si>
  <si>
    <t>Recurso Utilizado</t>
  </si>
  <si>
    <t>Limite Disponível</t>
  </si>
  <si>
    <t>&lt;=</t>
  </si>
  <si>
    <t>Plantio</t>
  </si>
  <si>
    <t>Soja</t>
  </si>
  <si>
    <t>Milho</t>
  </si>
  <si>
    <t>Trigo</t>
  </si>
  <si>
    <t>Lucro por ha</t>
  </si>
  <si>
    <t>ha Usados</t>
  </si>
  <si>
    <t>Orçamento (R$)</t>
  </si>
  <si>
    <t>Mão de Obra (horas)</t>
  </si>
  <si>
    <t>Total de ha</t>
  </si>
  <si>
    <t>Alimento</t>
  </si>
  <si>
    <t>Porções</t>
  </si>
  <si>
    <t>Custo por porção</t>
  </si>
  <si>
    <t>Lentilhas</t>
  </si>
  <si>
    <t>Ovos</t>
  </si>
  <si>
    <t>Aveia</t>
  </si>
  <si>
    <t>Custo Total</t>
  </si>
  <si>
    <t>Proteína</t>
  </si>
  <si>
    <t>Carboidrato</t>
  </si>
  <si>
    <t>Ferro</t>
  </si>
  <si>
    <t>&gt;=</t>
  </si>
  <si>
    <t>Quantidade Carboidrato</t>
  </si>
  <si>
    <t>Quantidade Ferro</t>
  </si>
  <si>
    <t>Quantidade Proteína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</si>
</sst>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55F7-3207-4E18-82AE-E8895FC19483}">
  <dimension ref="B2:E10"/>
  <sheetViews>
    <sheetView workbookViewId="0">
      <selection activeCell="D6" sqref="D6"/>
    </sheetView>
  </sheetViews>
  <sheetFormatPr defaultRowHeight="14.5" x14ac:dyDescent="0.35"/>
  <cols>
    <col min="2" max="2" width="12.90625" bestFit="1" customWidth="1"/>
    <col min="3" max="3" width="18.26953125" bestFit="1" customWidth="1"/>
    <col min="4" max="5" width="14.6328125" bestFit="1" customWidth="1"/>
  </cols>
  <sheetData>
    <row r="2" spans="2:5" x14ac:dyDescent="0.35">
      <c r="B2" s="2" t="s">
        <v>0</v>
      </c>
      <c r="C2" s="2" t="s">
        <v>4</v>
      </c>
      <c r="D2" s="2" t="s">
        <v>3</v>
      </c>
    </row>
    <row r="3" spans="2:5" x14ac:dyDescent="0.35">
      <c r="B3" s="2" t="s">
        <v>1</v>
      </c>
      <c r="C3" s="2">
        <v>54</v>
      </c>
      <c r="D3" s="2">
        <v>28</v>
      </c>
    </row>
    <row r="4" spans="2:5" x14ac:dyDescent="0.35">
      <c r="B4" s="2" t="s">
        <v>2</v>
      </c>
      <c r="C4" s="2">
        <v>292</v>
      </c>
      <c r="D4" s="2">
        <v>45</v>
      </c>
    </row>
    <row r="6" spans="2:5" x14ac:dyDescent="0.35">
      <c r="C6" s="1" t="s">
        <v>6</v>
      </c>
      <c r="D6" s="2">
        <f>SUMPRODUCT(C3:C4,D3:D4)</f>
        <v>14652</v>
      </c>
    </row>
    <row r="8" spans="2:5" x14ac:dyDescent="0.35">
      <c r="B8" s="2" t="s">
        <v>7</v>
      </c>
      <c r="C8" s="2" t="s">
        <v>10</v>
      </c>
      <c r="D8" s="2"/>
      <c r="E8" s="2" t="s">
        <v>11</v>
      </c>
    </row>
    <row r="9" spans="2:5" x14ac:dyDescent="0.35">
      <c r="B9" s="2" t="s">
        <v>8</v>
      </c>
      <c r="C9" s="2">
        <f>0.5 * C3 + 0.25 * C4</f>
        <v>100</v>
      </c>
      <c r="D9" s="2" t="s">
        <v>12</v>
      </c>
      <c r="E9" s="2">
        <v>100</v>
      </c>
    </row>
    <row r="10" spans="2:5" x14ac:dyDescent="0.35">
      <c r="B10" s="2" t="s">
        <v>9</v>
      </c>
      <c r="C10" s="2">
        <f xml:space="preserve"> 0.25 * C3 + 0.5 * C4</f>
        <v>159.5</v>
      </c>
      <c r="D10" s="2" t="s">
        <v>12</v>
      </c>
      <c r="E10" s="2">
        <v>160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7BAA-B3E7-4C71-A802-0136B9AE81BF}">
  <dimension ref="B2:E12"/>
  <sheetViews>
    <sheetView workbookViewId="0">
      <selection activeCell="B9" sqref="B9:E12"/>
    </sheetView>
  </sheetViews>
  <sheetFormatPr defaultRowHeight="14.5" x14ac:dyDescent="0.35"/>
  <cols>
    <col min="2" max="2" width="17.36328125" bestFit="1" customWidth="1"/>
    <col min="3" max="3" width="15" bestFit="1" customWidth="1"/>
    <col min="4" max="4" width="16.54296875" customWidth="1"/>
    <col min="5" max="5" width="14.6328125" bestFit="1" customWidth="1"/>
  </cols>
  <sheetData>
    <row r="2" spans="2:5" x14ac:dyDescent="0.35">
      <c r="B2" s="1" t="s">
        <v>13</v>
      </c>
      <c r="C2" s="2" t="s">
        <v>18</v>
      </c>
      <c r="D2" s="2" t="s">
        <v>17</v>
      </c>
    </row>
    <row r="3" spans="2:5" x14ac:dyDescent="0.35">
      <c r="B3" s="1" t="s">
        <v>14</v>
      </c>
      <c r="C3" s="2">
        <v>75</v>
      </c>
      <c r="D3" s="2">
        <v>800</v>
      </c>
    </row>
    <row r="4" spans="2:5" x14ac:dyDescent="0.35">
      <c r="B4" s="1" t="s">
        <v>15</v>
      </c>
      <c r="C4" s="2">
        <v>0</v>
      </c>
      <c r="D4" s="2">
        <v>600</v>
      </c>
    </row>
    <row r="5" spans="2:5" x14ac:dyDescent="0.35">
      <c r="B5" s="1" t="s">
        <v>16</v>
      </c>
      <c r="C5" s="2">
        <v>25</v>
      </c>
      <c r="D5" s="2">
        <v>500</v>
      </c>
    </row>
    <row r="7" spans="2:5" x14ac:dyDescent="0.35">
      <c r="C7" s="1" t="s">
        <v>5</v>
      </c>
      <c r="D7" s="3">
        <f>SUMPRODUCT(C3:C5,D3:D5)</f>
        <v>72500</v>
      </c>
    </row>
    <row r="9" spans="2:5" x14ac:dyDescent="0.35">
      <c r="B9" s="1" t="s">
        <v>7</v>
      </c>
      <c r="C9" s="1" t="s">
        <v>10</v>
      </c>
      <c r="D9" s="1"/>
      <c r="E9" s="1" t="s">
        <v>11</v>
      </c>
    </row>
    <row r="10" spans="2:5" x14ac:dyDescent="0.35">
      <c r="B10" s="1" t="s">
        <v>19</v>
      </c>
      <c r="C10" s="2">
        <f>200 * C3 + 150 * C4 + 120 * C5</f>
        <v>18000</v>
      </c>
      <c r="D10" s="2" t="s">
        <v>12</v>
      </c>
      <c r="E10" s="2">
        <v>18000</v>
      </c>
    </row>
    <row r="11" spans="2:5" x14ac:dyDescent="0.35">
      <c r="B11" s="1" t="s">
        <v>20</v>
      </c>
      <c r="C11" s="2">
        <f>5 * C3 + 8 * C4 + 4 * C5</f>
        <v>475</v>
      </c>
      <c r="D11" s="2" t="s">
        <v>12</v>
      </c>
      <c r="E11" s="2">
        <v>600</v>
      </c>
    </row>
    <row r="12" spans="2:5" x14ac:dyDescent="0.35">
      <c r="B12" s="4" t="s">
        <v>21</v>
      </c>
      <c r="C12" s="2">
        <f>SUM(C3:C5)</f>
        <v>100</v>
      </c>
      <c r="D12" s="2" t="s">
        <v>12</v>
      </c>
      <c r="E12" s="2">
        <v>100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3217-1619-4C73-A815-D32CFEA4C48A}">
  <dimension ref="B2:G12"/>
  <sheetViews>
    <sheetView tabSelected="1" workbookViewId="0">
      <selection activeCell="G11" sqref="G11"/>
    </sheetView>
  </sheetViews>
  <sheetFormatPr defaultRowHeight="14.5" x14ac:dyDescent="0.35"/>
  <cols>
    <col min="2" max="2" width="17.36328125" bestFit="1" customWidth="1"/>
    <col min="3" max="3" width="14.54296875" customWidth="1"/>
    <col min="4" max="4" width="14.7265625" bestFit="1" customWidth="1"/>
    <col min="5" max="5" width="17.54296875" bestFit="1" customWidth="1"/>
    <col min="6" max="6" width="20.453125" bestFit="1" customWidth="1"/>
    <col min="7" max="7" width="15" bestFit="1" customWidth="1"/>
  </cols>
  <sheetData>
    <row r="2" spans="2:7" x14ac:dyDescent="0.35">
      <c r="B2" s="1" t="s">
        <v>22</v>
      </c>
      <c r="C2" s="2" t="s">
        <v>23</v>
      </c>
      <c r="D2" s="2" t="s">
        <v>24</v>
      </c>
      <c r="E2" s="2" t="s">
        <v>35</v>
      </c>
      <c r="F2" s="2" t="s">
        <v>33</v>
      </c>
      <c r="G2" s="2" t="s">
        <v>34</v>
      </c>
    </row>
    <row r="3" spans="2:7" x14ac:dyDescent="0.35">
      <c r="B3" s="1" t="s">
        <v>25</v>
      </c>
      <c r="C3" s="2">
        <v>1</v>
      </c>
      <c r="D3" s="3">
        <v>2</v>
      </c>
      <c r="E3" s="2">
        <v>25</v>
      </c>
      <c r="F3" s="2">
        <v>60</v>
      </c>
      <c r="G3" s="2">
        <v>8</v>
      </c>
    </row>
    <row r="4" spans="2:7" x14ac:dyDescent="0.35">
      <c r="B4" s="1" t="s">
        <v>26</v>
      </c>
      <c r="C4" s="2">
        <v>0</v>
      </c>
      <c r="D4" s="3">
        <v>0.8</v>
      </c>
      <c r="E4" s="2">
        <v>6</v>
      </c>
      <c r="F4" s="2">
        <v>1</v>
      </c>
      <c r="G4" s="2">
        <v>1</v>
      </c>
    </row>
    <row r="5" spans="2:7" x14ac:dyDescent="0.35">
      <c r="B5" s="1" t="s">
        <v>27</v>
      </c>
      <c r="C5" s="2">
        <v>2</v>
      </c>
      <c r="D5" s="3">
        <v>1.5</v>
      </c>
      <c r="E5" s="2">
        <v>15</v>
      </c>
      <c r="F5" s="2">
        <v>70</v>
      </c>
      <c r="G5" s="2">
        <v>4</v>
      </c>
    </row>
    <row r="7" spans="2:7" x14ac:dyDescent="0.35">
      <c r="C7" s="1" t="s">
        <v>28</v>
      </c>
      <c r="D7" s="5">
        <f>SUMPRODUCT(C3:C5,D3:D5)</f>
        <v>5</v>
      </c>
    </row>
    <row r="9" spans="2:7" x14ac:dyDescent="0.35">
      <c r="B9" s="1" t="s">
        <v>7</v>
      </c>
      <c r="C9" s="1" t="s">
        <v>10</v>
      </c>
      <c r="D9" s="1"/>
      <c r="E9" s="1" t="s">
        <v>11</v>
      </c>
    </row>
    <row r="10" spans="2:7" x14ac:dyDescent="0.35">
      <c r="B10" s="1" t="s">
        <v>29</v>
      </c>
      <c r="C10" s="2">
        <f>SUMPRODUCT(C3:C5,E3:E5)</f>
        <v>55</v>
      </c>
      <c r="D10" s="2" t="s">
        <v>32</v>
      </c>
      <c r="E10" s="2">
        <v>50</v>
      </c>
    </row>
    <row r="11" spans="2:7" x14ac:dyDescent="0.35">
      <c r="B11" s="1" t="s">
        <v>30</v>
      </c>
      <c r="C11" s="2">
        <f>SUMPRODUCT(C3:C5,F3:F5)</f>
        <v>200</v>
      </c>
      <c r="D11" s="2" t="s">
        <v>32</v>
      </c>
      <c r="E11" s="2">
        <v>130</v>
      </c>
    </row>
    <row r="12" spans="2:7" x14ac:dyDescent="0.35">
      <c r="B12" s="4" t="s">
        <v>31</v>
      </c>
      <c r="C12" s="2">
        <f>SUMPRODUCT(C3:C5,G3:G5)</f>
        <v>16</v>
      </c>
      <c r="D12" s="2" t="s">
        <v>32</v>
      </c>
      <c r="E12" s="2">
        <v>15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Problema 01</vt:lpstr>
      <vt:lpstr>Problema 02</vt:lpstr>
      <vt:lpstr>Problema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Faustino Patricio</dc:creator>
  <cp:lastModifiedBy>Wanderson Faustino Patricio</cp:lastModifiedBy>
  <dcterms:created xsi:type="dcterms:W3CDTF">2025-09-08T12:43:15Z</dcterms:created>
  <dcterms:modified xsi:type="dcterms:W3CDTF">2025-09-08T13:33:07Z</dcterms:modified>
</cp:coreProperties>
</file>