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 activeTab="5"/>
  </bookViews>
  <sheets>
    <sheet name="KONTROLL1" sheetId="21" r:id="rId1"/>
    <sheet name="KONTROLL2" sheetId="22" r:id="rId2"/>
    <sheet name="PSORIAAS1" sheetId="13" r:id="rId3"/>
    <sheet name="PSORIAAS2" sheetId="23" r:id="rId4"/>
    <sheet name="VITILIIGO1" sheetId="19" r:id="rId5"/>
    <sheet name="VITILIIGO2" sheetId="24" r:id="rId6"/>
  </sheets>
  <calcPr calcId="125725"/>
</workbook>
</file>

<file path=xl/calcChain.xml><?xml version="1.0" encoding="utf-8"?>
<calcChain xmlns="http://schemas.openxmlformats.org/spreadsheetml/2006/main">
  <c r="I116" i="21"/>
  <c r="H116"/>
  <c r="E116"/>
  <c r="D116"/>
  <c r="I113"/>
  <c r="H113"/>
  <c r="E113"/>
  <c r="D113"/>
  <c r="K110"/>
  <c r="I110"/>
  <c r="H110"/>
  <c r="E110"/>
  <c r="D110"/>
  <c r="M110" s="1"/>
  <c r="P110" s="1"/>
  <c r="I71" i="24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70" i="23"/>
  <c r="H170"/>
  <c r="E170"/>
  <c r="D170"/>
  <c r="I167"/>
  <c r="H167"/>
  <c r="E167"/>
  <c r="D167"/>
  <c r="I164"/>
  <c r="H164"/>
  <c r="E164"/>
  <c r="D164"/>
  <c r="I161"/>
  <c r="H161"/>
  <c r="E161"/>
  <c r="D161"/>
  <c r="I158"/>
  <c r="H158"/>
  <c r="E158"/>
  <c r="D158"/>
  <c r="I155"/>
  <c r="H155"/>
  <c r="E155"/>
  <c r="D155"/>
  <c r="I152"/>
  <c r="H152"/>
  <c r="E152"/>
  <c r="D152"/>
  <c r="I149"/>
  <c r="H149"/>
  <c r="E149"/>
  <c r="D149"/>
  <c r="I146"/>
  <c r="H146"/>
  <c r="E146"/>
  <c r="D146"/>
  <c r="I143"/>
  <c r="H143"/>
  <c r="E143"/>
  <c r="D143"/>
  <c r="I140"/>
  <c r="H140"/>
  <c r="E140"/>
  <c r="D140"/>
  <c r="I137"/>
  <c r="H137"/>
  <c r="E137"/>
  <c r="D137"/>
  <c r="I134"/>
  <c r="H134"/>
  <c r="E134"/>
  <c r="D134"/>
  <c r="I131"/>
  <c r="K131" s="1"/>
  <c r="H131"/>
  <c r="E131"/>
  <c r="D131"/>
  <c r="I128"/>
  <c r="H128"/>
  <c r="E128"/>
  <c r="D128"/>
  <c r="I125"/>
  <c r="H125"/>
  <c r="E125"/>
  <c r="D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K83" s="1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25" i="22"/>
  <c r="H125"/>
  <c r="E125"/>
  <c r="K125" s="1"/>
  <c r="D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7" i="19"/>
  <c r="H107"/>
  <c r="E107"/>
  <c r="D107"/>
  <c r="I107" i="21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4" i="19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D131" i="13"/>
  <c r="E131"/>
  <c r="H131"/>
  <c r="I131"/>
  <c r="D134"/>
  <c r="E134"/>
  <c r="H134"/>
  <c r="I134"/>
  <c r="D137"/>
  <c r="E137"/>
  <c r="H137"/>
  <c r="I137"/>
  <c r="D140"/>
  <c r="E140"/>
  <c r="H140"/>
  <c r="I140"/>
  <c r="D143"/>
  <c r="E143"/>
  <c r="H143"/>
  <c r="I143"/>
  <c r="D146"/>
  <c r="E146"/>
  <c r="H146"/>
  <c r="I146"/>
  <c r="D149"/>
  <c r="E149"/>
  <c r="H149"/>
  <c r="I149"/>
  <c r="D152"/>
  <c r="E152"/>
  <c r="H152"/>
  <c r="I152"/>
  <c r="D155"/>
  <c r="E155"/>
  <c r="H155"/>
  <c r="I155"/>
  <c r="D158"/>
  <c r="E158"/>
  <c r="H158"/>
  <c r="I158"/>
  <c r="D161"/>
  <c r="E161"/>
  <c r="H161"/>
  <c r="I161"/>
  <c r="D128"/>
  <c r="E128"/>
  <c r="H128"/>
  <c r="I128"/>
  <c r="D125"/>
  <c r="E125"/>
  <c r="H125"/>
  <c r="I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K11" i="24" l="1"/>
  <c r="L11" s="1"/>
  <c r="O11" s="1"/>
  <c r="K23"/>
  <c r="K35"/>
  <c r="K41"/>
  <c r="K44"/>
  <c r="K47"/>
  <c r="K56"/>
  <c r="K59"/>
  <c r="K71"/>
  <c r="L71" s="1"/>
  <c r="O71" s="1"/>
  <c r="M11"/>
  <c r="P11" s="1"/>
  <c r="M20"/>
  <c r="P20" s="1"/>
  <c r="M23"/>
  <c r="P23" s="1"/>
  <c r="M56"/>
  <c r="P56" s="1"/>
  <c r="M59"/>
  <c r="P59" s="1"/>
  <c r="M68"/>
  <c r="P68" s="1"/>
  <c r="M71"/>
  <c r="P71" s="1"/>
  <c r="K134" i="23"/>
  <c r="K137"/>
  <c r="K140"/>
  <c r="K143"/>
  <c r="K146"/>
  <c r="K155"/>
  <c r="K170"/>
  <c r="K95" i="21"/>
  <c r="K53" i="24"/>
  <c r="K119" i="23"/>
  <c r="M134"/>
  <c r="P134" s="1"/>
  <c r="M158"/>
  <c r="P158" s="1"/>
  <c r="M161"/>
  <c r="P161" s="1"/>
  <c r="M11" i="22"/>
  <c r="P11" s="1"/>
  <c r="M14" i="19"/>
  <c r="P14" s="1"/>
  <c r="M23"/>
  <c r="P23" s="1"/>
  <c r="M113" i="21"/>
  <c r="P113" s="1"/>
  <c r="M116"/>
  <c r="P116" s="1"/>
  <c r="M98"/>
  <c r="P98" s="1"/>
  <c r="M101"/>
  <c r="P101" s="1"/>
  <c r="K7" i="24"/>
  <c r="L7" s="1"/>
  <c r="O7" s="1"/>
  <c r="K50"/>
  <c r="K38"/>
  <c r="M26" i="19"/>
  <c r="P26" s="1"/>
  <c r="M137" i="23"/>
  <c r="P137" s="1"/>
  <c r="M125"/>
  <c r="P125" s="1"/>
  <c r="M122"/>
  <c r="P122" s="1"/>
  <c r="K107" i="21"/>
  <c r="K62" i="22"/>
  <c r="K65"/>
  <c r="K68"/>
  <c r="K71"/>
  <c r="K74"/>
  <c r="K80"/>
  <c r="K92"/>
  <c r="K104"/>
  <c r="K107"/>
  <c r="K110"/>
  <c r="K113"/>
  <c r="K116"/>
  <c r="K119"/>
  <c r="K122"/>
  <c r="K11" i="23"/>
  <c r="K23"/>
  <c r="K38"/>
  <c r="K41"/>
  <c r="K44"/>
  <c r="K47"/>
  <c r="K50"/>
  <c r="K53"/>
  <c r="K56"/>
  <c r="K59"/>
  <c r="K71"/>
  <c r="K86"/>
  <c r="K89"/>
  <c r="K92"/>
  <c r="K95"/>
  <c r="K98"/>
  <c r="K101"/>
  <c r="K104"/>
  <c r="K107"/>
  <c r="M146"/>
  <c r="P146" s="1"/>
  <c r="M152"/>
  <c r="P152" s="1"/>
  <c r="M155"/>
  <c r="P155" s="1"/>
  <c r="M170"/>
  <c r="P170" s="1"/>
  <c r="M11"/>
  <c r="P11" s="1"/>
  <c r="M20"/>
  <c r="P20" s="1"/>
  <c r="M23"/>
  <c r="P23" s="1"/>
  <c r="M56"/>
  <c r="P56" s="1"/>
  <c r="M59"/>
  <c r="P59" s="1"/>
  <c r="M68"/>
  <c r="P68" s="1"/>
  <c r="M71"/>
  <c r="P71" s="1"/>
  <c r="M104"/>
  <c r="P104" s="1"/>
  <c r="M107"/>
  <c r="P107" s="1"/>
  <c r="M116"/>
  <c r="P116" s="1"/>
  <c r="M119"/>
  <c r="P119" s="1"/>
  <c r="M26" i="24"/>
  <c r="P26" s="1"/>
  <c r="M29"/>
  <c r="P29" s="1"/>
  <c r="M38"/>
  <c r="P38" s="1"/>
  <c r="M41"/>
  <c r="P41" s="1"/>
  <c r="K35" i="23"/>
  <c r="M74"/>
  <c r="P74" s="1"/>
  <c r="M77"/>
  <c r="P77" s="1"/>
  <c r="M86"/>
  <c r="P86" s="1"/>
  <c r="M89"/>
  <c r="P89" s="1"/>
  <c r="M26"/>
  <c r="P26" s="1"/>
  <c r="M29"/>
  <c r="P29" s="1"/>
  <c r="M38"/>
  <c r="P38" s="1"/>
  <c r="M41"/>
  <c r="P41" s="1"/>
  <c r="K167"/>
  <c r="M14" i="22"/>
  <c r="P14" s="1"/>
  <c r="K11"/>
  <c r="K14"/>
  <c r="K17"/>
  <c r="K20"/>
  <c r="K23"/>
  <c r="K26"/>
  <c r="K29"/>
  <c r="K32"/>
  <c r="K44"/>
  <c r="K56"/>
  <c r="K59"/>
  <c r="K77"/>
  <c r="M29"/>
  <c r="P29" s="1"/>
  <c r="M32"/>
  <c r="P32" s="1"/>
  <c r="M41"/>
  <c r="P41" s="1"/>
  <c r="M44"/>
  <c r="P44" s="1"/>
  <c r="M77"/>
  <c r="P77" s="1"/>
  <c r="M80"/>
  <c r="P80" s="1"/>
  <c r="M89"/>
  <c r="P89" s="1"/>
  <c r="M92"/>
  <c r="P92" s="1"/>
  <c r="M125"/>
  <c r="P125" s="1"/>
  <c r="M95"/>
  <c r="P95" s="1"/>
  <c r="M98"/>
  <c r="P98" s="1"/>
  <c r="M107"/>
  <c r="P107" s="1"/>
  <c r="M110"/>
  <c r="P110" s="1"/>
  <c r="M47"/>
  <c r="P47" s="1"/>
  <c r="M50"/>
  <c r="P50" s="1"/>
  <c r="M59"/>
  <c r="P59" s="1"/>
  <c r="M62"/>
  <c r="P62" s="1"/>
  <c r="M92" i="21"/>
  <c r="P92" s="1"/>
  <c r="M95"/>
  <c r="P95" s="1"/>
  <c r="K113"/>
  <c r="K116"/>
  <c r="K7" i="23"/>
  <c r="L7" s="1"/>
  <c r="O7" s="1"/>
  <c r="K7" i="22"/>
  <c r="L7" s="1"/>
  <c r="O7" s="1"/>
  <c r="M14" i="24"/>
  <c r="P14" s="1"/>
  <c r="M17"/>
  <c r="P17" s="1"/>
  <c r="K26"/>
  <c r="L26" s="1"/>
  <c r="O26" s="1"/>
  <c r="K29"/>
  <c r="K32"/>
  <c r="M44"/>
  <c r="P44" s="1"/>
  <c r="M47"/>
  <c r="P47" s="1"/>
  <c r="M62"/>
  <c r="P62" s="1"/>
  <c r="M65"/>
  <c r="P65" s="1"/>
  <c r="M7"/>
  <c r="P7" s="1"/>
  <c r="K14"/>
  <c r="K17"/>
  <c r="K20"/>
  <c r="M32"/>
  <c r="P32" s="1"/>
  <c r="M35"/>
  <c r="P35" s="1"/>
  <c r="M50"/>
  <c r="P50" s="1"/>
  <c r="M53"/>
  <c r="P53" s="1"/>
  <c r="K62"/>
  <c r="L62" s="1"/>
  <c r="O62" s="1"/>
  <c r="K65"/>
  <c r="L65" s="1"/>
  <c r="O65" s="1"/>
  <c r="K68"/>
  <c r="M14" i="23"/>
  <c r="P14" s="1"/>
  <c r="M17"/>
  <c r="P17" s="1"/>
  <c r="K26"/>
  <c r="K29"/>
  <c r="K32"/>
  <c r="M44"/>
  <c r="P44" s="1"/>
  <c r="M47"/>
  <c r="P47" s="1"/>
  <c r="M62"/>
  <c r="P62" s="1"/>
  <c r="M65"/>
  <c r="P65" s="1"/>
  <c r="K74"/>
  <c r="K77"/>
  <c r="K80"/>
  <c r="M92"/>
  <c r="P92" s="1"/>
  <c r="M95"/>
  <c r="P95" s="1"/>
  <c r="M110"/>
  <c r="P110" s="1"/>
  <c r="M113"/>
  <c r="P113" s="1"/>
  <c r="K122"/>
  <c r="K125"/>
  <c r="K128"/>
  <c r="M140"/>
  <c r="P140" s="1"/>
  <c r="M143"/>
  <c r="P143" s="1"/>
  <c r="M149"/>
  <c r="P149" s="1"/>
  <c r="K158"/>
  <c r="K161"/>
  <c r="K164"/>
  <c r="M7"/>
  <c r="P7" s="1"/>
  <c r="K14"/>
  <c r="K17"/>
  <c r="K20"/>
  <c r="M32"/>
  <c r="P32" s="1"/>
  <c r="M35"/>
  <c r="P35" s="1"/>
  <c r="M50"/>
  <c r="P50" s="1"/>
  <c r="M53"/>
  <c r="P53" s="1"/>
  <c r="K62"/>
  <c r="K65"/>
  <c r="K68"/>
  <c r="M80"/>
  <c r="P80" s="1"/>
  <c r="M83"/>
  <c r="P83" s="1"/>
  <c r="M98"/>
  <c r="P98" s="1"/>
  <c r="M101"/>
  <c r="P101" s="1"/>
  <c r="K110"/>
  <c r="K113"/>
  <c r="K116"/>
  <c r="L116" s="1"/>
  <c r="O116" s="1"/>
  <c r="M128"/>
  <c r="P128" s="1"/>
  <c r="M131"/>
  <c r="P131" s="1"/>
  <c r="K149"/>
  <c r="K152"/>
  <c r="M164"/>
  <c r="P164" s="1"/>
  <c r="M167"/>
  <c r="P167" s="1"/>
  <c r="M7" i="22"/>
  <c r="P7" s="1"/>
  <c r="M17"/>
  <c r="P17" s="1"/>
  <c r="M20"/>
  <c r="P20" s="1"/>
  <c r="M35"/>
  <c r="P35" s="1"/>
  <c r="M38"/>
  <c r="P38" s="1"/>
  <c r="K47"/>
  <c r="K50"/>
  <c r="K53"/>
  <c r="M65"/>
  <c r="P65" s="1"/>
  <c r="M68"/>
  <c r="P68" s="1"/>
  <c r="M83"/>
  <c r="P83" s="1"/>
  <c r="M86"/>
  <c r="P86" s="1"/>
  <c r="K95"/>
  <c r="K98"/>
  <c r="K101"/>
  <c r="M113"/>
  <c r="P113" s="1"/>
  <c r="M116"/>
  <c r="P116" s="1"/>
  <c r="M23"/>
  <c r="P23" s="1"/>
  <c r="M26"/>
  <c r="P26" s="1"/>
  <c r="K35"/>
  <c r="K38"/>
  <c r="K41"/>
  <c r="M53"/>
  <c r="P53" s="1"/>
  <c r="M56"/>
  <c r="P56" s="1"/>
  <c r="M71"/>
  <c r="P71" s="1"/>
  <c r="M74"/>
  <c r="P74" s="1"/>
  <c r="K83"/>
  <c r="L83" s="1"/>
  <c r="O83" s="1"/>
  <c r="K86"/>
  <c r="K89"/>
  <c r="M101"/>
  <c r="P101" s="1"/>
  <c r="M104"/>
  <c r="P104" s="1"/>
  <c r="M119"/>
  <c r="P119" s="1"/>
  <c r="M122"/>
  <c r="P122" s="1"/>
  <c r="M89" i="21"/>
  <c r="P89" s="1"/>
  <c r="K98"/>
  <c r="K101"/>
  <c r="K104"/>
  <c r="K86"/>
  <c r="K89"/>
  <c r="K92"/>
  <c r="M104"/>
  <c r="P104" s="1"/>
  <c r="M107"/>
  <c r="P107" s="1"/>
  <c r="L59" i="24"/>
  <c r="O59" s="1"/>
  <c r="L47"/>
  <c r="O47" s="1"/>
  <c r="K107" i="19"/>
  <c r="M107"/>
  <c r="P107" s="1"/>
  <c r="M86" i="21"/>
  <c r="P86" s="1"/>
  <c r="M11" i="19"/>
  <c r="P11" s="1"/>
  <c r="K44" i="21"/>
  <c r="K80"/>
  <c r="M11"/>
  <c r="P11" s="1"/>
  <c r="M14"/>
  <c r="P14" s="1"/>
  <c r="M50"/>
  <c r="P50" s="1"/>
  <c r="M83"/>
  <c r="P83" s="1"/>
  <c r="M47"/>
  <c r="P47" s="1"/>
  <c r="K56" i="19"/>
  <c r="K95"/>
  <c r="K98"/>
  <c r="K101"/>
  <c r="K104"/>
  <c r="K47" i="21"/>
  <c r="K50"/>
  <c r="K53"/>
  <c r="K56"/>
  <c r="K59"/>
  <c r="K62"/>
  <c r="K65"/>
  <c r="K68"/>
  <c r="K71"/>
  <c r="K74"/>
  <c r="K77"/>
  <c r="K83"/>
  <c r="M7"/>
  <c r="P7" s="1"/>
  <c r="M17" i="19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K92"/>
  <c r="K7"/>
  <c r="L7" s="1"/>
  <c r="O7" s="1"/>
  <c r="M62"/>
  <c r="P62" s="1"/>
  <c r="M95"/>
  <c r="P95" s="1"/>
  <c r="M98"/>
  <c r="P98" s="1"/>
  <c r="K7" i="21"/>
  <c r="L7" s="1"/>
  <c r="O7" s="1"/>
  <c r="K11"/>
  <c r="K14"/>
  <c r="K17"/>
  <c r="K20"/>
  <c r="K23"/>
  <c r="K26"/>
  <c r="K29"/>
  <c r="K32"/>
  <c r="K35"/>
  <c r="K38"/>
  <c r="K41"/>
  <c r="M53"/>
  <c r="P53" s="1"/>
  <c r="M56"/>
  <c r="P56" s="1"/>
  <c r="M59"/>
  <c r="P59" s="1"/>
  <c r="M65"/>
  <c r="P65" s="1"/>
  <c r="M68"/>
  <c r="P68" s="1"/>
  <c r="M77"/>
  <c r="P77" s="1"/>
  <c r="M80"/>
  <c r="P80" s="1"/>
  <c r="M17"/>
  <c r="P17" s="1"/>
  <c r="M20"/>
  <c r="P20" s="1"/>
  <c r="M29"/>
  <c r="P29" s="1"/>
  <c r="M32"/>
  <c r="P32" s="1"/>
  <c r="M41"/>
  <c r="P41" s="1"/>
  <c r="M44"/>
  <c r="P44" s="1"/>
  <c r="M35"/>
  <c r="P35" s="1"/>
  <c r="M38"/>
  <c r="P38" s="1"/>
  <c r="M71"/>
  <c r="P71" s="1"/>
  <c r="M74"/>
  <c r="P74" s="1"/>
  <c r="M23"/>
  <c r="P23" s="1"/>
  <c r="M26"/>
  <c r="P26" s="1"/>
  <c r="M62"/>
  <c r="P62" s="1"/>
  <c r="M7" i="19"/>
  <c r="P7" s="1"/>
  <c r="K59"/>
  <c r="K62"/>
  <c r="K65"/>
  <c r="K68"/>
  <c r="K71"/>
  <c r="K74"/>
  <c r="K77"/>
  <c r="K80"/>
  <c r="L80" s="1"/>
  <c r="O80" s="1"/>
  <c r="K83"/>
  <c r="K86"/>
  <c r="K89"/>
  <c r="M101"/>
  <c r="P101" s="1"/>
  <c r="M104"/>
  <c r="P104" s="1"/>
  <c r="K11"/>
  <c r="K14"/>
  <c r="K17"/>
  <c r="L17" s="1"/>
  <c r="O17" s="1"/>
  <c r="K20"/>
  <c r="K23"/>
  <c r="K26"/>
  <c r="K29"/>
  <c r="K32"/>
  <c r="K35"/>
  <c r="K38"/>
  <c r="K41"/>
  <c r="L41" s="1"/>
  <c r="O41" s="1"/>
  <c r="K44"/>
  <c r="K47"/>
  <c r="K50"/>
  <c r="K53"/>
  <c r="M59"/>
  <c r="P59" s="1"/>
  <c r="M65"/>
  <c r="P65" s="1"/>
  <c r="M68"/>
  <c r="P68" s="1"/>
  <c r="M77"/>
  <c r="P77" s="1"/>
  <c r="M80"/>
  <c r="P80" s="1"/>
  <c r="M89"/>
  <c r="P89" s="1"/>
  <c r="M92"/>
  <c r="P92" s="1"/>
  <c r="L101"/>
  <c r="O101" s="1"/>
  <c r="M47"/>
  <c r="P47" s="1"/>
  <c r="M50"/>
  <c r="P50" s="1"/>
  <c r="M83"/>
  <c r="P83" s="1"/>
  <c r="M86"/>
  <c r="P86" s="1"/>
  <c r="M35"/>
  <c r="P35" s="1"/>
  <c r="M38"/>
  <c r="P38" s="1"/>
  <c r="M71"/>
  <c r="P71" s="1"/>
  <c r="M74"/>
  <c r="P74" s="1"/>
  <c r="M152" i="13"/>
  <c r="P152" s="1"/>
  <c r="M149"/>
  <c r="P149" s="1"/>
  <c r="M146"/>
  <c r="P146" s="1"/>
  <c r="M131"/>
  <c r="P131" s="1"/>
  <c r="M161"/>
  <c r="P161" s="1"/>
  <c r="K155"/>
  <c r="K125"/>
  <c r="K128"/>
  <c r="K161"/>
  <c r="K158"/>
  <c r="M140"/>
  <c r="P140" s="1"/>
  <c r="M137"/>
  <c r="P137" s="1"/>
  <c r="M128"/>
  <c r="P128" s="1"/>
  <c r="K149"/>
  <c r="K146"/>
  <c r="K143"/>
  <c r="K137"/>
  <c r="K134"/>
  <c r="K131"/>
  <c r="M125"/>
  <c r="P125" s="1"/>
  <c r="M155"/>
  <c r="P155" s="1"/>
  <c r="K152"/>
  <c r="M134"/>
  <c r="P134" s="1"/>
  <c r="M158"/>
  <c r="P158" s="1"/>
  <c r="M143"/>
  <c r="P143" s="1"/>
  <c r="K140"/>
  <c r="K7"/>
  <c r="L7" s="1"/>
  <c r="O7" s="1"/>
  <c r="M7"/>
  <c r="P7" s="1"/>
  <c r="K44"/>
  <c r="K56"/>
  <c r="K68"/>
  <c r="K74"/>
  <c r="K86"/>
  <c r="K98"/>
  <c r="K104"/>
  <c r="K113"/>
  <c r="K116"/>
  <c r="M47"/>
  <c r="P47" s="1"/>
  <c r="M50"/>
  <c r="P50" s="1"/>
  <c r="M59"/>
  <c r="P59" s="1"/>
  <c r="M62"/>
  <c r="P62" s="1"/>
  <c r="M77"/>
  <c r="P77" s="1"/>
  <c r="M80"/>
  <c r="P80" s="1"/>
  <c r="M89"/>
  <c r="P89" s="1"/>
  <c r="M92"/>
  <c r="P92" s="1"/>
  <c r="M104"/>
  <c r="P104" s="1"/>
  <c r="M107"/>
  <c r="P107" s="1"/>
  <c r="M116"/>
  <c r="P116" s="1"/>
  <c r="M119"/>
  <c r="P119" s="1"/>
  <c r="M95"/>
  <c r="P95" s="1"/>
  <c r="M98"/>
  <c r="P98" s="1"/>
  <c r="M101"/>
  <c r="P101" s="1"/>
  <c r="M110"/>
  <c r="P110" s="1"/>
  <c r="M113"/>
  <c r="P113" s="1"/>
  <c r="K14"/>
  <c r="K17"/>
  <c r="K20"/>
  <c r="K26"/>
  <c r="K29"/>
  <c r="K32"/>
  <c r="K38"/>
  <c r="K41"/>
  <c r="K47"/>
  <c r="K50"/>
  <c r="K53"/>
  <c r="K59"/>
  <c r="K62"/>
  <c r="K65"/>
  <c r="K71"/>
  <c r="K77"/>
  <c r="K80"/>
  <c r="K83"/>
  <c r="K89"/>
  <c r="K92"/>
  <c r="K95"/>
  <c r="K101"/>
  <c r="K107"/>
  <c r="K110"/>
  <c r="M122"/>
  <c r="P122" s="1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M86"/>
  <c r="P86" s="1"/>
  <c r="K119"/>
  <c r="K122"/>
  <c r="K1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53" i="24" l="1"/>
  <c r="O53" s="1"/>
  <c r="L14"/>
  <c r="O14" s="1"/>
  <c r="L41"/>
  <c r="O41" s="1"/>
  <c r="L23"/>
  <c r="O23" s="1"/>
  <c r="L68"/>
  <c r="O68" s="1"/>
  <c r="L17"/>
  <c r="O17" s="1"/>
  <c r="L29"/>
  <c r="O29" s="1"/>
  <c r="L50"/>
  <c r="O50" s="1"/>
  <c r="L35"/>
  <c r="O35" s="1"/>
  <c r="L44"/>
  <c r="O44" s="1"/>
  <c r="L56"/>
  <c r="O56" s="1"/>
  <c r="L20"/>
  <c r="O20" s="1"/>
  <c r="L32"/>
  <c r="O32" s="1"/>
  <c r="L38"/>
  <c r="O38" s="1"/>
  <c r="L38" i="23"/>
  <c r="O38" s="1"/>
  <c r="L110" i="22"/>
  <c r="O110" s="1"/>
  <c r="L92"/>
  <c r="O92" s="1"/>
  <c r="L107" i="23"/>
  <c r="O107" s="1"/>
  <c r="L71"/>
  <c r="O71" s="1"/>
  <c r="L134"/>
  <c r="O134" s="1"/>
  <c r="L98"/>
  <c r="O98" s="1"/>
  <c r="L164"/>
  <c r="O164" s="1"/>
  <c r="L122"/>
  <c r="O122" s="1"/>
  <c r="L32"/>
  <c r="O32" s="1"/>
  <c r="L11"/>
  <c r="O11" s="1"/>
  <c r="L113"/>
  <c r="O113" s="1"/>
  <c r="L143"/>
  <c r="O143" s="1"/>
  <c r="L20" i="22"/>
  <c r="O20" s="1"/>
  <c r="L86"/>
  <c r="O86" s="1"/>
  <c r="L35"/>
  <c r="O35" s="1"/>
  <c r="L44"/>
  <c r="O44" s="1"/>
  <c r="L53"/>
  <c r="O53" s="1"/>
  <c r="L95"/>
  <c r="O95" s="1"/>
  <c r="L77"/>
  <c r="O77" s="1"/>
  <c r="L107"/>
  <c r="O107" s="1"/>
  <c r="L41"/>
  <c r="O41" s="1"/>
  <c r="L59"/>
  <c r="O59" s="1"/>
  <c r="L29"/>
  <c r="O29" s="1"/>
  <c r="L125"/>
  <c r="O125" s="1"/>
  <c r="L14"/>
  <c r="O14" s="1"/>
  <c r="L62"/>
  <c r="O62" s="1"/>
  <c r="L11" i="13"/>
  <c r="O11" s="1"/>
  <c r="L170" i="23"/>
  <c r="O170" s="1"/>
  <c r="L59"/>
  <c r="O59" s="1"/>
  <c r="L119"/>
  <c r="O119" s="1"/>
  <c r="L23"/>
  <c r="O23" s="1"/>
  <c r="L35"/>
  <c r="O35" s="1"/>
  <c r="L86"/>
  <c r="O86" s="1"/>
  <c r="L146"/>
  <c r="O146" s="1"/>
  <c r="L50"/>
  <c r="O50" s="1"/>
  <c r="L68"/>
  <c r="O68" s="1"/>
  <c r="L161"/>
  <c r="O161" s="1"/>
  <c r="L80"/>
  <c r="O80" s="1"/>
  <c r="L29"/>
  <c r="O29" s="1"/>
  <c r="L47"/>
  <c r="O47" s="1"/>
  <c r="L50" i="22"/>
  <c r="O50" s="1"/>
  <c r="L137" i="23"/>
  <c r="O137" s="1"/>
  <c r="L89"/>
  <c r="O89" s="1"/>
  <c r="L41"/>
  <c r="O41" s="1"/>
  <c r="L155"/>
  <c r="O155" s="1"/>
  <c r="L101"/>
  <c r="O101" s="1"/>
  <c r="L53"/>
  <c r="O53" s="1"/>
  <c r="L131"/>
  <c r="O131" s="1"/>
  <c r="L83"/>
  <c r="O83" s="1"/>
  <c r="L149"/>
  <c r="O149" s="1"/>
  <c r="L62"/>
  <c r="O62" s="1"/>
  <c r="L140"/>
  <c r="O140" s="1"/>
  <c r="L92"/>
  <c r="O92" s="1"/>
  <c r="L44"/>
  <c r="O44" s="1"/>
  <c r="L17"/>
  <c r="O17" s="1"/>
  <c r="L104"/>
  <c r="O104" s="1"/>
  <c r="L56"/>
  <c r="O56" s="1"/>
  <c r="L167"/>
  <c r="O167" s="1"/>
  <c r="L110"/>
  <c r="O110" s="1"/>
  <c r="L20"/>
  <c r="O20" s="1"/>
  <c r="L152"/>
  <c r="O152" s="1"/>
  <c r="L65"/>
  <c r="O65" s="1"/>
  <c r="L14"/>
  <c r="O14" s="1"/>
  <c r="L158"/>
  <c r="O158" s="1"/>
  <c r="L128"/>
  <c r="O128" s="1"/>
  <c r="L77"/>
  <c r="O77" s="1"/>
  <c r="L26"/>
  <c r="O26" s="1"/>
  <c r="L95"/>
  <c r="O95" s="1"/>
  <c r="L125"/>
  <c r="O125" s="1"/>
  <c r="L74"/>
  <c r="O74" s="1"/>
  <c r="L113" i="21"/>
  <c r="O113" s="1"/>
  <c r="L116"/>
  <c r="O116" s="1"/>
  <c r="L110"/>
  <c r="O110" s="1"/>
  <c r="L119" i="22"/>
  <c r="O119" s="1"/>
  <c r="L71"/>
  <c r="O71" s="1"/>
  <c r="L23"/>
  <c r="O23" s="1"/>
  <c r="L68"/>
  <c r="O68" s="1"/>
  <c r="L113"/>
  <c r="O113" s="1"/>
  <c r="L65"/>
  <c r="O65" s="1"/>
  <c r="L17"/>
  <c r="O17" s="1"/>
  <c r="L89"/>
  <c r="O89" s="1"/>
  <c r="L101"/>
  <c r="O101" s="1"/>
  <c r="L98"/>
  <c r="O98" s="1"/>
  <c r="L122"/>
  <c r="O122" s="1"/>
  <c r="L74"/>
  <c r="O74" s="1"/>
  <c r="L26"/>
  <c r="O26" s="1"/>
  <c r="L116"/>
  <c r="O116" s="1"/>
  <c r="L80"/>
  <c r="O80" s="1"/>
  <c r="L32"/>
  <c r="O32" s="1"/>
  <c r="L104"/>
  <c r="O104" s="1"/>
  <c r="L38"/>
  <c r="O38" s="1"/>
  <c r="L11"/>
  <c r="O11" s="1"/>
  <c r="L56"/>
  <c r="O56" s="1"/>
  <c r="L47"/>
  <c r="O47" s="1"/>
  <c r="L95" i="13"/>
  <c r="O95" s="1"/>
  <c r="L95" i="21"/>
  <c r="O95" s="1"/>
  <c r="L92"/>
  <c r="O92" s="1"/>
  <c r="L101"/>
  <c r="O101" s="1"/>
  <c r="L107"/>
  <c r="O107" s="1"/>
  <c r="L104"/>
  <c r="O104" s="1"/>
  <c r="L86"/>
  <c r="O86" s="1"/>
  <c r="L89"/>
  <c r="O89" s="1"/>
  <c r="L98"/>
  <c r="O98" s="1"/>
  <c r="L107" i="19"/>
  <c r="O107" s="1"/>
  <c r="L62"/>
  <c r="O62" s="1"/>
  <c r="L53"/>
  <c r="O53" s="1"/>
  <c r="L95"/>
  <c r="O95" s="1"/>
  <c r="L35" i="21"/>
  <c r="O35" s="1"/>
  <c r="L38"/>
  <c r="O38" s="1"/>
  <c r="L89" i="19"/>
  <c r="O89" s="1"/>
  <c r="L98"/>
  <c r="O98" s="1"/>
  <c r="L83"/>
  <c r="O83" s="1"/>
  <c r="L47"/>
  <c r="O47" s="1"/>
  <c r="L35"/>
  <c r="O35" s="1"/>
  <c r="L23"/>
  <c r="O23" s="1"/>
  <c r="L11"/>
  <c r="O11" s="1"/>
  <c r="L86"/>
  <c r="O86" s="1"/>
  <c r="L74"/>
  <c r="O74" s="1"/>
  <c r="L56"/>
  <c r="O56" s="1"/>
  <c r="L104"/>
  <c r="O104" s="1"/>
  <c r="L29"/>
  <c r="O29" s="1"/>
  <c r="L50"/>
  <c r="O50" s="1"/>
  <c r="L38"/>
  <c r="O38" s="1"/>
  <c r="L26"/>
  <c r="O26" s="1"/>
  <c r="L14"/>
  <c r="O14" s="1"/>
  <c r="L77"/>
  <c r="O77" s="1"/>
  <c r="L65"/>
  <c r="O65" s="1"/>
  <c r="L68"/>
  <c r="O68" s="1"/>
  <c r="L92"/>
  <c r="O92" s="1"/>
  <c r="L80" i="13"/>
  <c r="O80" s="1"/>
  <c r="L44" i="21"/>
  <c r="O44" s="1"/>
  <c r="L59"/>
  <c r="O59" s="1"/>
  <c r="L56"/>
  <c r="O56" s="1"/>
  <c r="L59" i="19"/>
  <c r="O59" s="1"/>
  <c r="L44"/>
  <c r="O44" s="1"/>
  <c r="L32"/>
  <c r="O32" s="1"/>
  <c r="L20"/>
  <c r="O20" s="1"/>
  <c r="L71"/>
  <c r="O71" s="1"/>
  <c r="L80" i="21"/>
  <c r="O80" s="1"/>
  <c r="L14"/>
  <c r="O14" s="1"/>
  <c r="L62"/>
  <c r="O62" s="1"/>
  <c r="L41"/>
  <c r="O41" s="1"/>
  <c r="L11"/>
  <c r="O11" s="1"/>
  <c r="L65"/>
  <c r="O65" s="1"/>
  <c r="L23"/>
  <c r="O23" s="1"/>
  <c r="L20"/>
  <c r="O20" s="1"/>
  <c r="L68"/>
  <c r="O68" s="1"/>
  <c r="L17"/>
  <c r="O17" s="1"/>
  <c r="L71"/>
  <c r="O71" s="1"/>
  <c r="L47"/>
  <c r="O47" s="1"/>
  <c r="L26"/>
  <c r="O26" s="1"/>
  <c r="L32"/>
  <c r="O32" s="1"/>
  <c r="L77"/>
  <c r="O77" s="1"/>
  <c r="L50"/>
  <c r="O50" s="1"/>
  <c r="L83"/>
  <c r="O83" s="1"/>
  <c r="L29"/>
  <c r="O29" s="1"/>
  <c r="L74"/>
  <c r="O74" s="1"/>
  <c r="L53"/>
  <c r="O53" s="1"/>
  <c r="L62" i="13"/>
  <c r="O62" s="1"/>
  <c r="L47"/>
  <c r="O47" s="1"/>
  <c r="L29"/>
  <c r="O29" s="1"/>
  <c r="L104"/>
  <c r="O104" s="1"/>
  <c r="L68"/>
  <c r="O68" s="1"/>
  <c r="L35"/>
  <c r="O35" s="1"/>
  <c r="L122"/>
  <c r="O122" s="1"/>
  <c r="L110"/>
  <c r="O110" s="1"/>
  <c r="L92"/>
  <c r="O92" s="1"/>
  <c r="L77"/>
  <c r="O77" s="1"/>
  <c r="L41"/>
  <c r="O41" s="1"/>
  <c r="L26"/>
  <c r="O26" s="1"/>
  <c r="L140"/>
  <c r="O140" s="1"/>
  <c r="L152"/>
  <c r="O152" s="1"/>
  <c r="L131"/>
  <c r="O131" s="1"/>
  <c r="L146"/>
  <c r="O146" s="1"/>
  <c r="L128"/>
  <c r="O128" s="1"/>
  <c r="L143"/>
  <c r="O143" s="1"/>
  <c r="L137"/>
  <c r="O137" s="1"/>
  <c r="L161"/>
  <c r="O161" s="1"/>
  <c r="L155"/>
  <c r="O155" s="1"/>
  <c r="L134"/>
  <c r="O134" s="1"/>
  <c r="L149"/>
  <c r="O149" s="1"/>
  <c r="L158"/>
  <c r="O158" s="1"/>
  <c r="L125"/>
  <c r="O125" s="1"/>
  <c r="L14"/>
  <c r="O14" s="1"/>
  <c r="L32"/>
  <c r="O32" s="1"/>
  <c r="L17"/>
  <c r="O17" s="1"/>
  <c r="L101"/>
  <c r="O101" s="1"/>
  <c r="L83"/>
  <c r="O83" s="1"/>
  <c r="L65"/>
  <c r="O65" s="1"/>
  <c r="L50"/>
  <c r="O50" s="1"/>
  <c r="L113"/>
  <c r="O113" s="1"/>
  <c r="L74"/>
  <c r="O74" s="1"/>
  <c r="L38"/>
  <c r="O38" s="1"/>
  <c r="L20"/>
  <c r="O20" s="1"/>
  <c r="L23"/>
  <c r="O23" s="1"/>
  <c r="L119"/>
  <c r="O119" s="1"/>
  <c r="L107"/>
  <c r="O107" s="1"/>
  <c r="L89"/>
  <c r="O89" s="1"/>
  <c r="L71"/>
  <c r="O71" s="1"/>
  <c r="L53"/>
  <c r="O53" s="1"/>
  <c r="L116"/>
  <c r="O116" s="1"/>
  <c r="L86"/>
  <c r="O86" s="1"/>
  <c r="L44"/>
  <c r="O44" s="1"/>
  <c r="L59"/>
  <c r="O59" s="1"/>
  <c r="L98"/>
  <c r="O98" s="1"/>
  <c r="L56"/>
  <c r="O56" s="1"/>
</calcChain>
</file>

<file path=xl/sharedStrings.xml><?xml version="1.0" encoding="utf-8"?>
<sst xmlns="http://schemas.openxmlformats.org/spreadsheetml/2006/main" count="807" uniqueCount="246">
  <si>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</si>
  <si>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</si>
  <si>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</si>
  <si>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</si>
  <si>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</si>
  <si>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</si>
  <si>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</si>
  <si>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</si>
  <si>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</si>
  <si>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Undetermined</t>
  </si>
  <si>
    <t>C1_PMA</t>
  </si>
  <si>
    <t>C1_SEB</t>
  </si>
  <si>
    <t>C1_72h</t>
  </si>
  <si>
    <t>C2_PMA</t>
  </si>
  <si>
    <t>C2_SEB</t>
  </si>
  <si>
    <t>C2_72h</t>
  </si>
  <si>
    <t>C3_PMA</t>
  </si>
  <si>
    <t>C3_SEB</t>
  </si>
  <si>
    <t>C3_72h</t>
  </si>
  <si>
    <t>C4_PMA</t>
  </si>
  <si>
    <t>C4_SEB</t>
  </si>
  <si>
    <t>C4_72h</t>
  </si>
  <si>
    <t>C5_PMA</t>
  </si>
  <si>
    <t>C5_SEB</t>
  </si>
  <si>
    <t>C5_72h</t>
  </si>
  <si>
    <t>C6_PMA</t>
  </si>
  <si>
    <t>C6_SEB</t>
  </si>
  <si>
    <t>C6_72h</t>
  </si>
  <si>
    <t>C7_PMA</t>
  </si>
  <si>
    <t>C7_SEB</t>
  </si>
  <si>
    <t>C7_72h</t>
  </si>
  <si>
    <t>C8_PMA</t>
  </si>
  <si>
    <t>C8_SEB</t>
  </si>
  <si>
    <t>C8_72h</t>
  </si>
  <si>
    <t>C9_PMA</t>
  </si>
  <si>
    <t>C9_SEB</t>
  </si>
  <si>
    <t>C9_72h</t>
  </si>
  <si>
    <t>C10_PMA</t>
  </si>
  <si>
    <t>C10_SEB</t>
  </si>
  <si>
    <t>C10_72h</t>
  </si>
  <si>
    <t>C12_PMA</t>
  </si>
  <si>
    <t>C12_SEB</t>
  </si>
  <si>
    <t>C12_72h</t>
  </si>
  <si>
    <t>C13_PMA</t>
  </si>
  <si>
    <t>C13_SEB</t>
  </si>
  <si>
    <t>C13_72h</t>
  </si>
  <si>
    <t>C14_PMA</t>
  </si>
  <si>
    <t>C14_SEB</t>
  </si>
  <si>
    <t>C14_72h</t>
  </si>
  <si>
    <t>C15_PMA</t>
  </si>
  <si>
    <t>C15_SEB</t>
  </si>
  <si>
    <t>C15_72h</t>
  </si>
  <si>
    <t>C16_PMA</t>
  </si>
  <si>
    <t>C16_SEB</t>
  </si>
  <si>
    <t>C16_72h</t>
  </si>
  <si>
    <t>C17_PMA</t>
  </si>
  <si>
    <t>C17_SEB</t>
  </si>
  <si>
    <t>C17_72h</t>
  </si>
  <si>
    <t>C18_PMA</t>
  </si>
  <si>
    <t>C18_SEB</t>
  </si>
  <si>
    <t>C18_72h</t>
  </si>
  <si>
    <t>C19_PMA</t>
  </si>
  <si>
    <t>C19_SEB</t>
  </si>
  <si>
    <t>C19_72h</t>
  </si>
  <si>
    <t>C20_PMA</t>
  </si>
  <si>
    <t>C20_SEB</t>
  </si>
  <si>
    <t>C20_72h</t>
  </si>
  <si>
    <t>C21_PMA</t>
  </si>
  <si>
    <t>C21_SEB</t>
  </si>
  <si>
    <t>C21_72h</t>
  </si>
  <si>
    <t>C22_PMA</t>
  </si>
  <si>
    <t>C22_SEB</t>
  </si>
  <si>
    <t>C22_72h</t>
  </si>
  <si>
    <t>C23_PMA</t>
  </si>
  <si>
    <t>C23_SEB</t>
  </si>
  <si>
    <t>C23_72h</t>
  </si>
  <si>
    <t>C24_PMA</t>
  </si>
  <si>
    <t>C24_SEB</t>
  </si>
  <si>
    <t>C24_72h</t>
  </si>
  <si>
    <t>C25_PMA</t>
  </si>
  <si>
    <t>C25_SEB</t>
  </si>
  <si>
    <t>C25_72h</t>
  </si>
  <si>
    <t>P1_PMA</t>
  </si>
  <si>
    <t>P1_SEB</t>
  </si>
  <si>
    <t>P1_72h</t>
  </si>
  <si>
    <t>P2_PMA</t>
  </si>
  <si>
    <t>P2_SEB</t>
  </si>
  <si>
    <t>P2_72h</t>
  </si>
  <si>
    <t>P3_PMA</t>
  </si>
  <si>
    <t>P3_SEB</t>
  </si>
  <si>
    <t>P3_72h</t>
  </si>
  <si>
    <t>P4_PMA</t>
  </si>
  <si>
    <t>P4_SEB</t>
  </si>
  <si>
    <t>P4_72h</t>
  </si>
  <si>
    <t>P5_PMA</t>
  </si>
  <si>
    <t>P5_SEB</t>
  </si>
  <si>
    <t>P5_72h</t>
  </si>
  <si>
    <t>P6_PMA</t>
  </si>
  <si>
    <t>P6_SEB</t>
  </si>
  <si>
    <t>P6_72h</t>
  </si>
  <si>
    <t>P7_PMA</t>
  </si>
  <si>
    <t>P7_SEB</t>
  </si>
  <si>
    <t>P7_72h</t>
  </si>
  <si>
    <t>P8_PMA</t>
  </si>
  <si>
    <t>P8_SEB</t>
  </si>
  <si>
    <t>P8_72h</t>
  </si>
  <si>
    <t>P9_PMA</t>
  </si>
  <si>
    <t>P9_SEB</t>
  </si>
  <si>
    <t>P9_72h</t>
  </si>
  <si>
    <t>P10_PMA</t>
  </si>
  <si>
    <t>P10_SEB</t>
  </si>
  <si>
    <t>P10_72h</t>
  </si>
  <si>
    <t>P11_PMA</t>
  </si>
  <si>
    <t>P11_SEB</t>
  </si>
  <si>
    <t>P11_72h</t>
  </si>
  <si>
    <t>P12_PMA</t>
  </si>
  <si>
    <t>P12_SEB</t>
  </si>
  <si>
    <t>P12_72h</t>
  </si>
  <si>
    <t>P13_PMA</t>
  </si>
  <si>
    <t>P13_SEB</t>
  </si>
  <si>
    <t>P13_72h</t>
  </si>
  <si>
    <t>P14_PMA</t>
  </si>
  <si>
    <t>P14_SEB</t>
  </si>
  <si>
    <t>P14_72h</t>
  </si>
  <si>
    <t>P15_PMA</t>
  </si>
  <si>
    <t>P15_SEB</t>
  </si>
  <si>
    <t>P15_72h</t>
  </si>
  <si>
    <t>P16_PMA</t>
  </si>
  <si>
    <t>P16_SEB</t>
  </si>
  <si>
    <t>P16_72h</t>
  </si>
  <si>
    <t>P17_PMA</t>
  </si>
  <si>
    <t>P17_SEB</t>
  </si>
  <si>
    <t>P17_72h</t>
  </si>
  <si>
    <t>P018_PMA</t>
  </si>
  <si>
    <t>P018_SEB</t>
  </si>
  <si>
    <t>P018_72h</t>
  </si>
  <si>
    <t>P019_PMA</t>
  </si>
  <si>
    <t>P019_SEB</t>
  </si>
  <si>
    <t>P019_72h</t>
  </si>
  <si>
    <t>P020_PMA</t>
  </si>
  <si>
    <t>P020_SEB</t>
  </si>
  <si>
    <t>P020_72h</t>
  </si>
  <si>
    <t>P021_PMA</t>
  </si>
  <si>
    <t>P021_SEB</t>
  </si>
  <si>
    <t>P021_72h</t>
  </si>
  <si>
    <t>P022_PMA</t>
  </si>
  <si>
    <t>P022_SEB</t>
  </si>
  <si>
    <t>P022_72h</t>
  </si>
  <si>
    <t>P023_PMA</t>
  </si>
  <si>
    <t>P023_SEB</t>
  </si>
  <si>
    <t>P023_72h</t>
  </si>
  <si>
    <t>P024_PMA</t>
  </si>
  <si>
    <t>P024_SEB</t>
  </si>
  <si>
    <t>P024_72h</t>
  </si>
  <si>
    <t>P025_PMA</t>
  </si>
  <si>
    <t>P025_SEB</t>
  </si>
  <si>
    <t>P025_72h</t>
  </si>
  <si>
    <t>P026_PMA</t>
  </si>
  <si>
    <t>P026_SEB</t>
  </si>
  <si>
    <t>P026_72h</t>
  </si>
  <si>
    <t>P027_PMA</t>
  </si>
  <si>
    <t>P027_SEB</t>
  </si>
  <si>
    <t>P027_72h</t>
  </si>
  <si>
    <t>P028_PMA</t>
  </si>
  <si>
    <t>P028_SEB</t>
  </si>
  <si>
    <t>P028_72h</t>
  </si>
  <si>
    <t>P029_PMA</t>
  </si>
  <si>
    <t>P029_SEB</t>
  </si>
  <si>
    <t>P029_72h</t>
  </si>
  <si>
    <t>P030_PMA</t>
  </si>
  <si>
    <t>P030_SEB</t>
  </si>
  <si>
    <t>P030_72h</t>
  </si>
  <si>
    <t>P031_PMA</t>
  </si>
  <si>
    <t>P031_SEB</t>
  </si>
  <si>
    <t>P031_72h</t>
  </si>
  <si>
    <t>P032_PMA</t>
  </si>
  <si>
    <t>P032_SEB</t>
  </si>
  <si>
    <t>P032_72h</t>
  </si>
  <si>
    <t>P033_PMA</t>
  </si>
  <si>
    <t>P033_SEB</t>
  </si>
  <si>
    <t>P033_72h</t>
  </si>
  <si>
    <t>P034_PMA</t>
  </si>
  <si>
    <t>P034_SEB</t>
  </si>
  <si>
    <t>P034_72h</t>
  </si>
  <si>
    <t>P035_PMA</t>
  </si>
  <si>
    <t>P035_SEB</t>
  </si>
  <si>
    <t>P035_72h</t>
  </si>
  <si>
    <t>V1_PMA</t>
  </si>
  <si>
    <t>V1_SEB</t>
  </si>
  <si>
    <t>V1_72h</t>
  </si>
  <si>
    <t>V2_PMA</t>
  </si>
  <si>
    <t>V2_SEB</t>
  </si>
  <si>
    <t>V2_72h</t>
  </si>
  <si>
    <t>V3_PMA</t>
  </si>
  <si>
    <t>V3_SEB</t>
  </si>
  <si>
    <t>V3_72h</t>
  </si>
  <si>
    <t>V4_PMA</t>
  </si>
  <si>
    <t>V4_SEB</t>
  </si>
  <si>
    <t>V4_72h</t>
  </si>
  <si>
    <t>V5_PMA</t>
  </si>
  <si>
    <t>V5_SEB</t>
  </si>
  <si>
    <t>V5_72h</t>
  </si>
  <si>
    <t>V6_PMA</t>
  </si>
  <si>
    <t>V6_SEB</t>
  </si>
  <si>
    <t>V6_72h</t>
  </si>
  <si>
    <t>V7_PMA</t>
  </si>
  <si>
    <t>V7_SEB</t>
  </si>
  <si>
    <t>V7_72h</t>
  </si>
  <si>
    <t>V8_PMA</t>
  </si>
  <si>
    <t>V8_SEB</t>
  </si>
  <si>
    <t>V8_72h</t>
  </si>
  <si>
    <t>V9_PMA</t>
  </si>
  <si>
    <t>V9_SEB</t>
  </si>
  <si>
    <t>V9_72h</t>
  </si>
  <si>
    <t>V10_PMA</t>
  </si>
  <si>
    <t>V10_SEB</t>
  </si>
  <si>
    <t>V10_72h</t>
  </si>
  <si>
    <t>V11_PMA</t>
  </si>
  <si>
    <t>V11_SEB</t>
  </si>
  <si>
    <t>V11_72h</t>
  </si>
  <si>
    <t>V12_PMA</t>
  </si>
  <si>
    <t>V12_SEB</t>
  </si>
  <si>
    <t>V12_72h</t>
  </si>
  <si>
    <t>V13_PMA</t>
  </si>
  <si>
    <t>V13_SEB</t>
  </si>
  <si>
    <t>V13_72h</t>
  </si>
  <si>
    <t>V14_PMA</t>
  </si>
  <si>
    <t>V14_SEB</t>
  </si>
  <si>
    <t>V14_72h</t>
  </si>
  <si>
    <t>V15_PMA</t>
  </si>
  <si>
    <t>V15_SEB</t>
  </si>
  <si>
    <t>V15_72h</t>
  </si>
  <si>
    <t>V16_PMA</t>
  </si>
  <si>
    <t>V16_SEB</t>
  </si>
  <si>
    <t>V16_72h</t>
  </si>
  <si>
    <t>V17_PMA</t>
  </si>
  <si>
    <t>V17_SEB</t>
  </si>
  <si>
    <t>V17_72h</t>
  </si>
  <si>
    <t>V18_PMA</t>
  </si>
  <si>
    <t>V18_SEB</t>
  </si>
  <si>
    <t>V18_72h</t>
  </si>
  <si>
    <t>C11_PMA</t>
  </si>
  <si>
    <t>C11_SEB</t>
  </si>
  <si>
    <t>C11_72h</t>
  </si>
  <si>
    <t>IFIH1</t>
  </si>
  <si>
    <t>B2mg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</si>
</sst>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9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</font>
    <font>
      <sz val="10"/>
      <color rgb="FFFF0000"/>
      <name val="Arial"/>
      <family val="2"/>
      <charset val="186"/>
    </font>
    <font>
      <sz val="10"/>
      <name val="Arial"/>
      <family val="2"/>
      <charset val="186"/>
    </font>
    <font>
      <b/>
      <sz val="12"/>
      <color rgb="FFFF0000"/>
      <name val="Arial"/>
      <family val="2"/>
      <charset val="186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51">
    <xf numFmtId="0" fontId="0" fillId="0" borderId="0" xfId="0"/>
    <xf numFmtId="2" fontId="5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</xf>
    <xf numFmtId="2" fontId="8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9" fillId="0" borderId="0" xfId="0" applyNumberFormat="1" applyFont="1" applyAlignment="1" applyProtection="1">
      <alignment horizontal="center"/>
    </xf>
    <xf numFmtId="2" fontId="10" fillId="0" borderId="0" xfId="0" applyNumberFormat="1" applyFont="1" applyAlignment="1" applyProtection="1">
      <alignment horizontal="center"/>
    </xf>
    <xf numFmtId="2" fontId="12" fillId="0" borderId="0" xfId="0" applyNumberFormat="1" applyFont="1" applyAlignment="1" applyProtection="1">
      <alignment horizontal="center"/>
    </xf>
    <xf numFmtId="2" fontId="12" fillId="0" borderId="0" xfId="0" applyNumberFormat="1" applyFont="1" applyProtection="1"/>
    <xf numFmtId="2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165" fontId="6" fillId="0" borderId="1" xfId="0" applyNumberFormat="1" applyFont="1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5" fillId="0" borderId="0" xfId="0" applyFont="1" applyProtection="1"/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2" fontId="15" fillId="0" borderId="0" xfId="0" applyNumberFormat="1" applyFont="1" applyAlignment="1">
      <alignment horizontal="center"/>
    </xf>
    <xf numFmtId="165" fontId="17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  <xf numFmtId="2" fontId="16" fillId="0" borderId="0" xfId="0" applyNumberFormat="1" applyFont="1"/>
    <xf numFmtId="2" fontId="16" fillId="0" borderId="0" xfId="0" applyNumberFormat="1" applyFont="1" applyBorder="1"/>
    <xf numFmtId="165" fontId="16" fillId="0" borderId="0" xfId="0" applyNumberFormat="1" applyFont="1"/>
    <xf numFmtId="2" fontId="16" fillId="0" borderId="0" xfId="0" applyNumberFormat="1" applyFont="1" applyAlignment="1">
      <alignment horizontal="right"/>
    </xf>
    <xf numFmtId="164" fontId="16" fillId="0" borderId="0" xfId="0" applyNumberFormat="1" applyFont="1"/>
    <xf numFmtId="2" fontId="16" fillId="0" borderId="0" xfId="0" applyNumberFormat="1" applyFont="1" applyBorder="1" applyAlignment="1">
      <alignment horizontal="center"/>
    </xf>
    <xf numFmtId="165" fontId="16" fillId="0" borderId="0" xfId="0" applyNumberFormat="1" applyFont="1" applyBorder="1" applyAlignment="1">
      <alignment horizontal="center"/>
    </xf>
    <xf numFmtId="2" fontId="16" fillId="0" borderId="0" xfId="0" applyNumberFormat="1" applyFont="1" applyBorder="1" applyAlignment="1" applyProtection="1">
      <alignment horizontal="center"/>
      <protection locked="0"/>
    </xf>
    <xf numFmtId="2" fontId="16" fillId="0" borderId="1" xfId="0" applyNumberFormat="1" applyFont="1" applyBorder="1" applyAlignment="1" applyProtection="1">
      <alignment horizontal="center"/>
    </xf>
    <xf numFmtId="2" fontId="16" fillId="0" borderId="1" xfId="0" applyNumberFormat="1" applyFont="1" applyBorder="1" applyAlignment="1">
      <alignment horizontal="center"/>
    </xf>
    <xf numFmtId="2" fontId="16" fillId="0" borderId="1" xfId="0" applyNumberFormat="1" applyFont="1" applyBorder="1" applyAlignment="1" applyProtection="1">
      <alignment horizontal="center"/>
      <protection locked="0"/>
    </xf>
    <xf numFmtId="2" fontId="16" fillId="2" borderId="1" xfId="0" applyNumberFormat="1" applyFont="1" applyFill="1" applyBorder="1" applyAlignment="1" applyProtection="1">
      <alignment horizontal="center"/>
      <protection locked="0"/>
    </xf>
    <xf numFmtId="2" fontId="5" fillId="0" borderId="0" xfId="0" applyNumberFormat="1" applyFont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8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233"/>
  <sheetViews>
    <sheetView showGridLines="0" workbookViewId="0">
      <selection activeCell="O11" sqref="O11:O116"/>
    </sheetView>
  </sheetViews>
  <sheetFormatPr defaultRowHeight="12.75"/>
  <cols>
    <col min="1" max="1" width="0.7109375" customWidth="1"/>
    <col min="2" max="2" width="21.140625" style="25" customWidth="1"/>
    <col min="3" max="3" width="7.28515625" style="36" customWidth="1"/>
    <col min="4" max="4" width="4.7109375" style="36" customWidth="1"/>
    <col min="5" max="5" width="6.42578125" style="36" customWidth="1"/>
    <col min="6" max="6" width="0.42578125" style="37" customWidth="1"/>
    <col min="7" max="7" width="8.140625" style="36" customWidth="1"/>
    <col min="8" max="8" width="5" style="36" customWidth="1"/>
    <col min="9" max="9" width="5.85546875" style="36" customWidth="1"/>
    <col min="10" max="10" width="0.5703125" style="37" customWidth="1"/>
    <col min="11" max="11" width="5.28515625" style="36" customWidth="1"/>
    <col min="12" max="13" width="5.5703125" style="36" customWidth="1"/>
    <col min="14" max="14" width="1.140625" style="37" customWidth="1"/>
    <col min="15" max="15" width="15" style="38" customWidth="1"/>
    <col min="16" max="16" width="6.28515625" style="3" customWidth="1"/>
    <col min="17" max="17" width="9.140625" style="4"/>
  </cols>
  <sheetData>
    <row r="1" spans="2:17" ht="6" customHeight="1"/>
    <row r="2" spans="2:17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7" ht="15.75">
      <c r="C3" s="32" t="s">
        <v>244</v>
      </c>
      <c r="D3" s="33"/>
      <c r="E3" s="34"/>
      <c r="F3" s="9"/>
      <c r="G3" s="35" t="s">
        <v>245</v>
      </c>
      <c r="H3" s="35"/>
      <c r="I3" s="35"/>
      <c r="J3" s="10"/>
      <c r="K3" s="11"/>
      <c r="L3" s="12"/>
      <c r="M3" s="12"/>
      <c r="N3" s="20"/>
    </row>
    <row r="4" spans="2:17" ht="5.25" customHeight="1">
      <c r="C4" s="39"/>
      <c r="G4" s="39"/>
    </row>
    <row r="5" spans="2:17">
      <c r="B5" s="2"/>
      <c r="C5" s="40">
        <v>24.416000366210937</v>
      </c>
      <c r="D5" s="37"/>
      <c r="E5" s="41"/>
      <c r="F5" s="41"/>
      <c r="G5" s="21">
        <v>14.984999656677246</v>
      </c>
      <c r="H5" s="37"/>
      <c r="I5" s="41"/>
      <c r="J5" s="41"/>
      <c r="K5" s="41"/>
      <c r="L5" s="41"/>
      <c r="M5" s="41"/>
      <c r="N5" s="41"/>
      <c r="O5" s="42"/>
    </row>
    <row r="6" spans="2:17">
      <c r="B6" s="27" t="s">
        <v>4</v>
      </c>
      <c r="C6" s="40">
        <v>24.120000839233398</v>
      </c>
      <c r="D6" s="43"/>
      <c r="E6" s="41"/>
      <c r="F6" s="41"/>
      <c r="G6" s="21">
        <v>14.845000267028809</v>
      </c>
      <c r="H6" s="43"/>
      <c r="I6" s="41"/>
      <c r="J6" s="41"/>
      <c r="K6" s="41"/>
      <c r="L6" s="41"/>
      <c r="M6" s="41"/>
      <c r="N6" s="41"/>
      <c r="O6" s="42"/>
    </row>
    <row r="7" spans="2:17" ht="15.75">
      <c r="B7" s="27"/>
      <c r="C7" s="40">
        <v>24.284999847412109</v>
      </c>
      <c r="D7" s="44">
        <f>STDEV(C5:C8)</f>
        <v>0.14832482855568907</v>
      </c>
      <c r="E7" s="45">
        <f>AVERAGE(C5:C8)</f>
        <v>24.273667017618816</v>
      </c>
      <c r="F7" s="41"/>
      <c r="G7" s="21">
        <v>14.800999641418457</v>
      </c>
      <c r="H7" s="46">
        <f>STDEV(G5:G8)</f>
        <v>9.6083201593958806E-2</v>
      </c>
      <c r="I7" s="45">
        <f>AVERAGE(G5:G8)</f>
        <v>14.876999855041504</v>
      </c>
      <c r="J7" s="41"/>
      <c r="K7" s="1">
        <f>E7-I7</f>
        <v>9.3966671625773124</v>
      </c>
      <c r="L7" s="45">
        <f>K7-$K$7</f>
        <v>0</v>
      </c>
      <c r="M7" s="18">
        <f>SQRT((D7*D7)+(H7*H7))</f>
        <v>0.17672644509133284</v>
      </c>
      <c r="N7" s="6"/>
      <c r="O7" s="23">
        <f>POWER(2,-L7)</f>
        <v>1</v>
      </c>
      <c r="P7" s="17">
        <f>M7/SQRT((COUNT(C5:C8)+COUNT(G5:G8)/2))</f>
        <v>8.3309645159382342E-2</v>
      </c>
    </row>
    <row r="8" spans="2:17">
      <c r="B8" s="27"/>
      <c r="C8" s="47"/>
      <c r="D8" s="43"/>
      <c r="E8" s="41"/>
      <c r="F8" s="41"/>
      <c r="G8" s="47"/>
      <c r="H8" s="43"/>
      <c r="I8" s="41"/>
      <c r="J8" s="41"/>
      <c r="K8" s="41"/>
      <c r="L8" s="41"/>
      <c r="M8" s="41"/>
      <c r="N8" s="41"/>
      <c r="O8" s="42"/>
    </row>
    <row r="9" spans="2:17" s="24" customFormat="1">
      <c r="B9" s="25" t="s">
        <v>10</v>
      </c>
      <c r="C9" s="40"/>
      <c r="D9" s="37"/>
      <c r="E9" s="41"/>
      <c r="F9" s="41"/>
      <c r="G9" s="21">
        <v>14.89900016784668</v>
      </c>
      <c r="H9" s="36"/>
      <c r="I9" s="41"/>
      <c r="J9" s="41"/>
      <c r="K9" s="41"/>
      <c r="L9" s="41"/>
      <c r="M9" s="41"/>
      <c r="N9" s="41"/>
      <c r="O9" s="42"/>
      <c r="P9" s="48"/>
      <c r="Q9" s="30"/>
    </row>
    <row r="10" spans="2:17" s="24" customFormat="1">
      <c r="B10" s="25" t="s">
        <v>10</v>
      </c>
      <c r="C10" s="40">
        <v>24.781000137329102</v>
      </c>
      <c r="D10" s="43"/>
      <c r="E10" s="41"/>
      <c r="F10" s="41"/>
      <c r="G10" s="21">
        <v>14.781000137329102</v>
      </c>
      <c r="H10" s="43"/>
      <c r="I10" s="41"/>
      <c r="J10" s="41"/>
      <c r="K10" s="41"/>
      <c r="L10" s="41"/>
      <c r="M10" s="41"/>
      <c r="N10" s="41"/>
      <c r="O10" s="42"/>
      <c r="P10" s="48"/>
      <c r="Q10" s="30"/>
    </row>
    <row r="11" spans="2:17" s="24" customFormat="1" ht="15.75">
      <c r="B11" s="25" t="s">
        <v>10</v>
      </c>
      <c r="C11" s="40">
        <v>26.193000793457031</v>
      </c>
      <c r="D11" s="44">
        <f>STDEV(C9:C11)</f>
        <v>0.99843523898791353</v>
      </c>
      <c r="E11" s="45">
        <f>AVERAGE(C9:C11)</f>
        <v>25.487000465393066</v>
      </c>
      <c r="F11" s="41"/>
      <c r="G11" s="21">
        <v>14.907999992370605</v>
      </c>
      <c r="H11" s="46">
        <f>STDEV(G9:G11)</f>
        <v>7.0868384140571727E-2</v>
      </c>
      <c r="I11" s="45">
        <f>AVERAGE(G9:G11)</f>
        <v>14.862666765848795</v>
      </c>
      <c r="J11" s="41"/>
      <c r="K11" s="45">
        <f>E11-I11</f>
        <v>10.624333699544271</v>
      </c>
      <c r="L11" s="45">
        <f>K11-$K$7</f>
        <v>1.227666536966959</v>
      </c>
      <c r="M11" s="45">
        <f>SQRT((D11*D11)+(H11*H11))</f>
        <v>1.0009471785881348</v>
      </c>
      <c r="N11" s="41"/>
      <c r="O11" s="31">
        <f>POWER(2,-L11)</f>
        <v>0.42700754387011874</v>
      </c>
      <c r="P11" s="1">
        <f>M11/SQRT((COUNT(C9:C11)+COUNT(G9:G11)/2))</f>
        <v>0.53502877207640431</v>
      </c>
      <c r="Q11" s="30"/>
    </row>
    <row r="12" spans="2:17">
      <c r="B12" s="25" t="s">
        <v>11</v>
      </c>
      <c r="C12" s="40">
        <v>22.528999328613281</v>
      </c>
      <c r="D12" s="37"/>
      <c r="E12" s="41"/>
      <c r="F12" s="41"/>
      <c r="G12" s="21">
        <v>14.199000358581543</v>
      </c>
      <c r="I12" s="41"/>
      <c r="J12" s="41"/>
      <c r="K12" s="41"/>
      <c r="L12" s="41"/>
      <c r="M12" s="41"/>
      <c r="N12" s="41"/>
      <c r="O12" s="42"/>
    </row>
    <row r="13" spans="2:17">
      <c r="B13" s="25" t="s">
        <v>11</v>
      </c>
      <c r="C13" s="40">
        <v>21.989999771118164</v>
      </c>
      <c r="D13" s="43"/>
      <c r="E13" s="41"/>
      <c r="F13" s="41"/>
      <c r="G13" s="21">
        <v>14.520000457763672</v>
      </c>
      <c r="H13" s="43"/>
      <c r="I13" s="41"/>
      <c r="J13" s="41"/>
      <c r="K13" s="41"/>
      <c r="L13" s="41"/>
      <c r="M13" s="41"/>
      <c r="N13" s="41"/>
      <c r="O13" s="42"/>
    </row>
    <row r="14" spans="2:17" ht="15.75">
      <c r="B14" s="25" t="s">
        <v>11</v>
      </c>
      <c r="C14" s="40">
        <v>22.048999786376953</v>
      </c>
      <c r="D14" s="44">
        <f>STDEV(C12:C14)</f>
        <v>0.29563521591299924</v>
      </c>
      <c r="E14" s="45">
        <f>AVERAGE(C12:C14)</f>
        <v>22.189332962036133</v>
      </c>
      <c r="F14" s="41"/>
      <c r="G14" s="21">
        <v>14.506999969482422</v>
      </c>
      <c r="H14" s="46">
        <f>STDEV(G12:G14)</f>
        <v>0.18169288955334614</v>
      </c>
      <c r="I14" s="45">
        <f>AVERAGE(G12:G14)</f>
        <v>14.408666928609213</v>
      </c>
      <c r="J14" s="41"/>
      <c r="K14" s="45">
        <f>E14-I14</f>
        <v>7.78066603342692</v>
      </c>
      <c r="L14" s="45">
        <f>K14-$K$7</f>
        <v>-1.6160011291503924</v>
      </c>
      <c r="M14" s="18">
        <f>SQRT((D14*D14)+(H14*H14))</f>
        <v>0.34700502446242781</v>
      </c>
      <c r="N14" s="6"/>
      <c r="O14" s="23">
        <f>POWER(2,-L14)</f>
        <v>3.0652423194798972</v>
      </c>
      <c r="P14" s="17">
        <f>M14/SQRT((COUNT(C12:C14)+COUNT(G12:G14)/2))</f>
        <v>0.16357973726879102</v>
      </c>
    </row>
    <row r="15" spans="2:17" s="24" customFormat="1">
      <c r="B15" s="25" t="s">
        <v>12</v>
      </c>
      <c r="C15" s="40">
        <v>26.246999740600586</v>
      </c>
      <c r="D15" s="37"/>
      <c r="E15" s="41"/>
      <c r="F15" s="41"/>
      <c r="G15" s="21">
        <v>16.781000137329102</v>
      </c>
      <c r="H15" s="36"/>
      <c r="I15" s="41"/>
      <c r="J15" s="41"/>
      <c r="K15" s="41"/>
      <c r="L15" s="41"/>
      <c r="M15" s="41"/>
      <c r="N15" s="41"/>
      <c r="O15" s="42"/>
      <c r="P15" s="48"/>
      <c r="Q15" s="30"/>
    </row>
    <row r="16" spans="2:17" s="24" customFormat="1">
      <c r="B16" s="25" t="s">
        <v>12</v>
      </c>
      <c r="C16" s="40"/>
      <c r="D16" s="43"/>
      <c r="E16" s="41"/>
      <c r="F16" s="41"/>
      <c r="G16" s="21">
        <v>16.791999816894531</v>
      </c>
      <c r="H16" s="43"/>
      <c r="I16" s="41"/>
      <c r="J16" s="41"/>
      <c r="K16" s="41"/>
      <c r="L16" s="41"/>
      <c r="M16" s="41"/>
      <c r="N16" s="41"/>
      <c r="O16" s="42"/>
      <c r="P16" s="48"/>
      <c r="Q16" s="30"/>
    </row>
    <row r="17" spans="2:17" s="24" customFormat="1" ht="15.75">
      <c r="B17" s="25" t="s">
        <v>12</v>
      </c>
      <c r="C17" s="40">
        <v>25.570999145507813</v>
      </c>
      <c r="D17" s="44">
        <f>STDEV(C15:C17)</f>
        <v>0.47800460487624163</v>
      </c>
      <c r="E17" s="45">
        <f>AVERAGE(C15:C17)</f>
        <v>25.908999443054199</v>
      </c>
      <c r="F17" s="41"/>
      <c r="G17" s="21">
        <v>16.778999328613281</v>
      </c>
      <c r="H17" s="46">
        <f>STDEV(G15:G17)</f>
        <v>7.0001057326580501E-3</v>
      </c>
      <c r="I17" s="45">
        <f>AVERAGE(G15:G17)</f>
        <v>16.783999760945637</v>
      </c>
      <c r="J17" s="41"/>
      <c r="K17" s="45">
        <f>E17-I17</f>
        <v>9.1249996821085624</v>
      </c>
      <c r="L17" s="45">
        <f>K17-$K$7</f>
        <v>-0.27166748046875</v>
      </c>
      <c r="M17" s="45">
        <f>SQRT((D17*D17)+(H17*H17))</f>
        <v>0.47805585841317777</v>
      </c>
      <c r="N17" s="41"/>
      <c r="O17" s="31">
        <f>POWER(2,-L17)</f>
        <v>1.2072023174220972</v>
      </c>
      <c r="P17" s="1">
        <f>M17/SQRT((COUNT(C15:C17)+COUNT(G15:G17)/2))</f>
        <v>0.25553160484603199</v>
      </c>
      <c r="Q17" s="30"/>
    </row>
    <row r="18" spans="2:17">
      <c r="B18" s="25" t="s">
        <v>13</v>
      </c>
      <c r="C18" s="40">
        <v>28.308000564575195</v>
      </c>
      <c r="D18" s="37"/>
      <c r="E18" s="41"/>
      <c r="F18" s="41"/>
      <c r="G18" s="21">
        <v>17.610000610351563</v>
      </c>
      <c r="I18" s="41"/>
      <c r="J18" s="41"/>
      <c r="K18" s="41"/>
      <c r="L18" s="41"/>
      <c r="M18" s="41"/>
      <c r="N18" s="41"/>
      <c r="O18" s="42"/>
    </row>
    <row r="19" spans="2:17">
      <c r="B19" s="25" t="s">
        <v>13</v>
      </c>
      <c r="C19" s="40">
        <v>27.982000350952148</v>
      </c>
      <c r="D19" s="43"/>
      <c r="E19" s="41"/>
      <c r="F19" s="41"/>
      <c r="G19" s="21">
        <v>17.600000381469727</v>
      </c>
      <c r="H19" s="43"/>
      <c r="I19" s="41"/>
      <c r="J19" s="41"/>
      <c r="K19" s="41"/>
      <c r="L19" s="41"/>
      <c r="M19" s="41"/>
      <c r="N19" s="41"/>
      <c r="O19" s="42"/>
    </row>
    <row r="20" spans="2:17" ht="15.75">
      <c r="B20" s="25" t="s">
        <v>13</v>
      </c>
      <c r="C20" s="40">
        <v>27.843999862670898</v>
      </c>
      <c r="D20" s="44">
        <f>STDEV(C18:C20)</f>
        <v>0.23826348349931184</v>
      </c>
      <c r="E20" s="45">
        <f>AVERAGE(C18:C20)</f>
        <v>28.044666926066082</v>
      </c>
      <c r="F20" s="41"/>
      <c r="G20" s="21">
        <v>17.707000732421875</v>
      </c>
      <c r="H20" s="46">
        <f>STDEV(G18:G20)</f>
        <v>5.9101753165236935E-2</v>
      </c>
      <c r="I20" s="45">
        <f>AVERAGE(G18:G20)</f>
        <v>17.639000574747723</v>
      </c>
      <c r="J20" s="41"/>
      <c r="K20" s="45">
        <f>E20-I20</f>
        <v>10.405666351318359</v>
      </c>
      <c r="L20" s="45">
        <f>K20-$K$7</f>
        <v>1.008999188741047</v>
      </c>
      <c r="M20" s="18">
        <f>SQRT((D20*D20)+(H20*H20))</f>
        <v>0.24548422514783194</v>
      </c>
      <c r="N20" s="6"/>
      <c r="O20" s="23">
        <f>POWER(2,-L20)</f>
        <v>0.49689082607377039</v>
      </c>
      <c r="P20" s="17">
        <f>M20/SQRT((COUNT(C18:C20)+COUNT(G18:G20)/2))</f>
        <v>0.11572237351757146</v>
      </c>
    </row>
    <row r="21" spans="2:17">
      <c r="B21" s="25" t="s">
        <v>14</v>
      </c>
      <c r="C21" s="40">
        <v>21.37700080871582</v>
      </c>
      <c r="D21" s="37"/>
      <c r="E21" s="41"/>
      <c r="F21" s="41"/>
      <c r="G21" s="21">
        <v>14.324999809265137</v>
      </c>
      <c r="I21" s="41"/>
      <c r="J21" s="41"/>
      <c r="K21" s="41"/>
      <c r="L21" s="41"/>
      <c r="M21" s="41"/>
      <c r="N21" s="41"/>
      <c r="O21" s="42"/>
    </row>
    <row r="22" spans="2:17">
      <c r="B22" s="25" t="s">
        <v>14</v>
      </c>
      <c r="C22" s="40">
        <v>21.018999099731445</v>
      </c>
      <c r="D22" s="43"/>
      <c r="E22" s="41"/>
      <c r="F22" s="41"/>
      <c r="G22" s="21">
        <v>14.182999610900879</v>
      </c>
      <c r="H22" s="43"/>
      <c r="I22" s="41"/>
      <c r="J22" s="41"/>
      <c r="K22" s="41"/>
      <c r="L22" s="41"/>
      <c r="M22" s="41"/>
      <c r="N22" s="41"/>
      <c r="O22" s="42"/>
    </row>
    <row r="23" spans="2:17" ht="15.75">
      <c r="B23" s="25" t="s">
        <v>14</v>
      </c>
      <c r="C23" s="40">
        <v>20.983999252319336</v>
      </c>
      <c r="D23" s="44">
        <f>STDEV(C21:C23)</f>
        <v>0.21750112501045848</v>
      </c>
      <c r="E23" s="45">
        <f>AVERAGE(C21:C23)</f>
        <v>21.126666386922199</v>
      </c>
      <c r="F23" s="41"/>
      <c r="G23" s="21">
        <v>14.211000442504883</v>
      </c>
      <c r="H23" s="46">
        <f>STDEV(G21:G23)</f>
        <v>7.5215200732900653E-2</v>
      </c>
      <c r="I23" s="45">
        <f>AVERAGE(G21:G23)</f>
        <v>14.239666620890299</v>
      </c>
      <c r="J23" s="41"/>
      <c r="K23" s="45">
        <f>E23-I23</f>
        <v>6.8869997660319004</v>
      </c>
      <c r="L23" s="45">
        <f>K23-$K$7</f>
        <v>-2.5096673965454119</v>
      </c>
      <c r="M23" s="18">
        <f>SQRT((D23*D23)+(H23*H23))</f>
        <v>0.2301392313407378</v>
      </c>
      <c r="N23" s="6"/>
      <c r="O23" s="23">
        <f>POWER(2,-L23)</f>
        <v>5.6948877137004636</v>
      </c>
      <c r="P23" s="17">
        <f>M23/SQRT((COUNT(C21:C23)+COUNT(G21:G23)/2))</f>
        <v>0.10848867406539689</v>
      </c>
    </row>
    <row r="24" spans="2:17">
      <c r="B24" s="25" t="s">
        <v>15</v>
      </c>
      <c r="C24" s="40">
        <v>25.600000381469727</v>
      </c>
      <c r="D24" s="37"/>
      <c r="E24" s="41"/>
      <c r="F24" s="41"/>
      <c r="G24" s="21">
        <v>17.267000198364258</v>
      </c>
      <c r="I24" s="41"/>
      <c r="J24" s="41"/>
      <c r="K24" s="41"/>
      <c r="L24" s="41"/>
      <c r="M24" s="41"/>
      <c r="N24" s="41"/>
      <c r="O24" s="42"/>
    </row>
    <row r="25" spans="2:17">
      <c r="B25" s="25" t="s">
        <v>15</v>
      </c>
      <c r="C25" s="40">
        <v>25.882999420166016</v>
      </c>
      <c r="D25" s="43"/>
      <c r="E25" s="41"/>
      <c r="F25" s="41"/>
      <c r="G25" s="21">
        <v>17.283000946044922</v>
      </c>
      <c r="H25" s="43"/>
      <c r="I25" s="41"/>
      <c r="J25" s="41"/>
      <c r="K25" s="41"/>
      <c r="L25" s="41"/>
      <c r="M25" s="41"/>
      <c r="N25" s="41"/>
      <c r="O25" s="42"/>
    </row>
    <row r="26" spans="2:17" ht="15.75">
      <c r="B26" s="25" t="s">
        <v>15</v>
      </c>
      <c r="C26" s="40">
        <v>25.402999877929688</v>
      </c>
      <c r="D26" s="44">
        <f>STDEV(C24:C26)</f>
        <v>0.24128034000769194</v>
      </c>
      <c r="E26" s="45">
        <f>AVERAGE(C24:C26)</f>
        <v>25.628666559855144</v>
      </c>
      <c r="F26" s="41"/>
      <c r="G26" s="21">
        <v>17.264999389648438</v>
      </c>
      <c r="H26" s="46">
        <f>STDEV(G24:G26)</f>
        <v>9.8664684204750313E-3</v>
      </c>
      <c r="I26" s="45">
        <f>AVERAGE(G24:G26)</f>
        <v>17.271666844685871</v>
      </c>
      <c r="J26" s="41"/>
      <c r="K26" s="45">
        <f>E26-I26</f>
        <v>8.3569997151692732</v>
      </c>
      <c r="L26" s="45">
        <f>K26-$K$7</f>
        <v>-1.0396674474080392</v>
      </c>
      <c r="M26" s="18">
        <f>SQRT((D26*D26)+(H26*H26))</f>
        <v>0.24148198622944872</v>
      </c>
      <c r="N26" s="6"/>
      <c r="O26" s="23">
        <f>POWER(2,-L26)</f>
        <v>2.0557537312348004</v>
      </c>
      <c r="P26" s="17">
        <f>M26/SQRT((COUNT(C24:C26)+COUNT(G24:G26)/2))</f>
        <v>0.11383569999815979</v>
      </c>
    </row>
    <row r="27" spans="2:17">
      <c r="B27" s="25" t="s">
        <v>16</v>
      </c>
      <c r="C27" s="40">
        <v>26.149999618530273</v>
      </c>
      <c r="D27" s="37"/>
      <c r="E27" s="41"/>
      <c r="F27" s="41"/>
      <c r="G27" s="21">
        <v>16.948999404907227</v>
      </c>
      <c r="I27" s="41"/>
      <c r="J27" s="41"/>
      <c r="K27" s="41"/>
      <c r="L27" s="41"/>
      <c r="M27" s="41"/>
      <c r="N27" s="41"/>
      <c r="O27" s="42"/>
    </row>
    <row r="28" spans="2:17">
      <c r="B28" s="25" t="s">
        <v>16</v>
      </c>
      <c r="C28" s="40">
        <v>26.211999893188477</v>
      </c>
      <c r="D28" s="43"/>
      <c r="E28" s="41"/>
      <c r="F28" s="41"/>
      <c r="G28" s="21">
        <v>16.924999237060547</v>
      </c>
      <c r="H28" s="43"/>
      <c r="I28" s="41"/>
      <c r="J28" s="41"/>
      <c r="K28" s="41"/>
      <c r="L28" s="41"/>
      <c r="M28" s="41"/>
      <c r="N28" s="41"/>
      <c r="O28" s="42"/>
    </row>
    <row r="29" spans="2:17" ht="15.75">
      <c r="B29" s="25" t="s">
        <v>16</v>
      </c>
      <c r="C29" s="40">
        <v>26.315000534057617</v>
      </c>
      <c r="D29" s="44">
        <f>STDEV(C27:C29)</f>
        <v>8.3345134033135509E-2</v>
      </c>
      <c r="E29" s="45">
        <f>AVERAGE(C27:C29)</f>
        <v>26.225666681925457</v>
      </c>
      <c r="F29" s="41"/>
      <c r="G29" s="21">
        <v>16.983999252319336</v>
      </c>
      <c r="H29" s="46">
        <f>STDEV(G27:G29)</f>
        <v>2.9670409434533366E-2</v>
      </c>
      <c r="I29" s="45">
        <f>AVERAGE(G27:G29)</f>
        <v>16.952665964762371</v>
      </c>
      <c r="J29" s="41"/>
      <c r="K29" s="45">
        <f>E29-I29</f>
        <v>9.2730007171630859</v>
      </c>
      <c r="L29" s="45">
        <f>K29-$K$7</f>
        <v>-0.12366644541422644</v>
      </c>
      <c r="M29" s="18">
        <f>SQRT((D29*D29)+(H29*H29))</f>
        <v>8.8468890368389785E-2</v>
      </c>
      <c r="N29" s="6"/>
      <c r="O29" s="23">
        <f>POWER(2,-L29)</f>
        <v>1.0895001880108954</v>
      </c>
      <c r="P29" s="17">
        <f>M29/SQRT((COUNT(C27:C29)+COUNT(G27:G29)/2))</f>
        <v>4.1704634869025106E-2</v>
      </c>
    </row>
    <row r="30" spans="2:17">
      <c r="B30" s="25" t="s">
        <v>17</v>
      </c>
      <c r="C30" s="40">
        <v>25.548999786376953</v>
      </c>
      <c r="D30" s="37"/>
      <c r="E30" s="41"/>
      <c r="F30" s="41"/>
      <c r="G30" s="21">
        <v>14.682999610900879</v>
      </c>
      <c r="I30" s="41"/>
      <c r="J30" s="41"/>
      <c r="K30" s="41"/>
      <c r="L30" s="41"/>
      <c r="M30" s="41"/>
      <c r="N30" s="41"/>
      <c r="O30" s="42"/>
    </row>
    <row r="31" spans="2:17">
      <c r="B31" s="25" t="s">
        <v>17</v>
      </c>
      <c r="C31" s="40"/>
      <c r="D31" s="43"/>
      <c r="E31" s="41"/>
      <c r="F31" s="41"/>
      <c r="G31" s="21">
        <v>14.746999740600586</v>
      </c>
      <c r="H31" s="43"/>
      <c r="I31" s="41"/>
      <c r="J31" s="41"/>
      <c r="K31" s="41"/>
      <c r="L31" s="41"/>
      <c r="M31" s="41"/>
      <c r="N31" s="41"/>
      <c r="O31" s="42"/>
    </row>
    <row r="32" spans="2:17" ht="15.75">
      <c r="B32" s="25" t="s">
        <v>17</v>
      </c>
      <c r="C32" s="40">
        <v>24.715000152587891</v>
      </c>
      <c r="D32" s="44">
        <f>STDEV(C30:C32)</f>
        <v>0.58972679655934335</v>
      </c>
      <c r="E32" s="45">
        <f>AVERAGE(C30:C32)</f>
        <v>25.131999969482422</v>
      </c>
      <c r="F32" s="41"/>
      <c r="G32" s="21">
        <v>14.77400016784668</v>
      </c>
      <c r="H32" s="46">
        <f>STDEV(G30:G32)</f>
        <v>4.6737103457347558E-2</v>
      </c>
      <c r="I32" s="45">
        <f>AVERAGE(G30:G32)</f>
        <v>14.734666506449381</v>
      </c>
      <c r="J32" s="41"/>
      <c r="K32" s="45">
        <f>E32-I32</f>
        <v>10.397333463033041</v>
      </c>
      <c r="L32" s="45">
        <f>K32-$K$7</f>
        <v>1.0006663004557286</v>
      </c>
      <c r="M32" s="18">
        <f>SQRT((D32*D32)+(H32*H32))</f>
        <v>0.59157590503647794</v>
      </c>
      <c r="N32" s="6"/>
      <c r="O32" s="50">
        <f>POWER(2,-L32)</f>
        <v>0.49976913117567989</v>
      </c>
      <c r="P32" s="17">
        <f>M32/SQRT((COUNT(C30:C32)+COUNT(G30:G32)/2))</f>
        <v>0.31621062213103107</v>
      </c>
    </row>
    <row r="33" spans="2:16">
      <c r="B33" s="25" t="s">
        <v>18</v>
      </c>
      <c r="C33" s="25" t="s">
        <v>9</v>
      </c>
      <c r="D33" s="37"/>
      <c r="E33" s="41"/>
      <c r="F33" s="41"/>
      <c r="G33" s="21">
        <v>17.749000549316406</v>
      </c>
      <c r="I33" s="41"/>
      <c r="J33" s="41"/>
      <c r="K33" s="41"/>
      <c r="L33" s="41"/>
      <c r="M33" s="41"/>
      <c r="N33" s="41"/>
      <c r="O33" s="42"/>
    </row>
    <row r="34" spans="2:16">
      <c r="B34" s="25" t="s">
        <v>18</v>
      </c>
      <c r="C34" s="25" t="s">
        <v>9</v>
      </c>
      <c r="D34" s="43"/>
      <c r="E34" s="41"/>
      <c r="F34" s="41"/>
      <c r="G34" s="21">
        <v>17.802000045776367</v>
      </c>
      <c r="H34" s="43"/>
      <c r="I34" s="41"/>
      <c r="J34" s="41"/>
      <c r="K34" s="41"/>
      <c r="L34" s="41"/>
      <c r="M34" s="41"/>
      <c r="N34" s="41"/>
      <c r="O34" s="42"/>
    </row>
    <row r="35" spans="2:16" ht="15.75">
      <c r="B35" s="25" t="s">
        <v>18</v>
      </c>
      <c r="C35" s="40">
        <v>25.827999114990234</v>
      </c>
      <c r="D35" s="44" t="e">
        <f>STDEV(C33:C35)</f>
        <v>#DIV/0!</v>
      </c>
      <c r="E35" s="45">
        <f>AVERAGE(C33:C35)</f>
        <v>25.827999114990234</v>
      </c>
      <c r="F35" s="41"/>
      <c r="G35" s="21">
        <v>17.756999969482422</v>
      </c>
      <c r="H35" s="46">
        <f>STDEV(G33:G35)</f>
        <v>2.8571384911197335E-2</v>
      </c>
      <c r="I35" s="45">
        <f>AVERAGE(G33:G35)</f>
        <v>17.769333521525066</v>
      </c>
      <c r="J35" s="41"/>
      <c r="K35" s="45">
        <f>E35-I35</f>
        <v>8.0586655934651681</v>
      </c>
      <c r="L35" s="45">
        <f>K35-$K$7</f>
        <v>-1.3380015691121443</v>
      </c>
      <c r="M35" s="18" t="e">
        <f>SQRT((D35*D35)+(H35*H35))</f>
        <v>#DIV/0!</v>
      </c>
      <c r="N35" s="6"/>
      <c r="O35" s="50">
        <f>POWER(2,-L35)</f>
        <v>2.5280089464315143</v>
      </c>
      <c r="P35" s="17" t="e">
        <f>M35/SQRT((COUNT(C33:C35)+COUNT(G33:G35)/2))</f>
        <v>#DIV/0!</v>
      </c>
    </row>
    <row r="36" spans="2:16">
      <c r="B36" s="25" t="s">
        <v>19</v>
      </c>
      <c r="C36" s="40"/>
      <c r="D36" s="37"/>
      <c r="E36" s="41"/>
      <c r="F36" s="41"/>
      <c r="G36" s="21">
        <v>15.480999946594238</v>
      </c>
      <c r="I36" s="41"/>
      <c r="J36" s="41"/>
      <c r="K36" s="41"/>
      <c r="L36" s="41"/>
      <c r="M36" s="41"/>
      <c r="N36" s="41"/>
      <c r="O36" s="42"/>
    </row>
    <row r="37" spans="2:16">
      <c r="B37" s="25" t="s">
        <v>19</v>
      </c>
      <c r="C37" s="40">
        <v>25.145000457763672</v>
      </c>
      <c r="D37" s="43"/>
      <c r="E37" s="41"/>
      <c r="F37" s="41"/>
      <c r="G37" s="21">
        <v>15.559000015258789</v>
      </c>
      <c r="H37" s="43"/>
      <c r="I37" s="41"/>
      <c r="J37" s="41"/>
      <c r="K37" s="41"/>
      <c r="L37" s="41"/>
      <c r="M37" s="41"/>
      <c r="N37" s="41"/>
      <c r="O37" s="42"/>
    </row>
    <row r="38" spans="2:16" ht="15.75">
      <c r="B38" s="25" t="s">
        <v>19</v>
      </c>
      <c r="C38" s="40">
        <v>25.13800048828125</v>
      </c>
      <c r="D38" s="44">
        <f>STDEV(C36:C38)</f>
        <v>4.9497258891193947E-3</v>
      </c>
      <c r="E38" s="45">
        <f>AVERAGE(C36:C38)</f>
        <v>25.141500473022461</v>
      </c>
      <c r="F38" s="41"/>
      <c r="G38" s="21">
        <v>15.569999694824219</v>
      </c>
      <c r="H38" s="46">
        <f>STDEV(G36:G38)</f>
        <v>4.8521402231758652E-2</v>
      </c>
      <c r="I38" s="45">
        <f>AVERAGE(G36:G38)</f>
        <v>15.536666552225748</v>
      </c>
      <c r="J38" s="41"/>
      <c r="K38" s="45">
        <f>E38-I38</f>
        <v>9.6048339207967128</v>
      </c>
      <c r="L38" s="45">
        <f>K38-$K$7</f>
        <v>0.20816675821940045</v>
      </c>
      <c r="M38" s="18">
        <f>SQRT((D38*D38)+(H38*H38))</f>
        <v>4.8773212534274718E-2</v>
      </c>
      <c r="N38" s="6"/>
      <c r="O38" s="23">
        <f>POWER(2,-L38)</f>
        <v>0.86563650255366575</v>
      </c>
      <c r="P38" s="17">
        <f>M38/SQRT((COUNT(C36:C38)+COUNT(G36:G38)/2))</f>
        <v>2.6070378707937769E-2</v>
      </c>
    </row>
    <row r="39" spans="2:16">
      <c r="B39" s="25" t="s">
        <v>20</v>
      </c>
      <c r="C39" s="40">
        <v>21.541000366210937</v>
      </c>
      <c r="D39" s="37"/>
      <c r="E39" s="41"/>
      <c r="F39" s="41"/>
      <c r="G39" s="21">
        <v>13.746000289916992</v>
      </c>
      <c r="I39" s="41"/>
      <c r="J39" s="41"/>
      <c r="K39" s="41"/>
      <c r="L39" s="41"/>
      <c r="M39" s="41"/>
      <c r="N39" s="41"/>
      <c r="O39" s="42"/>
    </row>
    <row r="40" spans="2:16">
      <c r="B40" s="25" t="s">
        <v>20</v>
      </c>
      <c r="C40" s="40"/>
      <c r="D40" s="43"/>
      <c r="E40" s="41"/>
      <c r="F40" s="41"/>
      <c r="G40" s="21">
        <v>13.732999801635742</v>
      </c>
      <c r="H40" s="43"/>
      <c r="I40" s="41"/>
      <c r="J40" s="41"/>
      <c r="K40" s="41"/>
      <c r="L40" s="41"/>
      <c r="M40" s="41"/>
      <c r="N40" s="41"/>
      <c r="O40" s="42"/>
    </row>
    <row r="41" spans="2:16" ht="15.75">
      <c r="B41" s="25" t="s">
        <v>20</v>
      </c>
      <c r="C41" s="40">
        <v>21.284000396728516</v>
      </c>
      <c r="D41" s="44">
        <f>STDEV(C39:C41)</f>
        <v>0.18172642118575627</v>
      </c>
      <c r="E41" s="45">
        <f>AVERAGE(C39:C41)</f>
        <v>21.412500381469727</v>
      </c>
      <c r="F41" s="41"/>
      <c r="G41" s="21">
        <v>13.852999687194824</v>
      </c>
      <c r="H41" s="46">
        <f>STDEV(G39:G41)</f>
        <v>6.5850659636740458E-2</v>
      </c>
      <c r="I41" s="45">
        <f>AVERAGE(G39:G41)</f>
        <v>13.77733325958252</v>
      </c>
      <c r="J41" s="41"/>
      <c r="K41" s="45">
        <f>E41-I41</f>
        <v>7.635167121887207</v>
      </c>
      <c r="L41" s="45">
        <f>K41-$K$7</f>
        <v>-1.7615000406901054</v>
      </c>
      <c r="M41" s="18">
        <f>SQRT((D41*D41)+(H41*H41))</f>
        <v>0.19328942426210682</v>
      </c>
      <c r="N41" s="6"/>
      <c r="O41" s="23">
        <f>POWER(2,-L41)</f>
        <v>3.3905046911628403</v>
      </c>
      <c r="P41" s="17">
        <f>M41/SQRT((COUNT(C39:C41)+COUNT(G39:G41)/2))</f>
        <v>0.10331754315365632</v>
      </c>
    </row>
    <row r="42" spans="2:16">
      <c r="B42" s="25" t="s">
        <v>21</v>
      </c>
      <c r="C42" s="40">
        <v>23.87700080871582</v>
      </c>
      <c r="D42" s="37"/>
      <c r="E42" s="41"/>
      <c r="F42" s="41"/>
      <c r="G42" s="21">
        <v>14.734999656677246</v>
      </c>
      <c r="I42" s="41"/>
      <c r="J42" s="41"/>
      <c r="K42" s="41"/>
      <c r="L42" s="41"/>
      <c r="M42" s="41"/>
      <c r="N42" s="41"/>
      <c r="O42" s="42"/>
    </row>
    <row r="43" spans="2:16">
      <c r="B43" s="25" t="s">
        <v>21</v>
      </c>
      <c r="C43" s="40">
        <v>23.902999877929688</v>
      </c>
      <c r="D43" s="43"/>
      <c r="E43" s="41"/>
      <c r="F43" s="41"/>
      <c r="G43" s="21">
        <v>14.711999893188477</v>
      </c>
      <c r="H43" s="43"/>
      <c r="I43" s="41"/>
      <c r="J43" s="41"/>
      <c r="K43" s="41"/>
      <c r="L43" s="41"/>
      <c r="M43" s="41"/>
      <c r="N43" s="41"/>
      <c r="O43" s="42"/>
    </row>
    <row r="44" spans="2:16" ht="15.75">
      <c r="B44" s="25" t="s">
        <v>21</v>
      </c>
      <c r="C44" s="40">
        <v>23.545999526977539</v>
      </c>
      <c r="D44" s="44">
        <f>STDEV(C42:C44)</f>
        <v>0.19903393793200597</v>
      </c>
      <c r="E44" s="45">
        <f>AVERAGE(C42:C44)</f>
        <v>23.775333404541016</v>
      </c>
      <c r="F44" s="41"/>
      <c r="G44" s="21">
        <v>14.723999977111816</v>
      </c>
      <c r="H44" s="46">
        <f>STDEV(G42:G44)</f>
        <v>1.1503507329279091E-2</v>
      </c>
      <c r="I44" s="45">
        <f>AVERAGE(G42:G44)</f>
        <v>14.723666508992514</v>
      </c>
      <c r="J44" s="41"/>
      <c r="K44" s="45">
        <f>E44-I44</f>
        <v>9.051666895548502</v>
      </c>
      <c r="L44" s="45">
        <f>K44-$K$7</f>
        <v>-0.34500026702881037</v>
      </c>
      <c r="M44" s="18">
        <f>SQRT((D44*D44)+(H44*H44))</f>
        <v>0.19936609322950677</v>
      </c>
      <c r="N44" s="6"/>
      <c r="O44" s="23">
        <f>POWER(2,-L44)</f>
        <v>1.2701512176313958</v>
      </c>
      <c r="P44" s="17">
        <f>M44/SQRT((COUNT(C42:C44)+COUNT(G42:G44)/2))</f>
        <v>9.3982077640835798E-2</v>
      </c>
    </row>
    <row r="45" spans="2:16">
      <c r="B45" s="25" t="s">
        <v>22</v>
      </c>
      <c r="C45" s="40">
        <v>26.097000122070313</v>
      </c>
      <c r="D45" s="37"/>
      <c r="E45" s="41"/>
      <c r="F45" s="41"/>
      <c r="G45" s="21">
        <v>16.218999862670898</v>
      </c>
      <c r="I45" s="41"/>
      <c r="J45" s="41"/>
      <c r="K45" s="41"/>
      <c r="L45" s="41"/>
      <c r="M45" s="41"/>
      <c r="N45" s="41"/>
      <c r="O45" s="42"/>
    </row>
    <row r="46" spans="2:16">
      <c r="B46" s="25" t="s">
        <v>22</v>
      </c>
      <c r="C46" s="40">
        <v>26.097000122070313</v>
      </c>
      <c r="D46" s="43"/>
      <c r="E46" s="41"/>
      <c r="F46" s="41"/>
      <c r="G46" s="21">
        <v>16.23900032043457</v>
      </c>
      <c r="H46" s="43"/>
      <c r="I46" s="41"/>
      <c r="J46" s="41"/>
      <c r="K46" s="41"/>
      <c r="L46" s="41"/>
      <c r="M46" s="41"/>
      <c r="N46" s="41"/>
      <c r="O46" s="42"/>
    </row>
    <row r="47" spans="2:16" ht="15.75">
      <c r="B47" s="25" t="s">
        <v>22</v>
      </c>
      <c r="C47" s="40">
        <v>26.288000106811523</v>
      </c>
      <c r="D47" s="44">
        <f>STDEV(C45:C47)</f>
        <v>0.11027389260555254</v>
      </c>
      <c r="E47" s="45">
        <f>AVERAGE(C45:C47)</f>
        <v>26.160666783650715</v>
      </c>
      <c r="F47" s="41"/>
      <c r="G47" s="21">
        <v>16.204000473022461</v>
      </c>
      <c r="H47" s="46">
        <f>STDEV(G45:G47)</f>
        <v>1.7559372233715228E-2</v>
      </c>
      <c r="I47" s="45">
        <f>AVERAGE(G45:G47)</f>
        <v>16.220666885375977</v>
      </c>
      <c r="J47" s="41"/>
      <c r="K47" s="45">
        <f>E47-I47</f>
        <v>9.9399998982747384</v>
      </c>
      <c r="L47" s="45">
        <f>K47-$K$7</f>
        <v>0.54333273569742602</v>
      </c>
      <c r="M47" s="18">
        <f>SQRT((D47*D47)+(H47*H47))</f>
        <v>0.11166316735442848</v>
      </c>
      <c r="N47" s="6"/>
      <c r="O47" s="23">
        <f>POWER(2,-L47)</f>
        <v>0.68618393947328371</v>
      </c>
      <c r="P47" s="17">
        <f>M47/SQRT((COUNT(C45:C47)+COUNT(G45:G47)/2))</f>
        <v>5.2638521896723134E-2</v>
      </c>
    </row>
    <row r="48" spans="2:16">
      <c r="B48" s="25" t="s">
        <v>23</v>
      </c>
      <c r="C48" s="40">
        <v>21.742000579833984</v>
      </c>
      <c r="D48" s="37"/>
      <c r="E48" s="41"/>
      <c r="F48" s="41"/>
      <c r="G48" s="21">
        <v>14.303000450134277</v>
      </c>
      <c r="I48" s="41"/>
      <c r="J48" s="41"/>
      <c r="K48" s="41"/>
      <c r="L48" s="41"/>
      <c r="M48" s="41"/>
      <c r="N48" s="41"/>
      <c r="O48" s="42"/>
    </row>
    <row r="49" spans="2:16">
      <c r="B49" s="25" t="s">
        <v>23</v>
      </c>
      <c r="C49" s="40">
        <v>21.923000335693359</v>
      </c>
      <c r="D49" s="43"/>
      <c r="E49" s="41"/>
      <c r="F49" s="41"/>
      <c r="G49" s="21">
        <v>14.270000457763672</v>
      </c>
      <c r="H49" s="43"/>
      <c r="I49" s="41"/>
      <c r="J49" s="41"/>
      <c r="K49" s="41"/>
      <c r="L49" s="41"/>
      <c r="M49" s="41"/>
      <c r="N49" s="41"/>
      <c r="O49" s="42"/>
    </row>
    <row r="50" spans="2:16" ht="15.75">
      <c r="B50" s="25" t="s">
        <v>23</v>
      </c>
      <c r="C50" s="40">
        <v>21.757999420166016</v>
      </c>
      <c r="D50" s="44">
        <f>STDEV(C48:C50)</f>
        <v>0.10020161063075518</v>
      </c>
      <c r="E50" s="45">
        <f>AVERAGE(C48:C50)</f>
        <v>21.807666778564453</v>
      </c>
      <c r="F50" s="41"/>
      <c r="G50" s="21">
        <v>14.27400016784668</v>
      </c>
      <c r="H50" s="46">
        <f>STDEV(G48:G50)</f>
        <v>1.8009319577968901E-2</v>
      </c>
      <c r="I50" s="45">
        <f>AVERAGE(G48:G50)</f>
        <v>14.282333691914877</v>
      </c>
      <c r="J50" s="41"/>
      <c r="K50" s="45">
        <f>E50-I50</f>
        <v>7.5253330866495762</v>
      </c>
      <c r="L50" s="45">
        <f>K50-$K$7</f>
        <v>-1.8713340759277362</v>
      </c>
      <c r="M50" s="18">
        <f>SQRT((D50*D50)+(H50*H50))</f>
        <v>0.10180716263927055</v>
      </c>
      <c r="N50" s="6"/>
      <c r="O50" s="23">
        <f>POWER(2,-L50)</f>
        <v>3.6587074840759723</v>
      </c>
      <c r="P50" s="17">
        <f>M50/SQRT((COUNT(C48:C50)+COUNT(G48:G50)/2))</f>
        <v>4.799235671705996E-2</v>
      </c>
    </row>
    <row r="51" spans="2:16">
      <c r="B51" s="25" t="s">
        <v>24</v>
      </c>
      <c r="C51" s="40">
        <v>24.788999557495117</v>
      </c>
      <c r="D51" s="37"/>
      <c r="E51" s="41"/>
      <c r="F51" s="41"/>
      <c r="G51" s="21">
        <v>14.904000282287598</v>
      </c>
      <c r="I51" s="41"/>
      <c r="J51" s="41"/>
      <c r="K51" s="41"/>
      <c r="L51" s="41"/>
      <c r="M51" s="41"/>
      <c r="N51" s="41"/>
      <c r="O51" s="42"/>
    </row>
    <row r="52" spans="2:16">
      <c r="B52" s="25" t="s">
        <v>24</v>
      </c>
      <c r="C52" s="40">
        <v>24.53700065612793</v>
      </c>
      <c r="D52" s="43"/>
      <c r="E52" s="41"/>
      <c r="F52" s="41"/>
      <c r="G52" s="21">
        <v>14.923999786376953</v>
      </c>
      <c r="H52" s="43"/>
      <c r="I52" s="41"/>
      <c r="J52" s="41"/>
      <c r="K52" s="41"/>
      <c r="L52" s="41"/>
      <c r="M52" s="41"/>
      <c r="N52" s="41"/>
      <c r="O52" s="42"/>
    </row>
    <row r="53" spans="2:16" ht="15.75">
      <c r="B53" s="25" t="s">
        <v>24</v>
      </c>
      <c r="C53" s="40">
        <v>24.514999389648438</v>
      </c>
      <c r="D53" s="44">
        <f>STDEV(C51:C53)</f>
        <v>0.15224081471853496</v>
      </c>
      <c r="E53" s="45">
        <f>AVERAGE(C51:C53)</f>
        <v>24.613666534423828</v>
      </c>
      <c r="F53" s="41"/>
      <c r="G53" s="21">
        <v>14.921999931335449</v>
      </c>
      <c r="H53" s="46">
        <f>STDEV(G51:G53)</f>
        <v>1.1014891055997773E-2</v>
      </c>
      <c r="I53" s="45">
        <f>AVERAGE(G51:G53)</f>
        <v>14.916666666666666</v>
      </c>
      <c r="J53" s="41"/>
      <c r="K53" s="45">
        <f>E53-I53</f>
        <v>9.6969998677571621</v>
      </c>
      <c r="L53" s="45">
        <f>K53-$K$7</f>
        <v>0.30033270517984967</v>
      </c>
      <c r="M53" s="18">
        <f>SQRT((D53*D53)+(H53*H53))</f>
        <v>0.15263876798224882</v>
      </c>
      <c r="N53" s="6"/>
      <c r="O53" s="23">
        <f>POWER(2,-L53)</f>
        <v>0.81206510145761479</v>
      </c>
      <c r="P53" s="17">
        <f>M53/SQRT((COUNT(C51:C53)+COUNT(G51:G53)/2))</f>
        <v>7.1954605274805475E-2</v>
      </c>
    </row>
    <row r="54" spans="2:16">
      <c r="B54" s="25" t="s">
        <v>25</v>
      </c>
      <c r="C54" s="40">
        <v>23.993000030517578</v>
      </c>
      <c r="D54" s="37"/>
      <c r="E54" s="41"/>
      <c r="F54" s="41"/>
      <c r="G54" s="21">
        <v>14.619999885559082</v>
      </c>
      <c r="I54" s="41"/>
      <c r="J54" s="41"/>
      <c r="K54" s="41"/>
      <c r="L54" s="41"/>
      <c r="M54" s="41"/>
      <c r="N54" s="41"/>
      <c r="O54" s="42"/>
    </row>
    <row r="55" spans="2:16">
      <c r="B55" s="25" t="s">
        <v>25</v>
      </c>
      <c r="C55" s="40"/>
      <c r="D55" s="43"/>
      <c r="E55" s="41"/>
      <c r="F55" s="41"/>
      <c r="G55" s="21">
        <v>14.625</v>
      </c>
      <c r="H55" s="43"/>
      <c r="I55" s="41"/>
      <c r="J55" s="41"/>
      <c r="K55" s="41"/>
      <c r="L55" s="41"/>
      <c r="M55" s="41"/>
      <c r="N55" s="41"/>
      <c r="O55" s="42"/>
    </row>
    <row r="56" spans="2:16" ht="15.75">
      <c r="B56" s="25" t="s">
        <v>25</v>
      </c>
      <c r="C56" s="40">
        <v>23.906000137329102</v>
      </c>
      <c r="D56" s="44">
        <f>STDEV(C54:C56)</f>
        <v>6.15182144360771E-2</v>
      </c>
      <c r="E56" s="45">
        <f>AVERAGE(C54:C56)</f>
        <v>23.94950008392334</v>
      </c>
      <c r="F56" s="41"/>
      <c r="G56" s="21">
        <v>14.651000022888184</v>
      </c>
      <c r="H56" s="46">
        <f>STDEV(G54:G56)</f>
        <v>1.664337129826518E-2</v>
      </c>
      <c r="I56" s="45">
        <f>AVERAGE(G54:G56)</f>
        <v>14.631999969482422</v>
      </c>
      <c r="J56" s="41"/>
      <c r="K56" s="45">
        <f>E56-I56</f>
        <v>9.317500114440918</v>
      </c>
      <c r="L56" s="45">
        <f>K56-$K$7</f>
        <v>-7.9167048136394413E-2</v>
      </c>
      <c r="M56" s="18">
        <f>SQRT((D56*D56)+(H56*H56))</f>
        <v>6.3729840071783353E-2</v>
      </c>
      <c r="N56" s="6"/>
      <c r="O56" s="23">
        <f>POWER(2,-L56)</f>
        <v>1.0564079386309075</v>
      </c>
      <c r="P56" s="17">
        <f>M56/SQRT((COUNT(C54:C56)+COUNT(G54:G56)/2))</f>
        <v>3.4065032408930017E-2</v>
      </c>
    </row>
    <row r="57" spans="2:16">
      <c r="B57" s="25" t="s">
        <v>26</v>
      </c>
      <c r="C57" s="40"/>
      <c r="D57" s="37"/>
      <c r="E57" s="41"/>
      <c r="F57" s="41"/>
      <c r="G57" s="21">
        <v>14.289999961853027</v>
      </c>
      <c r="I57" s="41"/>
      <c r="J57" s="41"/>
      <c r="K57" s="41"/>
      <c r="L57" s="41"/>
      <c r="M57" s="41"/>
      <c r="N57" s="41"/>
      <c r="O57" s="42"/>
    </row>
    <row r="58" spans="2:16">
      <c r="B58" s="25" t="s">
        <v>26</v>
      </c>
      <c r="C58" s="40">
        <v>22.424999237060547</v>
      </c>
      <c r="D58" s="43"/>
      <c r="E58" s="41"/>
      <c r="F58" s="41"/>
      <c r="G58" s="21">
        <v>14.24899959564209</v>
      </c>
      <c r="H58" s="43"/>
      <c r="I58" s="41"/>
      <c r="J58" s="41"/>
      <c r="K58" s="41"/>
      <c r="L58" s="41"/>
      <c r="M58" s="41"/>
      <c r="N58" s="41"/>
      <c r="O58" s="42"/>
    </row>
    <row r="59" spans="2:16" ht="15.75">
      <c r="B59" s="25" t="s">
        <v>26</v>
      </c>
      <c r="C59" s="40">
        <v>21.86400032043457</v>
      </c>
      <c r="D59" s="44">
        <f>STDEV(C57:C59)</f>
        <v>0.39668613818453463</v>
      </c>
      <c r="E59" s="45">
        <f>AVERAGE(C57:C59)</f>
        <v>22.144499778747559</v>
      </c>
      <c r="F59" s="41"/>
      <c r="G59" s="21">
        <v>14.305999755859375</v>
      </c>
      <c r="H59" s="46">
        <f>STDEV(G57:G59)</f>
        <v>2.9399664687636377E-2</v>
      </c>
      <c r="I59" s="45">
        <f>AVERAGE(G57:G59)</f>
        <v>14.28166643778483</v>
      </c>
      <c r="J59" s="41"/>
      <c r="K59" s="45">
        <f>E59-I59</f>
        <v>7.8628333409627285</v>
      </c>
      <c r="L59" s="45">
        <f>K59-$K$7</f>
        <v>-1.5338338216145839</v>
      </c>
      <c r="M59" s="18">
        <f>SQRT((D59*D59)+(H59*H59))</f>
        <v>0.39777409733604469</v>
      </c>
      <c r="N59" s="6"/>
      <c r="O59" s="50">
        <f>POWER(2,-L59)</f>
        <v>2.8955427993270302</v>
      </c>
      <c r="P59" s="17">
        <f>M59/SQRT((COUNT(C57:C59)+COUNT(G57:G59)/2))</f>
        <v>0.21261919850924976</v>
      </c>
    </row>
    <row r="60" spans="2:16">
      <c r="B60" s="25" t="s">
        <v>27</v>
      </c>
      <c r="C60" s="40">
        <v>23.753999710083008</v>
      </c>
      <c r="D60" s="37"/>
      <c r="E60" s="41"/>
      <c r="F60" s="41"/>
      <c r="G60" s="21">
        <v>14.593000411987305</v>
      </c>
      <c r="I60" s="41"/>
      <c r="J60" s="41"/>
      <c r="K60" s="41"/>
      <c r="L60" s="41"/>
      <c r="M60" s="41"/>
      <c r="N60" s="41"/>
      <c r="O60" s="42"/>
    </row>
    <row r="61" spans="2:16">
      <c r="B61" s="25" t="s">
        <v>27</v>
      </c>
      <c r="C61" s="40">
        <v>24.283000946044922</v>
      </c>
      <c r="D61" s="43"/>
      <c r="E61" s="41"/>
      <c r="F61" s="41"/>
      <c r="G61" s="21">
        <v>14.654000282287598</v>
      </c>
      <c r="H61" s="43"/>
      <c r="I61" s="41"/>
      <c r="J61" s="41"/>
      <c r="K61" s="41"/>
      <c r="L61" s="41"/>
      <c r="M61" s="41"/>
      <c r="N61" s="41"/>
      <c r="O61" s="42"/>
    </row>
    <row r="62" spans="2:16" ht="15.75">
      <c r="B62" s="25" t="s">
        <v>27</v>
      </c>
      <c r="C62" s="40">
        <v>24.200000762939453</v>
      </c>
      <c r="D62" s="44">
        <f>STDEV(C60:C62)</f>
        <v>0.28450198511136138</v>
      </c>
      <c r="E62" s="45">
        <f>AVERAGE(C60:C62)</f>
        <v>24.079000473022461</v>
      </c>
      <c r="F62" s="41"/>
      <c r="G62" s="21">
        <v>14.607000350952148</v>
      </c>
      <c r="H62" s="46">
        <f>STDEV(G60:G62)</f>
        <v>3.1953028059973847E-2</v>
      </c>
      <c r="I62" s="45">
        <f>AVERAGE(G60:G62)</f>
        <v>14.618000348409018</v>
      </c>
      <c r="J62" s="41"/>
      <c r="K62" s="45">
        <f>E62-I62</f>
        <v>9.4610001246134434</v>
      </c>
      <c r="L62" s="45">
        <f>K62-$K$7</f>
        <v>6.4332962036131036E-2</v>
      </c>
      <c r="M62" s="18">
        <f>SQRT((D62*D62)+(H62*H62))</f>
        <v>0.28629071856158167</v>
      </c>
      <c r="N62" s="6"/>
      <c r="O62" s="23">
        <f>POWER(2,-L62)</f>
        <v>0.95638740634692287</v>
      </c>
      <c r="P62" s="17">
        <f>M62/SQRT((COUNT(C60:C62)+COUNT(G60:G62)/2))</f>
        <v>0.13495873899044253</v>
      </c>
    </row>
    <row r="63" spans="2:16">
      <c r="B63" s="25" t="s">
        <v>28</v>
      </c>
      <c r="C63" s="40">
        <v>25.825000762939453</v>
      </c>
      <c r="D63" s="37"/>
      <c r="E63" s="41"/>
      <c r="F63" s="41"/>
      <c r="G63" s="21">
        <v>15.902000427246094</v>
      </c>
      <c r="I63" s="41"/>
      <c r="J63" s="41"/>
      <c r="K63" s="41"/>
      <c r="L63" s="41"/>
      <c r="M63" s="41"/>
      <c r="N63" s="41"/>
      <c r="O63" s="42"/>
    </row>
    <row r="64" spans="2:16">
      <c r="B64" s="25" t="s">
        <v>28</v>
      </c>
      <c r="C64" s="40">
        <v>25.499000549316406</v>
      </c>
      <c r="D64" s="43"/>
      <c r="E64" s="41"/>
      <c r="F64" s="41"/>
      <c r="G64" s="21">
        <v>15.899999618530273</v>
      </c>
      <c r="H64" s="43"/>
      <c r="I64" s="41"/>
      <c r="J64" s="41"/>
      <c r="K64" s="41"/>
      <c r="L64" s="41"/>
      <c r="M64" s="41"/>
      <c r="N64" s="41"/>
      <c r="O64" s="42"/>
    </row>
    <row r="65" spans="2:16" ht="15.75">
      <c r="B65" s="25" t="s">
        <v>28</v>
      </c>
      <c r="C65" s="40">
        <v>25.461000442504883</v>
      </c>
      <c r="D65" s="44">
        <f>STDEV(C63:C65)</f>
        <v>0.20009013830298944</v>
      </c>
      <c r="E65" s="45">
        <f>AVERAGE(C63:C65)</f>
        <v>25.595000584920246</v>
      </c>
      <c r="F65" s="41"/>
      <c r="G65" s="21">
        <v>15.935999870300293</v>
      </c>
      <c r="H65" s="46">
        <f>STDEV(G63:G65)</f>
        <v>2.0231919875194876E-2</v>
      </c>
      <c r="I65" s="45">
        <f>AVERAGE(G63:G65)</f>
        <v>15.912666638692221</v>
      </c>
      <c r="J65" s="41"/>
      <c r="K65" s="45">
        <f>E65-I65</f>
        <v>9.6823339462280256</v>
      </c>
      <c r="L65" s="45">
        <f>K65-$K$7</f>
        <v>0.28566678365071319</v>
      </c>
      <c r="M65" s="18">
        <f>SQRT((D65*D65)+(H65*H65))</f>
        <v>0.20111040258511181</v>
      </c>
      <c r="N65" s="6"/>
      <c r="O65" s="23">
        <f>POWER(2,-L65)</f>
        <v>0.82036236674979546</v>
      </c>
      <c r="P65" s="17">
        <f>M65/SQRT((COUNT(C63:C65)+COUNT(G63:G65)/2))</f>
        <v>9.4804352956726096E-2</v>
      </c>
    </row>
    <row r="66" spans="2:16">
      <c r="B66" s="25" t="s">
        <v>29</v>
      </c>
      <c r="C66" s="40">
        <v>22.471000671386719</v>
      </c>
      <c r="D66" s="37"/>
      <c r="E66" s="41"/>
      <c r="F66" s="41"/>
      <c r="G66" s="21">
        <v>14.460000038146973</v>
      </c>
      <c r="I66" s="41"/>
      <c r="J66" s="41"/>
      <c r="K66" s="41"/>
      <c r="L66" s="41"/>
      <c r="M66" s="41"/>
      <c r="N66" s="41"/>
      <c r="O66" s="42"/>
    </row>
    <row r="67" spans="2:16">
      <c r="B67" s="25" t="s">
        <v>29</v>
      </c>
      <c r="C67" s="40">
        <v>22.516000747680664</v>
      </c>
      <c r="D67" s="43"/>
      <c r="E67" s="41"/>
      <c r="F67" s="41"/>
      <c r="G67" s="21">
        <v>14.446000099182129</v>
      </c>
      <c r="H67" s="43"/>
      <c r="I67" s="41"/>
      <c r="J67" s="41"/>
      <c r="K67" s="41"/>
      <c r="L67" s="41"/>
      <c r="M67" s="41"/>
      <c r="N67" s="41"/>
      <c r="O67" s="42"/>
    </row>
    <row r="68" spans="2:16" ht="15.75">
      <c r="B68" s="25" t="s">
        <v>29</v>
      </c>
      <c r="C68" s="40">
        <v>22.139999389648438</v>
      </c>
      <c r="D68" s="44">
        <f>STDEV(C66:C68)</f>
        <v>0.20533057761455142</v>
      </c>
      <c r="E68" s="45">
        <f>AVERAGE(C66:C68)</f>
        <v>22.375666936238606</v>
      </c>
      <c r="F68" s="41"/>
      <c r="G68" s="21">
        <v>14.437000274658203</v>
      </c>
      <c r="H68" s="46">
        <f>STDEV(G66:G68)</f>
        <v>1.1590112546334068E-2</v>
      </c>
      <c r="I68" s="45">
        <f>AVERAGE(G66:G68)</f>
        <v>14.447666803995768</v>
      </c>
      <c r="J68" s="41"/>
      <c r="K68" s="45">
        <f>E68-I68</f>
        <v>7.9280001322428379</v>
      </c>
      <c r="L68" s="45">
        <f>K68-$K$7</f>
        <v>-1.4686670303344744</v>
      </c>
      <c r="M68" s="18">
        <f>SQRT((D68*D68)+(H68*H68))</f>
        <v>0.20565742586243274</v>
      </c>
      <c r="N68" s="6"/>
      <c r="O68" s="23">
        <f>POWER(2,-L68)</f>
        <v>2.7676605906649852</v>
      </c>
      <c r="P68" s="17">
        <f>M68/SQRT((COUNT(C66:C68)+COUNT(G66:G68)/2))</f>
        <v>9.694784028579724E-2</v>
      </c>
    </row>
    <row r="69" spans="2:16">
      <c r="B69" s="25" t="s">
        <v>30</v>
      </c>
      <c r="C69" s="40">
        <v>23.566999435424805</v>
      </c>
      <c r="D69" s="37"/>
      <c r="E69" s="41"/>
      <c r="F69" s="41"/>
      <c r="G69" s="21">
        <v>14.590999603271484</v>
      </c>
      <c r="I69" s="41"/>
      <c r="J69" s="41"/>
      <c r="K69" s="41"/>
      <c r="L69" s="41"/>
      <c r="M69" s="41"/>
      <c r="N69" s="41"/>
      <c r="O69" s="42"/>
    </row>
    <row r="70" spans="2:16">
      <c r="B70" s="25" t="s">
        <v>30</v>
      </c>
      <c r="C70" s="40">
        <v>23.798999786376953</v>
      </c>
      <c r="D70" s="43"/>
      <c r="E70" s="41"/>
      <c r="F70" s="41"/>
      <c r="G70" s="21">
        <v>14.58899974822998</v>
      </c>
      <c r="H70" s="43"/>
      <c r="I70" s="41"/>
      <c r="J70" s="41"/>
      <c r="K70" s="41"/>
      <c r="L70" s="41"/>
      <c r="M70" s="41"/>
      <c r="N70" s="41"/>
      <c r="O70" s="42"/>
    </row>
    <row r="71" spans="2:16" ht="15.75">
      <c r="B71" s="25" t="s">
        <v>30</v>
      </c>
      <c r="C71" s="40">
        <v>23.802000045776367</v>
      </c>
      <c r="D71" s="44">
        <f>STDEV(C69:C71)</f>
        <v>0.13481991152644499</v>
      </c>
      <c r="E71" s="45">
        <f>AVERAGE(C69:C71)</f>
        <v>23.722666422526043</v>
      </c>
      <c r="F71" s="41"/>
      <c r="G71" s="21">
        <v>14.565999984741211</v>
      </c>
      <c r="H71" s="46">
        <f>STDEV(G69:G71)</f>
        <v>1.389226083943596E-2</v>
      </c>
      <c r="I71" s="45">
        <f>AVERAGE(G69:G71)</f>
        <v>14.581999778747559</v>
      </c>
      <c r="J71" s="41"/>
      <c r="K71" s="45">
        <f>E71-I71</f>
        <v>9.1406666437784843</v>
      </c>
      <c r="L71" s="45">
        <f>K71-$K$7</f>
        <v>-0.25600051879882813</v>
      </c>
      <c r="M71" s="18">
        <f>SQRT((D71*D71)+(H71*H71))</f>
        <v>0.13553377237880371</v>
      </c>
      <c r="N71" s="6"/>
      <c r="O71" s="23">
        <f>POWER(2,-L71)</f>
        <v>1.1941636165004597</v>
      </c>
      <c r="P71" s="17">
        <f>M71/SQRT((COUNT(C69:C71)+COUNT(G69:G71)/2))</f>
        <v>6.3891233019230734E-2</v>
      </c>
    </row>
    <row r="72" spans="2:16">
      <c r="B72" s="25" t="s">
        <v>31</v>
      </c>
      <c r="C72" s="40">
        <v>24.965999603271484</v>
      </c>
      <c r="D72" s="37"/>
      <c r="E72" s="41"/>
      <c r="F72" s="41"/>
      <c r="G72" s="21">
        <v>15.13599967956543</v>
      </c>
      <c r="I72" s="41"/>
      <c r="J72" s="41"/>
      <c r="K72" s="41"/>
      <c r="L72" s="41"/>
      <c r="M72" s="41"/>
      <c r="N72" s="41"/>
      <c r="O72" s="42"/>
    </row>
    <row r="73" spans="2:16">
      <c r="B73" s="25" t="s">
        <v>31</v>
      </c>
      <c r="C73" s="40">
        <v>24.888999938964844</v>
      </c>
      <c r="D73" s="43"/>
      <c r="E73" s="41"/>
      <c r="F73" s="41"/>
      <c r="G73" s="21">
        <v>15.098999977111816</v>
      </c>
      <c r="H73" s="43"/>
      <c r="I73" s="41"/>
      <c r="J73" s="41"/>
      <c r="K73" s="41"/>
      <c r="L73" s="41"/>
      <c r="M73" s="41"/>
      <c r="N73" s="41"/>
      <c r="O73" s="42"/>
    </row>
    <row r="74" spans="2:16" ht="15.75">
      <c r="B74" s="25" t="s">
        <v>31</v>
      </c>
      <c r="C74" s="40">
        <v>24.87299919128418</v>
      </c>
      <c r="D74" s="44">
        <f>STDEV(C72:C74)</f>
        <v>4.9722645510679252E-2</v>
      </c>
      <c r="E74" s="45">
        <f>AVERAGE(C72:C74)</f>
        <v>24.909332911173504</v>
      </c>
      <c r="F74" s="41"/>
      <c r="G74" s="21">
        <v>14.987000465393066</v>
      </c>
      <c r="H74" s="46">
        <f>STDEV(G72:G74)</f>
        <v>7.7581821787147329E-2</v>
      </c>
      <c r="I74" s="45">
        <f>AVERAGE(G72:G74)</f>
        <v>15.074000040690104</v>
      </c>
      <c r="J74" s="41"/>
      <c r="K74" s="45">
        <f>E74-I74</f>
        <v>9.8353328704834002</v>
      </c>
      <c r="L74" s="45">
        <f>K74-$K$7</f>
        <v>0.43866570790608783</v>
      </c>
      <c r="M74" s="18">
        <f>SQRT((D74*D74)+(H74*H74))</f>
        <v>9.2148144573796817E-2</v>
      </c>
      <c r="N74" s="6"/>
      <c r="O74" s="23">
        <f>POWER(2,-L74)</f>
        <v>0.73781667090928504</v>
      </c>
      <c r="P74" s="17">
        <f>M74/SQRT((COUNT(C72:C74)+COUNT(G72:G74)/2))</f>
        <v>4.3439051934593402E-2</v>
      </c>
    </row>
    <row r="75" spans="2:16">
      <c r="B75" s="25" t="s">
        <v>32</v>
      </c>
      <c r="C75" s="40">
        <v>22.98699951171875</v>
      </c>
      <c r="D75" s="37"/>
      <c r="E75" s="41"/>
      <c r="F75" s="41"/>
      <c r="G75" s="21">
        <v>14.925000190734863</v>
      </c>
      <c r="I75" s="41"/>
      <c r="J75" s="41"/>
      <c r="K75" s="41"/>
      <c r="L75" s="41"/>
      <c r="M75" s="41"/>
      <c r="N75" s="41"/>
      <c r="O75" s="42"/>
    </row>
    <row r="76" spans="2:16">
      <c r="B76" s="25" t="s">
        <v>32</v>
      </c>
      <c r="C76" s="40">
        <v>22.844999313354492</v>
      </c>
      <c r="D76" s="43"/>
      <c r="E76" s="41"/>
      <c r="F76" s="41"/>
      <c r="G76" s="21">
        <v>14.88599967956543</v>
      </c>
      <c r="H76" s="43"/>
      <c r="I76" s="41"/>
      <c r="J76" s="41"/>
      <c r="K76" s="41"/>
      <c r="L76" s="41"/>
      <c r="M76" s="41"/>
      <c r="N76" s="41"/>
      <c r="O76" s="42"/>
    </row>
    <row r="77" spans="2:16" ht="15.75">
      <c r="B77" s="25" t="s">
        <v>32</v>
      </c>
      <c r="C77" s="40">
        <v>22.690999984741211</v>
      </c>
      <c r="D77" s="44">
        <f>STDEV(C75:C77)</f>
        <v>0.14804029266822194</v>
      </c>
      <c r="E77" s="45">
        <f>AVERAGE(C75:C77)</f>
        <v>22.840999603271484</v>
      </c>
      <c r="F77" s="41"/>
      <c r="G77" s="21">
        <v>14.868000030517578</v>
      </c>
      <c r="H77" s="46">
        <f>STDEV(G75:G77)</f>
        <v>2.9137734704100096E-2</v>
      </c>
      <c r="I77" s="45">
        <f>AVERAGE(G75:G77)</f>
        <v>14.892999966939291</v>
      </c>
      <c r="J77" s="41"/>
      <c r="K77" s="45">
        <f>E77-I77</f>
        <v>7.9479996363321934</v>
      </c>
      <c r="L77" s="45">
        <f>K77-$K$7</f>
        <v>-1.448667526245119</v>
      </c>
      <c r="M77" s="18">
        <f>SQRT((D77*D77)+(H77*H77))</f>
        <v>0.15088053498373913</v>
      </c>
      <c r="N77" s="6"/>
      <c r="O77" s="23">
        <f>POWER(2,-L77)</f>
        <v>2.7295583277068829</v>
      </c>
      <c r="P77" s="17">
        <f>M77/SQRT((COUNT(C75:C77)+COUNT(G75:G77)/2))</f>
        <v>7.1125766290704037E-2</v>
      </c>
    </row>
    <row r="78" spans="2:16">
      <c r="B78" s="25" t="s">
        <v>33</v>
      </c>
      <c r="C78" s="40"/>
      <c r="D78" s="37"/>
      <c r="E78" s="41"/>
      <c r="F78" s="41"/>
      <c r="G78" s="21">
        <v>15.970000267028809</v>
      </c>
      <c r="I78" s="41"/>
      <c r="J78" s="41"/>
      <c r="K78" s="41"/>
      <c r="L78" s="41"/>
      <c r="M78" s="41"/>
      <c r="N78" s="41"/>
      <c r="O78" s="42"/>
    </row>
    <row r="79" spans="2:16">
      <c r="B79" s="25" t="s">
        <v>33</v>
      </c>
      <c r="C79" s="40">
        <v>24.836000442504883</v>
      </c>
      <c r="D79" s="43"/>
      <c r="E79" s="41"/>
      <c r="F79" s="41"/>
      <c r="G79" s="21">
        <v>16.01099967956543</v>
      </c>
      <c r="H79" s="43"/>
      <c r="I79" s="41"/>
      <c r="J79" s="41"/>
      <c r="K79" s="41"/>
      <c r="L79" s="41"/>
      <c r="M79" s="41"/>
      <c r="N79" s="41"/>
      <c r="O79" s="42"/>
    </row>
    <row r="80" spans="2:16" ht="15.75">
      <c r="B80" s="25" t="s">
        <v>33</v>
      </c>
      <c r="C80" s="40">
        <v>25.239999771118164</v>
      </c>
      <c r="D80" s="44">
        <f>STDEV(C78:C80)</f>
        <v>0.28567066485726356</v>
      </c>
      <c r="E80" s="45">
        <f>AVERAGE(C78:C80)</f>
        <v>25.038000106811523</v>
      </c>
      <c r="F80" s="41"/>
      <c r="G80" s="21">
        <v>15.928000450134277</v>
      </c>
      <c r="H80" s="46">
        <f>STDEV(G78:G80)</f>
        <v>4.1500619540932281E-2</v>
      </c>
      <c r="I80" s="45">
        <f>AVERAGE(G78:G80)</f>
        <v>15.969666798909506</v>
      </c>
      <c r="J80" s="41"/>
      <c r="K80" s="45">
        <f>E80-I80</f>
        <v>9.0683333079020176</v>
      </c>
      <c r="L80" s="45">
        <f>K80-$K$7</f>
        <v>-0.32833385467529475</v>
      </c>
      <c r="M80" s="18">
        <f>SQRT((D80*D80)+(H80*H80))</f>
        <v>0.28866941331265455</v>
      </c>
      <c r="N80" s="6"/>
      <c r="O80" s="23">
        <f>POWER(2,-L80)</f>
        <v>1.2555625079230117</v>
      </c>
      <c r="P80" s="17">
        <f>M80/SQRT((COUNT(C78:C80)+COUNT(G78:G80)/2))</f>
        <v>0.15430029180814198</v>
      </c>
    </row>
    <row r="81" spans="2:16">
      <c r="B81" s="25" t="s">
        <v>34</v>
      </c>
      <c r="C81" s="40">
        <v>24.582000732421875</v>
      </c>
      <c r="D81" s="37"/>
      <c r="E81" s="41"/>
      <c r="F81" s="41"/>
      <c r="G81" s="21">
        <v>15.104999542236328</v>
      </c>
      <c r="I81" s="41"/>
      <c r="J81" s="41"/>
      <c r="K81" s="41"/>
      <c r="L81" s="41"/>
      <c r="M81" s="41"/>
      <c r="N81" s="41"/>
      <c r="O81" s="42"/>
    </row>
    <row r="82" spans="2:16">
      <c r="B82" s="25" t="s">
        <v>34</v>
      </c>
      <c r="C82" s="40">
        <v>25.368000030517578</v>
      </c>
      <c r="D82" s="43"/>
      <c r="E82" s="41"/>
      <c r="F82" s="41"/>
      <c r="G82" s="21">
        <v>15.112000465393066</v>
      </c>
      <c r="H82" s="43"/>
      <c r="I82" s="41"/>
      <c r="J82" s="41"/>
      <c r="K82" s="41"/>
      <c r="L82" s="41"/>
      <c r="M82" s="41"/>
      <c r="N82" s="41"/>
      <c r="O82" s="42"/>
    </row>
    <row r="83" spans="2:16" ht="15.75">
      <c r="B83" s="25" t="s">
        <v>34</v>
      </c>
      <c r="C83" s="40">
        <v>25.080999374389648</v>
      </c>
      <c r="D83" s="44">
        <f>STDEV(C81:C83)</f>
        <v>0.39773607620940249</v>
      </c>
      <c r="E83" s="45">
        <f>AVERAGE(C81:C83)</f>
        <v>25.010333379109699</v>
      </c>
      <c r="F83" s="41"/>
      <c r="G83" s="21">
        <v>15.015999794006348</v>
      </c>
      <c r="H83" s="46">
        <f>STDEV(G81:G83)</f>
        <v>5.3519617924562987E-2</v>
      </c>
      <c r="I83" s="45">
        <f>AVERAGE(G81:G83)</f>
        <v>15.077666600545248</v>
      </c>
      <c r="J83" s="41"/>
      <c r="K83" s="45">
        <f>E83-I83</f>
        <v>9.9326667785644513</v>
      </c>
      <c r="L83" s="45">
        <f>K83-$K$7</f>
        <v>0.53599961598713897</v>
      </c>
      <c r="M83" s="18">
        <f>SQRT((D83*D83)+(H83*H83))</f>
        <v>0.40132073933606127</v>
      </c>
      <c r="N83" s="6"/>
      <c r="O83" s="23">
        <f>POWER(2,-L83)</f>
        <v>0.6896806444909287</v>
      </c>
      <c r="P83" s="17">
        <f>M83/SQRT((COUNT(C81:C83)+COUNT(G81:G83)/2))</f>
        <v>0.18918441081021853</v>
      </c>
    </row>
    <row r="84" spans="2:16">
      <c r="B84" s="25" t="s">
        <v>35</v>
      </c>
      <c r="C84" s="40">
        <v>22.47599983215332</v>
      </c>
      <c r="D84" s="37"/>
      <c r="E84" s="41"/>
      <c r="F84" s="41"/>
      <c r="G84" s="21">
        <v>14.416999816894531</v>
      </c>
      <c r="I84" s="41"/>
      <c r="J84" s="41"/>
      <c r="K84" s="41"/>
      <c r="L84" s="41"/>
      <c r="M84" s="41"/>
      <c r="N84" s="41"/>
      <c r="O84" s="42"/>
    </row>
    <row r="85" spans="2:16">
      <c r="B85" s="25" t="s">
        <v>35</v>
      </c>
      <c r="C85" s="40">
        <v>22.443000793457031</v>
      </c>
      <c r="D85" s="43"/>
      <c r="E85" s="41"/>
      <c r="F85" s="41"/>
      <c r="G85" s="21">
        <v>14.467000007629395</v>
      </c>
      <c r="H85" s="43"/>
      <c r="I85" s="41"/>
      <c r="J85" s="41"/>
      <c r="K85" s="41"/>
      <c r="L85" s="41"/>
      <c r="M85" s="41"/>
      <c r="N85" s="41"/>
      <c r="O85" s="42"/>
    </row>
    <row r="86" spans="2:16" ht="15.75">
      <c r="B86" s="25" t="s">
        <v>35</v>
      </c>
      <c r="C86" s="40">
        <v>23.108999252319336</v>
      </c>
      <c r="D86" s="44">
        <f>STDEV(C84:C86)</f>
        <v>0.37535120214109335</v>
      </c>
      <c r="E86" s="45">
        <f>AVERAGE(C84:C86)</f>
        <v>22.675999959309895</v>
      </c>
      <c r="F86" s="41"/>
      <c r="G86" s="21">
        <v>14.430000305175781</v>
      </c>
      <c r="H86" s="46">
        <f>STDEV(G84:G86)</f>
        <v>2.594227486404364E-2</v>
      </c>
      <c r="I86" s="45">
        <f>AVERAGE(G84:G86)</f>
        <v>14.438000043233236</v>
      </c>
      <c r="J86" s="41"/>
      <c r="K86" s="45">
        <f>E86-I86</f>
        <v>8.2379999160766584</v>
      </c>
      <c r="L86" s="45">
        <f>K86-$K$7</f>
        <v>-1.158667246500654</v>
      </c>
      <c r="M86" s="18">
        <f>SQRT((D86*D86)+(H86*H86))</f>
        <v>0.37624662998342656</v>
      </c>
      <c r="N86" s="6"/>
      <c r="O86" s="23">
        <f>POWER(2,-L86)</f>
        <v>2.2325109422919556</v>
      </c>
      <c r="P86" s="17">
        <f>M86/SQRT((COUNT(C84:C86)+COUNT(G84:G86)/2))</f>
        <v>0.17736436230657782</v>
      </c>
    </row>
    <row r="87" spans="2:16">
      <c r="B87" s="25" t="s">
        <v>36</v>
      </c>
      <c r="C87" s="40">
        <v>25.204000473022461</v>
      </c>
      <c r="D87" s="37"/>
      <c r="E87" s="41"/>
      <c r="F87" s="41"/>
      <c r="G87" s="21">
        <v>15.517999649047852</v>
      </c>
      <c r="I87" s="41"/>
      <c r="J87" s="41"/>
      <c r="K87" s="41"/>
      <c r="L87" s="41"/>
      <c r="M87" s="41"/>
      <c r="N87" s="41"/>
      <c r="O87" s="42"/>
    </row>
    <row r="88" spans="2:16">
      <c r="B88" s="25" t="s">
        <v>36</v>
      </c>
      <c r="C88" s="40">
        <v>25.415000915527344</v>
      </c>
      <c r="D88" s="43"/>
      <c r="E88" s="41"/>
      <c r="F88" s="41"/>
      <c r="G88" s="21">
        <v>15.550000190734863</v>
      </c>
      <c r="H88" s="43"/>
      <c r="I88" s="41"/>
      <c r="J88" s="41"/>
      <c r="K88" s="41"/>
      <c r="L88" s="41"/>
      <c r="M88" s="41"/>
      <c r="N88" s="41"/>
      <c r="O88" s="42"/>
    </row>
    <row r="89" spans="2:16" ht="15.75">
      <c r="B89" s="25" t="s">
        <v>36</v>
      </c>
      <c r="C89" s="40">
        <v>25.431999206542969</v>
      </c>
      <c r="D89" s="44">
        <f>STDEV(C87:C89)</f>
        <v>0.12701282817210746</v>
      </c>
      <c r="E89" s="45">
        <f>AVERAGE(C87:C89)</f>
        <v>25.35033353169759</v>
      </c>
      <c r="F89" s="41"/>
      <c r="G89" s="21">
        <v>15.465000152587891</v>
      </c>
      <c r="H89" s="46">
        <f>STDEV(G87:G89)</f>
        <v>4.2930152143255504E-2</v>
      </c>
      <c r="I89" s="45">
        <f>AVERAGE(G87:G89)</f>
        <v>15.510999997456869</v>
      </c>
      <c r="J89" s="41"/>
      <c r="K89" s="45">
        <f>E89-I89</f>
        <v>9.8393335342407209</v>
      </c>
      <c r="L89" s="45">
        <f>K89-$K$7</f>
        <v>0.4426663716634085</v>
      </c>
      <c r="M89" s="18">
        <f>SQRT((D89*D89)+(H89*H89))</f>
        <v>0.1340718332958879</v>
      </c>
      <c r="N89" s="6"/>
      <c r="O89" s="23">
        <f>POWER(2,-L89)</f>
        <v>0.73577350348341797</v>
      </c>
      <c r="P89" s="17">
        <f>M89/SQRT((COUNT(C87:C89)+COUNT(G87:G89)/2))</f>
        <v>6.3202068326423125E-2</v>
      </c>
    </row>
    <row r="90" spans="2:16">
      <c r="B90" s="25" t="s">
        <v>37</v>
      </c>
      <c r="C90" s="40">
        <v>28.965000152587891</v>
      </c>
      <c r="D90" s="37"/>
      <c r="E90" s="41"/>
      <c r="F90" s="41"/>
      <c r="G90" s="21">
        <v>17.91200065612793</v>
      </c>
      <c r="I90" s="41"/>
      <c r="J90" s="41"/>
      <c r="K90" s="41"/>
      <c r="L90" s="41"/>
      <c r="M90" s="41"/>
      <c r="N90" s="41"/>
      <c r="O90" s="42"/>
    </row>
    <row r="91" spans="2:16">
      <c r="B91" s="25" t="s">
        <v>37</v>
      </c>
      <c r="C91" s="40">
        <v>28.583000183105469</v>
      </c>
      <c r="D91" s="43"/>
      <c r="E91" s="41"/>
      <c r="F91" s="41"/>
      <c r="G91" s="21">
        <v>17.98699951171875</v>
      </c>
      <c r="H91" s="43"/>
      <c r="I91" s="41"/>
      <c r="J91" s="41"/>
      <c r="K91" s="41"/>
      <c r="L91" s="41"/>
      <c r="M91" s="41"/>
      <c r="N91" s="41"/>
      <c r="O91" s="42"/>
    </row>
    <row r="92" spans="2:16" ht="15.75">
      <c r="B92" s="25" t="s">
        <v>37</v>
      </c>
      <c r="C92" s="40"/>
      <c r="D92" s="44">
        <f>STDEV(C90:C92)</f>
        <v>0.2701147688340747</v>
      </c>
      <c r="E92" s="45">
        <f>AVERAGE(C90:C92)</f>
        <v>28.77400016784668</v>
      </c>
      <c r="F92" s="41"/>
      <c r="G92" s="21">
        <v>18.091999053955078</v>
      </c>
      <c r="H92" s="46">
        <f>STDEV(G90:G92)</f>
        <v>9.0414928183082291E-2</v>
      </c>
      <c r="I92" s="45">
        <f>AVERAGE(G90:G92)</f>
        <v>17.996999740600586</v>
      </c>
      <c r="J92" s="41"/>
      <c r="K92" s="45">
        <f>E92-I92</f>
        <v>10.777000427246094</v>
      </c>
      <c r="L92" s="45">
        <f>K92-$K$7</f>
        <v>1.3803332646687814</v>
      </c>
      <c r="M92" s="18">
        <f>SQRT((D92*D92)+(H92*H92))</f>
        <v>0.28484530464909813</v>
      </c>
      <c r="N92" s="6"/>
      <c r="O92" s="23">
        <f>POWER(2,-L92)</f>
        <v>0.38413005046768367</v>
      </c>
      <c r="P92" s="17">
        <f>M92/SQRT((COUNT(C90:C92)+COUNT(G90:G92)/2))</f>
        <v>0.15225621974688167</v>
      </c>
    </row>
    <row r="93" spans="2:16">
      <c r="B93" s="25" t="s">
        <v>38</v>
      </c>
      <c r="C93" s="40">
        <v>22.202999114990234</v>
      </c>
      <c r="D93" s="37"/>
      <c r="E93" s="41"/>
      <c r="F93" s="41"/>
      <c r="G93" s="21">
        <v>14.244999885559082</v>
      </c>
      <c r="I93" s="41"/>
      <c r="J93" s="41"/>
      <c r="K93" s="41"/>
      <c r="L93" s="41"/>
      <c r="M93" s="41"/>
      <c r="N93" s="41"/>
      <c r="O93" s="42"/>
    </row>
    <row r="94" spans="2:16">
      <c r="B94" s="25" t="s">
        <v>38</v>
      </c>
      <c r="C94" s="40">
        <v>22.23699951171875</v>
      </c>
      <c r="D94" s="43"/>
      <c r="E94" s="41"/>
      <c r="F94" s="41"/>
      <c r="G94" s="21">
        <v>14.265000343322754</v>
      </c>
      <c r="H94" s="43"/>
      <c r="I94" s="41"/>
      <c r="J94" s="41"/>
      <c r="K94" s="41"/>
      <c r="L94" s="41"/>
      <c r="M94" s="41"/>
      <c r="N94" s="41"/>
      <c r="O94" s="42"/>
    </row>
    <row r="95" spans="2:16" ht="15.75">
      <c r="B95" s="25" t="s">
        <v>38</v>
      </c>
      <c r="C95" s="40">
        <v>22.152000427246094</v>
      </c>
      <c r="D95" s="44">
        <f>STDEV(C93:C95)</f>
        <v>4.2781883803214668E-2</v>
      </c>
      <c r="E95" s="45">
        <f>AVERAGE(C93:C95)</f>
        <v>22.197333017985027</v>
      </c>
      <c r="F95" s="41"/>
      <c r="G95" s="21">
        <v>14.258999824523926</v>
      </c>
      <c r="H95" s="46">
        <f>STDEV(G93:G95)</f>
        <v>1.0263388228965964E-2</v>
      </c>
      <c r="I95" s="45">
        <f>AVERAGE(G93:G95)</f>
        <v>14.256333351135254</v>
      </c>
      <c r="J95" s="41"/>
      <c r="K95" s="45">
        <f>E95-I95</f>
        <v>7.9409996668497733</v>
      </c>
      <c r="L95" s="45">
        <f>K95-$K$7</f>
        <v>-1.4556674957275391</v>
      </c>
      <c r="M95" s="18">
        <f>SQRT((D95*D95)+(H95*H95))</f>
        <v>4.3995757973811958E-2</v>
      </c>
      <c r="N95" s="6"/>
      <c r="O95" s="23">
        <f>POWER(2,-L95)</f>
        <v>2.7428343512294431</v>
      </c>
      <c r="P95" s="17">
        <f>M95/SQRT((COUNT(C93:C95)+COUNT(G93:G95)/2))</f>
        <v>2.0739799204483038E-2</v>
      </c>
    </row>
    <row r="96" spans="2:16">
      <c r="B96" s="25" t="s">
        <v>39</v>
      </c>
      <c r="C96" s="40">
        <v>23.843000411987305</v>
      </c>
      <c r="D96" s="37"/>
      <c r="E96" s="41"/>
      <c r="F96" s="41"/>
      <c r="G96" s="21">
        <v>14.814999580383301</v>
      </c>
      <c r="I96" s="41"/>
      <c r="J96" s="41"/>
      <c r="K96" s="41"/>
      <c r="L96" s="41"/>
      <c r="M96" s="41"/>
      <c r="N96" s="41"/>
      <c r="O96" s="42"/>
    </row>
    <row r="97" spans="2:17">
      <c r="B97" s="25" t="s">
        <v>39</v>
      </c>
      <c r="C97" s="40">
        <v>24.177000045776367</v>
      </c>
      <c r="D97" s="43"/>
      <c r="E97" s="41"/>
      <c r="F97" s="41"/>
      <c r="G97" s="21">
        <v>14.826999664306641</v>
      </c>
      <c r="H97" s="43"/>
      <c r="I97" s="41"/>
      <c r="J97" s="41"/>
      <c r="K97" s="41"/>
      <c r="L97" s="41"/>
      <c r="M97" s="41"/>
      <c r="N97" s="41"/>
      <c r="O97" s="42"/>
    </row>
    <row r="98" spans="2:17" ht="15.75">
      <c r="B98" s="25" t="s">
        <v>39</v>
      </c>
      <c r="C98" s="40">
        <v>23.993999481201172</v>
      </c>
      <c r="D98" s="44">
        <f>STDEV(C96:C98)</f>
        <v>0.16725513490361052</v>
      </c>
      <c r="E98" s="45">
        <f>AVERAGE(C96:C98)</f>
        <v>24.004666646321613</v>
      </c>
      <c r="F98" s="41"/>
      <c r="G98" s="21">
        <v>14.805000305175781</v>
      </c>
      <c r="H98" s="46">
        <f>STDEV(G96:G98)</f>
        <v>1.1014833339724512E-2</v>
      </c>
      <c r="I98" s="45">
        <f>AVERAGE(G96:G98)</f>
        <v>14.815666516621908</v>
      </c>
      <c r="J98" s="41"/>
      <c r="K98" s="45">
        <f>E98-I98</f>
        <v>9.1890001296997053</v>
      </c>
      <c r="L98" s="45">
        <f>K98-$K$7</f>
        <v>-0.20766703287760713</v>
      </c>
      <c r="M98" s="18">
        <f>SQRT((D98*D98)+(H98*H98))</f>
        <v>0.16761744153019059</v>
      </c>
      <c r="N98" s="6"/>
      <c r="O98" s="23">
        <f>POWER(2,-L98)</f>
        <v>1.1548192270346709</v>
      </c>
      <c r="P98" s="17">
        <f>M98/SQRT((COUNT(C96:C98)+COUNT(G96:G98)/2))</f>
        <v>7.901561970075828E-2</v>
      </c>
    </row>
    <row r="99" spans="2:17">
      <c r="B99" s="25" t="s">
        <v>241</v>
      </c>
      <c r="C99" s="40">
        <v>25.031999588012695</v>
      </c>
      <c r="D99" s="37"/>
      <c r="E99" s="41"/>
      <c r="F99" s="41"/>
      <c r="G99" s="21">
        <v>15.284000396728516</v>
      </c>
      <c r="I99" s="41"/>
      <c r="J99" s="41"/>
      <c r="K99" s="41"/>
      <c r="L99" s="41"/>
      <c r="M99" s="41"/>
      <c r="N99" s="41"/>
      <c r="O99" s="42"/>
    </row>
    <row r="100" spans="2:17">
      <c r="B100" s="25" t="s">
        <v>241</v>
      </c>
      <c r="C100" s="40"/>
      <c r="D100" s="43"/>
      <c r="E100" s="41"/>
      <c r="F100" s="41"/>
      <c r="G100" s="21">
        <v>15.086999893188477</v>
      </c>
      <c r="H100" s="43"/>
      <c r="I100" s="41"/>
      <c r="J100" s="41"/>
      <c r="K100" s="41"/>
      <c r="L100" s="41"/>
      <c r="M100" s="41"/>
      <c r="N100" s="41"/>
      <c r="O100" s="42"/>
    </row>
    <row r="101" spans="2:17" ht="15.75">
      <c r="B101" s="25" t="s">
        <v>241</v>
      </c>
      <c r="C101" s="40">
        <v>25.563999176025391</v>
      </c>
      <c r="D101" s="44">
        <f>STDEV(C99:C101)</f>
        <v>0.37618051627222637</v>
      </c>
      <c r="E101" s="45">
        <f>AVERAGE(C99:C101)</f>
        <v>25.297999382019043</v>
      </c>
      <c r="F101" s="41"/>
      <c r="G101" s="21">
        <v>15.154999732971191</v>
      </c>
      <c r="H101" s="46">
        <f>STDEV(G99:G101)</f>
        <v>0.10006193736492583</v>
      </c>
      <c r="I101" s="45">
        <f>AVERAGE(G99:G101)</f>
        <v>15.175333340962728</v>
      </c>
      <c r="J101" s="41"/>
      <c r="K101" s="45">
        <f>E101-I101</f>
        <v>10.122666041056315</v>
      </c>
      <c r="L101" s="45">
        <f>K101-$K$7</f>
        <v>0.72599887847900213</v>
      </c>
      <c r="M101" s="18">
        <f>SQRT((D101*D101)+(H101*H101))</f>
        <v>0.38926105910052333</v>
      </c>
      <c r="N101" s="6"/>
      <c r="O101" s="50">
        <f>POWER(2,-L101)</f>
        <v>0.60457830790304967</v>
      </c>
      <c r="P101" s="17">
        <f>M101/SQRT((COUNT(C99:C101)+COUNT(G99:G101)/2))</f>
        <v>0.20806878816670299</v>
      </c>
    </row>
    <row r="102" spans="2:17">
      <c r="B102" s="25" t="s">
        <v>242</v>
      </c>
      <c r="C102" s="40">
        <v>22.652999877929688</v>
      </c>
      <c r="D102" s="37"/>
      <c r="E102" s="41"/>
      <c r="F102" s="41"/>
      <c r="G102" s="21">
        <v>14.640000343322754</v>
      </c>
      <c r="I102" s="41"/>
      <c r="J102" s="41"/>
      <c r="K102" s="41"/>
      <c r="L102" s="41"/>
      <c r="M102" s="41"/>
      <c r="N102" s="41"/>
      <c r="O102" s="42"/>
    </row>
    <row r="103" spans="2:17">
      <c r="B103" s="25" t="s">
        <v>242</v>
      </c>
      <c r="C103" s="40">
        <v>22.545000076293945</v>
      </c>
      <c r="D103" s="43"/>
      <c r="E103" s="41"/>
      <c r="F103" s="41"/>
      <c r="G103" s="21">
        <v>14.576999664306641</v>
      </c>
      <c r="H103" s="43"/>
      <c r="I103" s="41"/>
      <c r="J103" s="41"/>
      <c r="K103" s="41"/>
      <c r="L103" s="41"/>
      <c r="M103" s="41"/>
      <c r="N103" s="41"/>
      <c r="O103" s="42"/>
    </row>
    <row r="104" spans="2:17" ht="15.75">
      <c r="B104" s="25" t="s">
        <v>242</v>
      </c>
      <c r="C104" s="40">
        <v>22.37299919128418</v>
      </c>
      <c r="D104" s="44">
        <f>STDEV(C102:C104)</f>
        <v>0.14121416720679866</v>
      </c>
      <c r="E104" s="45">
        <f>AVERAGE(C102:C104)</f>
        <v>22.523666381835937</v>
      </c>
      <c r="F104" s="41"/>
      <c r="G104" s="21">
        <v>14.590999603271484</v>
      </c>
      <c r="H104" s="46">
        <f>STDEV(G102:G104)</f>
        <v>3.3081103299524274E-2</v>
      </c>
      <c r="I104" s="45">
        <f>AVERAGE(G102:G104)</f>
        <v>14.602666536966959</v>
      </c>
      <c r="J104" s="41"/>
      <c r="K104" s="45">
        <f>E104-I104</f>
        <v>7.9209998448689785</v>
      </c>
      <c r="L104" s="45">
        <f>K104-$K$7</f>
        <v>-1.4756673177083339</v>
      </c>
      <c r="M104" s="18">
        <f>SQRT((D104*D104)+(H104*H104))</f>
        <v>0.14503723803018134</v>
      </c>
      <c r="N104" s="6"/>
      <c r="O104" s="23">
        <f>POWER(2,-L104)</f>
        <v>2.781122548750333</v>
      </c>
      <c r="P104" s="17">
        <f>M104/SQRT((COUNT(C102:C104)+COUNT(G102:G104)/2))</f>
        <v>6.8371209690472431E-2</v>
      </c>
    </row>
    <row r="105" spans="2:17">
      <c r="B105" s="25" t="s">
        <v>243</v>
      </c>
      <c r="C105" s="40">
        <v>24.843000411987305</v>
      </c>
      <c r="D105" s="37"/>
      <c r="E105" s="41"/>
      <c r="F105" s="41"/>
      <c r="G105" s="21">
        <v>16.222999572753906</v>
      </c>
      <c r="I105" s="41"/>
      <c r="J105" s="41"/>
      <c r="K105" s="41"/>
      <c r="L105" s="41"/>
      <c r="M105" s="41"/>
      <c r="N105" s="41"/>
      <c r="O105" s="42"/>
    </row>
    <row r="106" spans="2:17">
      <c r="B106" s="25" t="s">
        <v>243</v>
      </c>
      <c r="C106" s="40">
        <v>25.099000930786133</v>
      </c>
      <c r="D106" s="43"/>
      <c r="E106" s="41"/>
      <c r="F106" s="41"/>
      <c r="G106" s="21">
        <v>16.186000823974609</v>
      </c>
      <c r="H106" s="43"/>
      <c r="I106" s="41"/>
      <c r="J106" s="41"/>
      <c r="K106" s="41"/>
      <c r="L106" s="41"/>
      <c r="M106" s="41"/>
      <c r="N106" s="41"/>
      <c r="O106" s="42"/>
    </row>
    <row r="107" spans="2:17" ht="15.75">
      <c r="B107" s="25" t="s">
        <v>243</v>
      </c>
      <c r="C107" s="40">
        <v>25.231000900268555</v>
      </c>
      <c r="D107" s="44">
        <f>STDEV(C105:C107)</f>
        <v>0.19727503494501666</v>
      </c>
      <c r="E107" s="45">
        <f>AVERAGE(C105:C107)</f>
        <v>25.057667414347332</v>
      </c>
      <c r="F107" s="41"/>
      <c r="G107" s="21">
        <v>16.204000473022461</v>
      </c>
      <c r="H107" s="46">
        <f>STDEV(G105:G107)</f>
        <v>1.8501624107470274E-2</v>
      </c>
      <c r="I107" s="45">
        <f>AVERAGE(G105:G107)</f>
        <v>16.204333623250324</v>
      </c>
      <c r="J107" s="41"/>
      <c r="K107" s="45">
        <f>E107-I107</f>
        <v>8.8533337910970076</v>
      </c>
      <c r="L107" s="45">
        <f>K107-$K$7</f>
        <v>-0.54333337148030481</v>
      </c>
      <c r="M107" s="18">
        <f>SQRT((D107*D107)+(H107*H107))</f>
        <v>0.19814073157019402</v>
      </c>
      <c r="N107" s="6"/>
      <c r="O107" s="23">
        <f>POWER(2,-L107)</f>
        <v>1.4573358296010388</v>
      </c>
      <c r="P107" s="17">
        <f>M107/SQRT((COUNT(C105:C107)+COUNT(G105:G107)/2))</f>
        <v>9.3404436615031755E-2</v>
      </c>
    </row>
    <row r="108" spans="2:17">
      <c r="B108" s="25" t="s">
        <v>40</v>
      </c>
      <c r="C108" s="40">
        <v>24.861000061035156</v>
      </c>
      <c r="D108" s="37"/>
      <c r="E108" s="41"/>
      <c r="F108" s="41"/>
      <c r="G108" s="21">
        <v>15.119000434875488</v>
      </c>
      <c r="I108" s="41"/>
      <c r="J108" s="41"/>
      <c r="K108" s="41"/>
      <c r="L108" s="41"/>
      <c r="M108" s="41"/>
      <c r="N108" s="41"/>
      <c r="O108" s="42"/>
      <c r="Q108"/>
    </row>
    <row r="109" spans="2:17">
      <c r="B109" s="25" t="s">
        <v>40</v>
      </c>
      <c r="C109" s="40">
        <v>25.389999389648438</v>
      </c>
      <c r="D109" s="43"/>
      <c r="E109" s="41"/>
      <c r="F109" s="41"/>
      <c r="G109" s="21">
        <v>15.166999816894531</v>
      </c>
      <c r="H109" s="43"/>
      <c r="I109" s="41"/>
      <c r="J109" s="41"/>
      <c r="K109" s="41"/>
      <c r="L109" s="41"/>
      <c r="M109" s="41"/>
      <c r="N109" s="41"/>
      <c r="O109" s="42"/>
      <c r="Q109"/>
    </row>
    <row r="110" spans="2:17" ht="15.75">
      <c r="B110" s="25" t="s">
        <v>40</v>
      </c>
      <c r="C110" s="40">
        <v>25.415000915527344</v>
      </c>
      <c r="D110" s="44">
        <f>STDEV(C108:C110)</f>
        <v>0.31288504618247309</v>
      </c>
      <c r="E110" s="45">
        <f>AVERAGE(C108:C110)</f>
        <v>25.222000122070313</v>
      </c>
      <c r="F110" s="41"/>
      <c r="G110" s="21">
        <v>14.996999740600586</v>
      </c>
      <c r="H110" s="46">
        <f>STDEV(G108:G110)</f>
        <v>8.7643345457328214E-2</v>
      </c>
      <c r="I110" s="45">
        <f>AVERAGE(G108:G110)</f>
        <v>15.094333330790201</v>
      </c>
      <c r="J110" s="41"/>
      <c r="K110" s="45">
        <f>E110-I110</f>
        <v>10.127666791280111</v>
      </c>
      <c r="L110" s="45">
        <f>K110-$K$7</f>
        <v>0.73099962870279889</v>
      </c>
      <c r="M110" s="18">
        <f>SQRT((D110*D110)+(H110*H110))</f>
        <v>0.3249283122898971</v>
      </c>
      <c r="N110" s="6"/>
      <c r="O110" s="23">
        <f>POWER(2,-L110)</f>
        <v>0.60248631255542451</v>
      </c>
      <c r="P110" s="17">
        <f>M110/SQRT((COUNT(C108:C110)+COUNT(G108:G110)/2))</f>
        <v>0.15317267534645765</v>
      </c>
      <c r="Q110"/>
    </row>
    <row r="111" spans="2:17">
      <c r="B111" s="25" t="s">
        <v>41</v>
      </c>
      <c r="C111" s="40">
        <v>22.937000274658203</v>
      </c>
      <c r="D111" s="37"/>
      <c r="E111" s="41"/>
      <c r="F111" s="41"/>
      <c r="G111" s="21">
        <v>14.586000442504883</v>
      </c>
      <c r="I111" s="41"/>
      <c r="J111" s="41"/>
      <c r="K111" s="41"/>
      <c r="L111" s="41"/>
      <c r="M111" s="41"/>
      <c r="N111" s="41"/>
      <c r="O111" s="42"/>
      <c r="Q111"/>
    </row>
    <row r="112" spans="2:17">
      <c r="B112" s="25" t="s">
        <v>41</v>
      </c>
      <c r="C112" s="40">
        <v>22.972999572753906</v>
      </c>
      <c r="D112" s="43"/>
      <c r="E112" s="41"/>
      <c r="F112" s="41"/>
      <c r="G112" s="21">
        <v>14.595999717712402</v>
      </c>
      <c r="H112" s="43"/>
      <c r="I112" s="41"/>
      <c r="J112" s="41"/>
      <c r="K112" s="41"/>
      <c r="L112" s="41"/>
      <c r="M112" s="41"/>
      <c r="N112" s="41"/>
      <c r="O112" s="42"/>
      <c r="Q112"/>
    </row>
    <row r="113" spans="2:17" ht="15.75">
      <c r="B113" s="25" t="s">
        <v>41</v>
      </c>
      <c r="C113" s="40">
        <v>23.472000122070312</v>
      </c>
      <c r="D113" s="44">
        <f>STDEV(C111:C113)</f>
        <v>0.29903242143416103</v>
      </c>
      <c r="E113" s="45">
        <f>AVERAGE(C111:C113)</f>
        <v>23.127333323160808</v>
      </c>
      <c r="F113" s="41"/>
      <c r="G113" s="21">
        <v>14.630999565124512</v>
      </c>
      <c r="H113" s="46">
        <f>STDEV(G111:G113)</f>
        <v>2.3628710855239408E-2</v>
      </c>
      <c r="I113" s="45">
        <f>AVERAGE(G111:G113)</f>
        <v>14.6043332417806</v>
      </c>
      <c r="J113" s="41"/>
      <c r="K113" s="45">
        <f>E113-I113</f>
        <v>8.5230000813802089</v>
      </c>
      <c r="L113" s="45">
        <f>K113-$K$7</f>
        <v>-0.87366708119710346</v>
      </c>
      <c r="M113" s="18">
        <f>SQRT((D113*D113)+(H113*H113))</f>
        <v>0.29996450630942689</v>
      </c>
      <c r="N113" s="6"/>
      <c r="O113" s="23">
        <f>POWER(2,-L113)</f>
        <v>1.8323144125177118</v>
      </c>
      <c r="P113" s="17">
        <f>M113/SQRT((COUNT(C111:C113)+COUNT(G111:G113)/2))</f>
        <v>0.14140462435111378</v>
      </c>
      <c r="Q113"/>
    </row>
    <row r="114" spans="2:17" s="24" customFormat="1">
      <c r="B114" s="25" t="s">
        <v>42</v>
      </c>
      <c r="C114" s="40">
        <v>24.597000122070313</v>
      </c>
      <c r="D114" s="37"/>
      <c r="E114" s="41"/>
      <c r="F114" s="41"/>
      <c r="G114" s="21">
        <v>15.437999725341797</v>
      </c>
      <c r="H114" s="36"/>
      <c r="I114" s="41"/>
      <c r="J114" s="41"/>
      <c r="K114" s="41"/>
      <c r="L114" s="41"/>
      <c r="M114" s="41"/>
      <c r="N114" s="41"/>
      <c r="O114" s="42"/>
      <c r="P114" s="48"/>
    </row>
    <row r="115" spans="2:17" s="24" customFormat="1">
      <c r="B115" s="25" t="s">
        <v>42</v>
      </c>
      <c r="C115" s="40">
        <v>25.152999877929688</v>
      </c>
      <c r="D115" s="43"/>
      <c r="E115" s="41"/>
      <c r="F115" s="41"/>
      <c r="G115" s="21">
        <v>15.425999641418457</v>
      </c>
      <c r="H115" s="43"/>
      <c r="I115" s="41"/>
      <c r="J115" s="41"/>
      <c r="K115" s="41"/>
      <c r="L115" s="41"/>
      <c r="M115" s="41"/>
      <c r="N115" s="41"/>
      <c r="O115" s="42"/>
      <c r="P115" s="48"/>
    </row>
    <row r="116" spans="2:17" s="24" customFormat="1" ht="15.75">
      <c r="B116" s="25" t="s">
        <v>42</v>
      </c>
      <c r="C116" s="40"/>
      <c r="D116" s="44">
        <f>STDEV(C114:C116)</f>
        <v>0.39315119770622892</v>
      </c>
      <c r="E116" s="45">
        <f>AVERAGE(C114:C116)</f>
        <v>24.875</v>
      </c>
      <c r="F116" s="41"/>
      <c r="G116" s="21">
        <v>15.449000358581543</v>
      </c>
      <c r="H116" s="46">
        <f>STDEV(G114:G116)</f>
        <v>1.1503977108366203E-2</v>
      </c>
      <c r="I116" s="45">
        <f>AVERAGE(G114:G116)</f>
        <v>15.437666575113932</v>
      </c>
      <c r="J116" s="41"/>
      <c r="K116" s="45">
        <f>E116-I116</f>
        <v>9.4373334248860683</v>
      </c>
      <c r="L116" s="45">
        <f>K116-$K$7</f>
        <v>4.0666262308755918E-2</v>
      </c>
      <c r="M116" s="45">
        <f>SQRT((D116*D116)+(H116*H116))</f>
        <v>0.39331947033823805</v>
      </c>
      <c r="N116" s="41"/>
      <c r="O116" s="31">
        <f>POWER(2,-L116)</f>
        <v>0.97220586171047751</v>
      </c>
      <c r="P116" s="1">
        <f>M116/SQRT((COUNT(C114:C116)+COUNT(G114:G116)/2))</f>
        <v>0.21023810022186895</v>
      </c>
    </row>
    <row r="117" spans="2:17">
      <c r="B117" s="28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/>
    </row>
    <row r="118" spans="2:17">
      <c r="B118" s="28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/>
    </row>
    <row r="119" spans="2:17">
      <c r="B119" s="28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/>
    </row>
    <row r="120" spans="2:17">
      <c r="B120" s="28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/>
    </row>
    <row r="121" spans="2:17">
      <c r="B121" s="28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/>
    </row>
    <row r="122" spans="2:17">
      <c r="B122" s="28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/>
    </row>
    <row r="123" spans="2:17">
      <c r="B123" s="28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/>
    </row>
    <row r="124" spans="2:17">
      <c r="B124" s="28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/>
    </row>
    <row r="125" spans="2:17">
      <c r="B125" s="28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/>
    </row>
    <row r="126" spans="2:17">
      <c r="B126" s="28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/>
    </row>
    <row r="127" spans="2:17">
      <c r="B127" s="28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/>
    </row>
    <row r="128" spans="2:17">
      <c r="B128" s="28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/>
    </row>
    <row r="129" spans="2:17">
      <c r="B129" s="28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/>
    </row>
    <row r="130" spans="2:17">
      <c r="B130" s="28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/>
    </row>
    <row r="131" spans="2:17">
      <c r="B131" s="28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/>
    </row>
    <row r="132" spans="2:17">
      <c r="B132" s="28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/>
    </row>
    <row r="133" spans="2:17">
      <c r="B133" s="28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/>
    </row>
    <row r="134" spans="2:17">
      <c r="B134" s="28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/>
    </row>
    <row r="135" spans="2:17">
      <c r="B135" s="28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/>
    </row>
    <row r="136" spans="2:17">
      <c r="B136" s="28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/>
    </row>
    <row r="137" spans="2:17">
      <c r="B137" s="28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/>
    </row>
    <row r="138" spans="2:17">
      <c r="B138" s="28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/>
    </row>
    <row r="139" spans="2:17">
      <c r="B139" s="28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/>
    </row>
    <row r="140" spans="2:17">
      <c r="B140" s="28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/>
    </row>
    <row r="141" spans="2:17">
      <c r="B141" s="28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/>
    </row>
    <row r="142" spans="2:17">
      <c r="B142" s="28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/>
    </row>
    <row r="143" spans="2:17">
      <c r="B143" s="28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/>
    </row>
    <row r="144" spans="2:17">
      <c r="B144" s="28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/>
    </row>
    <row r="145" spans="2:17">
      <c r="B145" s="28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/>
    </row>
    <row r="146" spans="2:17">
      <c r="B146" s="28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/>
    </row>
    <row r="147" spans="2:17">
      <c r="B147" s="28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/>
    </row>
    <row r="148" spans="2:17">
      <c r="B148" s="28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/>
    </row>
    <row r="149" spans="2:17">
      <c r="B149" s="28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/>
    </row>
    <row r="150" spans="2:17">
      <c r="B150" s="28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/>
    </row>
    <row r="151" spans="2:17">
      <c r="B151" s="28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/>
    </row>
    <row r="152" spans="2:17">
      <c r="B152" s="28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/>
    </row>
    <row r="153" spans="2:17">
      <c r="B153" s="28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/>
    </row>
    <row r="154" spans="2:17">
      <c r="B154" s="28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/>
    </row>
    <row r="155" spans="2:17">
      <c r="B155" s="28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/>
    </row>
    <row r="156" spans="2:17">
      <c r="B156" s="28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/>
    </row>
    <row r="157" spans="2:17">
      <c r="B157" s="28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/>
    </row>
    <row r="158" spans="2:17">
      <c r="B158" s="28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/>
    </row>
    <row r="159" spans="2:17">
      <c r="B159" s="28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/>
    </row>
    <row r="160" spans="2:17">
      <c r="B160" s="28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/>
    </row>
    <row r="161" spans="2:17">
      <c r="B161" s="28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/>
    </row>
    <row r="162" spans="2:17">
      <c r="B162" s="28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/>
    </row>
    <row r="163" spans="2:17">
      <c r="B163" s="28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/>
    </row>
    <row r="164" spans="2:17">
      <c r="B164" s="28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/>
    </row>
    <row r="165" spans="2:17">
      <c r="B165" s="28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/>
    </row>
    <row r="166" spans="2:17">
      <c r="B166" s="28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/>
    </row>
    <row r="167" spans="2:17">
      <c r="B167" s="28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/>
    </row>
    <row r="168" spans="2:17">
      <c r="B168" s="28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/>
    </row>
    <row r="169" spans="2:17">
      <c r="B169" s="28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/>
    </row>
    <row r="170" spans="2:17">
      <c r="B170" s="28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/>
    </row>
    <row r="171" spans="2:17">
      <c r="B171" s="28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/>
    </row>
    <row r="172" spans="2:17">
      <c r="B172" s="28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/>
    </row>
    <row r="173" spans="2:17">
      <c r="B173" s="28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/>
    </row>
    <row r="174" spans="2:17">
      <c r="B174" s="28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/>
    </row>
    <row r="175" spans="2:17">
      <c r="B175" s="28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/>
    </row>
    <row r="176" spans="2:17">
      <c r="B176" s="28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/>
    </row>
    <row r="177" spans="2:17">
      <c r="B177" s="28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/>
    </row>
    <row r="178" spans="2:17">
      <c r="B178" s="28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/>
    </row>
    <row r="179" spans="2:17">
      <c r="B179" s="28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/>
    </row>
    <row r="180" spans="2:17">
      <c r="B180" s="28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/>
    </row>
    <row r="181" spans="2:17">
      <c r="B181" s="28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/>
    </row>
    <row r="182" spans="2:17">
      <c r="B182" s="28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/>
    </row>
    <row r="183" spans="2:17">
      <c r="B183" s="28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/>
    </row>
    <row r="184" spans="2:17">
      <c r="B184" s="28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/>
    </row>
    <row r="185" spans="2:17">
      <c r="B185" s="28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/>
    </row>
    <row r="186" spans="2:17">
      <c r="B186" s="28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/>
    </row>
    <row r="187" spans="2:17">
      <c r="B187" s="28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/>
    </row>
    <row r="188" spans="2:17">
      <c r="B188" s="28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/>
    </row>
    <row r="189" spans="2:17">
      <c r="B189" s="28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/>
    </row>
    <row r="190" spans="2:17">
      <c r="B190" s="28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/>
    </row>
    <row r="191" spans="2:17">
      <c r="B191" s="28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/>
    </row>
    <row r="192" spans="2:17">
      <c r="B192" s="28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/>
    </row>
    <row r="193" spans="2:17">
      <c r="B193" s="28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/>
    </row>
    <row r="194" spans="2:17">
      <c r="B194" s="28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/>
    </row>
    <row r="195" spans="2:17">
      <c r="B195" s="28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/>
    </row>
    <row r="196" spans="2:17">
      <c r="B196" s="28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/>
    </row>
    <row r="197" spans="2:17">
      <c r="B197" s="28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/>
    </row>
    <row r="198" spans="2:17">
      <c r="B198" s="28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/>
    </row>
    <row r="199" spans="2:17">
      <c r="B199" s="28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/>
    </row>
    <row r="200" spans="2:17">
      <c r="B200" s="28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/>
    </row>
    <row r="201" spans="2:17">
      <c r="B201" s="28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/>
    </row>
    <row r="202" spans="2:17">
      <c r="B202" s="28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/>
    </row>
    <row r="203" spans="2:17">
      <c r="B203" s="28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/>
    </row>
    <row r="204" spans="2:17">
      <c r="B204" s="28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/>
    </row>
    <row r="205" spans="2:17">
      <c r="B205" s="28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/>
    </row>
    <row r="206" spans="2:17">
      <c r="B206" s="28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/>
    </row>
    <row r="207" spans="2:17">
      <c r="B207" s="28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/>
    </row>
    <row r="208" spans="2:17">
      <c r="B208" s="28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/>
    </row>
    <row r="209" spans="2:17">
      <c r="B209" s="28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/>
    </row>
    <row r="210" spans="2:17">
      <c r="B210" s="28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/>
    </row>
    <row r="211" spans="2:17">
      <c r="B211" s="28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/>
    </row>
    <row r="212" spans="2:17">
      <c r="B212" s="28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/>
    </row>
    <row r="213" spans="2:17">
      <c r="B213" s="28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/>
    </row>
    <row r="214" spans="2:17">
      <c r="B214" s="28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/>
    </row>
    <row r="215" spans="2:17">
      <c r="B215" s="28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/>
    </row>
    <row r="216" spans="2:17">
      <c r="B216" s="28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/>
    </row>
    <row r="217" spans="2:17">
      <c r="B217" s="28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/>
    </row>
    <row r="218" spans="2:17">
      <c r="B218" s="28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/>
    </row>
    <row r="219" spans="2:17">
      <c r="B219" s="28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/>
    </row>
    <row r="220" spans="2:17">
      <c r="B220" s="28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/>
    </row>
    <row r="221" spans="2:17">
      <c r="B221" s="28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/>
    </row>
    <row r="222" spans="2:17">
      <c r="B222" s="28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/>
    </row>
    <row r="223" spans="2:17">
      <c r="B223" s="28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/>
    </row>
    <row r="224" spans="2:17">
      <c r="B224" s="28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/>
    </row>
    <row r="225" spans="2:17">
      <c r="B225" s="28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/>
    </row>
    <row r="226" spans="2:17">
      <c r="B226" s="28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/>
    </row>
    <row r="227" spans="2:17">
      <c r="B227" s="28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/>
    </row>
    <row r="228" spans="2:17">
      <c r="B228" s="28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/>
    </row>
    <row r="229" spans="2:17">
      <c r="B229" s="28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/>
    </row>
    <row r="230" spans="2:17">
      <c r="B230" s="28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/>
    </row>
    <row r="231" spans="2:17">
      <c r="B231" s="28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/>
    </row>
    <row r="232" spans="2:17">
      <c r="B232" s="28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/>
    </row>
    <row r="233" spans="2:17">
      <c r="B233" s="28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134"/>
  <sheetViews>
    <sheetView showGridLines="0" workbookViewId="0">
      <selection activeCell="O11" sqref="O11:O125"/>
    </sheetView>
  </sheetViews>
  <sheetFormatPr defaultRowHeight="12.75"/>
  <cols>
    <col min="1" max="1" width="0.7109375" customWidth="1"/>
    <col min="2" max="2" width="21.140625" style="25" customWidth="1"/>
    <col min="3" max="3" width="7.28515625" style="36" customWidth="1"/>
    <col min="4" max="4" width="4.7109375" style="36" customWidth="1"/>
    <col min="5" max="5" width="6.42578125" style="36" customWidth="1"/>
    <col min="6" max="6" width="0.42578125" style="37" customWidth="1"/>
    <col min="7" max="7" width="8.140625" style="36" customWidth="1"/>
    <col min="8" max="8" width="5" style="36" customWidth="1"/>
    <col min="9" max="9" width="5.85546875" style="36" customWidth="1"/>
    <col min="10" max="10" width="0.5703125" style="37" customWidth="1"/>
    <col min="11" max="11" width="5.28515625" style="36" customWidth="1"/>
    <col min="12" max="13" width="5.5703125" style="36" customWidth="1"/>
    <col min="14" max="14" width="1.140625" style="37" customWidth="1"/>
    <col min="15" max="15" width="14.5703125" style="38" customWidth="1"/>
    <col min="16" max="16" width="6.28515625" style="3" customWidth="1"/>
    <col min="17" max="17" width="9.140625" style="4"/>
  </cols>
  <sheetData>
    <row r="1" spans="2:17" ht="6" customHeight="1"/>
    <row r="2" spans="2:17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7" ht="15.75">
      <c r="C3" s="32" t="s">
        <v>244</v>
      </c>
      <c r="D3" s="33"/>
      <c r="E3" s="34"/>
      <c r="F3" s="9"/>
      <c r="G3" s="35" t="s">
        <v>245</v>
      </c>
      <c r="H3" s="35"/>
      <c r="I3" s="35"/>
      <c r="J3" s="10"/>
      <c r="K3" s="11"/>
      <c r="L3" s="12"/>
      <c r="M3" s="12"/>
      <c r="N3" s="20"/>
    </row>
    <row r="4" spans="2:17" ht="5.25" customHeight="1">
      <c r="C4" s="39"/>
      <c r="G4" s="39"/>
    </row>
    <row r="5" spans="2:17">
      <c r="B5" s="2"/>
      <c r="C5" s="40">
        <v>24.222000122070313</v>
      </c>
      <c r="D5" s="37"/>
      <c r="E5" s="41"/>
      <c r="F5" s="41"/>
      <c r="G5" s="21">
        <v>16.01099967956543</v>
      </c>
      <c r="H5" s="37"/>
      <c r="I5" s="41"/>
      <c r="J5" s="41"/>
      <c r="K5" s="41"/>
      <c r="L5" s="41"/>
      <c r="M5" s="41"/>
      <c r="N5" s="41"/>
      <c r="O5" s="42"/>
    </row>
    <row r="6" spans="2:17">
      <c r="B6" s="27" t="s">
        <v>4</v>
      </c>
      <c r="C6" s="40">
        <v>23.447000503540039</v>
      </c>
      <c r="D6" s="43"/>
      <c r="E6" s="41"/>
      <c r="F6" s="41"/>
      <c r="G6" s="21">
        <v>15.942000389099121</v>
      </c>
      <c r="H6" s="43"/>
      <c r="I6" s="41"/>
      <c r="J6" s="41"/>
      <c r="K6" s="41"/>
      <c r="L6" s="41"/>
      <c r="M6" s="41"/>
      <c r="N6" s="41"/>
      <c r="O6" s="42"/>
    </row>
    <row r="7" spans="2:17" ht="15.75">
      <c r="B7" s="27"/>
      <c r="C7" s="40">
        <v>23.722999572753906</v>
      </c>
      <c r="D7" s="44">
        <f>STDEV(C5:C8)</f>
        <v>0.39281069298651844</v>
      </c>
      <c r="E7" s="45">
        <f>AVERAGE(C5:C8)</f>
        <v>23.797333399454754</v>
      </c>
      <c r="F7" s="41"/>
      <c r="G7" s="21">
        <v>15.907999992370605</v>
      </c>
      <c r="H7" s="46">
        <f>STDEV(G5:G8)</f>
        <v>5.2481527900748275E-2</v>
      </c>
      <c r="I7" s="45">
        <f>AVERAGE(G5:G8)</f>
        <v>15.953666687011719</v>
      </c>
      <c r="J7" s="41"/>
      <c r="K7" s="1">
        <f>E7-I7</f>
        <v>7.843666712443035</v>
      </c>
      <c r="L7" s="45">
        <f>K7-$K$7</f>
        <v>0</v>
      </c>
      <c r="M7" s="18">
        <f>SQRT((D7*D7)+(H7*H7))</f>
        <v>0.39630108666939823</v>
      </c>
      <c r="N7" s="6"/>
      <c r="O7" s="23">
        <f>POWER(2,-L7)</f>
        <v>1</v>
      </c>
      <c r="P7" s="17">
        <f>M7/SQRT((COUNT(C5:C8)+COUNT(G5:G8)/2))</f>
        <v>0.18681812385035279</v>
      </c>
    </row>
    <row r="8" spans="2:17">
      <c r="B8" s="27"/>
      <c r="C8" s="47"/>
      <c r="D8" s="43"/>
      <c r="E8" s="41"/>
      <c r="F8" s="41"/>
      <c r="G8" s="47"/>
      <c r="H8" s="43"/>
      <c r="I8" s="41"/>
      <c r="J8" s="41"/>
      <c r="K8" s="41"/>
      <c r="L8" s="41"/>
      <c r="M8" s="41"/>
      <c r="N8" s="41"/>
      <c r="O8" s="42"/>
    </row>
    <row r="9" spans="2:17" s="24" customFormat="1">
      <c r="B9" s="25" t="s">
        <v>43</v>
      </c>
      <c r="C9" s="40">
        <v>26.066999435424805</v>
      </c>
      <c r="D9" s="37"/>
      <c r="E9" s="41"/>
      <c r="F9" s="41"/>
      <c r="G9" s="21">
        <v>16.483999252319336</v>
      </c>
      <c r="H9" s="36"/>
      <c r="I9" s="41"/>
      <c r="J9" s="41"/>
      <c r="K9" s="41"/>
      <c r="L9" s="41"/>
      <c r="M9" s="41"/>
      <c r="N9" s="41"/>
      <c r="O9" s="42"/>
      <c r="P9" s="48"/>
      <c r="Q9" s="30"/>
    </row>
    <row r="10" spans="2:17" s="24" customFormat="1">
      <c r="B10" s="25" t="s">
        <v>43</v>
      </c>
      <c r="C10" s="40"/>
      <c r="D10" s="43"/>
      <c r="E10" s="41"/>
      <c r="F10" s="41"/>
      <c r="G10" s="21">
        <v>16.535999298095703</v>
      </c>
      <c r="H10" s="43"/>
      <c r="I10" s="41"/>
      <c r="J10" s="41"/>
      <c r="K10" s="41"/>
      <c r="L10" s="41"/>
      <c r="M10" s="41"/>
      <c r="N10" s="41"/>
      <c r="O10" s="42"/>
      <c r="P10" s="48"/>
      <c r="Q10" s="30"/>
    </row>
    <row r="11" spans="2:17" s="24" customFormat="1" ht="15.75">
      <c r="B11" s="25" t="s">
        <v>43</v>
      </c>
      <c r="C11" s="40">
        <v>25.131999969482422</v>
      </c>
      <c r="D11" s="44">
        <f>STDEV(C9:C11)</f>
        <v>0.66114446277365924</v>
      </c>
      <c r="E11" s="45">
        <f>AVERAGE(C9:C11)</f>
        <v>25.599499702453613</v>
      </c>
      <c r="F11" s="41"/>
      <c r="G11" s="21">
        <v>16.464000701904297</v>
      </c>
      <c r="H11" s="46">
        <f>STDEV(G9:G11)</f>
        <v>3.7165720390749682E-2</v>
      </c>
      <c r="I11" s="45">
        <f>AVERAGE(G9:G11)</f>
        <v>16.494666417439777</v>
      </c>
      <c r="J11" s="41"/>
      <c r="K11" s="45">
        <f>E11-I11</f>
        <v>9.1048332850138358</v>
      </c>
      <c r="L11" s="45">
        <f>K11-$K$7</f>
        <v>1.2611665725708008</v>
      </c>
      <c r="M11" s="45">
        <f>SQRT((D11*D11)+(H11*H11))</f>
        <v>0.66218825980866935</v>
      </c>
      <c r="N11" s="41"/>
      <c r="O11" s="31">
        <f>POWER(2,-L11)</f>
        <v>0.41720646742679612</v>
      </c>
      <c r="P11" s="1">
        <f>M11/SQRT((COUNT(C9:C11)+COUNT(G9:G11)/2))</f>
        <v>0.35395451339258421</v>
      </c>
      <c r="Q11" s="30"/>
    </row>
    <row r="12" spans="2:17">
      <c r="B12" s="25" t="s">
        <v>44</v>
      </c>
      <c r="C12" s="40"/>
      <c r="D12" s="37"/>
      <c r="E12" s="41"/>
      <c r="F12" s="41"/>
      <c r="G12" s="21">
        <v>13.814999580383301</v>
      </c>
      <c r="I12" s="41"/>
      <c r="J12" s="41"/>
      <c r="K12" s="41"/>
      <c r="L12" s="41"/>
      <c r="M12" s="41"/>
      <c r="N12" s="41"/>
      <c r="O12" s="29"/>
    </row>
    <row r="13" spans="2:17">
      <c r="B13" s="25" t="s">
        <v>44</v>
      </c>
      <c r="C13" s="40">
        <v>20.981000900268555</v>
      </c>
      <c r="D13" s="43"/>
      <c r="E13" s="41"/>
      <c r="F13" s="41"/>
      <c r="G13" s="21">
        <v>13.831000328063965</v>
      </c>
      <c r="H13" s="43"/>
      <c r="I13" s="41"/>
      <c r="J13" s="41"/>
      <c r="K13" s="41"/>
      <c r="L13" s="41"/>
      <c r="M13" s="41"/>
      <c r="N13" s="41"/>
      <c r="O13" s="29"/>
    </row>
    <row r="14" spans="2:17" ht="15.75">
      <c r="B14" s="25" t="s">
        <v>44</v>
      </c>
      <c r="C14" s="40">
        <v>21.11400032043457</v>
      </c>
      <c r="D14" s="44">
        <f>STDEV(C12:C14)</f>
        <v>9.4044791893268503E-2</v>
      </c>
      <c r="E14" s="45">
        <f>AVERAGE(C12:C14)</f>
        <v>21.047500610351562</v>
      </c>
      <c r="F14" s="41"/>
      <c r="G14" s="21">
        <v>13.829000473022461</v>
      </c>
      <c r="H14" s="46">
        <f>STDEV(G12:G14)</f>
        <v>8.7182599680268192E-3</v>
      </c>
      <c r="I14" s="45">
        <f>AVERAGE(G12:G14)</f>
        <v>13.825000127156576</v>
      </c>
      <c r="J14" s="41"/>
      <c r="K14" s="45">
        <f>E14-I14</f>
        <v>7.2225004831949864</v>
      </c>
      <c r="L14" s="45">
        <f>K14-$K$7</f>
        <v>-0.62116622924804865</v>
      </c>
      <c r="M14" s="18">
        <f>SQRT((D14*D14)+(H14*H14))</f>
        <v>9.4448033008201301E-2</v>
      </c>
      <c r="N14" s="6"/>
      <c r="O14" s="23">
        <f>POWER(2,-L14)</f>
        <v>1.5381180450746108</v>
      </c>
      <c r="P14" s="17">
        <f>M14/SQRT((COUNT(C12:C14)+COUNT(G12:G14)/2))</f>
        <v>5.0484597195915061E-2</v>
      </c>
    </row>
    <row r="15" spans="2:17">
      <c r="B15" s="25" t="s">
        <v>45</v>
      </c>
      <c r="C15" s="40">
        <v>24.48699951171875</v>
      </c>
      <c r="D15" s="37"/>
      <c r="E15" s="41"/>
      <c r="F15" s="41"/>
      <c r="G15" s="21">
        <v>16.121000289916992</v>
      </c>
      <c r="I15" s="41"/>
      <c r="J15" s="41"/>
      <c r="K15" s="41"/>
      <c r="L15" s="41"/>
      <c r="M15" s="41"/>
      <c r="N15" s="41"/>
      <c r="O15" s="29"/>
    </row>
    <row r="16" spans="2:17">
      <c r="B16" s="25" t="s">
        <v>45</v>
      </c>
      <c r="C16" s="40">
        <v>24.652000427246094</v>
      </c>
      <c r="D16" s="43"/>
      <c r="E16" s="41"/>
      <c r="F16" s="41"/>
      <c r="G16" s="21">
        <v>16.243999481201172</v>
      </c>
      <c r="H16" s="43"/>
      <c r="I16" s="41"/>
      <c r="J16" s="41"/>
      <c r="K16" s="41"/>
      <c r="L16" s="41"/>
      <c r="M16" s="41"/>
      <c r="N16" s="41"/>
      <c r="O16" s="29"/>
    </row>
    <row r="17" spans="2:16" ht="15.75">
      <c r="B17" s="25" t="s">
        <v>45</v>
      </c>
      <c r="C17" s="40">
        <v>24.964000701904297</v>
      </c>
      <c r="D17" s="44">
        <f>STDEV(C15:C17)</f>
        <v>0.24224629648014714</v>
      </c>
      <c r="E17" s="45">
        <f>AVERAGE(C15:C17)</f>
        <v>24.701000213623047</v>
      </c>
      <c r="F17" s="41"/>
      <c r="G17" s="21">
        <v>16.281000137329102</v>
      </c>
      <c r="H17" s="46">
        <f>STDEV(G15:G17)</f>
        <v>8.3763357922142595E-2</v>
      </c>
      <c r="I17" s="45">
        <f>AVERAGE(G15:G17)</f>
        <v>16.215333302815754</v>
      </c>
      <c r="J17" s="41"/>
      <c r="K17" s="45">
        <f>E17-I17</f>
        <v>8.4856669108072929</v>
      </c>
      <c r="L17" s="45">
        <f>K17-$K$7</f>
        <v>0.64200019836425781</v>
      </c>
      <c r="M17" s="18">
        <f>SQRT((D17*D17)+(H17*H17))</f>
        <v>0.25631927022512435</v>
      </c>
      <c r="N17" s="6"/>
      <c r="O17" s="23">
        <f>POWER(2,-L17)</f>
        <v>0.64082387396961071</v>
      </c>
      <c r="P17" s="17">
        <f>M17/SQRT((COUNT(C15:C17)+COUNT(G15:G17)/2))</f>
        <v>0.12083006274998172</v>
      </c>
    </row>
    <row r="18" spans="2:16">
      <c r="B18" s="25" t="s">
        <v>46</v>
      </c>
      <c r="C18" s="40">
        <v>29.187000274658203</v>
      </c>
      <c r="D18" s="37"/>
      <c r="E18" s="41"/>
      <c r="F18" s="41"/>
      <c r="G18" s="21">
        <v>18.999000549316406</v>
      </c>
      <c r="I18" s="41"/>
      <c r="J18" s="41"/>
      <c r="K18" s="41"/>
      <c r="L18" s="41"/>
      <c r="M18" s="41"/>
      <c r="N18" s="41"/>
      <c r="O18" s="29"/>
    </row>
    <row r="19" spans="2:16">
      <c r="B19" s="25" t="s">
        <v>46</v>
      </c>
      <c r="C19" s="40">
        <v>29.349000930786133</v>
      </c>
      <c r="D19" s="43"/>
      <c r="E19" s="41"/>
      <c r="F19" s="41"/>
      <c r="G19" s="21">
        <v>19.135000228881836</v>
      </c>
      <c r="H19" s="43"/>
      <c r="I19" s="41"/>
      <c r="J19" s="41"/>
      <c r="K19" s="41"/>
      <c r="L19" s="41"/>
      <c r="M19" s="41"/>
      <c r="N19" s="41"/>
      <c r="O19" s="29"/>
    </row>
    <row r="20" spans="2:16" ht="15.75">
      <c r="B20" s="25" t="s">
        <v>46</v>
      </c>
      <c r="C20" s="40">
        <v>29.569999694824219</v>
      </c>
      <c r="D20" s="44">
        <f>STDEV(C18:C20)</f>
        <v>0.19225556868367114</v>
      </c>
      <c r="E20" s="45">
        <f>AVERAGE(C18:C20)</f>
        <v>29.368666966756184</v>
      </c>
      <c r="F20" s="41"/>
      <c r="G20" s="21">
        <v>19.013999938964844</v>
      </c>
      <c r="H20" s="46">
        <f>STDEV(G18:G20)</f>
        <v>7.4567603210913436E-2</v>
      </c>
      <c r="I20" s="45">
        <f>AVERAGE(G18:G20)</f>
        <v>19.049333572387695</v>
      </c>
      <c r="J20" s="41"/>
      <c r="K20" s="45">
        <f>E20-I20</f>
        <v>10.319333394368488</v>
      </c>
      <c r="L20" s="45">
        <f>K20-$K$7</f>
        <v>2.4756666819254534</v>
      </c>
      <c r="M20" s="18">
        <f>SQRT((D20*D20)+(H20*H20))</f>
        <v>0.20620992007782268</v>
      </c>
      <c r="N20" s="6"/>
      <c r="O20" s="23">
        <f>POWER(2,-L20)</f>
        <v>0.17978359873795335</v>
      </c>
      <c r="P20" s="17">
        <f>M20/SQRT((COUNT(C18:C20)+COUNT(G18:G20)/2))</f>
        <v>9.7208288556642958E-2</v>
      </c>
    </row>
    <row r="21" spans="2:16">
      <c r="B21" s="25" t="s">
        <v>47</v>
      </c>
      <c r="C21" s="40">
        <v>24.521999359130859</v>
      </c>
      <c r="D21" s="37"/>
      <c r="E21" s="41"/>
      <c r="F21" s="41"/>
      <c r="G21" s="21">
        <v>16.391000747680664</v>
      </c>
      <c r="I21" s="41"/>
      <c r="J21" s="41"/>
      <c r="K21" s="41"/>
      <c r="L21" s="41"/>
      <c r="M21" s="41"/>
      <c r="N21" s="41"/>
      <c r="O21" s="29"/>
    </row>
    <row r="22" spans="2:16">
      <c r="B22" s="25" t="s">
        <v>47</v>
      </c>
      <c r="C22" s="40">
        <v>24.290000915527344</v>
      </c>
      <c r="D22" s="43"/>
      <c r="E22" s="41"/>
      <c r="F22" s="41"/>
      <c r="G22" s="21">
        <v>16.420999526977539</v>
      </c>
      <c r="H22" s="43"/>
      <c r="I22" s="41"/>
      <c r="J22" s="41"/>
      <c r="K22" s="41"/>
      <c r="L22" s="41"/>
      <c r="M22" s="41"/>
      <c r="N22" s="41"/>
      <c r="O22" s="29"/>
    </row>
    <row r="23" spans="2:16" ht="15.75">
      <c r="B23" s="25" t="s">
        <v>47</v>
      </c>
      <c r="C23" s="40">
        <v>24.466999053955078</v>
      </c>
      <c r="D23" s="44">
        <f>STDEV(C21:C23)</f>
        <v>0.12122750816183464</v>
      </c>
      <c r="E23" s="45">
        <f>AVERAGE(C21:C23)</f>
        <v>24.426333109537762</v>
      </c>
      <c r="F23" s="41"/>
      <c r="G23" s="21">
        <v>16.441999435424805</v>
      </c>
      <c r="H23" s="46">
        <f>STDEV(G21:G23)</f>
        <v>2.5631325449276949E-2</v>
      </c>
      <c r="I23" s="45">
        <f>AVERAGE(G21:G23)</f>
        <v>16.417999903361004</v>
      </c>
      <c r="J23" s="41"/>
      <c r="K23" s="45">
        <f>E23-I23</f>
        <v>8.0083332061767578</v>
      </c>
      <c r="L23" s="45">
        <f>K23-$K$7</f>
        <v>0.16466649373372277</v>
      </c>
      <c r="M23" s="18">
        <f>SQRT((D23*D23)+(H23*H23))</f>
        <v>0.12390752026981428</v>
      </c>
      <c r="N23" s="6"/>
      <c r="O23" s="23">
        <f>POWER(2,-L23)</f>
        <v>0.89213472941368388</v>
      </c>
      <c r="P23" s="17">
        <f>M23/SQRT((COUNT(C21:C23)+COUNT(G21:G23)/2))</f>
        <v>5.8410565215196851E-2</v>
      </c>
    </row>
    <row r="24" spans="2:16">
      <c r="B24" s="25" t="s">
        <v>48</v>
      </c>
      <c r="C24" s="40">
        <v>26.586999893188477</v>
      </c>
      <c r="D24" s="37"/>
      <c r="E24" s="41"/>
      <c r="F24" s="41"/>
      <c r="G24" s="21">
        <v>18.148000717163086</v>
      </c>
      <c r="I24" s="41"/>
      <c r="J24" s="41"/>
      <c r="K24" s="41"/>
      <c r="L24" s="41"/>
      <c r="M24" s="41"/>
      <c r="N24" s="41"/>
      <c r="O24" s="29"/>
    </row>
    <row r="25" spans="2:16">
      <c r="B25" s="25" t="s">
        <v>48</v>
      </c>
      <c r="C25" s="40">
        <v>26.160999298095703</v>
      </c>
      <c r="D25" s="43"/>
      <c r="E25" s="41"/>
      <c r="F25" s="41"/>
      <c r="G25" s="21">
        <v>18.125999450683594</v>
      </c>
      <c r="H25" s="43"/>
      <c r="I25" s="41"/>
      <c r="J25" s="41"/>
      <c r="K25" s="41"/>
      <c r="L25" s="41"/>
      <c r="M25" s="41"/>
      <c r="N25" s="41"/>
      <c r="O25" s="29"/>
    </row>
    <row r="26" spans="2:16" ht="15.75">
      <c r="B26" s="25" t="s">
        <v>48</v>
      </c>
      <c r="C26" s="40">
        <v>26.065999984741211</v>
      </c>
      <c r="D26" s="44">
        <f>STDEV(C24:C26)</f>
        <v>0.27747140428004063</v>
      </c>
      <c r="E26" s="45">
        <f>AVERAGE(C24:C26)</f>
        <v>26.271333058675129</v>
      </c>
      <c r="F26" s="41"/>
      <c r="G26" s="21">
        <v>18.02400016784668</v>
      </c>
      <c r="H26" s="46">
        <f>STDEV(G24:G26)</f>
        <v>6.6161476274234937E-2</v>
      </c>
      <c r="I26" s="45">
        <f>AVERAGE(G24:G26)</f>
        <v>18.099333445231121</v>
      </c>
      <c r="J26" s="41"/>
      <c r="K26" s="45">
        <f>E26-I26</f>
        <v>8.171999613444008</v>
      </c>
      <c r="L26" s="45">
        <f>K26-$K$7</f>
        <v>0.32833290100097301</v>
      </c>
      <c r="M26" s="18">
        <f>SQRT((D26*D26)+(H26*H26))</f>
        <v>0.28525027806458647</v>
      </c>
      <c r="N26" s="6"/>
      <c r="O26" s="23">
        <f>POWER(2,-L26)</f>
        <v>0.79645629327616374</v>
      </c>
      <c r="P26" s="17">
        <f>M26/SQRT((COUNT(C24:C26)+COUNT(G24:G26)/2))</f>
        <v>0.13446827063654493</v>
      </c>
    </row>
    <row r="27" spans="2:16">
      <c r="B27" s="25" t="s">
        <v>49</v>
      </c>
      <c r="C27" s="40">
        <v>24.172000885009766</v>
      </c>
      <c r="D27" s="37"/>
      <c r="E27" s="41"/>
      <c r="F27" s="41"/>
      <c r="G27" s="21">
        <v>14.951999664306641</v>
      </c>
      <c r="I27" s="41"/>
      <c r="J27" s="41"/>
      <c r="K27" s="41"/>
      <c r="L27" s="41"/>
      <c r="M27" s="41"/>
      <c r="N27" s="41"/>
      <c r="O27" s="29"/>
    </row>
    <row r="28" spans="2:16">
      <c r="B28" s="25" t="s">
        <v>49</v>
      </c>
      <c r="C28" s="40">
        <v>24.163000106811523</v>
      </c>
      <c r="D28" s="43"/>
      <c r="E28" s="41"/>
      <c r="F28" s="41"/>
      <c r="G28" s="21">
        <v>14.930999755859375</v>
      </c>
      <c r="H28" s="43"/>
      <c r="I28" s="41"/>
      <c r="J28" s="41"/>
      <c r="K28" s="41"/>
      <c r="L28" s="41"/>
      <c r="M28" s="41"/>
      <c r="N28" s="41"/>
      <c r="O28" s="29"/>
    </row>
    <row r="29" spans="2:16" ht="15.75">
      <c r="B29" s="25" t="s">
        <v>49</v>
      </c>
      <c r="C29" s="40">
        <v>24.097999572753906</v>
      </c>
      <c r="D29" s="44">
        <f>STDEV(C27:C29)</f>
        <v>4.0377959440637511E-2</v>
      </c>
      <c r="E29" s="45">
        <f>AVERAGE(C27:C29)</f>
        <v>24.144333521525066</v>
      </c>
      <c r="F29" s="41"/>
      <c r="G29" s="21">
        <v>14.951999664306641</v>
      </c>
      <c r="H29" s="46">
        <f>STDEV(G27:G29)</f>
        <v>1.2124302794986304E-2</v>
      </c>
      <c r="I29" s="45">
        <f>AVERAGE(G27:G29)</f>
        <v>14.944999694824219</v>
      </c>
      <c r="J29" s="41"/>
      <c r="K29" s="45">
        <f>E29-I29</f>
        <v>9.1993338267008475</v>
      </c>
      <c r="L29" s="45">
        <f>K29-$K$7</f>
        <v>1.3556671142578125</v>
      </c>
      <c r="M29" s="18">
        <f>SQRT((D29*D29)+(H29*H29))</f>
        <v>4.215896496421942E-2</v>
      </c>
      <c r="N29" s="6"/>
      <c r="O29" s="23">
        <f>POWER(2,-L29)</f>
        <v>0.39075409182058052</v>
      </c>
      <c r="P29" s="17">
        <f>M29/SQRT((COUNT(C27:C29)+COUNT(G27:G29)/2))</f>
        <v>1.9873926676003753E-2</v>
      </c>
    </row>
    <row r="30" spans="2:16">
      <c r="B30" s="25" t="s">
        <v>50</v>
      </c>
      <c r="C30" s="40">
        <v>20.889999389648437</v>
      </c>
      <c r="D30" s="37"/>
      <c r="E30" s="41"/>
      <c r="F30" s="41"/>
      <c r="G30" s="21">
        <v>13.506999969482422</v>
      </c>
      <c r="I30" s="41"/>
      <c r="J30" s="41"/>
      <c r="K30" s="41"/>
      <c r="L30" s="41"/>
      <c r="M30" s="41"/>
      <c r="N30" s="41"/>
      <c r="O30" s="29"/>
    </row>
    <row r="31" spans="2:16">
      <c r="B31" s="25" t="s">
        <v>50</v>
      </c>
      <c r="C31" s="40">
        <v>20.861000061035156</v>
      </c>
      <c r="D31" s="43"/>
      <c r="E31" s="41"/>
      <c r="F31" s="41"/>
      <c r="G31" s="21">
        <v>13.451999664306641</v>
      </c>
      <c r="H31" s="43"/>
      <c r="I31" s="41"/>
      <c r="J31" s="41"/>
      <c r="K31" s="41"/>
      <c r="L31" s="41"/>
      <c r="M31" s="41"/>
      <c r="N31" s="41"/>
      <c r="O31" s="29"/>
    </row>
    <row r="32" spans="2:16" ht="15.75">
      <c r="B32" s="25" t="s">
        <v>50</v>
      </c>
      <c r="C32" s="40">
        <v>21.079999923706055</v>
      </c>
      <c r="D32" s="44">
        <f>STDEV(C30:C32)</f>
        <v>0.11895524638288216</v>
      </c>
      <c r="E32" s="45">
        <f>AVERAGE(C30:C32)</f>
        <v>20.943666458129883</v>
      </c>
      <c r="F32" s="41"/>
      <c r="G32" s="21">
        <v>13.493000030517578</v>
      </c>
      <c r="H32" s="46">
        <f>STDEV(G30:G32)</f>
        <v>2.8583392293076427E-2</v>
      </c>
      <c r="I32" s="45">
        <f>AVERAGE(G30:G32)</f>
        <v>13.483999888102213</v>
      </c>
      <c r="J32" s="41"/>
      <c r="K32" s="45">
        <f>E32-I32</f>
        <v>7.4596665700276699</v>
      </c>
      <c r="L32" s="45">
        <f>K32-$K$7</f>
        <v>-0.38400014241536518</v>
      </c>
      <c r="M32" s="18">
        <f>SQRT((D32*D32)+(H32*H32))</f>
        <v>0.12234116624011765</v>
      </c>
      <c r="N32" s="6"/>
      <c r="O32" s="23">
        <f>POWER(2,-L32)</f>
        <v>1.3049550765073421</v>
      </c>
      <c r="P32" s="17">
        <f>M32/SQRT((COUNT(C30:C32)+COUNT(G30:G32)/2))</f>
        <v>5.7672178844438607E-2</v>
      </c>
    </row>
    <row r="33" spans="2:16">
      <c r="B33" s="25" t="s">
        <v>51</v>
      </c>
      <c r="C33" s="40">
        <v>23.437999725341797</v>
      </c>
      <c r="D33" s="37"/>
      <c r="E33" s="41"/>
      <c r="F33" s="41"/>
      <c r="G33" s="21">
        <v>15.01099967956543</v>
      </c>
      <c r="I33" s="41"/>
      <c r="J33" s="41"/>
      <c r="K33" s="41"/>
      <c r="L33" s="41"/>
      <c r="M33" s="41"/>
      <c r="N33" s="41"/>
      <c r="O33" s="29"/>
    </row>
    <row r="34" spans="2:16">
      <c r="B34" s="25" t="s">
        <v>51</v>
      </c>
      <c r="C34" s="40">
        <v>23.648000717163086</v>
      </c>
      <c r="D34" s="43"/>
      <c r="E34" s="41"/>
      <c r="F34" s="41"/>
      <c r="G34" s="21">
        <v>15.01099967956543</v>
      </c>
      <c r="H34" s="43"/>
      <c r="I34" s="41"/>
      <c r="J34" s="41"/>
      <c r="K34" s="41"/>
      <c r="L34" s="41"/>
      <c r="M34" s="41"/>
      <c r="N34" s="41"/>
      <c r="O34" s="29"/>
    </row>
    <row r="35" spans="2:16" ht="15.75">
      <c r="B35" s="25" t="s">
        <v>51</v>
      </c>
      <c r="C35" s="40">
        <v>23.468000411987305</v>
      </c>
      <c r="D35" s="44">
        <f>STDEV(C33:C35)</f>
        <v>0.11357858338943237</v>
      </c>
      <c r="E35" s="45">
        <f>AVERAGE(C33:C35)</f>
        <v>23.51800028483073</v>
      </c>
      <c r="F35" s="41"/>
      <c r="G35" s="21">
        <v>15.104000091552734</v>
      </c>
      <c r="H35" s="46">
        <f>STDEV(G33:G35)</f>
        <v>5.3693812895616463E-2</v>
      </c>
      <c r="I35" s="45">
        <f>AVERAGE(G33:G35)</f>
        <v>15.041999816894531</v>
      </c>
      <c r="J35" s="41"/>
      <c r="K35" s="45">
        <f>E35-I35</f>
        <v>8.4760004679361991</v>
      </c>
      <c r="L35" s="45">
        <f>K35-$K$7</f>
        <v>0.63233375549316406</v>
      </c>
      <c r="M35" s="18">
        <f>SQRT((D35*D35)+(H35*H35))</f>
        <v>0.12563088851082649</v>
      </c>
      <c r="N35" s="6"/>
      <c r="O35" s="23">
        <f>POWER(2,-L35)</f>
        <v>0.64513198204520117</v>
      </c>
      <c r="P35" s="17">
        <f>M35/SQRT((COUNT(C33:C35)+COUNT(G33:G35)/2))</f>
        <v>5.9222968794997694E-2</v>
      </c>
    </row>
    <row r="36" spans="2:16">
      <c r="B36" s="25" t="s">
        <v>52</v>
      </c>
      <c r="C36" s="40">
        <v>25.455999374389648</v>
      </c>
      <c r="D36" s="37"/>
      <c r="E36" s="41"/>
      <c r="F36" s="41"/>
      <c r="G36" s="21">
        <v>15.741000175476074</v>
      </c>
      <c r="I36" s="41"/>
      <c r="J36" s="41"/>
      <c r="K36" s="41"/>
      <c r="L36" s="41"/>
      <c r="M36" s="41"/>
      <c r="N36" s="41"/>
      <c r="O36" s="29"/>
    </row>
    <row r="37" spans="2:16">
      <c r="B37" s="25" t="s">
        <v>52</v>
      </c>
      <c r="C37" s="40">
        <v>25.75200080871582</v>
      </c>
      <c r="D37" s="43"/>
      <c r="E37" s="41"/>
      <c r="F37" s="41"/>
      <c r="G37" s="21">
        <v>15.102999687194824</v>
      </c>
      <c r="H37" s="43"/>
      <c r="I37" s="41"/>
      <c r="J37" s="41"/>
      <c r="K37" s="41"/>
      <c r="L37" s="41"/>
      <c r="M37" s="41"/>
      <c r="N37" s="41"/>
      <c r="O37" s="29"/>
    </row>
    <row r="38" spans="2:16" ht="15.75">
      <c r="B38" s="25" t="s">
        <v>52</v>
      </c>
      <c r="C38" s="40"/>
      <c r="D38" s="44">
        <f>STDEV(C36:C38)</f>
        <v>0.20930462145298062</v>
      </c>
      <c r="E38" s="45">
        <f>AVERAGE(C36:C38)</f>
        <v>25.604000091552734</v>
      </c>
      <c r="F38" s="41"/>
      <c r="G38" s="21">
        <v>15.675999641418457</v>
      </c>
      <c r="H38" s="46">
        <f>STDEV(G36:G38)</f>
        <v>0.35109320700137459</v>
      </c>
      <c r="I38" s="45">
        <f>AVERAGE(G36:G38)</f>
        <v>15.506666501363119</v>
      </c>
      <c r="J38" s="41"/>
      <c r="K38" s="45">
        <f>E38-I38</f>
        <v>10.097333590189615</v>
      </c>
      <c r="L38" s="45">
        <f>K38-$K$7</f>
        <v>2.2536668777465803</v>
      </c>
      <c r="M38" s="18">
        <f>SQRT((D38*D38)+(H38*H38))</f>
        <v>0.40874792300889501</v>
      </c>
      <c r="N38" s="6"/>
      <c r="O38" s="50">
        <f>POWER(2,-L38)</f>
        <v>0.20969045862442659</v>
      </c>
      <c r="P38" s="17">
        <f>M38/SQRT((COUNT(C36:C38)+COUNT(G36:G38)/2))</f>
        <v>0.21848495506496263</v>
      </c>
    </row>
    <row r="39" spans="2:16">
      <c r="B39" s="25" t="s">
        <v>53</v>
      </c>
      <c r="C39" s="40">
        <v>21.492000579833984</v>
      </c>
      <c r="D39" s="37"/>
      <c r="E39" s="41"/>
      <c r="F39" s="41"/>
      <c r="G39" s="21">
        <v>13.904999732971191</v>
      </c>
      <c r="I39" s="41"/>
      <c r="J39" s="41"/>
      <c r="K39" s="41"/>
      <c r="L39" s="41"/>
      <c r="M39" s="41"/>
      <c r="N39" s="41"/>
      <c r="O39" s="29"/>
    </row>
    <row r="40" spans="2:16">
      <c r="B40" s="25" t="s">
        <v>53</v>
      </c>
      <c r="C40" s="40">
        <v>21.597999572753906</v>
      </c>
      <c r="D40" s="43"/>
      <c r="E40" s="41"/>
      <c r="F40" s="41"/>
      <c r="G40" s="21">
        <v>14.291000366210938</v>
      </c>
      <c r="H40" s="43"/>
      <c r="I40" s="41"/>
      <c r="J40" s="41"/>
      <c r="K40" s="41"/>
      <c r="L40" s="41"/>
      <c r="M40" s="41"/>
      <c r="N40" s="41"/>
      <c r="O40" s="29"/>
    </row>
    <row r="41" spans="2:16" ht="15.75">
      <c r="B41" s="25" t="s">
        <v>53</v>
      </c>
      <c r="C41" s="40">
        <v>21.697000503540039</v>
      </c>
      <c r="D41" s="44">
        <f>STDEV(C39:C41)</f>
        <v>0.10251986759977026</v>
      </c>
      <c r="E41" s="45">
        <f>AVERAGE(C39:C41)</f>
        <v>21.595666885375977</v>
      </c>
      <c r="F41" s="41"/>
      <c r="G41" s="21">
        <v>14.288999557495117</v>
      </c>
      <c r="H41" s="46">
        <f>STDEV(G39:G41)</f>
        <v>0.2222822370063543</v>
      </c>
      <c r="I41" s="45">
        <f>AVERAGE(G39:G41)</f>
        <v>14.161666552225748</v>
      </c>
      <c r="J41" s="41"/>
      <c r="K41" s="45">
        <f>E41-I41</f>
        <v>7.4340003331502285</v>
      </c>
      <c r="L41" s="45">
        <f>K41-$K$7</f>
        <v>-0.40966637929280658</v>
      </c>
      <c r="M41" s="18">
        <f>SQRT((D41*D41)+(H41*H41))</f>
        <v>0.24478504068105039</v>
      </c>
      <c r="N41" s="6"/>
      <c r="O41" s="23">
        <f>POWER(2,-L41)</f>
        <v>1.3283785933472902</v>
      </c>
      <c r="P41" s="17">
        <f>M41/SQRT((COUNT(C39:C41)+COUNT(G39:G41)/2))</f>
        <v>0.11539277479906376</v>
      </c>
    </row>
    <row r="42" spans="2:16">
      <c r="B42" s="25" t="s">
        <v>54</v>
      </c>
      <c r="C42" s="40">
        <v>24.46299934387207</v>
      </c>
      <c r="D42" s="37"/>
      <c r="E42" s="41"/>
      <c r="F42" s="41"/>
      <c r="G42" s="21">
        <v>15.246000289916992</v>
      </c>
      <c r="I42" s="41"/>
      <c r="J42" s="41"/>
      <c r="K42" s="41"/>
      <c r="L42" s="41"/>
      <c r="M42" s="41"/>
      <c r="N42" s="41"/>
      <c r="O42" s="29"/>
    </row>
    <row r="43" spans="2:16">
      <c r="B43" s="25" t="s">
        <v>54</v>
      </c>
      <c r="C43" s="40">
        <v>24.711000442504883</v>
      </c>
      <c r="D43" s="43"/>
      <c r="E43" s="41"/>
      <c r="F43" s="41"/>
      <c r="G43" s="21">
        <v>15.178999900817871</v>
      </c>
      <c r="H43" s="43"/>
      <c r="I43" s="41"/>
      <c r="J43" s="41"/>
      <c r="K43" s="41"/>
      <c r="L43" s="41"/>
      <c r="M43" s="41"/>
      <c r="N43" s="41"/>
      <c r="O43" s="29"/>
    </row>
    <row r="44" spans="2:16" ht="15.75">
      <c r="B44" s="25" t="s">
        <v>54</v>
      </c>
      <c r="C44" s="40">
        <v>24.110000610351563</v>
      </c>
      <c r="D44" s="44">
        <f>STDEV(C42:C44)</f>
        <v>0.30202468139726346</v>
      </c>
      <c r="E44" s="45">
        <f>AVERAGE(C42:C44)</f>
        <v>24.42800013224284</v>
      </c>
      <c r="F44" s="41"/>
      <c r="G44" s="21">
        <v>15.218000411987305</v>
      </c>
      <c r="H44" s="46">
        <f>STDEV(G42:G44)</f>
        <v>3.3650371902323603E-2</v>
      </c>
      <c r="I44" s="45">
        <f>AVERAGE(G42:G44)</f>
        <v>15.214333534240723</v>
      </c>
      <c r="J44" s="41"/>
      <c r="K44" s="45">
        <f>E44-I44</f>
        <v>9.2136665980021171</v>
      </c>
      <c r="L44" s="45">
        <f>K44-$K$7</f>
        <v>1.369999885559082</v>
      </c>
      <c r="M44" s="18">
        <f>SQRT((D44*D44)+(H44*H44))</f>
        <v>0.30389349401111437</v>
      </c>
      <c r="N44" s="6"/>
      <c r="O44" s="23">
        <f>POWER(2,-L44)</f>
        <v>0.38689127907551468</v>
      </c>
      <c r="P44" s="17">
        <f>M44/SQRT((COUNT(C42:C44)+COUNT(G42:G44)/2))</f>
        <v>0.14325676691582165</v>
      </c>
    </row>
    <row r="45" spans="2:16">
      <c r="B45" s="25" t="s">
        <v>55</v>
      </c>
      <c r="C45" s="40">
        <v>26.554000854492188</v>
      </c>
      <c r="D45" s="37"/>
      <c r="E45" s="41"/>
      <c r="F45" s="41"/>
      <c r="G45" s="21">
        <v>17.103000640869141</v>
      </c>
      <c r="I45" s="41"/>
      <c r="J45" s="41"/>
      <c r="K45" s="41"/>
      <c r="L45" s="41"/>
      <c r="M45" s="41"/>
      <c r="N45" s="41"/>
      <c r="O45" s="29"/>
    </row>
    <row r="46" spans="2:16">
      <c r="B46" s="25" t="s">
        <v>55</v>
      </c>
      <c r="C46" s="40">
        <v>26.582000732421875</v>
      </c>
      <c r="D46" s="43"/>
      <c r="E46" s="41"/>
      <c r="F46" s="41"/>
      <c r="G46" s="21">
        <v>17.145999908447266</v>
      </c>
      <c r="H46" s="43"/>
      <c r="I46" s="41"/>
      <c r="J46" s="41"/>
      <c r="K46" s="41"/>
      <c r="L46" s="41"/>
      <c r="M46" s="41"/>
      <c r="N46" s="41"/>
      <c r="O46" s="29"/>
    </row>
    <row r="47" spans="2:16" ht="15.75">
      <c r="B47" s="25" t="s">
        <v>55</v>
      </c>
      <c r="C47" s="40">
        <v>26.777999877929688</v>
      </c>
      <c r="D47" s="44">
        <f>STDEV(C45:C47)</f>
        <v>0.12204863832698266</v>
      </c>
      <c r="E47" s="45">
        <f>AVERAGE(C45:C47)</f>
        <v>26.63800048828125</v>
      </c>
      <c r="F47" s="41"/>
      <c r="G47" s="21">
        <v>17.208999633789063</v>
      </c>
      <c r="H47" s="46">
        <f>STDEV(G45:G47)</f>
        <v>5.3313051725061789E-2</v>
      </c>
      <c r="I47" s="45">
        <f>AVERAGE(G45:G47)</f>
        <v>17.152666727701824</v>
      </c>
      <c r="J47" s="41"/>
      <c r="K47" s="45">
        <f>E47-I47</f>
        <v>9.4853337605794259</v>
      </c>
      <c r="L47" s="45">
        <f>K47-$K$7</f>
        <v>1.6416670481363909</v>
      </c>
      <c r="M47" s="18">
        <f>SQRT((D47*D47)+(H47*H47))</f>
        <v>0.13318465227536444</v>
      </c>
      <c r="N47" s="6"/>
      <c r="O47" s="23">
        <f>POWER(2,-L47)</f>
        <v>0.32048593573899009</v>
      </c>
      <c r="P47" s="17">
        <f>M47/SQRT((COUNT(C45:C47)+COUNT(G45:G47)/2))</f>
        <v>6.2783847182588365E-2</v>
      </c>
    </row>
    <row r="48" spans="2:16">
      <c r="B48" s="25" t="s">
        <v>56</v>
      </c>
      <c r="C48" s="40">
        <v>21.836999893188477</v>
      </c>
      <c r="D48" s="37"/>
      <c r="E48" s="41"/>
      <c r="F48" s="41"/>
      <c r="G48" s="21">
        <v>14.855999946594238</v>
      </c>
      <c r="I48" s="41"/>
      <c r="J48" s="41"/>
      <c r="K48" s="41"/>
      <c r="L48" s="41"/>
      <c r="M48" s="41"/>
      <c r="N48" s="41"/>
      <c r="O48" s="29"/>
    </row>
    <row r="49" spans="2:16">
      <c r="B49" s="25" t="s">
        <v>56</v>
      </c>
      <c r="C49" s="40">
        <v>21.902000427246094</v>
      </c>
      <c r="D49" s="43"/>
      <c r="E49" s="41"/>
      <c r="F49" s="41"/>
      <c r="G49" s="21">
        <v>14.85200023651123</v>
      </c>
      <c r="H49" s="43"/>
      <c r="I49" s="41"/>
      <c r="J49" s="41"/>
      <c r="K49" s="41"/>
      <c r="L49" s="41"/>
      <c r="M49" s="41"/>
      <c r="N49" s="41"/>
      <c r="O49" s="29"/>
    </row>
    <row r="50" spans="2:16" ht="15.75">
      <c r="B50" s="25" t="s">
        <v>56</v>
      </c>
      <c r="C50" s="40">
        <v>21.89900016784668</v>
      </c>
      <c r="D50" s="44">
        <f>STDEV(C48:C50)</f>
        <v>3.6692653765051868E-2</v>
      </c>
      <c r="E50" s="45">
        <f>AVERAGE(C48:C50)</f>
        <v>21.87933349609375</v>
      </c>
      <c r="F50" s="41"/>
      <c r="G50" s="21">
        <v>14.529999732971191</v>
      </c>
      <c r="H50" s="46">
        <f>STDEV(G48:G50)</f>
        <v>0.1870723840491274</v>
      </c>
      <c r="I50" s="45">
        <f>AVERAGE(G48:G50)</f>
        <v>14.745999972025553</v>
      </c>
      <c r="J50" s="41"/>
      <c r="K50" s="45">
        <f>E50-I50</f>
        <v>7.1333335240681972</v>
      </c>
      <c r="L50" s="45">
        <f>K50-$K$7</f>
        <v>-0.71033318837483783</v>
      </c>
      <c r="M50" s="18">
        <f>SQRT((D50*D50)+(H50*H50))</f>
        <v>0.19063690019024698</v>
      </c>
      <c r="N50" s="6"/>
      <c r="O50" s="23">
        <f>POWER(2,-L50)</f>
        <v>1.6361819473858479</v>
      </c>
      <c r="P50" s="17">
        <f>M50/SQRT((COUNT(C48:C50)+COUNT(G48:G50)/2))</f>
        <v>8.9867096579271125E-2</v>
      </c>
    </row>
    <row r="51" spans="2:16">
      <c r="B51" s="25" t="s">
        <v>57</v>
      </c>
      <c r="C51" s="40">
        <v>28.370000839233398</v>
      </c>
      <c r="D51" s="37"/>
      <c r="E51" s="41"/>
      <c r="F51" s="41"/>
      <c r="G51" s="21">
        <v>20.076999664306641</v>
      </c>
      <c r="I51" s="41"/>
      <c r="J51" s="41"/>
      <c r="K51" s="41"/>
      <c r="L51" s="41"/>
      <c r="M51" s="41"/>
      <c r="N51" s="41"/>
      <c r="O51" s="29"/>
    </row>
    <row r="52" spans="2:16">
      <c r="B52" s="25" t="s">
        <v>57</v>
      </c>
      <c r="C52" s="40">
        <v>28.229000091552734</v>
      </c>
      <c r="D52" s="43"/>
      <c r="E52" s="41"/>
      <c r="F52" s="41"/>
      <c r="G52" s="21">
        <v>20.070999145507813</v>
      </c>
      <c r="H52" s="43"/>
      <c r="I52" s="41"/>
      <c r="J52" s="41"/>
      <c r="K52" s="41"/>
      <c r="L52" s="41"/>
      <c r="M52" s="41"/>
      <c r="N52" s="41"/>
      <c r="O52" s="29"/>
    </row>
    <row r="53" spans="2:16" ht="15.75">
      <c r="B53" s="25" t="s">
        <v>57</v>
      </c>
      <c r="C53" s="40">
        <v>28.245000839233398</v>
      </c>
      <c r="D53" s="44">
        <f>STDEV(C51:C53)</f>
        <v>7.7203448511974485E-2</v>
      </c>
      <c r="E53" s="45">
        <f>AVERAGE(C51:C53)</f>
        <v>28.281333923339844</v>
      </c>
      <c r="F53" s="41"/>
      <c r="G53" s="21">
        <v>20.082000732421875</v>
      </c>
      <c r="H53" s="46">
        <f>STDEV(G51:G53)</f>
        <v>5.5083546057477523E-3</v>
      </c>
      <c r="I53" s="45">
        <f>AVERAGE(G51:G53)</f>
        <v>20.076666514078777</v>
      </c>
      <c r="J53" s="41"/>
      <c r="K53" s="45">
        <f>E53-I53</f>
        <v>8.2046674092610665</v>
      </c>
      <c r="L53" s="45">
        <f>K53-$K$7</f>
        <v>0.36100069681803149</v>
      </c>
      <c r="M53" s="18">
        <f>SQRT((D53*D53)+(H53*H53))</f>
        <v>7.739970563641542E-2</v>
      </c>
      <c r="N53" s="6"/>
      <c r="O53" s="23">
        <f>POWER(2,-L53)</f>
        <v>0.77862431498800955</v>
      </c>
      <c r="P53" s="17">
        <f>M53/SQRT((COUNT(C51:C53)+COUNT(G51:G53)/2))</f>
        <v>3.6486571144901329E-2</v>
      </c>
    </row>
    <row r="54" spans="2:16">
      <c r="B54" s="25" t="s">
        <v>58</v>
      </c>
      <c r="C54" s="40">
        <v>26.420999526977539</v>
      </c>
      <c r="D54" s="37"/>
      <c r="E54" s="41"/>
      <c r="F54" s="41"/>
      <c r="G54" s="21">
        <v>17.867000579833984</v>
      </c>
      <c r="I54" s="41"/>
      <c r="J54" s="41"/>
      <c r="K54" s="41"/>
      <c r="L54" s="41"/>
      <c r="M54" s="41"/>
      <c r="N54" s="41"/>
      <c r="O54" s="29"/>
    </row>
    <row r="55" spans="2:16">
      <c r="B55" s="25" t="s">
        <v>58</v>
      </c>
      <c r="C55" s="40">
        <v>26.304000854492188</v>
      </c>
      <c r="D55" s="43"/>
      <c r="E55" s="41"/>
      <c r="F55" s="41"/>
      <c r="G55" s="21">
        <v>17.813999176025391</v>
      </c>
      <c r="H55" s="43"/>
      <c r="I55" s="41"/>
      <c r="J55" s="41"/>
      <c r="K55" s="41"/>
      <c r="L55" s="41"/>
      <c r="M55" s="41"/>
      <c r="N55" s="41"/>
      <c r="O55" s="29"/>
    </row>
    <row r="56" spans="2:16" ht="15.75">
      <c r="B56" s="25" t="s">
        <v>58</v>
      </c>
      <c r="C56" s="40">
        <v>26.333999633789063</v>
      </c>
      <c r="D56" s="44">
        <f>STDEV(C54:C56)</f>
        <v>6.0769506521834216E-2</v>
      </c>
      <c r="E56" s="45">
        <f>AVERAGE(C54:C56)</f>
        <v>26.353000005086262</v>
      </c>
      <c r="F56" s="41"/>
      <c r="G56" s="21">
        <v>17.827999114990234</v>
      </c>
      <c r="H56" s="46">
        <f>STDEV(G54:G56)</f>
        <v>2.7465922390783437E-2</v>
      </c>
      <c r="I56" s="45">
        <f>AVERAGE(G54:G56)</f>
        <v>17.836332956949871</v>
      </c>
      <c r="J56" s="41"/>
      <c r="K56" s="45">
        <f>E56-I56</f>
        <v>8.5166670481363909</v>
      </c>
      <c r="L56" s="45">
        <f>K56-$K$7</f>
        <v>0.67300033569335582</v>
      </c>
      <c r="M56" s="18">
        <f>SQRT((D56*D56)+(H56*H56))</f>
        <v>6.6688153488335469E-2</v>
      </c>
      <c r="N56" s="6"/>
      <c r="O56" s="23">
        <f>POWER(2,-L56)</f>
        <v>0.62720095632028672</v>
      </c>
      <c r="P56" s="17">
        <f>M56/SQRT((COUNT(C54:C56)+COUNT(G54:G56)/2))</f>
        <v>3.1437097037607553E-2</v>
      </c>
    </row>
    <row r="57" spans="2:16">
      <c r="B57" s="25" t="s">
        <v>59</v>
      </c>
      <c r="C57" s="40">
        <v>22.766000747680664</v>
      </c>
      <c r="D57" s="37"/>
      <c r="E57" s="41"/>
      <c r="F57" s="41"/>
      <c r="G57" s="21">
        <v>15.734999656677246</v>
      </c>
      <c r="I57" s="41"/>
      <c r="J57" s="41"/>
      <c r="K57" s="41"/>
      <c r="L57" s="41"/>
      <c r="M57" s="41"/>
      <c r="N57" s="41"/>
      <c r="O57" s="29"/>
    </row>
    <row r="58" spans="2:16">
      <c r="B58" s="25" t="s">
        <v>59</v>
      </c>
      <c r="C58" s="40">
        <v>22.867000579833984</v>
      </c>
      <c r="D58" s="43"/>
      <c r="E58" s="41"/>
      <c r="F58" s="41"/>
      <c r="G58" s="21">
        <v>15.732000350952148</v>
      </c>
      <c r="H58" s="43"/>
      <c r="I58" s="41"/>
      <c r="J58" s="41"/>
      <c r="K58" s="41"/>
      <c r="L58" s="41"/>
      <c r="M58" s="41"/>
      <c r="N58" s="41"/>
      <c r="O58" s="29"/>
    </row>
    <row r="59" spans="2:16" ht="15.75">
      <c r="B59" s="25" t="s">
        <v>59</v>
      </c>
      <c r="C59" s="40">
        <v>22.75</v>
      </c>
      <c r="D59" s="44">
        <f>STDEV(C57:C59)</f>
        <v>6.3437798541599921E-2</v>
      </c>
      <c r="E59" s="45">
        <f>AVERAGE(C57:C59)</f>
        <v>22.794333775838215</v>
      </c>
      <c r="F59" s="41"/>
      <c r="G59" s="21">
        <v>15.689000129699707</v>
      </c>
      <c r="H59" s="46">
        <f>STDEV(G57:G59)</f>
        <v>2.5735744742636523E-2</v>
      </c>
      <c r="I59" s="45">
        <f>AVERAGE(G57:G59)</f>
        <v>15.718666712443033</v>
      </c>
      <c r="J59" s="41"/>
      <c r="K59" s="45">
        <f>E59-I59</f>
        <v>7.0756670633951817</v>
      </c>
      <c r="L59" s="45">
        <f>K59-$K$7</f>
        <v>-0.76799964904785334</v>
      </c>
      <c r="M59" s="18">
        <f>SQRT((D59*D59)+(H59*H59))</f>
        <v>6.8459351744394714E-2</v>
      </c>
      <c r="N59" s="6"/>
      <c r="O59" s="23">
        <f>POWER(2,-L59)</f>
        <v>1.7029070012461436</v>
      </c>
      <c r="P59" s="17">
        <f>M59/SQRT((COUNT(C57:C59)+COUNT(G57:G59)/2))</f>
        <v>3.2272047902731069E-2</v>
      </c>
    </row>
    <row r="60" spans="2:16">
      <c r="B60" s="25" t="s">
        <v>60</v>
      </c>
      <c r="C60" s="40">
        <v>26.39900016784668</v>
      </c>
      <c r="D60" s="37"/>
      <c r="E60" s="41"/>
      <c r="F60" s="41"/>
      <c r="G60" s="21">
        <v>18.406999588012695</v>
      </c>
      <c r="I60" s="41"/>
      <c r="J60" s="41"/>
      <c r="K60" s="41"/>
      <c r="L60" s="41"/>
      <c r="M60" s="41"/>
      <c r="N60" s="41"/>
      <c r="O60" s="29"/>
    </row>
    <row r="61" spans="2:16">
      <c r="B61" s="25" t="s">
        <v>60</v>
      </c>
      <c r="C61" s="40">
        <v>26.569000244140625</v>
      </c>
      <c r="D61" s="43"/>
      <c r="E61" s="41"/>
      <c r="F61" s="41"/>
      <c r="G61" s="21">
        <v>18.469999313354492</v>
      </c>
      <c r="H61" s="43"/>
      <c r="I61" s="41"/>
      <c r="J61" s="41"/>
      <c r="K61" s="41"/>
      <c r="L61" s="41"/>
      <c r="M61" s="41"/>
      <c r="N61" s="41"/>
      <c r="O61" s="29"/>
    </row>
    <row r="62" spans="2:16" ht="15.75">
      <c r="B62" s="25" t="s">
        <v>60</v>
      </c>
      <c r="C62" s="40">
        <v>26.452999114990234</v>
      </c>
      <c r="D62" s="44">
        <f>STDEV(C60:C62)</f>
        <v>8.6864045301383905E-2</v>
      </c>
      <c r="E62" s="45">
        <f>AVERAGE(C60:C62)</f>
        <v>26.473666508992512</v>
      </c>
      <c r="F62" s="41"/>
      <c r="G62" s="21">
        <v>18.482000350952148</v>
      </c>
      <c r="H62" s="46">
        <f>STDEV(G60:G62)</f>
        <v>4.0286690809046455E-2</v>
      </c>
      <c r="I62" s="45">
        <f>AVERAGE(G60:G62)</f>
        <v>18.452999750773113</v>
      </c>
      <c r="J62" s="41"/>
      <c r="K62" s="45">
        <f>E62-I62</f>
        <v>8.0206667582193987</v>
      </c>
      <c r="L62" s="45">
        <f>K62-$K$7</f>
        <v>0.17700004577636363</v>
      </c>
      <c r="M62" s="18">
        <f>SQRT((D62*D62)+(H62*H62))</f>
        <v>9.5751657022030603E-2</v>
      </c>
      <c r="N62" s="6"/>
      <c r="O62" s="23">
        <f>POWER(2,-L62)</f>
        <v>0.8845404072652876</v>
      </c>
      <c r="P62" s="17">
        <f>M62/SQRT((COUNT(C60:C62)+COUNT(G60:G62)/2))</f>
        <v>4.5137763993417568E-2</v>
      </c>
    </row>
    <row r="63" spans="2:16">
      <c r="B63" s="25" t="s">
        <v>61</v>
      </c>
      <c r="C63" s="40"/>
      <c r="D63" s="37"/>
      <c r="E63" s="41"/>
      <c r="F63" s="41"/>
      <c r="G63" s="21">
        <v>16.48699951171875</v>
      </c>
      <c r="I63" s="41"/>
      <c r="J63" s="41"/>
      <c r="K63" s="41"/>
      <c r="L63" s="41"/>
      <c r="M63" s="41"/>
      <c r="N63" s="41"/>
      <c r="O63" s="29"/>
    </row>
    <row r="64" spans="2:16">
      <c r="B64" s="25" t="s">
        <v>61</v>
      </c>
      <c r="C64" s="40">
        <v>26.007999420166016</v>
      </c>
      <c r="D64" s="43"/>
      <c r="E64" s="41"/>
      <c r="F64" s="41"/>
      <c r="G64" s="21">
        <v>16.569999694824219</v>
      </c>
      <c r="H64" s="43"/>
      <c r="I64" s="41"/>
      <c r="J64" s="41"/>
      <c r="K64" s="41"/>
      <c r="L64" s="41"/>
      <c r="M64" s="41"/>
      <c r="N64" s="41"/>
      <c r="O64" s="29"/>
    </row>
    <row r="65" spans="2:16" ht="15.75">
      <c r="B65" s="25" t="s">
        <v>61</v>
      </c>
      <c r="C65" s="40">
        <v>25.972000122070312</v>
      </c>
      <c r="D65" s="44">
        <f>STDEV(C63:C65)</f>
        <v>2.5455347801427646E-2</v>
      </c>
      <c r="E65" s="45">
        <f>AVERAGE(C63:C65)</f>
        <v>25.989999771118164</v>
      </c>
      <c r="F65" s="41"/>
      <c r="G65" s="21">
        <v>16.611000061035156</v>
      </c>
      <c r="H65" s="46">
        <f>STDEV(G63:G65)</f>
        <v>6.3174621296507485E-2</v>
      </c>
      <c r="I65" s="45">
        <f>AVERAGE(G63:G65)</f>
        <v>16.555999755859375</v>
      </c>
      <c r="J65" s="41"/>
      <c r="K65" s="45">
        <f>E65-I65</f>
        <v>9.4340000152587891</v>
      </c>
      <c r="L65" s="45">
        <f>K65-$K$7</f>
        <v>1.590333302815754</v>
      </c>
      <c r="M65" s="18">
        <f>SQRT((D65*D65)+(H65*H65))</f>
        <v>6.8110259929387906E-2</v>
      </c>
      <c r="N65" s="6"/>
      <c r="O65" s="23">
        <f>POWER(2,-L65)</f>
        <v>0.33209472151241015</v>
      </c>
      <c r="P65" s="17">
        <f>M65/SQRT((COUNT(C63:C65)+COUNT(G63:G65)/2))</f>
        <v>3.6406465311412492E-2</v>
      </c>
    </row>
    <row r="66" spans="2:16">
      <c r="B66" s="25" t="s">
        <v>62</v>
      </c>
      <c r="C66" s="40">
        <v>23.610000610351563</v>
      </c>
      <c r="D66" s="37"/>
      <c r="E66" s="41"/>
      <c r="F66" s="41"/>
      <c r="G66" s="21">
        <v>15.697999954223633</v>
      </c>
      <c r="I66" s="41"/>
      <c r="J66" s="41"/>
      <c r="K66" s="41"/>
      <c r="L66" s="41"/>
      <c r="M66" s="41"/>
      <c r="N66" s="41"/>
      <c r="O66" s="29"/>
    </row>
    <row r="67" spans="2:16">
      <c r="B67" s="25" t="s">
        <v>62</v>
      </c>
      <c r="C67" s="40">
        <v>23.496999740600586</v>
      </c>
      <c r="D67" s="43"/>
      <c r="E67" s="41"/>
      <c r="F67" s="41"/>
      <c r="G67" s="21">
        <v>15.72599983215332</v>
      </c>
      <c r="H67" s="43"/>
      <c r="I67" s="41"/>
      <c r="J67" s="41"/>
      <c r="K67" s="41"/>
      <c r="L67" s="41"/>
      <c r="M67" s="41"/>
      <c r="N67" s="41"/>
      <c r="O67" s="29"/>
    </row>
    <row r="68" spans="2:16" ht="15.75">
      <c r="B68" s="25" t="s">
        <v>62</v>
      </c>
      <c r="C68" s="40">
        <v>23.556999206542969</v>
      </c>
      <c r="D68" s="44">
        <f>STDEV(C66:C68)</f>
        <v>5.6536538750808371E-2</v>
      </c>
      <c r="E68" s="45">
        <f>AVERAGE(C66:C68)</f>
        <v>23.554666519165039</v>
      </c>
      <c r="F68" s="41"/>
      <c r="G68" s="21">
        <v>15.791999816894531</v>
      </c>
      <c r="H68" s="46">
        <f>STDEV(G66:G68)</f>
        <v>4.8263107601398889E-2</v>
      </c>
      <c r="I68" s="45">
        <f>AVERAGE(G66:G68)</f>
        <v>15.738666534423828</v>
      </c>
      <c r="J68" s="41"/>
      <c r="K68" s="45">
        <f>E68-I68</f>
        <v>7.8159999847412109</v>
      </c>
      <c r="L68" s="45">
        <f>K68-$K$7</f>
        <v>-2.7666727701824101E-2</v>
      </c>
      <c r="M68" s="18">
        <f>SQRT((D68*D68)+(H68*H68))</f>
        <v>7.4335104555424317E-2</v>
      </c>
      <c r="N68" s="6"/>
      <c r="O68" s="23">
        <f>POWER(2,-L68)</f>
        <v>1.0193621762500911</v>
      </c>
      <c r="P68" s="17">
        <f>M68/SQRT((COUNT(C66:C68)+COUNT(G66:G68)/2))</f>
        <v>3.5041904340901042E-2</v>
      </c>
    </row>
    <row r="69" spans="2:16">
      <c r="B69" s="25" t="s">
        <v>63</v>
      </c>
      <c r="C69" s="40">
        <v>26.13800048828125</v>
      </c>
      <c r="D69" s="37"/>
      <c r="E69" s="41"/>
      <c r="F69" s="41"/>
      <c r="G69" s="21">
        <v>17.033000946044922</v>
      </c>
      <c r="I69" s="41"/>
      <c r="J69" s="41"/>
      <c r="K69" s="41"/>
      <c r="L69" s="41"/>
      <c r="M69" s="41"/>
      <c r="N69" s="41"/>
      <c r="O69" s="29"/>
    </row>
    <row r="70" spans="2:16">
      <c r="B70" s="25" t="s">
        <v>63</v>
      </c>
      <c r="C70" s="40">
        <v>26.541999816894531</v>
      </c>
      <c r="D70" s="43"/>
      <c r="E70" s="41"/>
      <c r="F70" s="41"/>
      <c r="G70" s="21">
        <v>17.187999725341797</v>
      </c>
      <c r="H70" s="43"/>
      <c r="I70" s="41"/>
      <c r="J70" s="41"/>
      <c r="K70" s="41"/>
      <c r="L70" s="41"/>
      <c r="M70" s="41"/>
      <c r="N70" s="41"/>
      <c r="O70" s="29"/>
    </row>
    <row r="71" spans="2:16" ht="15.75">
      <c r="B71" s="25" t="s">
        <v>63</v>
      </c>
      <c r="C71" s="40">
        <v>26.468000411987305</v>
      </c>
      <c r="D71" s="44">
        <f>STDEV(C69:C71)</f>
        <v>0.21509351419485465</v>
      </c>
      <c r="E71" s="45">
        <f>AVERAGE(C69:C71)</f>
        <v>26.382666905721027</v>
      </c>
      <c r="F71" s="41"/>
      <c r="G71" s="21">
        <v>17.222000122070312</v>
      </c>
      <c r="H71" s="46">
        <f>STDEV(G69:G71)</f>
        <v>0.1007483143775405</v>
      </c>
      <c r="I71" s="45">
        <f>AVERAGE(G69:G71)</f>
        <v>17.147666931152344</v>
      </c>
      <c r="J71" s="41"/>
      <c r="K71" s="45">
        <f>E71-I71</f>
        <v>9.2349999745686837</v>
      </c>
      <c r="L71" s="45">
        <f>K71-$K$7</f>
        <v>1.3913332621256487</v>
      </c>
      <c r="M71" s="18">
        <f>SQRT((D71*D71)+(H71*H71))</f>
        <v>0.23751935226125864</v>
      </c>
      <c r="N71" s="6"/>
      <c r="O71" s="23">
        <f>POWER(2,-L71)</f>
        <v>0.38121234320440145</v>
      </c>
      <c r="P71" s="17">
        <f>M71/SQRT((COUNT(C69:C71)+COUNT(G69:G71)/2))</f>
        <v>0.11196769643131489</v>
      </c>
    </row>
    <row r="72" spans="2:16">
      <c r="B72" s="25" t="s">
        <v>64</v>
      </c>
      <c r="C72" s="40">
        <v>24.982999801635742</v>
      </c>
      <c r="D72" s="37"/>
      <c r="E72" s="41"/>
      <c r="F72" s="41"/>
      <c r="G72" s="21">
        <v>14.788999557495117</v>
      </c>
      <c r="I72" s="41"/>
      <c r="J72" s="41"/>
      <c r="K72" s="41"/>
      <c r="L72" s="41"/>
      <c r="M72" s="41"/>
      <c r="N72" s="41"/>
      <c r="O72" s="29"/>
    </row>
    <row r="73" spans="2:16">
      <c r="B73" s="25" t="s">
        <v>64</v>
      </c>
      <c r="C73" s="40">
        <v>25.056999206542969</v>
      </c>
      <c r="D73" s="43"/>
      <c r="E73" s="41"/>
      <c r="F73" s="41"/>
      <c r="G73" s="21">
        <v>14.781999588012695</v>
      </c>
      <c r="H73" s="43"/>
      <c r="I73" s="41"/>
      <c r="J73" s="41"/>
      <c r="K73" s="41"/>
      <c r="L73" s="41"/>
      <c r="M73" s="41"/>
      <c r="N73" s="41"/>
      <c r="O73" s="29"/>
    </row>
    <row r="74" spans="2:16" ht="15.75">
      <c r="B74" s="25" t="s">
        <v>64</v>
      </c>
      <c r="C74" s="40">
        <v>24.905000686645508</v>
      </c>
      <c r="D74" s="44">
        <f>STDEV(C72:C74)</f>
        <v>7.6008030186402342E-2</v>
      </c>
      <c r="E74" s="45">
        <f>AVERAGE(C72:C74)</f>
        <v>24.981666564941406</v>
      </c>
      <c r="F74" s="41"/>
      <c r="G74" s="21">
        <v>14.730999946594238</v>
      </c>
      <c r="H74" s="46">
        <f>STDEV(G72:G74)</f>
        <v>3.1659432144358353E-2</v>
      </c>
      <c r="I74" s="45">
        <f>AVERAGE(G72:G74)</f>
        <v>14.767333030700684</v>
      </c>
      <c r="J74" s="41"/>
      <c r="K74" s="45">
        <f>E74-I74</f>
        <v>10.214333534240723</v>
      </c>
      <c r="L74" s="45">
        <f>K74-$K$7</f>
        <v>2.3706668217976876</v>
      </c>
      <c r="M74" s="18">
        <f>SQRT((D74*D74)+(H74*H74))</f>
        <v>8.2337963883741261E-2</v>
      </c>
      <c r="N74" s="6"/>
      <c r="O74" s="23">
        <f>POWER(2,-L74)</f>
        <v>0.19335623319262596</v>
      </c>
      <c r="P74" s="17">
        <f>M74/SQRT((COUNT(C72:C74)+COUNT(G72:G74)/2))</f>
        <v>3.8814488407524328E-2</v>
      </c>
    </row>
    <row r="75" spans="2:16">
      <c r="B75" s="25" t="s">
        <v>65</v>
      </c>
      <c r="C75" s="40">
        <v>22.628000259399414</v>
      </c>
      <c r="D75" s="37"/>
      <c r="E75" s="41"/>
      <c r="F75" s="41"/>
      <c r="G75" s="21">
        <v>14.569999694824219</v>
      </c>
      <c r="I75" s="41"/>
      <c r="J75" s="41"/>
      <c r="K75" s="41"/>
      <c r="L75" s="41"/>
      <c r="M75" s="41"/>
      <c r="N75" s="41"/>
      <c r="O75" s="29"/>
    </row>
    <row r="76" spans="2:16">
      <c r="B76" s="25" t="s">
        <v>65</v>
      </c>
      <c r="C76" s="40">
        <v>22.511999130249023</v>
      </c>
      <c r="D76" s="43"/>
      <c r="E76" s="41"/>
      <c r="F76" s="41"/>
      <c r="G76" s="21">
        <v>14.604999542236328</v>
      </c>
      <c r="H76" s="43"/>
      <c r="I76" s="41"/>
      <c r="J76" s="41"/>
      <c r="K76" s="41"/>
      <c r="L76" s="41"/>
      <c r="M76" s="41"/>
      <c r="N76" s="41"/>
      <c r="O76" s="29"/>
    </row>
    <row r="77" spans="2:16" ht="15.75">
      <c r="B77" s="25" t="s">
        <v>65</v>
      </c>
      <c r="C77" s="40">
        <v>22.422000885009766</v>
      </c>
      <c r="D77" s="44">
        <f>STDEV(C75:C77)</f>
        <v>0.10327284925480797</v>
      </c>
      <c r="E77" s="45">
        <f>AVERAGE(C75:C77)</f>
        <v>22.520666758219402</v>
      </c>
      <c r="F77" s="41"/>
      <c r="G77" s="21">
        <v>14.585000038146973</v>
      </c>
      <c r="H77" s="46">
        <f>STDEV(G75:G77)</f>
        <v>1.7559326973110204E-2</v>
      </c>
      <c r="I77" s="45">
        <f>AVERAGE(G75:G77)</f>
        <v>14.586666425069174</v>
      </c>
      <c r="J77" s="41"/>
      <c r="K77" s="45">
        <f>E77-I77</f>
        <v>7.9340003331502285</v>
      </c>
      <c r="L77" s="45">
        <f>K77-$K$7</f>
        <v>9.0333620707193418E-2</v>
      </c>
      <c r="M77" s="18">
        <f>SQRT((D77*D77)+(H77*H77))</f>
        <v>0.10475500635747624</v>
      </c>
      <c r="N77" s="6"/>
      <c r="O77" s="23">
        <f>POWER(2,-L77)</f>
        <v>0.93930551133891615</v>
      </c>
      <c r="P77" s="17">
        <f>M77/SQRT((COUNT(C75:C77)+COUNT(G75:G77)/2))</f>
        <v>4.938198357240757E-2</v>
      </c>
    </row>
    <row r="78" spans="2:16">
      <c r="B78" s="25" t="s">
        <v>66</v>
      </c>
      <c r="C78" s="40">
        <v>24.548999786376953</v>
      </c>
      <c r="D78" s="37"/>
      <c r="E78" s="41"/>
      <c r="F78" s="41"/>
      <c r="G78" s="21">
        <v>15.883999824523926</v>
      </c>
      <c r="I78" s="41"/>
      <c r="J78" s="41"/>
      <c r="K78" s="41"/>
      <c r="L78" s="41"/>
      <c r="M78" s="41"/>
      <c r="N78" s="41"/>
      <c r="O78" s="29"/>
    </row>
    <row r="79" spans="2:16">
      <c r="B79" s="25" t="s">
        <v>66</v>
      </c>
      <c r="C79" s="40">
        <v>24.569000244140625</v>
      </c>
      <c r="D79" s="43"/>
      <c r="E79" s="41"/>
      <c r="F79" s="41"/>
      <c r="G79" s="21">
        <v>15.911999702453613</v>
      </c>
      <c r="H79" s="43"/>
      <c r="I79" s="41"/>
      <c r="J79" s="41"/>
      <c r="K79" s="41"/>
      <c r="L79" s="41"/>
      <c r="M79" s="41"/>
      <c r="N79" s="41"/>
      <c r="O79" s="29"/>
    </row>
    <row r="80" spans="2:16" ht="15.75">
      <c r="B80" s="25" t="s">
        <v>66</v>
      </c>
      <c r="C80" s="40">
        <v>24.413999557495117</v>
      </c>
      <c r="D80" s="44">
        <f>STDEV(C78:C80)</f>
        <v>8.4311222038235045E-2</v>
      </c>
      <c r="E80" s="45">
        <f>AVERAGE(C78:C80)</f>
        <v>24.510666529337566</v>
      </c>
      <c r="F80" s="41"/>
      <c r="G80" s="21">
        <v>15.970999717712402</v>
      </c>
      <c r="H80" s="46">
        <f>STDEV(G78:G80)</f>
        <v>4.4410915286336748E-2</v>
      </c>
      <c r="I80" s="45">
        <f>AVERAGE(G78:G80)</f>
        <v>15.922333081563314</v>
      </c>
      <c r="J80" s="41"/>
      <c r="K80" s="45">
        <f>E80-I80</f>
        <v>8.5883334477742519</v>
      </c>
      <c r="L80" s="45">
        <f>K80-$K$7</f>
        <v>0.74466673533121686</v>
      </c>
      <c r="M80" s="18">
        <f>SQRT((D80*D80)+(H80*H80))</f>
        <v>9.5292767606732623E-2</v>
      </c>
      <c r="N80" s="6"/>
      <c r="O80" s="23">
        <f>POWER(2,-L80)</f>
        <v>0.59680571858945108</v>
      </c>
      <c r="P80" s="17">
        <f>M80/SQRT((COUNT(C78:C80)+COUNT(G78:G80)/2))</f>
        <v>4.4921441448502943E-2</v>
      </c>
    </row>
    <row r="81" spans="2:16">
      <c r="B81" s="25" t="s">
        <v>67</v>
      </c>
      <c r="C81" s="40">
        <v>24.843000411987305</v>
      </c>
      <c r="D81" s="37"/>
      <c r="E81" s="41"/>
      <c r="F81" s="41"/>
      <c r="G81" s="21">
        <v>15.493000030517578</v>
      </c>
      <c r="I81" s="41"/>
      <c r="J81" s="41"/>
      <c r="K81" s="41"/>
      <c r="L81" s="41"/>
      <c r="M81" s="41"/>
      <c r="N81" s="41"/>
      <c r="O81" s="29"/>
    </row>
    <row r="82" spans="2:16">
      <c r="B82" s="25" t="s">
        <v>67</v>
      </c>
      <c r="C82" s="40">
        <v>25.291999816894531</v>
      </c>
      <c r="D82" s="43"/>
      <c r="E82" s="41"/>
      <c r="F82" s="41"/>
      <c r="G82" s="21">
        <v>15.53600025177002</v>
      </c>
      <c r="H82" s="43"/>
      <c r="I82" s="41"/>
      <c r="J82" s="41"/>
      <c r="K82" s="41"/>
      <c r="L82" s="41"/>
      <c r="M82" s="41"/>
      <c r="N82" s="41"/>
      <c r="O82" s="29"/>
    </row>
    <row r="83" spans="2:16" ht="15.75">
      <c r="B83" s="25" t="s">
        <v>67</v>
      </c>
      <c r="C83" s="40">
        <v>25.705999374389648</v>
      </c>
      <c r="D83" s="44">
        <f>STDEV(C81:C83)</f>
        <v>0.43161775301782668</v>
      </c>
      <c r="E83" s="45">
        <f>AVERAGE(C81:C83)</f>
        <v>25.280333201090496</v>
      </c>
      <c r="F83" s="41"/>
      <c r="G83" s="21">
        <v>15.498000144958496</v>
      </c>
      <c r="H83" s="46">
        <f>STDEV(G81:G83)</f>
        <v>2.3516052283027084E-2</v>
      </c>
      <c r="I83" s="45">
        <f>AVERAGE(G81:G83)</f>
        <v>15.509000142415365</v>
      </c>
      <c r="J83" s="41"/>
      <c r="K83" s="45">
        <f>E83-I83</f>
        <v>9.7713330586751308</v>
      </c>
      <c r="L83" s="45">
        <f>K83-$K$7</f>
        <v>1.9276663462320958</v>
      </c>
      <c r="M83" s="18">
        <f>SQRT((D83*D83)+(H83*H83))</f>
        <v>0.43225789690315164</v>
      </c>
      <c r="N83" s="6"/>
      <c r="O83" s="23">
        <f>POWER(2,-L83)</f>
        <v>0.26285401079714082</v>
      </c>
      <c r="P83" s="17">
        <f>M83/SQRT((COUNT(C81:C83)+COUNT(G81:G83)/2))</f>
        <v>0.2037683267477694</v>
      </c>
    </row>
    <row r="84" spans="2:16">
      <c r="B84" s="25" t="s">
        <v>68</v>
      </c>
      <c r="C84" s="40">
        <v>24.257999420166016</v>
      </c>
      <c r="D84" s="37"/>
      <c r="E84" s="41"/>
      <c r="F84" s="41"/>
      <c r="G84" s="21">
        <v>15.762999534606934</v>
      </c>
      <c r="I84" s="41"/>
      <c r="J84" s="41"/>
      <c r="K84" s="41"/>
      <c r="L84" s="41"/>
      <c r="M84" s="41"/>
      <c r="N84" s="41"/>
      <c r="O84" s="29"/>
    </row>
    <row r="85" spans="2:16">
      <c r="B85" s="25" t="s">
        <v>68</v>
      </c>
      <c r="C85" s="40">
        <v>23.971000671386719</v>
      </c>
      <c r="D85" s="43"/>
      <c r="E85" s="41"/>
      <c r="F85" s="41"/>
      <c r="G85" s="21">
        <v>15.769000053405762</v>
      </c>
      <c r="H85" s="43"/>
      <c r="I85" s="41"/>
      <c r="J85" s="41"/>
      <c r="K85" s="41"/>
      <c r="L85" s="41"/>
      <c r="M85" s="41"/>
      <c r="N85" s="41"/>
      <c r="O85" s="29"/>
    </row>
    <row r="86" spans="2:16" ht="15.75">
      <c r="B86" s="25" t="s">
        <v>68</v>
      </c>
      <c r="C86" s="40">
        <v>24.759000778198242</v>
      </c>
      <c r="D86" s="44">
        <f>STDEV(C84:C86)</f>
        <v>0.39881382684284677</v>
      </c>
      <c r="E86" s="45">
        <f>AVERAGE(C84:C86)</f>
        <v>24.329333623250324</v>
      </c>
      <c r="F86" s="41"/>
      <c r="G86" s="21">
        <v>15.781999588012695</v>
      </c>
      <c r="H86" s="46">
        <f>STDEV(G84:G86)</f>
        <v>9.7125018685004765E-3</v>
      </c>
      <c r="I86" s="45">
        <f>AVERAGE(G84:G86)</f>
        <v>15.771333058675131</v>
      </c>
      <c r="J86" s="41"/>
      <c r="K86" s="45">
        <f>E86-I86</f>
        <v>8.5580005645751935</v>
      </c>
      <c r="L86" s="45">
        <f>K86-$K$7</f>
        <v>0.7143338521321585</v>
      </c>
      <c r="M86" s="18">
        <f>SQRT((D86*D86)+(H86*H86))</f>
        <v>0.39893207588959528</v>
      </c>
      <c r="N86" s="6"/>
      <c r="O86" s="23">
        <f>POWER(2,-L86)</f>
        <v>0.60948649026338431</v>
      </c>
      <c r="P86" s="17">
        <f>M86/SQRT((COUNT(C84:C86)+COUNT(G84:G86)/2))</f>
        <v>0.18805838406290618</v>
      </c>
    </row>
    <row r="87" spans="2:16">
      <c r="B87" s="25" t="s">
        <v>69</v>
      </c>
      <c r="C87" s="40">
        <v>25.646999359130859</v>
      </c>
      <c r="D87" s="37"/>
      <c r="E87" s="41"/>
      <c r="F87" s="41"/>
      <c r="G87" s="21">
        <v>16.007999420166016</v>
      </c>
      <c r="I87" s="41"/>
      <c r="J87" s="41"/>
      <c r="K87" s="41"/>
      <c r="L87" s="41"/>
      <c r="M87" s="41"/>
      <c r="N87" s="41"/>
      <c r="O87" s="29"/>
    </row>
    <row r="88" spans="2:16">
      <c r="B88" s="25" t="s">
        <v>69</v>
      </c>
      <c r="C88" s="40">
        <v>25.601999282836914</v>
      </c>
      <c r="D88" s="43"/>
      <c r="E88" s="41"/>
      <c r="F88" s="41"/>
      <c r="G88" s="21">
        <v>15.914999961853027</v>
      </c>
      <c r="H88" s="43"/>
      <c r="I88" s="41"/>
      <c r="J88" s="41"/>
      <c r="K88" s="41"/>
      <c r="L88" s="41"/>
      <c r="M88" s="41"/>
      <c r="N88" s="41"/>
      <c r="O88" s="29"/>
    </row>
    <row r="89" spans="2:16" ht="15.75">
      <c r="B89" s="25" t="s">
        <v>69</v>
      </c>
      <c r="C89" s="40">
        <v>25.781000137329102</v>
      </c>
      <c r="D89" s="44">
        <f>STDEV(C87:C89)</f>
        <v>9.3115091269826464E-2</v>
      </c>
      <c r="E89" s="45">
        <f>AVERAGE(C87:C89)</f>
        <v>25.676666259765625</v>
      </c>
      <c r="F89" s="41"/>
      <c r="G89" s="21">
        <v>15.925999641418457</v>
      </c>
      <c r="H89" s="46">
        <f>STDEV(G87:G89)</f>
        <v>5.081642764516861E-2</v>
      </c>
      <c r="I89" s="45">
        <f>AVERAGE(G87:G89)</f>
        <v>15.949666341145834</v>
      </c>
      <c r="J89" s="41"/>
      <c r="K89" s="45">
        <f>E89-I89</f>
        <v>9.7269999186197911</v>
      </c>
      <c r="L89" s="45">
        <f>K89-$K$7</f>
        <v>1.883333206176756</v>
      </c>
      <c r="M89" s="18">
        <f>SQRT((D89*D89)+(H89*H89))</f>
        <v>0.10607888357634977</v>
      </c>
      <c r="N89" s="6"/>
      <c r="O89" s="23">
        <f>POWER(2,-L89)</f>
        <v>0.2710567414658131</v>
      </c>
      <c r="P89" s="17">
        <f>M89/SQRT((COUNT(C87:C89)+COUNT(G87:G89)/2))</f>
        <v>5.0006065278356812E-2</v>
      </c>
    </row>
    <row r="90" spans="2:16">
      <c r="B90" s="25" t="s">
        <v>70</v>
      </c>
      <c r="C90" s="40">
        <v>25.23699951171875</v>
      </c>
      <c r="D90" s="37"/>
      <c r="E90" s="41"/>
      <c r="F90" s="41"/>
      <c r="G90" s="21">
        <v>15.137999534606934</v>
      </c>
      <c r="I90" s="41"/>
      <c r="J90" s="41"/>
      <c r="K90" s="41"/>
      <c r="L90" s="41"/>
      <c r="M90" s="41"/>
      <c r="N90" s="41"/>
      <c r="O90" s="29"/>
    </row>
    <row r="91" spans="2:16">
      <c r="B91" s="25" t="s">
        <v>70</v>
      </c>
      <c r="C91" s="40">
        <v>25.535999298095703</v>
      </c>
      <c r="D91" s="43"/>
      <c r="E91" s="41"/>
      <c r="F91" s="41"/>
      <c r="G91" s="21">
        <v>15.140000343322754</v>
      </c>
      <c r="H91" s="43"/>
      <c r="I91" s="41"/>
      <c r="J91" s="41"/>
      <c r="K91" s="41"/>
      <c r="L91" s="41"/>
      <c r="M91" s="41"/>
      <c r="N91" s="41"/>
      <c r="O91" s="29"/>
    </row>
    <row r="92" spans="2:16" ht="15.75">
      <c r="B92" s="25" t="s">
        <v>70</v>
      </c>
      <c r="C92" s="40">
        <v>25.516000747680664</v>
      </c>
      <c r="D92" s="44">
        <f>STDEV(C90:C92)</f>
        <v>0.1671538731929566</v>
      </c>
      <c r="E92" s="45">
        <f>AVERAGE(C90:C92)</f>
        <v>25.429666519165039</v>
      </c>
      <c r="F92" s="41"/>
      <c r="G92" s="21">
        <v>15.135000228881836</v>
      </c>
      <c r="H92" s="46">
        <f>STDEV(G90:G92)</f>
        <v>2.516618590231163E-3</v>
      </c>
      <c r="I92" s="45">
        <f>AVERAGE(G90:G92)</f>
        <v>15.137666702270508</v>
      </c>
      <c r="J92" s="41"/>
      <c r="K92" s="45">
        <f>E92-I92</f>
        <v>10.291999816894531</v>
      </c>
      <c r="L92" s="45">
        <f>K92-$K$7</f>
        <v>2.4483331044514962</v>
      </c>
      <c r="M92" s="18">
        <f>SQRT((D92*D92)+(H92*H92))</f>
        <v>0.16717281684692553</v>
      </c>
      <c r="N92" s="6"/>
      <c r="O92" s="23">
        <f>POWER(2,-L92)</f>
        <v>0.18322228549557701</v>
      </c>
      <c r="P92" s="17">
        <f>M92/SQRT((COUNT(C90:C92)+COUNT(G90:G92)/2))</f>
        <v>7.8806021615011851E-2</v>
      </c>
    </row>
    <row r="93" spans="2:16">
      <c r="B93" s="25" t="s">
        <v>71</v>
      </c>
      <c r="C93" s="40">
        <v>21.988000869750977</v>
      </c>
      <c r="D93" s="37"/>
      <c r="E93" s="41"/>
      <c r="F93" s="41"/>
      <c r="G93" s="21">
        <v>14.548000335693359</v>
      </c>
      <c r="I93" s="41"/>
      <c r="J93" s="41"/>
      <c r="K93" s="41"/>
      <c r="L93" s="41"/>
      <c r="M93" s="41"/>
      <c r="N93" s="41"/>
      <c r="O93" s="29"/>
    </row>
    <row r="94" spans="2:16">
      <c r="B94" s="25" t="s">
        <v>71</v>
      </c>
      <c r="C94" s="40">
        <v>22.239999771118164</v>
      </c>
      <c r="D94" s="43"/>
      <c r="E94" s="41"/>
      <c r="F94" s="41"/>
      <c r="G94" s="21">
        <v>14.520000457763672</v>
      </c>
      <c r="H94" s="43"/>
      <c r="I94" s="41"/>
      <c r="J94" s="41"/>
      <c r="K94" s="41"/>
      <c r="L94" s="41"/>
      <c r="M94" s="41"/>
      <c r="N94" s="41"/>
      <c r="O94" s="29"/>
    </row>
    <row r="95" spans="2:16" ht="15.75">
      <c r="B95" s="25" t="s">
        <v>71</v>
      </c>
      <c r="C95" s="40">
        <v>22.346000671386719</v>
      </c>
      <c r="D95" s="44">
        <f>STDEV(C93:C95)</f>
        <v>0.18389466872789087</v>
      </c>
      <c r="E95" s="45">
        <f>AVERAGE(C93:C95)</f>
        <v>22.191333770751953</v>
      </c>
      <c r="F95" s="41"/>
      <c r="G95" s="21">
        <v>14.763999938964844</v>
      </c>
      <c r="H95" s="46">
        <f>STDEV(G93:G95)</f>
        <v>0.13352625747010921</v>
      </c>
      <c r="I95" s="45">
        <f>AVERAGE(G93:G95)</f>
        <v>14.610666910807291</v>
      </c>
      <c r="J95" s="41"/>
      <c r="K95" s="45">
        <f>E95-I95</f>
        <v>7.5806668599446621</v>
      </c>
      <c r="L95" s="45">
        <f>K95-$K$7</f>
        <v>-0.26299985249837299</v>
      </c>
      <c r="M95" s="18">
        <f>SQRT((D95*D95)+(H95*H95))</f>
        <v>0.22725868656778472</v>
      </c>
      <c r="N95" s="6"/>
      <c r="O95" s="23">
        <f>POWER(2,-L95)</f>
        <v>1.1999712596877434</v>
      </c>
      <c r="P95" s="17">
        <f>M95/SQRT((COUNT(C93:C95)+COUNT(G93:G95)/2))</f>
        <v>0.10713077223708584</v>
      </c>
    </row>
    <row r="96" spans="2:16">
      <c r="B96" s="25" t="s">
        <v>72</v>
      </c>
      <c r="C96" s="40">
        <v>26.538000106811523</v>
      </c>
      <c r="D96" s="37"/>
      <c r="E96" s="41"/>
      <c r="F96" s="41"/>
      <c r="G96" s="21">
        <v>17.496999740600586</v>
      </c>
      <c r="I96" s="41"/>
      <c r="J96" s="41"/>
      <c r="K96" s="41"/>
      <c r="L96" s="41"/>
      <c r="M96" s="41"/>
      <c r="N96" s="41"/>
      <c r="O96" s="29"/>
    </row>
    <row r="97" spans="2:16">
      <c r="B97" s="25" t="s">
        <v>72</v>
      </c>
      <c r="C97" s="40">
        <v>26.923000335693359</v>
      </c>
      <c r="D97" s="43"/>
      <c r="E97" s="41"/>
      <c r="F97" s="41"/>
      <c r="G97" s="21">
        <v>17.437999725341797</v>
      </c>
      <c r="H97" s="43"/>
      <c r="I97" s="41"/>
      <c r="J97" s="41"/>
      <c r="K97" s="41"/>
      <c r="L97" s="41"/>
      <c r="M97" s="41"/>
      <c r="N97" s="41"/>
      <c r="O97" s="29"/>
    </row>
    <row r="98" spans="2:16" ht="15.75">
      <c r="B98" s="25" t="s">
        <v>72</v>
      </c>
      <c r="C98" s="40">
        <v>26.88599967956543</v>
      </c>
      <c r="D98" s="44">
        <f>STDEV(C96:C98)</f>
        <v>0.2124060291948201</v>
      </c>
      <c r="E98" s="45">
        <f>AVERAGE(C96:C98)</f>
        <v>26.782333374023437</v>
      </c>
      <c r="F98" s="41"/>
      <c r="G98" s="21">
        <v>17.455999374389648</v>
      </c>
      <c r="H98" s="46">
        <f>STDEV(G96:G98)</f>
        <v>3.0237998158537081E-2</v>
      </c>
      <c r="I98" s="45">
        <f>AVERAGE(G96:G98)</f>
        <v>17.463666280110676</v>
      </c>
      <c r="J98" s="41"/>
      <c r="K98" s="45">
        <f>E98-I98</f>
        <v>9.3186670939127616</v>
      </c>
      <c r="L98" s="45">
        <f>K98-$K$7</f>
        <v>1.4750003814697266</v>
      </c>
      <c r="M98" s="18">
        <f>SQRT((D98*D98)+(H98*H98))</f>
        <v>0.21454756528785512</v>
      </c>
      <c r="N98" s="6"/>
      <c r="O98" s="23">
        <f>POWER(2,-L98)</f>
        <v>0.35973329988393232</v>
      </c>
      <c r="P98" s="17">
        <f>M98/SQRT((COUNT(C96:C98)+COUNT(G96:G98)/2))</f>
        <v>0.10113869220140394</v>
      </c>
    </row>
    <row r="99" spans="2:16">
      <c r="B99" s="25" t="s">
        <v>73</v>
      </c>
      <c r="C99" s="40">
        <v>29.145000457763672</v>
      </c>
      <c r="D99" s="37"/>
      <c r="E99" s="41"/>
      <c r="F99" s="41"/>
      <c r="G99" s="21">
        <v>18.006999969482422</v>
      </c>
      <c r="I99" s="41"/>
      <c r="J99" s="41"/>
      <c r="K99" s="41"/>
      <c r="L99" s="41"/>
      <c r="M99" s="41"/>
      <c r="N99" s="41"/>
      <c r="O99" s="29"/>
    </row>
    <row r="100" spans="2:16">
      <c r="B100" s="25" t="s">
        <v>73</v>
      </c>
      <c r="C100" s="40">
        <v>29</v>
      </c>
      <c r="D100" s="43"/>
      <c r="E100" s="41"/>
      <c r="F100" s="41"/>
      <c r="G100" s="21">
        <v>18.090999603271484</v>
      </c>
      <c r="H100" s="43"/>
      <c r="I100" s="41"/>
      <c r="J100" s="41"/>
      <c r="K100" s="41"/>
      <c r="L100" s="41"/>
      <c r="M100" s="41"/>
      <c r="N100" s="41"/>
      <c r="O100" s="29"/>
    </row>
    <row r="101" spans="2:16" ht="15.75">
      <c r="B101" s="25" t="s">
        <v>73</v>
      </c>
      <c r="C101" s="40">
        <v>29.190999984741211</v>
      </c>
      <c r="D101" s="44">
        <f>STDEV(C99:C101)</f>
        <v>9.9684572030124555E-2</v>
      </c>
      <c r="E101" s="45">
        <f>AVERAGE(C99:C101)</f>
        <v>29.112000147501629</v>
      </c>
      <c r="F101" s="41"/>
      <c r="G101" s="21">
        <v>18.099000930786133</v>
      </c>
      <c r="H101" s="46">
        <f>STDEV(G99:G101)</f>
        <v>5.096426296844387E-2</v>
      </c>
      <c r="I101" s="45">
        <f>AVERAGE(G99:G101)</f>
        <v>18.065666834513348</v>
      </c>
      <c r="J101" s="41"/>
      <c r="K101" s="45">
        <f>E101-I101</f>
        <v>11.046333312988281</v>
      </c>
      <c r="L101" s="45">
        <f>K101-$K$7</f>
        <v>3.2026666005452462</v>
      </c>
      <c r="M101" s="18">
        <f>SQRT((D101*D101)+(H101*H101))</f>
        <v>0.11195700067769675</v>
      </c>
      <c r="N101" s="6"/>
      <c r="O101" s="23">
        <f>POWER(2,-L101)</f>
        <v>0.10861787127893009</v>
      </c>
      <c r="P101" s="17">
        <f>M101/SQRT((COUNT(C99:C101)+COUNT(G99:G101)/2))</f>
        <v>5.2777036253670848E-2</v>
      </c>
    </row>
    <row r="102" spans="2:16">
      <c r="B102" s="25" t="s">
        <v>74</v>
      </c>
      <c r="C102" s="40">
        <v>23.018999099731445</v>
      </c>
      <c r="D102" s="37"/>
      <c r="E102" s="41"/>
      <c r="F102" s="41"/>
      <c r="G102" s="21">
        <v>15.23900032043457</v>
      </c>
      <c r="I102" s="41"/>
      <c r="J102" s="41"/>
      <c r="K102" s="41"/>
      <c r="L102" s="41"/>
      <c r="M102" s="41"/>
      <c r="N102" s="41"/>
      <c r="O102" s="29"/>
    </row>
    <row r="103" spans="2:16">
      <c r="B103" s="25" t="s">
        <v>74</v>
      </c>
      <c r="C103" s="40">
        <v>23.12299919128418</v>
      </c>
      <c r="D103" s="43"/>
      <c r="E103" s="41"/>
      <c r="F103" s="41"/>
      <c r="G103" s="21">
        <v>15.244000434875488</v>
      </c>
      <c r="H103" s="43"/>
      <c r="I103" s="41"/>
      <c r="J103" s="41"/>
      <c r="K103" s="41"/>
      <c r="L103" s="41"/>
      <c r="M103" s="41"/>
      <c r="N103" s="41"/>
      <c r="O103" s="29"/>
    </row>
    <row r="104" spans="2:16" ht="15.75">
      <c r="B104" s="25" t="s">
        <v>74</v>
      </c>
      <c r="C104" s="40">
        <v>23.458999633789063</v>
      </c>
      <c r="D104" s="44">
        <f>STDEV(C102:C104)</f>
        <v>0.22996839869042968</v>
      </c>
      <c r="E104" s="45">
        <f>AVERAGE(C102:C104)</f>
        <v>23.200332641601563</v>
      </c>
      <c r="F104" s="41"/>
      <c r="G104" s="21">
        <v>15.215000152587891</v>
      </c>
      <c r="H104" s="46">
        <f>STDEV(G102:G104)</f>
        <v>1.5502825408353925E-2</v>
      </c>
      <c r="I104" s="45">
        <f>AVERAGE(G102:G104)</f>
        <v>15.232666969299316</v>
      </c>
      <c r="J104" s="41"/>
      <c r="K104" s="45">
        <f>E104-I104</f>
        <v>7.9676656723022461</v>
      </c>
      <c r="L104" s="45">
        <f>K104-$K$7</f>
        <v>0.12399895985921106</v>
      </c>
      <c r="M104" s="18">
        <f>SQRT((D104*D104)+(H104*H104))</f>
        <v>0.23049035119041822</v>
      </c>
      <c r="N104" s="6"/>
      <c r="O104" s="23">
        <f>POWER(2,-L104)</f>
        <v>0.91764054390303074</v>
      </c>
      <c r="P104" s="17">
        <f>M104/SQRT((COUNT(C102:C104)+COUNT(G102:G104)/2))</f>
        <v>0.10865419354987571</v>
      </c>
    </row>
    <row r="105" spans="2:16">
      <c r="B105" s="25" t="s">
        <v>75</v>
      </c>
      <c r="C105" s="40">
        <v>25.072999954223633</v>
      </c>
      <c r="D105" s="37"/>
      <c r="E105" s="41"/>
      <c r="F105" s="41"/>
      <c r="G105" s="21">
        <v>15.953000068664551</v>
      </c>
      <c r="I105" s="41"/>
      <c r="J105" s="41"/>
      <c r="K105" s="41"/>
      <c r="L105" s="41"/>
      <c r="M105" s="41"/>
      <c r="N105" s="41"/>
      <c r="O105" s="29"/>
    </row>
    <row r="106" spans="2:16">
      <c r="B106" s="25" t="s">
        <v>75</v>
      </c>
      <c r="C106" s="40">
        <v>24.694999694824219</v>
      </c>
      <c r="D106" s="43"/>
      <c r="E106" s="41"/>
      <c r="F106" s="41"/>
      <c r="G106" s="21">
        <v>16.00200080871582</v>
      </c>
      <c r="H106" s="43"/>
      <c r="I106" s="41"/>
      <c r="J106" s="41"/>
      <c r="K106" s="41"/>
      <c r="L106" s="41"/>
      <c r="M106" s="41"/>
      <c r="N106" s="41"/>
      <c r="O106" s="29"/>
    </row>
    <row r="107" spans="2:16" ht="15.75">
      <c r="B107" s="25" t="s">
        <v>75</v>
      </c>
      <c r="C107" s="40">
        <v>25.114999771118164</v>
      </c>
      <c r="D107" s="44">
        <f>STDEV(C105:C107)</f>
        <v>0.23131805118074469</v>
      </c>
      <c r="E107" s="45">
        <f>AVERAGE(C105:C107)</f>
        <v>24.960999806722004</v>
      </c>
      <c r="F107" s="41"/>
      <c r="G107" s="21">
        <v>16.025999069213867</v>
      </c>
      <c r="H107" s="46">
        <f>STDEV(G105:G107)</f>
        <v>3.7206278846684163E-2</v>
      </c>
      <c r="I107" s="45">
        <f>AVERAGE(G105:G107)</f>
        <v>15.993666648864746</v>
      </c>
      <c r="J107" s="41"/>
      <c r="K107" s="45">
        <f>E107-I107</f>
        <v>8.9673331578572579</v>
      </c>
      <c r="L107" s="45">
        <f>K107-$K$7</f>
        <v>1.1236664454142229</v>
      </c>
      <c r="M107" s="18">
        <f>SQRT((D107*D107)+(H107*H107))</f>
        <v>0.23429116071178366</v>
      </c>
      <c r="N107" s="6"/>
      <c r="O107" s="23">
        <f>POWER(2,-L107)</f>
        <v>0.45892603370069451</v>
      </c>
      <c r="P107" s="17">
        <f>M107/SQRT((COUNT(C105:C107)+COUNT(G105:G107)/2))</f>
        <v>0.11044591234091297</v>
      </c>
    </row>
    <row r="108" spans="2:16">
      <c r="B108" s="25" t="s">
        <v>76</v>
      </c>
      <c r="C108" s="40">
        <v>26.986000061035156</v>
      </c>
      <c r="D108" s="37"/>
      <c r="E108" s="41"/>
      <c r="F108" s="41"/>
      <c r="G108" s="21">
        <v>16.495000839233398</v>
      </c>
      <c r="I108" s="41"/>
      <c r="J108" s="41"/>
      <c r="K108" s="41"/>
      <c r="L108" s="41"/>
      <c r="M108" s="41"/>
      <c r="N108" s="41"/>
      <c r="O108" s="29"/>
    </row>
    <row r="109" spans="2:16">
      <c r="B109" s="25" t="s">
        <v>76</v>
      </c>
      <c r="C109" s="40">
        <v>27.061000823974609</v>
      </c>
      <c r="D109" s="43"/>
      <c r="E109" s="41"/>
      <c r="F109" s="41"/>
      <c r="G109" s="21">
        <v>16.471000671386719</v>
      </c>
      <c r="H109" s="43"/>
      <c r="I109" s="41"/>
      <c r="J109" s="41"/>
      <c r="K109" s="41"/>
      <c r="L109" s="41"/>
      <c r="M109" s="41"/>
      <c r="N109" s="41"/>
      <c r="O109" s="29"/>
    </row>
    <row r="110" spans="2:16" ht="15.75">
      <c r="B110" s="25" t="s">
        <v>76</v>
      </c>
      <c r="C110" s="40">
        <v>27.155000686645508</v>
      </c>
      <c r="D110" s="44">
        <f>STDEV(C108:C110)</f>
        <v>8.4678116102822013E-2</v>
      </c>
      <c r="E110" s="45">
        <f>AVERAGE(C108:C110)</f>
        <v>27.067333857218426</v>
      </c>
      <c r="F110" s="41"/>
      <c r="G110" s="21">
        <v>16.443000793457031</v>
      </c>
      <c r="H110" s="46">
        <f>STDEV(G108:G110)</f>
        <v>2.6025647547148825E-2</v>
      </c>
      <c r="I110" s="45">
        <f>AVERAGE(G108:G110)</f>
        <v>16.469667434692383</v>
      </c>
      <c r="J110" s="41"/>
      <c r="K110" s="45">
        <f>E110-I110</f>
        <v>10.597666422526043</v>
      </c>
      <c r="L110" s="45">
        <f>K110-$K$7</f>
        <v>2.7539997100830078</v>
      </c>
      <c r="M110" s="18">
        <f>SQRT((D110*D110)+(H110*H110))</f>
        <v>8.8587344903047066E-2</v>
      </c>
      <c r="N110" s="6"/>
      <c r="O110" s="23">
        <f>POWER(2,-L110)</f>
        <v>0.14823934221582413</v>
      </c>
      <c r="P110" s="17">
        <f>M110/SQRT((COUNT(C108:C110)+COUNT(G108:G110)/2))</f>
        <v>4.1760474872170751E-2</v>
      </c>
    </row>
    <row r="111" spans="2:16">
      <c r="B111" s="25" t="s">
        <v>77</v>
      </c>
      <c r="C111" s="40">
        <v>23.447999954223633</v>
      </c>
      <c r="D111" s="37"/>
      <c r="E111" s="41"/>
      <c r="F111" s="41"/>
      <c r="G111" s="21">
        <v>15.532999992370605</v>
      </c>
      <c r="I111" s="41"/>
      <c r="J111" s="41"/>
      <c r="K111" s="41"/>
      <c r="L111" s="41"/>
      <c r="M111" s="41"/>
      <c r="N111" s="41"/>
      <c r="O111" s="29"/>
    </row>
    <row r="112" spans="2:16">
      <c r="B112" s="25" t="s">
        <v>77</v>
      </c>
      <c r="C112" s="40">
        <v>23.556999206542969</v>
      </c>
      <c r="D112" s="43"/>
      <c r="E112" s="41"/>
      <c r="F112" s="41"/>
      <c r="G112" s="21">
        <v>15.58899974822998</v>
      </c>
      <c r="H112" s="43"/>
      <c r="I112" s="41"/>
      <c r="J112" s="41"/>
      <c r="K112" s="41"/>
      <c r="L112" s="41"/>
      <c r="M112" s="41"/>
      <c r="N112" s="41"/>
      <c r="O112" s="29"/>
    </row>
    <row r="113" spans="2:17" ht="15.75">
      <c r="B113" s="25" t="s">
        <v>77</v>
      </c>
      <c r="C113" s="40">
        <v>23.96299934387207</v>
      </c>
      <c r="D113" s="44">
        <f>STDEV(C111:C113)</f>
        <v>0.27139802254742451</v>
      </c>
      <c r="E113" s="45">
        <f>AVERAGE(C111:C113)</f>
        <v>23.655999501546223</v>
      </c>
      <c r="F113" s="41"/>
      <c r="G113" s="21">
        <v>15.585000038146973</v>
      </c>
      <c r="H113" s="46">
        <f>STDEV(G111:G113)</f>
        <v>3.124093227856152E-2</v>
      </c>
      <c r="I113" s="45">
        <f>AVERAGE(G111:G113)</f>
        <v>15.568999926249186</v>
      </c>
      <c r="J113" s="41"/>
      <c r="K113" s="45">
        <f>E113-I113</f>
        <v>8.0869995752970372</v>
      </c>
      <c r="L113" s="45">
        <f>K113-$K$7</f>
        <v>0.24333286285400213</v>
      </c>
      <c r="M113" s="18">
        <f>SQRT((D113*D113)+(H113*H113))</f>
        <v>0.27319019472207634</v>
      </c>
      <c r="N113" s="6"/>
      <c r="O113" s="23">
        <f>POWER(2,-L113)</f>
        <v>0.84479144915111981</v>
      </c>
      <c r="P113" s="17">
        <f>M113/SQRT((COUNT(C111:C113)+COUNT(G111:G113)/2))</f>
        <v>0.12878309282776904</v>
      </c>
    </row>
    <row r="114" spans="2:17">
      <c r="B114" s="25" t="s">
        <v>78</v>
      </c>
      <c r="C114" s="40">
        <v>26.688999176025391</v>
      </c>
      <c r="D114" s="37"/>
      <c r="E114" s="41"/>
      <c r="F114" s="41"/>
      <c r="G114" s="21">
        <v>17.246000289916992</v>
      </c>
      <c r="I114" s="41"/>
      <c r="J114" s="41"/>
      <c r="K114" s="41"/>
      <c r="L114" s="41"/>
      <c r="M114" s="41"/>
      <c r="N114" s="41"/>
      <c r="O114" s="29"/>
    </row>
    <row r="115" spans="2:17">
      <c r="B115" s="25" t="s">
        <v>78</v>
      </c>
      <c r="C115" s="40">
        <v>26.777999877929688</v>
      </c>
      <c r="D115" s="43"/>
      <c r="E115" s="41"/>
      <c r="F115" s="41"/>
      <c r="G115" s="21">
        <v>17.312999725341797</v>
      </c>
      <c r="H115" s="43"/>
      <c r="I115" s="41"/>
      <c r="J115" s="41"/>
      <c r="K115" s="41"/>
      <c r="L115" s="41"/>
      <c r="M115" s="41"/>
      <c r="N115" s="41"/>
      <c r="O115" s="29"/>
    </row>
    <row r="116" spans="2:17" ht="15.75">
      <c r="B116" s="25" t="s">
        <v>78</v>
      </c>
      <c r="C116" s="40">
        <v>26.385000228881836</v>
      </c>
      <c r="D116" s="44">
        <f>STDEV(C114:C116)</f>
        <v>0.20606843885593246</v>
      </c>
      <c r="E116" s="45">
        <f>AVERAGE(C114:C116)</f>
        <v>26.617333094278973</v>
      </c>
      <c r="F116" s="41"/>
      <c r="G116" s="21">
        <v>17.297000885009766</v>
      </c>
      <c r="H116" s="46">
        <f>STDEV(G114:G116)</f>
        <v>3.4990350905712633E-2</v>
      </c>
      <c r="I116" s="45">
        <f>AVERAGE(G114:G116)</f>
        <v>17.285333633422852</v>
      </c>
      <c r="J116" s="41"/>
      <c r="K116" s="45">
        <f>E116-I116</f>
        <v>9.331999460856121</v>
      </c>
      <c r="L116" s="45">
        <f>K116-$K$7</f>
        <v>1.4883327484130859</v>
      </c>
      <c r="M116" s="18">
        <f>SQRT((D116*D116)+(H116*H116))</f>
        <v>0.20901800436571508</v>
      </c>
      <c r="N116" s="6"/>
      <c r="O116" s="23">
        <f>POWER(2,-L116)</f>
        <v>0.35642421288777693</v>
      </c>
      <c r="P116" s="17">
        <f>M116/SQRT((COUNT(C114:C116)+COUNT(G114:G116)/2))</f>
        <v>9.8532032184717691E-2</v>
      </c>
    </row>
    <row r="117" spans="2:17">
      <c r="B117" s="25" t="s">
        <v>79</v>
      </c>
      <c r="C117" s="40">
        <v>25.166999816894531</v>
      </c>
      <c r="D117" s="37"/>
      <c r="E117" s="41"/>
      <c r="F117" s="41"/>
      <c r="G117" s="21">
        <v>15.206000328063965</v>
      </c>
      <c r="I117" s="41"/>
      <c r="J117" s="41"/>
      <c r="K117" s="41"/>
      <c r="L117" s="41"/>
      <c r="M117" s="41"/>
      <c r="N117" s="41"/>
      <c r="O117" s="29"/>
    </row>
    <row r="118" spans="2:17">
      <c r="B118" s="25" t="s">
        <v>79</v>
      </c>
      <c r="C118" s="40">
        <v>25.128000259399414</v>
      </c>
      <c r="D118" s="43"/>
      <c r="E118" s="41"/>
      <c r="F118" s="41"/>
      <c r="G118" s="21">
        <v>15.51099967956543</v>
      </c>
      <c r="H118" s="43"/>
      <c r="I118" s="41"/>
      <c r="J118" s="41"/>
      <c r="K118" s="41"/>
      <c r="L118" s="41"/>
      <c r="M118" s="41"/>
      <c r="N118" s="41"/>
      <c r="O118" s="29"/>
    </row>
    <row r="119" spans="2:17" ht="15.75">
      <c r="B119" s="25" t="s">
        <v>79</v>
      </c>
      <c r="C119" s="40">
        <v>25.298000335693359</v>
      </c>
      <c r="D119" s="44">
        <f>STDEV(C117:C119)</f>
        <v>8.9052538191717934E-2</v>
      </c>
      <c r="E119" s="45">
        <f>AVERAGE(C117:C119)</f>
        <v>25.197666803995769</v>
      </c>
      <c r="F119" s="41"/>
      <c r="G119" s="21">
        <v>15.579000473022461</v>
      </c>
      <c r="H119" s="46">
        <f>STDEV(G117:G119)</f>
        <v>0.19865288842021192</v>
      </c>
      <c r="I119" s="45">
        <f>AVERAGE(G117:G119)</f>
        <v>15.432000160217285</v>
      </c>
      <c r="J119" s="41"/>
      <c r="K119" s="45">
        <f>E119-I119</f>
        <v>9.7656666437784843</v>
      </c>
      <c r="L119" s="45">
        <f>K119-$K$7</f>
        <v>1.9219999313354492</v>
      </c>
      <c r="M119" s="18">
        <f>SQRT((D119*D119)+(H119*H119))</f>
        <v>0.2177000795500097</v>
      </c>
      <c r="N119" s="6"/>
      <c r="O119" s="23">
        <f>POWER(2,-L119)</f>
        <v>0.26388844196916672</v>
      </c>
      <c r="P119" s="17">
        <f>M119/SQRT((COUNT(C117:C119)+COUNT(G117:G119)/2))</f>
        <v>0.10262480167644181</v>
      </c>
    </row>
    <row r="120" spans="2:17">
      <c r="B120" s="25" t="s">
        <v>80</v>
      </c>
      <c r="C120" s="40">
        <v>23.666000366210938</v>
      </c>
      <c r="D120" s="37"/>
      <c r="E120" s="41"/>
      <c r="F120" s="41"/>
      <c r="G120" s="21">
        <v>15.913000106811523</v>
      </c>
      <c r="I120" s="41"/>
      <c r="J120" s="41"/>
      <c r="K120" s="41"/>
      <c r="L120" s="41"/>
      <c r="M120" s="41"/>
      <c r="N120" s="41"/>
      <c r="O120" s="29"/>
    </row>
    <row r="121" spans="2:17">
      <c r="B121" s="25" t="s">
        <v>80</v>
      </c>
      <c r="C121" s="40">
        <v>23.679000854492188</v>
      </c>
      <c r="D121" s="43"/>
      <c r="E121" s="41"/>
      <c r="F121" s="41"/>
      <c r="G121" s="21">
        <v>15.98799991607666</v>
      </c>
      <c r="H121" s="43"/>
      <c r="I121" s="41"/>
      <c r="J121" s="41"/>
      <c r="K121" s="41"/>
      <c r="L121" s="41"/>
      <c r="M121" s="41"/>
      <c r="N121" s="41"/>
      <c r="O121" s="29"/>
    </row>
    <row r="122" spans="2:17" ht="15.75">
      <c r="B122" s="25" t="s">
        <v>80</v>
      </c>
      <c r="C122" s="40">
        <v>23.264999389648438</v>
      </c>
      <c r="D122" s="44">
        <f>STDEV(C120:C122)</f>
        <v>0.23536071917817281</v>
      </c>
      <c r="E122" s="45">
        <f>AVERAGE(C120:C122)</f>
        <v>23.536666870117188</v>
      </c>
      <c r="F122" s="41"/>
      <c r="G122" s="21">
        <v>15.895000457763672</v>
      </c>
      <c r="H122" s="46">
        <f>STDEV(G120:G122)</f>
        <v>4.9325209920421623E-2</v>
      </c>
      <c r="I122" s="45">
        <f>AVERAGE(G120:G122)</f>
        <v>15.932000160217285</v>
      </c>
      <c r="J122" s="41"/>
      <c r="K122" s="45">
        <f>E122-I122</f>
        <v>7.6046667098999023</v>
      </c>
      <c r="L122" s="45">
        <f>K122-$K$7</f>
        <v>-0.23900000254313269</v>
      </c>
      <c r="M122" s="18">
        <f>SQRT((D122*D122)+(H122*H122))</f>
        <v>0.24047379164008784</v>
      </c>
      <c r="N122" s="6"/>
      <c r="O122" s="23">
        <f>POWER(2,-L122)</f>
        <v>1.1801743454165721</v>
      </c>
      <c r="P122" s="17">
        <f>M122/SQRT((COUNT(C120:C122)+COUNT(G120:G122)/2))</f>
        <v>0.11336043251089802</v>
      </c>
    </row>
    <row r="123" spans="2:17">
      <c r="B123" s="25" t="s">
        <v>81</v>
      </c>
      <c r="C123" s="40">
        <v>24.643999099731445</v>
      </c>
      <c r="D123" s="37"/>
      <c r="E123" s="41"/>
      <c r="F123" s="41"/>
      <c r="G123" s="21">
        <v>15.607999801635742</v>
      </c>
      <c r="I123" s="41"/>
      <c r="J123" s="41"/>
      <c r="K123" s="41"/>
      <c r="L123" s="41"/>
      <c r="M123" s="41"/>
      <c r="N123" s="41"/>
      <c r="O123" s="29"/>
    </row>
    <row r="124" spans="2:17">
      <c r="B124" s="25" t="s">
        <v>81</v>
      </c>
      <c r="C124" s="40">
        <v>24.475000381469727</v>
      </c>
      <c r="D124" s="43"/>
      <c r="E124" s="41"/>
      <c r="F124" s="41"/>
      <c r="G124" s="21">
        <v>15.586999893188477</v>
      </c>
      <c r="H124" s="43"/>
      <c r="I124" s="41"/>
      <c r="J124" s="41"/>
      <c r="K124" s="41"/>
      <c r="L124" s="41"/>
      <c r="M124" s="41"/>
      <c r="N124" s="41"/>
      <c r="O124" s="29"/>
    </row>
    <row r="125" spans="2:17" ht="15.75">
      <c r="B125" s="25" t="s">
        <v>81</v>
      </c>
      <c r="C125" s="40">
        <v>24.438999176025391</v>
      </c>
      <c r="D125" s="44">
        <f>STDEV(C123:C125)</f>
        <v>0.10945442147840756</v>
      </c>
      <c r="E125" s="45">
        <f>AVERAGE(C123:C125)</f>
        <v>24.519332885742188</v>
      </c>
      <c r="F125" s="41"/>
      <c r="G125" s="21">
        <v>15.590000152587891</v>
      </c>
      <c r="H125" s="46">
        <f>STDEV(G123:G125)</f>
        <v>1.1357707200422205E-2</v>
      </c>
      <c r="I125" s="45">
        <f>AVERAGE(G123:G125)</f>
        <v>15.594999949137369</v>
      </c>
      <c r="J125" s="41"/>
      <c r="K125" s="45">
        <f>E125-I125</f>
        <v>8.9243329366048183</v>
      </c>
      <c r="L125" s="45">
        <f>K125-$K$7</f>
        <v>1.0806662241617833</v>
      </c>
      <c r="M125" s="18">
        <f>SQRT((D125*D125)+(H125*H125))</f>
        <v>0.11004211872743731</v>
      </c>
      <c r="N125" s="6"/>
      <c r="O125" s="23">
        <f>POWER(2,-L125)</f>
        <v>0.47281043314976123</v>
      </c>
      <c r="P125" s="17">
        <f>M125/SQRT((COUNT(C123:C125)+COUNT(G123:G125)/2))</f>
        <v>5.1874352245537401E-2</v>
      </c>
    </row>
    <row r="126" spans="2:17">
      <c r="B126" s="28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/>
    </row>
    <row r="127" spans="2:17">
      <c r="B127" s="28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/>
    </row>
    <row r="128" spans="2:17">
      <c r="B128" s="28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/>
    </row>
    <row r="129" spans="2:17">
      <c r="B129" s="28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/>
    </row>
    <row r="130" spans="2:17">
      <c r="B130" s="28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/>
    </row>
    <row r="131" spans="2:17">
      <c r="B131" s="28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/>
    </row>
    <row r="132" spans="2:17">
      <c r="B132" s="28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/>
    </row>
    <row r="133" spans="2:17">
      <c r="B133" s="28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/>
    </row>
    <row r="134" spans="2:17">
      <c r="B134" s="28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629"/>
  <sheetViews>
    <sheetView showGridLines="0" workbookViewId="0">
      <selection activeCell="O11" sqref="O11:O161"/>
    </sheetView>
  </sheetViews>
  <sheetFormatPr defaultRowHeight="12.75"/>
  <cols>
    <col min="1" max="1" width="0.7109375" customWidth="1"/>
    <col min="2" max="2" width="21.140625" style="25" customWidth="1"/>
    <col min="3" max="3" width="7.28515625" style="36" customWidth="1"/>
    <col min="4" max="4" width="4.7109375" style="36" customWidth="1"/>
    <col min="5" max="5" width="6.42578125" style="36" customWidth="1"/>
    <col min="6" max="6" width="0.42578125" style="37" customWidth="1"/>
    <col min="7" max="7" width="8.140625" style="36" customWidth="1"/>
    <col min="8" max="8" width="5" style="36" customWidth="1"/>
    <col min="9" max="9" width="5.85546875" style="36" customWidth="1"/>
    <col min="10" max="10" width="0.5703125" style="37" customWidth="1"/>
    <col min="11" max="11" width="5.28515625" style="36" customWidth="1"/>
    <col min="12" max="13" width="5.5703125" style="36" customWidth="1"/>
    <col min="14" max="14" width="1.140625" style="37" customWidth="1"/>
    <col min="15" max="15" width="12.7109375" style="38" customWidth="1"/>
    <col min="16" max="16" width="6.28515625" style="3" customWidth="1"/>
    <col min="17" max="17" width="9.140625" style="4"/>
  </cols>
  <sheetData>
    <row r="1" spans="2:16" ht="6" customHeight="1"/>
    <row r="2" spans="2:16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6" ht="15.75">
      <c r="C3" s="32" t="s">
        <v>244</v>
      </c>
      <c r="D3" s="33"/>
      <c r="E3" s="34"/>
      <c r="F3" s="9"/>
      <c r="G3" s="35" t="s">
        <v>245</v>
      </c>
      <c r="H3" s="35"/>
      <c r="I3" s="35"/>
      <c r="J3" s="10"/>
      <c r="K3" s="11"/>
      <c r="L3" s="12"/>
      <c r="M3" s="12"/>
      <c r="N3" s="20"/>
    </row>
    <row r="4" spans="2:16" ht="5.25" customHeight="1">
      <c r="C4" s="39"/>
      <c r="G4" s="39"/>
    </row>
    <row r="5" spans="2:16">
      <c r="B5" s="2"/>
      <c r="C5" s="40">
        <v>24.416000366210937</v>
      </c>
      <c r="D5" s="37"/>
      <c r="E5" s="41"/>
      <c r="F5" s="41"/>
      <c r="G5" s="21">
        <v>14.984999656677246</v>
      </c>
      <c r="H5" s="37"/>
      <c r="I5" s="41"/>
      <c r="J5" s="41"/>
      <c r="K5" s="41"/>
      <c r="L5" s="41"/>
      <c r="M5" s="41"/>
      <c r="N5" s="41"/>
      <c r="O5" s="42"/>
    </row>
    <row r="6" spans="2:16">
      <c r="B6" s="27" t="s">
        <v>4</v>
      </c>
      <c r="C6" s="40">
        <v>24.120000839233398</v>
      </c>
      <c r="D6" s="43"/>
      <c r="E6" s="41"/>
      <c r="F6" s="41"/>
      <c r="G6" s="21">
        <v>14.845000267028809</v>
      </c>
      <c r="H6" s="43"/>
      <c r="I6" s="41"/>
      <c r="J6" s="41"/>
      <c r="K6" s="41"/>
      <c r="L6" s="41"/>
      <c r="M6" s="41"/>
      <c r="N6" s="41"/>
      <c r="O6" s="42"/>
    </row>
    <row r="7" spans="2:16" ht="15.75">
      <c r="B7" s="27"/>
      <c r="C7" s="40">
        <v>24.284999847412109</v>
      </c>
      <c r="D7" s="44">
        <f>STDEV(C5:C8)</f>
        <v>0.14832482855568907</v>
      </c>
      <c r="E7" s="45">
        <f>AVERAGE(C5:C8)</f>
        <v>24.273667017618816</v>
      </c>
      <c r="F7" s="41"/>
      <c r="G7" s="21">
        <v>14.800999641418457</v>
      </c>
      <c r="H7" s="46">
        <f>STDEV(G5:G8)</f>
        <v>9.6083201593958806E-2</v>
      </c>
      <c r="I7" s="45">
        <f>AVERAGE(G5:G8)</f>
        <v>14.876999855041504</v>
      </c>
      <c r="J7" s="41"/>
      <c r="K7" s="1">
        <f>E7-I7</f>
        <v>9.3966671625773124</v>
      </c>
      <c r="L7" s="45">
        <f>K7-$K$7</f>
        <v>0</v>
      </c>
      <c r="M7" s="18">
        <f>SQRT((D7*D7)+(H7*H7))</f>
        <v>0.17672644509133284</v>
      </c>
      <c r="N7" s="6"/>
      <c r="O7" s="23">
        <f>POWER(2,-L7)</f>
        <v>1</v>
      </c>
      <c r="P7" s="17">
        <f>M7/SQRT((COUNT(C5:C8)+COUNT(G5:G8)/2))</f>
        <v>8.3309645159382342E-2</v>
      </c>
    </row>
    <row r="8" spans="2:16">
      <c r="B8" s="27"/>
      <c r="C8" s="47"/>
      <c r="D8" s="43"/>
      <c r="E8" s="41"/>
      <c r="F8" s="41"/>
      <c r="G8" s="47"/>
      <c r="H8" s="43"/>
      <c r="I8" s="41"/>
      <c r="J8" s="41"/>
      <c r="K8" s="41"/>
      <c r="L8" s="41"/>
      <c r="M8" s="41"/>
      <c r="N8" s="41"/>
      <c r="O8" s="42"/>
    </row>
    <row r="9" spans="2:16">
      <c r="B9" s="25" t="s">
        <v>82</v>
      </c>
      <c r="C9" s="40">
        <v>26.718999862670898</v>
      </c>
      <c r="D9" s="37"/>
      <c r="E9" s="41"/>
      <c r="F9" s="41"/>
      <c r="G9" s="21">
        <v>16.915000915527344</v>
      </c>
      <c r="I9" s="41"/>
      <c r="J9" s="41"/>
      <c r="K9" s="41"/>
      <c r="L9" s="41"/>
      <c r="M9" s="41"/>
      <c r="N9" s="41"/>
      <c r="O9" s="42"/>
    </row>
    <row r="10" spans="2:16">
      <c r="B10" s="25" t="s">
        <v>82</v>
      </c>
      <c r="C10" s="40">
        <v>26.625</v>
      </c>
      <c r="D10" s="43"/>
      <c r="E10" s="41"/>
      <c r="F10" s="41"/>
      <c r="G10" s="21">
        <v>16.916000366210937</v>
      </c>
      <c r="H10" s="43"/>
      <c r="I10" s="41"/>
      <c r="J10" s="41"/>
      <c r="K10" s="41"/>
      <c r="L10" s="41"/>
      <c r="M10" s="41"/>
      <c r="N10" s="41"/>
      <c r="O10" s="42"/>
    </row>
    <row r="11" spans="2:16" ht="15.75">
      <c r="B11" s="25" t="s">
        <v>82</v>
      </c>
      <c r="C11" s="40">
        <v>26.243999481201172</v>
      </c>
      <c r="D11" s="44">
        <f>STDEV(C9:C11)</f>
        <v>0.25153619086972678</v>
      </c>
      <c r="E11" s="45">
        <f>AVERAGE(C9:C11)</f>
        <v>26.529333114624023</v>
      </c>
      <c r="F11" s="41"/>
      <c r="G11" s="21">
        <v>16.892000198364258</v>
      </c>
      <c r="H11" s="46">
        <f>STDEV(G9:G11)</f>
        <v>1.3577186431375792E-2</v>
      </c>
      <c r="I11" s="45">
        <f>AVERAGE(G9:G11)</f>
        <v>16.90766716003418</v>
      </c>
      <c r="J11" s="41"/>
      <c r="K11" s="45">
        <f>E11-I11</f>
        <v>9.6216659545898437</v>
      </c>
      <c r="L11" s="45">
        <f>K11-$K$7</f>
        <v>0.22499879201253137</v>
      </c>
      <c r="M11" s="18">
        <f>SQRT((D11*D11)+(H11*H11))</f>
        <v>0.25190235272550343</v>
      </c>
      <c r="N11" s="6"/>
      <c r="O11" s="23">
        <f>POWER(2,-L11)</f>
        <v>0.85559574208383227</v>
      </c>
      <c r="P11" s="17">
        <f>M11/SQRT((COUNT(C9:C11)+COUNT(G9:G11)/2))</f>
        <v>0.11874790787269938</v>
      </c>
    </row>
    <row r="12" spans="2:16">
      <c r="B12" s="25" t="s">
        <v>83</v>
      </c>
      <c r="C12" s="40">
        <v>23.187000274658203</v>
      </c>
      <c r="D12" s="37"/>
      <c r="E12" s="41"/>
      <c r="F12" s="41"/>
      <c r="G12" s="21">
        <v>15.651000022888184</v>
      </c>
      <c r="I12" s="41"/>
      <c r="J12" s="41"/>
      <c r="K12" s="41"/>
      <c r="L12" s="41"/>
      <c r="M12" s="41"/>
      <c r="N12" s="41"/>
      <c r="O12" s="42"/>
    </row>
    <row r="13" spans="2:16">
      <c r="B13" s="25" t="s">
        <v>83</v>
      </c>
      <c r="C13" s="40">
        <v>23.136999130249023</v>
      </c>
      <c r="D13" s="43"/>
      <c r="E13" s="41"/>
      <c r="F13" s="41"/>
      <c r="G13" s="21">
        <v>15.657999992370605</v>
      </c>
      <c r="H13" s="43"/>
      <c r="I13" s="41"/>
      <c r="J13" s="41"/>
      <c r="K13" s="41"/>
      <c r="L13" s="41"/>
      <c r="M13" s="41"/>
      <c r="N13" s="41"/>
      <c r="O13" s="42"/>
    </row>
    <row r="14" spans="2:16" ht="15.75">
      <c r="B14" s="25" t="s">
        <v>83</v>
      </c>
      <c r="C14" s="40">
        <v>23.010000228881836</v>
      </c>
      <c r="D14" s="44">
        <f>STDEV(C12:C14)</f>
        <v>9.1248608752441021E-2</v>
      </c>
      <c r="E14" s="45">
        <f>AVERAGE(C12:C14)</f>
        <v>23.11133321126302</v>
      </c>
      <c r="F14" s="41"/>
      <c r="G14" s="21">
        <v>15.647000312805176</v>
      </c>
      <c r="H14" s="46">
        <f>STDEV(G12:G14)</f>
        <v>5.5676177437794004E-3</v>
      </c>
      <c r="I14" s="45">
        <f>AVERAGE(G12:G14)</f>
        <v>15.652000109354654</v>
      </c>
      <c r="J14" s="41"/>
      <c r="K14" s="45">
        <f>E14-I14</f>
        <v>7.4593331019083653</v>
      </c>
      <c r="L14" s="45">
        <f>K14-$K$7</f>
        <v>-1.9373340606689471</v>
      </c>
      <c r="M14" s="18">
        <f>SQRT((D14*D14)+(H14*H14))</f>
        <v>9.1418307611751945E-2</v>
      </c>
      <c r="N14" s="6"/>
      <c r="O14" s="23">
        <f>POWER(2,-L14)</f>
        <v>3.8299725725600222</v>
      </c>
      <c r="P14" s="17">
        <f>M14/SQRT((COUNT(C12:C14)+COUNT(G12:G14)/2))</f>
        <v>4.3095003491245051E-2</v>
      </c>
    </row>
    <row r="15" spans="2:16">
      <c r="B15" s="25" t="s">
        <v>84</v>
      </c>
      <c r="C15" s="40">
        <v>23.482999801635742</v>
      </c>
      <c r="D15" s="37"/>
      <c r="E15" s="41"/>
      <c r="F15" s="41"/>
      <c r="G15" s="21">
        <v>15.527000427246094</v>
      </c>
      <c r="I15" s="41"/>
      <c r="J15" s="41"/>
      <c r="K15" s="41"/>
      <c r="L15" s="41"/>
      <c r="M15" s="41"/>
      <c r="N15" s="41"/>
      <c r="O15" s="42"/>
    </row>
    <row r="16" spans="2:16">
      <c r="B16" s="25" t="s">
        <v>84</v>
      </c>
      <c r="C16" s="40">
        <v>23.360000610351563</v>
      </c>
      <c r="D16" s="43"/>
      <c r="E16" s="41"/>
      <c r="F16" s="41"/>
      <c r="G16" s="21">
        <v>15.565999984741211</v>
      </c>
      <c r="H16" s="43"/>
      <c r="I16" s="41"/>
      <c r="J16" s="41"/>
      <c r="K16" s="41"/>
      <c r="L16" s="41"/>
      <c r="M16" s="41"/>
      <c r="N16" s="41"/>
      <c r="O16" s="42"/>
    </row>
    <row r="17" spans="2:16" ht="15.75">
      <c r="B17" s="25" t="s">
        <v>84</v>
      </c>
      <c r="C17" s="40">
        <v>23.260000228881836</v>
      </c>
      <c r="D17" s="44">
        <f>STDEV(C15:C17)</f>
        <v>0.11169727451097287</v>
      </c>
      <c r="E17" s="45">
        <f>AVERAGE(C15:C17)</f>
        <v>23.367666880289715</v>
      </c>
      <c r="F17" s="41"/>
      <c r="G17" s="21">
        <v>15.673999786376953</v>
      </c>
      <c r="H17" s="46">
        <f>STDEV(G15:G17)</f>
        <v>7.6150874609836217E-2</v>
      </c>
      <c r="I17" s="45">
        <f>AVERAGE(G15:G17)</f>
        <v>15.58900006612142</v>
      </c>
      <c r="J17" s="41"/>
      <c r="K17" s="45">
        <f>E17-I17</f>
        <v>7.7786668141682949</v>
      </c>
      <c r="L17" s="45">
        <f>K17-$K$7</f>
        <v>-1.6180003484090175</v>
      </c>
      <c r="M17" s="18">
        <f>SQRT((D17*D17)+(H17*H17))</f>
        <v>0.13518593431649104</v>
      </c>
      <c r="N17" s="6"/>
      <c r="O17" s="23">
        <f>POWER(2,-L17)</f>
        <v>3.0694929332803236</v>
      </c>
      <c r="P17" s="17">
        <f>M17/SQRT((COUNT(C15:C17)+COUNT(G15:G17)/2))</f>
        <v>6.3727260584153345E-2</v>
      </c>
    </row>
    <row r="18" spans="2:16">
      <c r="B18" s="25" t="s">
        <v>85</v>
      </c>
      <c r="C18" s="40">
        <v>25.868000030517578</v>
      </c>
      <c r="D18" s="37"/>
      <c r="E18" s="41"/>
      <c r="F18" s="41"/>
      <c r="G18" s="21">
        <v>16.496000289916992</v>
      </c>
      <c r="I18" s="41"/>
      <c r="J18" s="41"/>
      <c r="K18" s="41"/>
      <c r="L18" s="41"/>
      <c r="M18" s="41"/>
      <c r="N18" s="41"/>
      <c r="O18" s="42"/>
    </row>
    <row r="19" spans="2:16">
      <c r="B19" s="25" t="s">
        <v>85</v>
      </c>
      <c r="C19" s="40">
        <v>25.836000442504883</v>
      </c>
      <c r="D19" s="43"/>
      <c r="E19" s="41"/>
      <c r="F19" s="41"/>
      <c r="G19" s="21">
        <v>16.309000015258789</v>
      </c>
      <c r="H19" s="43"/>
      <c r="I19" s="41"/>
      <c r="J19" s="41"/>
      <c r="K19" s="41"/>
      <c r="L19" s="41"/>
      <c r="M19" s="41"/>
      <c r="N19" s="41"/>
      <c r="O19" s="42"/>
    </row>
    <row r="20" spans="2:16" ht="15.75">
      <c r="B20" s="25" t="s">
        <v>85</v>
      </c>
      <c r="C20" s="40">
        <v>25.934000015258789</v>
      </c>
      <c r="D20" s="44">
        <f>STDEV(C18:C20)</f>
        <v>4.9973139249618347E-2</v>
      </c>
      <c r="E20" s="45">
        <f>AVERAGE(C18:C20)</f>
        <v>25.87933349609375</v>
      </c>
      <c r="F20" s="41"/>
      <c r="G20" s="21">
        <v>16.284999847412109</v>
      </c>
      <c r="H20" s="46">
        <f>STDEV(G18:G20)</f>
        <v>0.11551789004029386</v>
      </c>
      <c r="I20" s="45">
        <f>AVERAGE(G18:G20)</f>
        <v>16.363333384195965</v>
      </c>
      <c r="J20" s="41"/>
      <c r="K20" s="45">
        <f>E20-I20</f>
        <v>9.5160001118977853</v>
      </c>
      <c r="L20" s="45">
        <f>K20-$K$7</f>
        <v>0.11933294932047289</v>
      </c>
      <c r="M20" s="18">
        <f>SQRT((D20*D20)+(H20*H20))</f>
        <v>0.1258638056226776</v>
      </c>
      <c r="N20" s="6"/>
      <c r="O20" s="23">
        <f>POWER(2,-L20)</f>
        <v>0.92061321091616621</v>
      </c>
      <c r="P20" s="17">
        <f>M20/SQRT((COUNT(C18:C20)+COUNT(G18:G20)/2))</f>
        <v>5.9332766974493897E-2</v>
      </c>
    </row>
    <row r="21" spans="2:16">
      <c r="B21" s="25" t="s">
        <v>86</v>
      </c>
      <c r="C21" s="40">
        <v>21.694000244140625</v>
      </c>
      <c r="D21" s="37"/>
      <c r="E21" s="41"/>
      <c r="F21" s="41"/>
      <c r="G21" s="21">
        <v>13.895000457763672</v>
      </c>
      <c r="I21" s="41"/>
      <c r="J21" s="41"/>
      <c r="K21" s="41"/>
      <c r="L21" s="41"/>
      <c r="M21" s="41"/>
      <c r="N21" s="41"/>
      <c r="O21" s="42"/>
    </row>
    <row r="22" spans="2:16">
      <c r="B22" s="25" t="s">
        <v>86</v>
      </c>
      <c r="C22" s="40">
        <v>21.781999588012695</v>
      </c>
      <c r="D22" s="43"/>
      <c r="E22" s="41"/>
      <c r="F22" s="41"/>
      <c r="G22" s="21">
        <v>13.866000175476074</v>
      </c>
      <c r="H22" s="43"/>
      <c r="I22" s="41"/>
      <c r="J22" s="41"/>
      <c r="K22" s="41"/>
      <c r="L22" s="41"/>
      <c r="M22" s="41"/>
      <c r="N22" s="41"/>
      <c r="O22" s="42"/>
    </row>
    <row r="23" spans="2:16" ht="15.75">
      <c r="B23" s="25" t="s">
        <v>86</v>
      </c>
      <c r="C23" s="40">
        <v>21.944000244140625</v>
      </c>
      <c r="D23" s="44">
        <f>STDEV(C21:C23)</f>
        <v>0.12681226091339026</v>
      </c>
      <c r="E23" s="45">
        <f>AVERAGE(C21:C23)</f>
        <v>21.806666692097981</v>
      </c>
      <c r="F23" s="41"/>
      <c r="G23" s="21">
        <v>13.890000343322754</v>
      </c>
      <c r="H23" s="46">
        <f>STDEV(G21:G23)</f>
        <v>1.5502825408353925E-2</v>
      </c>
      <c r="I23" s="45">
        <f>AVERAGE(G21:G23)</f>
        <v>13.8836669921875</v>
      </c>
      <c r="J23" s="41"/>
      <c r="K23" s="45">
        <f>E23-I23</f>
        <v>7.9229996999104806</v>
      </c>
      <c r="L23" s="45">
        <f>K23-$K$7</f>
        <v>-1.4736674626668318</v>
      </c>
      <c r="M23" s="18">
        <f>SQRT((D23*D23)+(H23*H23))</f>
        <v>0.12775635840774296</v>
      </c>
      <c r="N23" s="6"/>
      <c r="O23" s="23">
        <f>POWER(2,-L23)</f>
        <v>2.7772700444596992</v>
      </c>
      <c r="P23" s="17">
        <f>M23/SQRT((COUNT(C21:C23)+COUNT(G21:G23)/2))</f>
        <v>6.0224924913209368E-2</v>
      </c>
    </row>
    <row r="24" spans="2:16">
      <c r="B24" s="25" t="s">
        <v>87</v>
      </c>
      <c r="C24" s="40">
        <v>23.920000076293945</v>
      </c>
      <c r="D24" s="37"/>
      <c r="E24" s="41"/>
      <c r="F24" s="41"/>
      <c r="G24" s="21">
        <v>15.493000030517578</v>
      </c>
      <c r="I24" s="41"/>
      <c r="J24" s="41"/>
      <c r="K24" s="41"/>
      <c r="L24" s="41"/>
      <c r="M24" s="41"/>
      <c r="N24" s="41"/>
      <c r="O24" s="42"/>
    </row>
    <row r="25" spans="2:16">
      <c r="B25" s="25" t="s">
        <v>87</v>
      </c>
      <c r="C25" s="40">
        <v>23.854000091552734</v>
      </c>
      <c r="D25" s="43"/>
      <c r="E25" s="41"/>
      <c r="F25" s="41"/>
      <c r="G25" s="21">
        <v>15.517999649047852</v>
      </c>
      <c r="H25" s="43"/>
      <c r="I25" s="41"/>
      <c r="J25" s="41"/>
      <c r="K25" s="41"/>
      <c r="L25" s="41"/>
      <c r="M25" s="41"/>
      <c r="N25" s="41"/>
      <c r="O25" s="42"/>
    </row>
    <row r="26" spans="2:16" ht="15.75">
      <c r="B26" s="25" t="s">
        <v>87</v>
      </c>
      <c r="C26" s="40">
        <v>23.936000823974609</v>
      </c>
      <c r="D26" s="44">
        <f>STDEV(C24:C26)</f>
        <v>4.3466734464231944E-2</v>
      </c>
      <c r="E26" s="45">
        <f>AVERAGE(C24:C26)</f>
        <v>23.90333366394043</v>
      </c>
      <c r="F26" s="41"/>
      <c r="G26" s="21">
        <v>15.534999847412109</v>
      </c>
      <c r="H26" s="46">
        <f>STDEV(G24:G26)</f>
        <v>2.1126493202680601E-2</v>
      </c>
      <c r="I26" s="45">
        <f>AVERAGE(G24:G26)</f>
        <v>15.51533317565918</v>
      </c>
      <c r="J26" s="41"/>
      <c r="K26" s="45">
        <f>E26-I26</f>
        <v>8.38800048828125</v>
      </c>
      <c r="L26" s="45">
        <f>K26-$K$7</f>
        <v>-1.0086666742960624</v>
      </c>
      <c r="M26" s="18">
        <f>SQRT((D26*D26)+(H26*H26))</f>
        <v>4.8328932535562572E-2</v>
      </c>
      <c r="N26" s="6"/>
      <c r="O26" s="23">
        <f>POWER(2,-L26)</f>
        <v>2.0120507215006271</v>
      </c>
      <c r="P26" s="17">
        <f>M26/SQRT((COUNT(C24:C26)+COUNT(G24:G26)/2))</f>
        <v>2.2782477282268974E-2</v>
      </c>
    </row>
    <row r="27" spans="2:16">
      <c r="B27" s="25" t="s">
        <v>88</v>
      </c>
      <c r="C27" s="40">
        <v>28.708000183105469</v>
      </c>
      <c r="D27" s="37"/>
      <c r="E27" s="41"/>
      <c r="F27" s="41"/>
      <c r="G27" s="21">
        <v>19.746000289916992</v>
      </c>
      <c r="I27" s="41"/>
      <c r="J27" s="41"/>
      <c r="K27" s="41"/>
      <c r="L27" s="41"/>
      <c r="M27" s="41"/>
      <c r="N27" s="41"/>
      <c r="O27" s="42"/>
    </row>
    <row r="28" spans="2:16">
      <c r="B28" s="25" t="s">
        <v>88</v>
      </c>
      <c r="C28" s="40">
        <v>28.583000183105469</v>
      </c>
      <c r="D28" s="43"/>
      <c r="E28" s="41"/>
      <c r="F28" s="41"/>
      <c r="G28" s="21">
        <v>19.771999359130859</v>
      </c>
      <c r="H28" s="43"/>
      <c r="I28" s="41"/>
      <c r="J28" s="41"/>
      <c r="K28" s="41"/>
      <c r="L28" s="41"/>
      <c r="M28" s="41"/>
      <c r="N28" s="41"/>
      <c r="O28" s="42"/>
    </row>
    <row r="29" spans="2:16" ht="15.75">
      <c r="B29" s="25" t="s">
        <v>88</v>
      </c>
      <c r="C29" s="40"/>
      <c r="D29" s="44">
        <f>STDEV(C27:C29)</f>
        <v>8.8388347648318447E-2</v>
      </c>
      <c r="E29" s="45">
        <f>AVERAGE(C27:C29)</f>
        <v>28.645500183105469</v>
      </c>
      <c r="F29" s="41"/>
      <c r="G29" s="21">
        <v>19.861000061035156</v>
      </c>
      <c r="H29" s="46">
        <f>STDEV(G27:G29)</f>
        <v>6.0307578153820617E-2</v>
      </c>
      <c r="I29" s="45">
        <f>AVERAGE(G27:G29)</f>
        <v>19.792999903361004</v>
      </c>
      <c r="J29" s="41"/>
      <c r="K29" s="45">
        <f>E29-I29</f>
        <v>8.852500279744465</v>
      </c>
      <c r="L29" s="45">
        <f>K29-$K$7</f>
        <v>-0.54416688283284742</v>
      </c>
      <c r="M29" s="18">
        <f>SQRT((D29*D29)+(H29*H29))</f>
        <v>0.10700235503379907</v>
      </c>
      <c r="N29" s="6"/>
      <c r="O29" s="23">
        <f>POWER(2,-L29)</f>
        <v>1.4581780428806088</v>
      </c>
      <c r="P29" s="17">
        <f>M29/SQRT((COUNT(C27:C29)+COUNT(G27:G29)/2))</f>
        <v>5.7195164587774586E-2</v>
      </c>
    </row>
    <row r="30" spans="2:16">
      <c r="B30" s="25" t="s">
        <v>89</v>
      </c>
      <c r="C30" s="40">
        <v>24.951999664306641</v>
      </c>
      <c r="D30" s="37"/>
      <c r="E30" s="41"/>
      <c r="F30" s="41"/>
      <c r="G30" s="21">
        <v>17.384000778198242</v>
      </c>
      <c r="I30" s="41"/>
      <c r="J30" s="41"/>
      <c r="K30" s="41"/>
      <c r="L30" s="41"/>
      <c r="M30" s="41"/>
      <c r="N30" s="41"/>
      <c r="O30" s="42"/>
    </row>
    <row r="31" spans="2:16">
      <c r="B31" s="25" t="s">
        <v>89</v>
      </c>
      <c r="C31" s="40">
        <v>24.680999755859375</v>
      </c>
      <c r="D31" s="43"/>
      <c r="E31" s="41"/>
      <c r="F31" s="41"/>
      <c r="G31" s="21">
        <v>17.351999282836914</v>
      </c>
      <c r="H31" s="43"/>
      <c r="I31" s="41"/>
      <c r="J31" s="41"/>
      <c r="K31" s="41"/>
      <c r="L31" s="41"/>
      <c r="M31" s="41"/>
      <c r="N31" s="41"/>
      <c r="O31" s="42"/>
    </row>
    <row r="32" spans="2:16" ht="15.75">
      <c r="B32" s="25" t="s">
        <v>89</v>
      </c>
      <c r="C32" s="40">
        <v>24.871000289916992</v>
      </c>
      <c r="D32" s="44">
        <f>STDEV(C30:C32)</f>
        <v>0.13910550670391672</v>
      </c>
      <c r="E32" s="45">
        <f>AVERAGE(C30:C32)</f>
        <v>24.834666570027668</v>
      </c>
      <c r="F32" s="41"/>
      <c r="G32" s="21">
        <v>17.325000762939453</v>
      </c>
      <c r="H32" s="46">
        <f>STDEV(G30:G32)</f>
        <v>2.9535339235544147E-2</v>
      </c>
      <c r="I32" s="45">
        <f>AVERAGE(G30:G32)</f>
        <v>17.353666941324871</v>
      </c>
      <c r="J32" s="41"/>
      <c r="K32" s="45">
        <f>E32-I32</f>
        <v>7.4809996287027971</v>
      </c>
      <c r="L32" s="45">
        <f>K32-$K$7</f>
        <v>-1.9156675338745153</v>
      </c>
      <c r="M32" s="18">
        <f>SQRT((D32*D32)+(H32*H32))</f>
        <v>0.14220646349274035</v>
      </c>
      <c r="N32" s="6"/>
      <c r="O32" s="23">
        <f>POWER(2,-L32)</f>
        <v>3.7728834501068715</v>
      </c>
      <c r="P32" s="17">
        <f>M32/SQRT((COUNT(C30:C32)+COUNT(G30:G32)/2))</f>
        <v>6.7036769776182614E-2</v>
      </c>
    </row>
    <row r="33" spans="2:16">
      <c r="B33" s="25" t="s">
        <v>90</v>
      </c>
      <c r="C33" s="40">
        <v>26.947999954223633</v>
      </c>
      <c r="D33" s="37"/>
      <c r="E33" s="41"/>
      <c r="F33" s="41"/>
      <c r="G33" s="21">
        <v>18.275999069213867</v>
      </c>
      <c r="I33" s="41"/>
      <c r="J33" s="41"/>
      <c r="K33" s="41"/>
      <c r="L33" s="41"/>
      <c r="M33" s="41"/>
      <c r="N33" s="41"/>
      <c r="O33" s="42"/>
    </row>
    <row r="34" spans="2:16">
      <c r="B34" s="25" t="s">
        <v>90</v>
      </c>
      <c r="C34" s="40">
        <v>27.08799934387207</v>
      </c>
      <c r="D34" s="43"/>
      <c r="E34" s="41"/>
      <c r="F34" s="41"/>
      <c r="G34" s="21">
        <v>18.350000381469727</v>
      </c>
      <c r="H34" s="43"/>
      <c r="I34" s="41"/>
      <c r="J34" s="41"/>
      <c r="K34" s="41"/>
      <c r="L34" s="41"/>
      <c r="M34" s="41"/>
      <c r="N34" s="41"/>
      <c r="O34" s="42"/>
    </row>
    <row r="35" spans="2:16" ht="15.75">
      <c r="B35" s="25" t="s">
        <v>90</v>
      </c>
      <c r="C35" s="40">
        <v>26.930000305175781</v>
      </c>
      <c r="D35" s="44">
        <f>STDEV(C33:C35)</f>
        <v>8.6494231692766946E-2</v>
      </c>
      <c r="E35" s="45">
        <f>AVERAGE(C33:C35)</f>
        <v>26.988666534423828</v>
      </c>
      <c r="F35" s="41"/>
      <c r="G35" s="21">
        <v>18.253999710083008</v>
      </c>
      <c r="H35" s="46">
        <f>STDEV(G33:G35)</f>
        <v>5.0292966579927934E-2</v>
      </c>
      <c r="I35" s="45">
        <f>AVERAGE(G33:G35)</f>
        <v>18.293333053588867</v>
      </c>
      <c r="J35" s="41"/>
      <c r="K35" s="45">
        <f>E35-I35</f>
        <v>8.6953334808349609</v>
      </c>
      <c r="L35" s="45">
        <f>K35-$K$7</f>
        <v>-0.70133368174235144</v>
      </c>
      <c r="M35" s="18">
        <f>SQRT((D35*D35)+(H35*H35))</f>
        <v>0.10005315888832195</v>
      </c>
      <c r="N35" s="6"/>
      <c r="O35" s="23">
        <f>POWER(2,-L35)</f>
        <v>1.6260072406035813</v>
      </c>
      <c r="P35" s="17">
        <f>M35/SQRT((COUNT(C33:C35)+COUNT(G33:G35)/2))</f>
        <v>4.7165511419378366E-2</v>
      </c>
    </row>
    <row r="36" spans="2:16">
      <c r="B36" s="25" t="s">
        <v>91</v>
      </c>
      <c r="C36" s="40">
        <v>26.006999969482422</v>
      </c>
      <c r="D36" s="37"/>
      <c r="E36" s="41"/>
      <c r="F36" s="41"/>
      <c r="G36" s="21">
        <v>16.813999176025391</v>
      </c>
      <c r="I36" s="41"/>
      <c r="J36" s="41"/>
      <c r="K36" s="41"/>
      <c r="L36" s="41"/>
      <c r="M36" s="41"/>
      <c r="N36" s="41"/>
      <c r="O36" s="42"/>
    </row>
    <row r="37" spans="2:16">
      <c r="B37" s="25" t="s">
        <v>91</v>
      </c>
      <c r="C37" s="40">
        <v>26.381000518798828</v>
      </c>
      <c r="D37" s="43"/>
      <c r="E37" s="41"/>
      <c r="F37" s="41"/>
      <c r="G37" s="21">
        <v>16.812000274658203</v>
      </c>
      <c r="H37" s="43"/>
      <c r="I37" s="41"/>
      <c r="J37" s="41"/>
      <c r="K37" s="41"/>
      <c r="L37" s="41"/>
      <c r="M37" s="41"/>
      <c r="N37" s="41"/>
      <c r="O37" s="42"/>
    </row>
    <row r="38" spans="2:16" ht="15.75">
      <c r="B38" s="25" t="s">
        <v>91</v>
      </c>
      <c r="C38" s="40">
        <v>26.180999755859375</v>
      </c>
      <c r="D38" s="44">
        <f>STDEV(C36:C38)</f>
        <v>0.18715084901604653</v>
      </c>
      <c r="E38" s="45">
        <f>AVERAGE(C36:C38)</f>
        <v>26.189666748046875</v>
      </c>
      <c r="F38" s="41"/>
      <c r="G38" s="21">
        <v>16.811000823974609</v>
      </c>
      <c r="H38" s="46">
        <f>STDEV(G36:G38)</f>
        <v>1.5266861369812393E-3</v>
      </c>
      <c r="I38" s="45">
        <f>AVERAGE(G36:G38)</f>
        <v>16.812333424886067</v>
      </c>
      <c r="J38" s="41"/>
      <c r="K38" s="45">
        <f>E38-I38</f>
        <v>9.3773333231608085</v>
      </c>
      <c r="L38" s="45">
        <f>K38-$K$7</f>
        <v>-1.9333839416503906E-2</v>
      </c>
      <c r="M38" s="18">
        <f>SQRT((D38*D38)+(H38*H38))</f>
        <v>0.18715707589612501</v>
      </c>
      <c r="N38" s="6"/>
      <c r="O38" s="23">
        <f>POWER(2,-L38)</f>
        <v>1.0134913947840716</v>
      </c>
      <c r="P38" s="17">
        <f>M38/SQRT((COUNT(C36:C38)+COUNT(G36:G38)/2))</f>
        <v>8.822669167546357E-2</v>
      </c>
    </row>
    <row r="39" spans="2:16">
      <c r="B39" s="25" t="s">
        <v>92</v>
      </c>
      <c r="C39" s="40">
        <v>21.922000885009766</v>
      </c>
      <c r="D39" s="37"/>
      <c r="E39" s="41"/>
      <c r="F39" s="41"/>
      <c r="G39" s="21">
        <v>14.704000473022461</v>
      </c>
      <c r="I39" s="41"/>
      <c r="J39" s="41"/>
      <c r="K39" s="41"/>
      <c r="L39" s="41"/>
      <c r="M39" s="41"/>
      <c r="N39" s="41"/>
      <c r="O39" s="42"/>
    </row>
    <row r="40" spans="2:16">
      <c r="B40" s="25" t="s">
        <v>92</v>
      </c>
      <c r="C40" s="40">
        <v>21.955999374389648</v>
      </c>
      <c r="D40" s="43"/>
      <c r="E40" s="41"/>
      <c r="F40" s="41"/>
      <c r="G40" s="21">
        <v>14.680000305175781</v>
      </c>
      <c r="H40" s="43"/>
      <c r="I40" s="41"/>
      <c r="J40" s="41"/>
      <c r="K40" s="41"/>
      <c r="L40" s="41"/>
      <c r="M40" s="41"/>
      <c r="N40" s="41"/>
      <c r="O40" s="42"/>
    </row>
    <row r="41" spans="2:16" ht="15.75">
      <c r="B41" s="25" t="s">
        <v>92</v>
      </c>
      <c r="C41" s="40">
        <v>21.844999313354492</v>
      </c>
      <c r="D41" s="44">
        <f>STDEV(C39:C41)</f>
        <v>5.6871423502647074E-2</v>
      </c>
      <c r="E41" s="45">
        <f>AVERAGE(C39:C41)</f>
        <v>21.907666524251301</v>
      </c>
      <c r="F41" s="41"/>
      <c r="G41" s="21">
        <v>14.649999618530273</v>
      </c>
      <c r="H41" s="46">
        <f>STDEV(G39:G41)</f>
        <v>2.7055934474581711E-2</v>
      </c>
      <c r="I41" s="45">
        <f>AVERAGE(G39:G41)</f>
        <v>14.678000132242838</v>
      </c>
      <c r="J41" s="41"/>
      <c r="K41" s="45">
        <f>E41-I41</f>
        <v>7.2296663920084629</v>
      </c>
      <c r="L41" s="45">
        <f>K41-$K$7</f>
        <v>-2.1670007705688494</v>
      </c>
      <c r="M41" s="18">
        <f>SQRT((D41*D41)+(H41*H41))</f>
        <v>6.2979221982414943E-2</v>
      </c>
      <c r="N41" s="6"/>
      <c r="O41" s="23">
        <f>POWER(2,-L41)</f>
        <v>4.4908880869562733</v>
      </c>
      <c r="P41" s="17">
        <f>M41/SQRT((COUNT(C39:C41)+COUNT(G39:G41)/2))</f>
        <v>2.9688689958412326E-2</v>
      </c>
    </row>
    <row r="42" spans="2:16">
      <c r="B42" s="25" t="s">
        <v>93</v>
      </c>
      <c r="C42" s="40">
        <v>24.714000701904297</v>
      </c>
      <c r="D42" s="37"/>
      <c r="E42" s="41"/>
      <c r="F42" s="41"/>
      <c r="G42" s="21">
        <v>16.385000228881836</v>
      </c>
      <c r="I42" s="41"/>
      <c r="J42" s="41"/>
      <c r="K42" s="41"/>
      <c r="L42" s="41"/>
      <c r="M42" s="41"/>
      <c r="N42" s="41"/>
      <c r="O42" s="42"/>
    </row>
    <row r="43" spans="2:16">
      <c r="B43" s="25" t="s">
        <v>93</v>
      </c>
      <c r="C43" s="40">
        <v>24.76300048828125</v>
      </c>
      <c r="D43" s="43"/>
      <c r="E43" s="41"/>
      <c r="F43" s="41"/>
      <c r="G43" s="21">
        <v>16.395000457763672</v>
      </c>
      <c r="H43" s="43"/>
      <c r="I43" s="41"/>
      <c r="J43" s="41"/>
      <c r="K43" s="41"/>
      <c r="L43" s="41"/>
      <c r="M43" s="41"/>
      <c r="N43" s="41"/>
      <c r="O43" s="42"/>
    </row>
    <row r="44" spans="2:16" ht="15.75">
      <c r="B44" s="25" t="s">
        <v>93</v>
      </c>
      <c r="C44" s="40">
        <v>24.597999572753906</v>
      </c>
      <c r="D44" s="44">
        <f>STDEV(C42:C44)</f>
        <v>8.4737381709623166E-2</v>
      </c>
      <c r="E44" s="45">
        <f>AVERAGE(C42:C44)</f>
        <v>24.691666920979817</v>
      </c>
      <c r="F44" s="41"/>
      <c r="G44" s="21">
        <v>16.430000305175781</v>
      </c>
      <c r="H44" s="46">
        <f>STDEV(G42:G44)</f>
        <v>2.3629080822230277E-2</v>
      </c>
      <c r="I44" s="45">
        <f>AVERAGE(G42:G44)</f>
        <v>16.40333366394043</v>
      </c>
      <c r="J44" s="41"/>
      <c r="K44" s="45">
        <f>E44-I44</f>
        <v>8.2883332570393868</v>
      </c>
      <c r="L44" s="45">
        <f>K44-$K$7</f>
        <v>-1.1083339055379255</v>
      </c>
      <c r="M44" s="18">
        <f>SQRT((D44*D44)+(H44*H44))</f>
        <v>8.7970206999335124E-2</v>
      </c>
      <c r="N44" s="6"/>
      <c r="O44" s="23">
        <f>POWER(2,-L44)</f>
        <v>2.1559652211887781</v>
      </c>
      <c r="P44" s="17">
        <f>M44/SQRT((COUNT(C42:C44)+COUNT(G42:G44)/2))</f>
        <v>4.1469553274409439E-2</v>
      </c>
    </row>
    <row r="45" spans="2:16">
      <c r="B45" s="25" t="s">
        <v>94</v>
      </c>
      <c r="C45" s="40">
        <v>26.10099983215332</v>
      </c>
      <c r="D45" s="37"/>
      <c r="E45" s="41"/>
      <c r="F45" s="41"/>
      <c r="G45" s="21">
        <v>17.653999328613281</v>
      </c>
      <c r="I45" s="41"/>
      <c r="J45" s="41"/>
      <c r="K45" s="41"/>
      <c r="L45" s="41"/>
      <c r="M45" s="41"/>
      <c r="N45" s="41"/>
      <c r="O45" s="42"/>
    </row>
    <row r="46" spans="2:16">
      <c r="B46" s="25" t="s">
        <v>94</v>
      </c>
      <c r="C46" s="40">
        <v>26.690999984741211</v>
      </c>
      <c r="D46" s="43"/>
      <c r="E46" s="41"/>
      <c r="F46" s="41"/>
      <c r="G46" s="21">
        <v>17.62299919128418</v>
      </c>
      <c r="H46" s="43"/>
      <c r="I46" s="41"/>
      <c r="J46" s="41"/>
      <c r="K46" s="41"/>
      <c r="L46" s="41"/>
      <c r="M46" s="41"/>
      <c r="N46" s="41"/>
      <c r="O46" s="42"/>
    </row>
    <row r="47" spans="2:16" ht="15.75">
      <c r="B47" s="25" t="s">
        <v>94</v>
      </c>
      <c r="C47" s="40">
        <v>26.256000518798828</v>
      </c>
      <c r="D47" s="44">
        <f>STDEV(C45:C47)</f>
        <v>0.30587304781668723</v>
      </c>
      <c r="E47" s="45">
        <f>AVERAGE(C45:C47)</f>
        <v>26.349333445231121</v>
      </c>
      <c r="F47" s="41"/>
      <c r="G47" s="21">
        <v>17.680999755859375</v>
      </c>
      <c r="H47" s="46">
        <f>STDEV(G45:G47)</f>
        <v>2.9023258135893241E-2</v>
      </c>
      <c r="I47" s="45">
        <f>AVERAGE(G45:G47)</f>
        <v>17.652666091918945</v>
      </c>
      <c r="J47" s="41"/>
      <c r="K47" s="45">
        <f>E47-I47</f>
        <v>8.6966673533121757</v>
      </c>
      <c r="L47" s="45">
        <f>K47-$K$7</f>
        <v>-0.69999980926513672</v>
      </c>
      <c r="M47" s="18">
        <f>SQRT((D47*D47)+(H47*H47))</f>
        <v>0.30724692169896856</v>
      </c>
      <c r="N47" s="6"/>
      <c r="O47" s="23">
        <f>POWER(2,-L47)</f>
        <v>1.6245045779410396</v>
      </c>
      <c r="P47" s="17">
        <f>M47/SQRT((COUNT(C45:C47)+COUNT(G45:G47)/2))</f>
        <v>0.14483758788802192</v>
      </c>
    </row>
    <row r="48" spans="2:16">
      <c r="B48" s="25" t="s">
        <v>95</v>
      </c>
      <c r="C48" s="40">
        <v>21.966999053955078</v>
      </c>
      <c r="D48" s="37"/>
      <c r="E48" s="41"/>
      <c r="F48" s="41"/>
      <c r="G48" s="21">
        <v>14.130000114440918</v>
      </c>
      <c r="I48" s="41"/>
      <c r="J48" s="41"/>
      <c r="K48" s="41"/>
      <c r="L48" s="41"/>
      <c r="M48" s="41"/>
      <c r="N48" s="41"/>
      <c r="O48" s="42"/>
    </row>
    <row r="49" spans="2:16">
      <c r="B49" s="25" t="s">
        <v>95</v>
      </c>
      <c r="C49" s="40">
        <v>21.815999984741211</v>
      </c>
      <c r="D49" s="43"/>
      <c r="E49" s="41"/>
      <c r="F49" s="41"/>
      <c r="G49" s="21">
        <v>14.121999740600586</v>
      </c>
      <c r="H49" s="43"/>
      <c r="I49" s="41"/>
      <c r="J49" s="41"/>
      <c r="K49" s="41"/>
      <c r="L49" s="41"/>
      <c r="M49" s="41"/>
      <c r="N49" s="41"/>
      <c r="O49" s="42"/>
    </row>
    <row r="50" spans="2:16" ht="15.75">
      <c r="B50" s="25" t="s">
        <v>95</v>
      </c>
      <c r="C50" s="40">
        <v>21.625</v>
      </c>
      <c r="D50" s="44">
        <f>STDEV(C48:C50)</f>
        <v>0.17138896599110112</v>
      </c>
      <c r="E50" s="45">
        <f>AVERAGE(C48:C50)</f>
        <v>21.802666346232098</v>
      </c>
      <c r="F50" s="41"/>
      <c r="G50" s="21">
        <v>14.336999893188477</v>
      </c>
      <c r="H50" s="46">
        <f>STDEV(G48:G50)</f>
        <v>0.12188654560411624</v>
      </c>
      <c r="I50" s="45">
        <f>AVERAGE(G48:G50)</f>
        <v>14.196333249409994</v>
      </c>
      <c r="J50" s="41"/>
      <c r="K50" s="45">
        <f>E50-I50</f>
        <v>7.6063330968221035</v>
      </c>
      <c r="L50" s="45">
        <f>K50-$K$7</f>
        <v>-1.7903340657552089</v>
      </c>
      <c r="M50" s="18">
        <f>SQRT((D50*D50)+(H50*H50))</f>
        <v>0.21031050297786635</v>
      </c>
      <c r="N50" s="6"/>
      <c r="O50" s="23">
        <f>POWER(2,-L50)</f>
        <v>3.4589497756279544</v>
      </c>
      <c r="P50" s="17">
        <f>M50/SQRT((COUNT(C48:C50)+COUNT(G48:G50)/2))</f>
        <v>9.9141321873601945E-2</v>
      </c>
    </row>
    <row r="51" spans="2:16">
      <c r="B51" s="25" t="s">
        <v>96</v>
      </c>
      <c r="C51" s="40">
        <v>23.062000274658203</v>
      </c>
      <c r="D51" s="37"/>
      <c r="E51" s="41"/>
      <c r="F51" s="41"/>
      <c r="G51" s="21">
        <v>14.62600040435791</v>
      </c>
      <c r="I51" s="41"/>
      <c r="J51" s="41"/>
      <c r="K51" s="41"/>
      <c r="L51" s="41"/>
      <c r="M51" s="41"/>
      <c r="N51" s="41"/>
      <c r="O51" s="42"/>
    </row>
    <row r="52" spans="2:16">
      <c r="B52" s="25" t="s">
        <v>96</v>
      </c>
      <c r="C52" s="40">
        <v>22.839000701904297</v>
      </c>
      <c r="D52" s="43"/>
      <c r="E52" s="41"/>
      <c r="F52" s="41"/>
      <c r="G52" s="21">
        <v>14.612000465393066</v>
      </c>
      <c r="H52" s="43"/>
      <c r="I52" s="41"/>
      <c r="J52" s="41"/>
      <c r="K52" s="41"/>
      <c r="L52" s="41"/>
      <c r="M52" s="41"/>
      <c r="N52" s="41"/>
      <c r="O52" s="42"/>
    </row>
    <row r="53" spans="2:16" ht="15.75">
      <c r="B53" s="25" t="s">
        <v>96</v>
      </c>
      <c r="C53" s="40">
        <v>22.964000701904297</v>
      </c>
      <c r="D53" s="44">
        <f>STDEV(C51:C53)</f>
        <v>0.11177188503702</v>
      </c>
      <c r="E53" s="45">
        <f>AVERAGE(C51:C53)</f>
        <v>22.955000559488933</v>
      </c>
      <c r="F53" s="41"/>
      <c r="G53" s="21">
        <v>14.704000473022461</v>
      </c>
      <c r="H53" s="46">
        <f>STDEV(G51:G53)</f>
        <v>4.9571514680816844E-2</v>
      </c>
      <c r="I53" s="45">
        <f>AVERAGE(G51:G53)</f>
        <v>14.647333780924479</v>
      </c>
      <c r="J53" s="41"/>
      <c r="K53" s="45">
        <f>E53-I53</f>
        <v>8.3076667785644549</v>
      </c>
      <c r="L53" s="45">
        <f>K53-$K$7</f>
        <v>-1.0890003840128575</v>
      </c>
      <c r="M53" s="18">
        <f>SQRT((D53*D53)+(H53*H53))</f>
        <v>0.12227137585092947</v>
      </c>
      <c r="N53" s="6"/>
      <c r="O53" s="23">
        <f>POWER(2,-L53)</f>
        <v>2.1272659120164659</v>
      </c>
      <c r="P53" s="17">
        <f>M53/SQRT((COUNT(C51:C53)+COUNT(G51:G53)/2))</f>
        <v>5.7639279339467532E-2</v>
      </c>
    </row>
    <row r="54" spans="2:16">
      <c r="B54" s="25" t="s">
        <v>97</v>
      </c>
      <c r="C54" s="40">
        <v>26.101999282836914</v>
      </c>
      <c r="D54" s="37"/>
      <c r="E54" s="41"/>
      <c r="F54" s="41"/>
      <c r="G54" s="21">
        <v>16.688999176025391</v>
      </c>
      <c r="I54" s="41"/>
      <c r="J54" s="41"/>
      <c r="K54" s="41"/>
      <c r="L54" s="41"/>
      <c r="M54" s="41"/>
      <c r="N54" s="41"/>
      <c r="O54" s="42"/>
    </row>
    <row r="55" spans="2:16">
      <c r="B55" s="25" t="s">
        <v>97</v>
      </c>
      <c r="C55" s="40">
        <v>26.447000503540039</v>
      </c>
      <c r="D55" s="43"/>
      <c r="E55" s="41"/>
      <c r="F55" s="41"/>
      <c r="G55" s="21">
        <v>16.749000549316406</v>
      </c>
      <c r="H55" s="43"/>
      <c r="I55" s="41"/>
      <c r="J55" s="41"/>
      <c r="K55" s="41"/>
      <c r="L55" s="41"/>
      <c r="M55" s="41"/>
      <c r="N55" s="41"/>
      <c r="O55" s="42"/>
    </row>
    <row r="56" spans="2:16" ht="15.75">
      <c r="B56" s="25" t="s">
        <v>97</v>
      </c>
      <c r="C56" s="40"/>
      <c r="D56" s="44">
        <f>STDEV(C54:C56)</f>
        <v>0.2439527026768164</v>
      </c>
      <c r="E56" s="45">
        <f>AVERAGE(C54:C56)</f>
        <v>26.274499893188477</v>
      </c>
      <c r="F56" s="41"/>
      <c r="G56" s="21">
        <v>16.701000213623047</v>
      </c>
      <c r="H56" s="46">
        <f>STDEV(G54:G56)</f>
        <v>3.1749598230800112E-2</v>
      </c>
      <c r="I56" s="45">
        <f>AVERAGE(G54:G56)</f>
        <v>16.712999979654949</v>
      </c>
      <c r="J56" s="41"/>
      <c r="K56" s="45">
        <f>E56-I56</f>
        <v>9.5614999135335275</v>
      </c>
      <c r="L56" s="45">
        <f>K56-$K$7</f>
        <v>0.16483275095621508</v>
      </c>
      <c r="M56" s="18">
        <f>SQRT((D56*D56)+(H56*H56))</f>
        <v>0.24601007729591162</v>
      </c>
      <c r="N56" s="6"/>
      <c r="O56" s="23">
        <f>POWER(2,-L56)</f>
        <v>0.89203192508438867</v>
      </c>
      <c r="P56" s="17">
        <f>M56/SQRT((COUNT(C54:C56)+COUNT(G54:G56)/2))</f>
        <v>0.1314979175621537</v>
      </c>
    </row>
    <row r="57" spans="2:16">
      <c r="B57" s="25" t="s">
        <v>98</v>
      </c>
      <c r="C57" s="40">
        <v>22.492000579833984</v>
      </c>
      <c r="D57" s="37"/>
      <c r="E57" s="41"/>
      <c r="F57" s="41"/>
      <c r="G57" s="21">
        <v>14.383000373840332</v>
      </c>
      <c r="I57" s="41"/>
      <c r="J57" s="41"/>
      <c r="K57" s="41"/>
      <c r="L57" s="41"/>
      <c r="M57" s="41"/>
      <c r="N57" s="41"/>
      <c r="O57" s="42"/>
    </row>
    <row r="58" spans="2:16">
      <c r="B58" s="25" t="s">
        <v>98</v>
      </c>
      <c r="C58" s="40">
        <v>22.180999755859375</v>
      </c>
      <c r="D58" s="43"/>
      <c r="E58" s="41"/>
      <c r="F58" s="41"/>
      <c r="G58" s="21">
        <v>14.291999816894531</v>
      </c>
      <c r="H58" s="43"/>
      <c r="I58" s="41"/>
      <c r="J58" s="41"/>
      <c r="K58" s="41"/>
      <c r="L58" s="41"/>
      <c r="M58" s="41"/>
      <c r="N58" s="41"/>
      <c r="O58" s="42"/>
    </row>
    <row r="59" spans="2:16" ht="15.75">
      <c r="B59" s="25" t="s">
        <v>98</v>
      </c>
      <c r="C59" s="40">
        <v>22.197000503540039</v>
      </c>
      <c r="D59" s="44">
        <f>STDEV(C57:C59)</f>
        <v>0.17512023557777248</v>
      </c>
      <c r="E59" s="45">
        <f>AVERAGE(C57:C59)</f>
        <v>22.290000279744465</v>
      </c>
      <c r="F59" s="41"/>
      <c r="G59" s="21">
        <v>14.288999557495117</v>
      </c>
      <c r="H59" s="46">
        <f>STDEV(G57:G59)</f>
        <v>5.3426361150148392E-2</v>
      </c>
      <c r="I59" s="45">
        <f>AVERAGE(G57:G59)</f>
        <v>14.321333249409994</v>
      </c>
      <c r="J59" s="41"/>
      <c r="K59" s="45">
        <f>E59-I59</f>
        <v>7.9686670303344709</v>
      </c>
      <c r="L59" s="45">
        <f>K59-$K$7</f>
        <v>-1.4280001322428415</v>
      </c>
      <c r="M59" s="18">
        <f>SQRT((D59*D59)+(H59*H59))</f>
        <v>0.18308870247658815</v>
      </c>
      <c r="N59" s="6"/>
      <c r="O59" s="23">
        <f>POWER(2,-L59)</f>
        <v>2.6907346636864777</v>
      </c>
      <c r="P59" s="17">
        <f>M59/SQRT((COUNT(C57:C59)+COUNT(G57:G59)/2))</f>
        <v>8.6308842053227822E-2</v>
      </c>
    </row>
    <row r="60" spans="2:16">
      <c r="B60" s="25" t="s">
        <v>99</v>
      </c>
      <c r="C60" s="40">
        <v>23.854999542236328</v>
      </c>
      <c r="D60" s="37"/>
      <c r="E60" s="41"/>
      <c r="F60" s="41"/>
      <c r="G60" s="21">
        <v>14.687000274658203</v>
      </c>
      <c r="I60" s="41"/>
      <c r="J60" s="41"/>
      <c r="K60" s="41"/>
      <c r="L60" s="41"/>
      <c r="M60" s="41"/>
      <c r="N60" s="41"/>
      <c r="O60" s="42"/>
    </row>
    <row r="61" spans="2:16">
      <c r="B61" s="25" t="s">
        <v>99</v>
      </c>
      <c r="C61" s="40">
        <v>23.771999359130859</v>
      </c>
      <c r="D61" s="43"/>
      <c r="E61" s="41"/>
      <c r="F61" s="41"/>
      <c r="G61" s="21">
        <v>14.682999610900879</v>
      </c>
      <c r="H61" s="43"/>
      <c r="I61" s="41"/>
      <c r="J61" s="41"/>
      <c r="K61" s="41"/>
      <c r="L61" s="41"/>
      <c r="M61" s="41"/>
      <c r="N61" s="41"/>
      <c r="O61" s="42"/>
    </row>
    <row r="62" spans="2:16" ht="15.75">
      <c r="B62" s="25" t="s">
        <v>99</v>
      </c>
      <c r="C62" s="40">
        <v>23.568000793457031</v>
      </c>
      <c r="D62" s="44">
        <f>STDEV(C60:C62)</f>
        <v>0.14768927234422641</v>
      </c>
      <c r="E62" s="45">
        <f>AVERAGE(C60:C62)</f>
        <v>23.731666564941406</v>
      </c>
      <c r="F62" s="41"/>
      <c r="G62" s="21">
        <v>14.644000053405762</v>
      </c>
      <c r="H62" s="46">
        <f>STDEV(G60:G62)</f>
        <v>2.3755665370156203E-2</v>
      </c>
      <c r="I62" s="45">
        <f>AVERAGE(G60:G62)</f>
        <v>14.671333312988281</v>
      </c>
      <c r="J62" s="41"/>
      <c r="K62" s="45">
        <f>E62-I62</f>
        <v>9.060333251953125</v>
      </c>
      <c r="L62" s="45">
        <f>K62-$K$7</f>
        <v>-0.33633391062418738</v>
      </c>
      <c r="M62" s="18">
        <f>SQRT((D62*D62)+(H62*H62))</f>
        <v>0.14958760912169802</v>
      </c>
      <c r="N62" s="6"/>
      <c r="O62" s="23">
        <f>POWER(2,-L62)</f>
        <v>1.2625442131561153</v>
      </c>
      <c r="P62" s="17">
        <f>M62/SQRT((COUNT(C60:C62)+COUNT(G60:G62)/2))</f>
        <v>7.0516275194290226E-2</v>
      </c>
    </row>
    <row r="63" spans="2:16">
      <c r="B63" s="25" t="s">
        <v>100</v>
      </c>
      <c r="C63" s="40">
        <v>26.763999938964844</v>
      </c>
      <c r="D63" s="37"/>
      <c r="E63" s="41"/>
      <c r="F63" s="41"/>
      <c r="G63" s="21">
        <v>17.333000183105469</v>
      </c>
      <c r="I63" s="41"/>
      <c r="J63" s="41"/>
      <c r="K63" s="41"/>
      <c r="L63" s="41"/>
      <c r="M63" s="41"/>
      <c r="N63" s="41"/>
      <c r="O63" s="42"/>
    </row>
    <row r="64" spans="2:16">
      <c r="B64" s="25" t="s">
        <v>100</v>
      </c>
      <c r="C64" s="40">
        <v>26.538999557495117</v>
      </c>
      <c r="D64" s="43"/>
      <c r="E64" s="41"/>
      <c r="F64" s="41"/>
      <c r="G64" s="21">
        <v>17.354000091552734</v>
      </c>
      <c r="H64" s="43"/>
      <c r="I64" s="41"/>
      <c r="J64" s="41"/>
      <c r="K64" s="41"/>
      <c r="L64" s="41"/>
      <c r="M64" s="41"/>
      <c r="N64" s="41"/>
      <c r="O64" s="42"/>
    </row>
    <row r="65" spans="2:16" ht="15.75">
      <c r="B65" s="25" t="s">
        <v>100</v>
      </c>
      <c r="C65" s="40">
        <v>26.743999481201172</v>
      </c>
      <c r="D65" s="44">
        <f>STDEV(C63:C65)</f>
        <v>0.12453256514647561</v>
      </c>
      <c r="E65" s="45">
        <f>AVERAGE(C63:C65)</f>
        <v>26.682332992553711</v>
      </c>
      <c r="F65" s="41"/>
      <c r="G65" s="21">
        <v>17.325000762939453</v>
      </c>
      <c r="H65" s="46">
        <f>STDEV(G63:G65)</f>
        <v>1.4977471625784441E-2</v>
      </c>
      <c r="I65" s="45">
        <f>AVERAGE(G63:G65)</f>
        <v>17.337333679199219</v>
      </c>
      <c r="J65" s="41"/>
      <c r="K65" s="45">
        <f>E65-I65</f>
        <v>9.3449993133544922</v>
      </c>
      <c r="L65" s="45">
        <f>K65-$K$7</f>
        <v>-5.1667849222820195E-2</v>
      </c>
      <c r="M65" s="18">
        <f>SQRT((D65*D65)+(H65*H65))</f>
        <v>0.12542999815938119</v>
      </c>
      <c r="N65" s="6"/>
      <c r="O65" s="23">
        <f>POWER(2,-L65)</f>
        <v>1.0364624494468138</v>
      </c>
      <c r="P65" s="17">
        <f>M65/SQRT((COUNT(C63:C65)+COUNT(G63:G65)/2))</f>
        <v>5.9128268175143078E-2</v>
      </c>
    </row>
    <row r="66" spans="2:16">
      <c r="B66" s="25" t="s">
        <v>101</v>
      </c>
      <c r="C66" s="40">
        <v>23.792999267578125</v>
      </c>
      <c r="D66" s="37"/>
      <c r="E66" s="41"/>
      <c r="F66" s="41"/>
      <c r="G66" s="21">
        <v>16.780000686645508</v>
      </c>
      <c r="I66" s="41"/>
      <c r="J66" s="41"/>
      <c r="K66" s="41"/>
      <c r="L66" s="41"/>
      <c r="M66" s="41"/>
      <c r="N66" s="41"/>
      <c r="O66" s="42"/>
    </row>
    <row r="67" spans="2:16">
      <c r="B67" s="25" t="s">
        <v>101</v>
      </c>
      <c r="C67" s="40">
        <v>23.981000900268555</v>
      </c>
      <c r="D67" s="43"/>
      <c r="E67" s="41"/>
      <c r="F67" s="41"/>
      <c r="G67" s="21">
        <v>16.733999252319336</v>
      </c>
      <c r="H67" s="43"/>
      <c r="I67" s="41"/>
      <c r="J67" s="41"/>
      <c r="K67" s="41"/>
      <c r="L67" s="41"/>
      <c r="M67" s="41"/>
      <c r="N67" s="41"/>
      <c r="O67" s="42"/>
    </row>
    <row r="68" spans="2:16" ht="15.75">
      <c r="B68" s="25" t="s">
        <v>101</v>
      </c>
      <c r="C68" s="40">
        <v>23.801000595092773</v>
      </c>
      <c r="D68" s="44">
        <f>STDEV(C66:C68)</f>
        <v>0.10630831340934591</v>
      </c>
      <c r="E68" s="45">
        <f>AVERAGE(C66:C68)</f>
        <v>23.858333587646484</v>
      </c>
      <c r="F68" s="41"/>
      <c r="G68" s="21">
        <v>16.715999603271484</v>
      </c>
      <c r="H68" s="46">
        <f>STDEV(G66:G68)</f>
        <v>3.3005701525038636E-2</v>
      </c>
      <c r="I68" s="45">
        <f>AVERAGE(G66:G68)</f>
        <v>16.743333180745442</v>
      </c>
      <c r="J68" s="41"/>
      <c r="K68" s="45">
        <f>E68-I68</f>
        <v>7.1150004069010429</v>
      </c>
      <c r="L68" s="45">
        <f>K68-$K$7</f>
        <v>-2.2816667556762695</v>
      </c>
      <c r="M68" s="18">
        <f>SQRT((D68*D68)+(H68*H68))</f>
        <v>0.11131412234348188</v>
      </c>
      <c r="N68" s="6"/>
      <c r="O68" s="23">
        <f>POWER(2,-L68)</f>
        <v>4.8623938514697782</v>
      </c>
      <c r="P68" s="17">
        <f>M68/SQRT((COUNT(C66:C68)+COUNT(G66:G68)/2))</f>
        <v>5.2473980500603354E-2</v>
      </c>
    </row>
    <row r="69" spans="2:16">
      <c r="B69" s="25" t="s">
        <v>102</v>
      </c>
      <c r="C69" s="40">
        <v>27.034000396728516</v>
      </c>
      <c r="D69" s="37"/>
      <c r="E69" s="41"/>
      <c r="F69" s="41"/>
      <c r="G69" s="21">
        <v>18.267000198364258</v>
      </c>
      <c r="I69" s="41"/>
      <c r="J69" s="41"/>
      <c r="K69" s="41"/>
      <c r="L69" s="41"/>
      <c r="M69" s="41"/>
      <c r="N69" s="41"/>
      <c r="O69" s="42"/>
    </row>
    <row r="70" spans="2:16">
      <c r="B70" s="25" t="s">
        <v>102</v>
      </c>
      <c r="C70" s="40">
        <v>26.898000717163086</v>
      </c>
      <c r="D70" s="43"/>
      <c r="E70" s="41"/>
      <c r="F70" s="41"/>
      <c r="G70" s="21">
        <v>18.392999649047852</v>
      </c>
      <c r="H70" s="43"/>
      <c r="I70" s="41"/>
      <c r="J70" s="41"/>
      <c r="K70" s="41"/>
      <c r="L70" s="41"/>
      <c r="M70" s="41"/>
      <c r="N70" s="41"/>
      <c r="O70" s="42"/>
    </row>
    <row r="71" spans="2:16" ht="15.75">
      <c r="B71" s="25" t="s">
        <v>102</v>
      </c>
      <c r="C71" s="40">
        <v>26.527999877929688</v>
      </c>
      <c r="D71" s="44">
        <f>STDEV(C69:C71)</f>
        <v>0.26186289634703475</v>
      </c>
      <c r="E71" s="45">
        <f>AVERAGE(C69:C71)</f>
        <v>26.820000330607098</v>
      </c>
      <c r="F71" s="41"/>
      <c r="G71" s="21">
        <v>18.312000274658203</v>
      </c>
      <c r="H71" s="46">
        <f>STDEV(G69:G71)</f>
        <v>6.3851085987296385E-2</v>
      </c>
      <c r="I71" s="45">
        <f>AVERAGE(G69:G71)</f>
        <v>18.324000040690105</v>
      </c>
      <c r="J71" s="41"/>
      <c r="K71" s="45">
        <f>E71-I71</f>
        <v>8.4960002899169922</v>
      </c>
      <c r="L71" s="45">
        <f>K71-$K$7</f>
        <v>-0.90066687266032019</v>
      </c>
      <c r="M71" s="18">
        <f>SQRT((D71*D71)+(H71*H71))</f>
        <v>0.26953503977222509</v>
      </c>
      <c r="N71" s="6"/>
      <c r="O71" s="23">
        <f>POWER(2,-L71)</f>
        <v>1.8669287544898596</v>
      </c>
      <c r="P71" s="17">
        <f>M71/SQRT((COUNT(C69:C71)+COUNT(G69:G71)/2))</f>
        <v>0.12706003626021745</v>
      </c>
    </row>
    <row r="72" spans="2:16">
      <c r="B72" s="25" t="s">
        <v>103</v>
      </c>
      <c r="C72" s="40">
        <v>27.250999450683594</v>
      </c>
      <c r="D72" s="37"/>
      <c r="E72" s="41"/>
      <c r="F72" s="41"/>
      <c r="G72" s="21">
        <v>17.295000076293945</v>
      </c>
      <c r="I72" s="41"/>
      <c r="J72" s="41"/>
      <c r="K72" s="41"/>
      <c r="L72" s="41"/>
      <c r="M72" s="41"/>
      <c r="N72" s="41"/>
      <c r="O72" s="42"/>
    </row>
    <row r="73" spans="2:16">
      <c r="B73" s="25" t="s">
        <v>103</v>
      </c>
      <c r="C73" s="40">
        <v>27.322000503540039</v>
      </c>
      <c r="D73" s="43"/>
      <c r="E73" s="41"/>
      <c r="F73" s="41"/>
      <c r="G73" s="21">
        <v>17.253000259399414</v>
      </c>
      <c r="H73" s="43"/>
      <c r="I73" s="41"/>
      <c r="J73" s="41"/>
      <c r="K73" s="41"/>
      <c r="L73" s="41"/>
      <c r="M73" s="41"/>
      <c r="N73" s="41"/>
      <c r="O73" s="42"/>
    </row>
    <row r="74" spans="2:16" ht="15.75">
      <c r="B74" s="25" t="s">
        <v>103</v>
      </c>
      <c r="C74" s="40">
        <v>27.47599983215332</v>
      </c>
      <c r="D74" s="44">
        <f>STDEV(C72:C74)</f>
        <v>0.11502326893690366</v>
      </c>
      <c r="E74" s="45">
        <f>AVERAGE(C72:C74)</f>
        <v>27.349666595458984</v>
      </c>
      <c r="F74" s="41"/>
      <c r="G74" s="21">
        <v>17.594999313354492</v>
      </c>
      <c r="H74" s="46">
        <f>STDEV(G72:G74)</f>
        <v>0.18651491440013543</v>
      </c>
      <c r="I74" s="45">
        <f>AVERAGE(G72:G74)</f>
        <v>17.380999883015949</v>
      </c>
      <c r="J74" s="41"/>
      <c r="K74" s="45">
        <f>E74-I74</f>
        <v>9.968666712443035</v>
      </c>
      <c r="L74" s="45">
        <f>K74-$K$7</f>
        <v>0.57199954986572266</v>
      </c>
      <c r="M74" s="18">
        <f>SQRT((D74*D74)+(H74*H74))</f>
        <v>0.21913047640759856</v>
      </c>
      <c r="N74" s="6"/>
      <c r="O74" s="23">
        <f>POWER(2,-L74)</f>
        <v>0.67268381414448986</v>
      </c>
      <c r="P74" s="17">
        <f>M74/SQRT((COUNT(C72:C74)+COUNT(G72:G74)/2))</f>
        <v>0.10329909722163448</v>
      </c>
    </row>
    <row r="75" spans="2:16">
      <c r="B75" s="25" t="s">
        <v>104</v>
      </c>
      <c r="C75" s="40">
        <v>21.926000595092773</v>
      </c>
      <c r="D75" s="37"/>
      <c r="E75" s="41"/>
      <c r="F75" s="41"/>
      <c r="G75" s="21">
        <v>14.189000129699707</v>
      </c>
      <c r="I75" s="41"/>
      <c r="J75" s="41"/>
      <c r="K75" s="41"/>
      <c r="L75" s="41"/>
      <c r="M75" s="41"/>
      <c r="N75" s="41"/>
      <c r="O75" s="42"/>
    </row>
    <row r="76" spans="2:16">
      <c r="B76" s="25" t="s">
        <v>104</v>
      </c>
      <c r="C76" s="40">
        <v>22.652000427246094</v>
      </c>
      <c r="D76" s="43"/>
      <c r="E76" s="41"/>
      <c r="F76" s="41"/>
      <c r="G76" s="21">
        <v>14.16100025177002</v>
      </c>
      <c r="H76" s="43"/>
      <c r="I76" s="41"/>
      <c r="J76" s="41"/>
      <c r="K76" s="41"/>
      <c r="L76" s="41"/>
      <c r="M76" s="41"/>
      <c r="N76" s="41"/>
      <c r="O76" s="42"/>
    </row>
    <row r="77" spans="2:16" ht="15.75">
      <c r="B77" s="25" t="s">
        <v>104</v>
      </c>
      <c r="C77" s="40">
        <v>21.937000274658203</v>
      </c>
      <c r="D77" s="44">
        <f>STDEV(C75:C77)</f>
        <v>0.41601722068481295</v>
      </c>
      <c r="E77" s="45">
        <f>AVERAGE(C75:C77)</f>
        <v>22.171667098999023</v>
      </c>
      <c r="F77" s="41"/>
      <c r="G77" s="21">
        <v>14.21399974822998</v>
      </c>
      <c r="H77" s="46">
        <f>STDEV(G75:G77)</f>
        <v>2.6513897977431897E-2</v>
      </c>
      <c r="I77" s="45">
        <f>AVERAGE(G75:G77)</f>
        <v>14.188000043233236</v>
      </c>
      <c r="J77" s="41"/>
      <c r="K77" s="45">
        <f>E77-I77</f>
        <v>7.9836670557657872</v>
      </c>
      <c r="L77" s="45">
        <f>K77-$K$7</f>
        <v>-1.4130001068115252</v>
      </c>
      <c r="M77" s="18">
        <f>SQRT((D77*D77)+(H77*H77))</f>
        <v>0.41686126552160496</v>
      </c>
      <c r="N77" s="6"/>
      <c r="O77" s="23">
        <f>POWER(2,-L77)</f>
        <v>2.6629034236237388</v>
      </c>
      <c r="P77" s="17">
        <f>M77/SQRT((COUNT(C75:C77)+COUNT(G75:G77)/2))</f>
        <v>0.19651028510955523</v>
      </c>
    </row>
    <row r="78" spans="2:16">
      <c r="B78" s="25" t="s">
        <v>105</v>
      </c>
      <c r="C78" s="40">
        <v>25.013999938964844</v>
      </c>
      <c r="D78" s="37"/>
      <c r="E78" s="41"/>
      <c r="F78" s="41"/>
      <c r="G78" s="21">
        <v>16.233999252319336</v>
      </c>
      <c r="I78" s="41"/>
      <c r="J78" s="41"/>
      <c r="K78" s="41"/>
      <c r="L78" s="41"/>
      <c r="M78" s="41"/>
      <c r="N78" s="41"/>
      <c r="O78" s="42"/>
    </row>
    <row r="79" spans="2:16">
      <c r="B79" s="25" t="s">
        <v>105</v>
      </c>
      <c r="C79" s="40">
        <v>25.643999099731445</v>
      </c>
      <c r="D79" s="43"/>
      <c r="E79" s="41"/>
      <c r="F79" s="41"/>
      <c r="G79" s="21">
        <v>16.191999435424805</v>
      </c>
      <c r="H79" s="43"/>
      <c r="I79" s="41"/>
      <c r="J79" s="41"/>
      <c r="K79" s="41"/>
      <c r="L79" s="41"/>
      <c r="M79" s="41"/>
      <c r="N79" s="41"/>
      <c r="O79" s="42"/>
    </row>
    <row r="80" spans="2:16" ht="15.75">
      <c r="B80" s="25" t="s">
        <v>105</v>
      </c>
      <c r="C80" s="40">
        <v>24.951000213623047</v>
      </c>
      <c r="D80" s="44">
        <f>STDEV(C78:C80)</f>
        <v>0.38321346620986424</v>
      </c>
      <c r="E80" s="45">
        <f>AVERAGE(C78:C80)</f>
        <v>25.202999750773113</v>
      </c>
      <c r="F80" s="41"/>
      <c r="G80" s="21">
        <v>16.27400016784668</v>
      </c>
      <c r="H80" s="46">
        <f>STDEV(G78:G80)</f>
        <v>4.1004426549507603E-2</v>
      </c>
      <c r="I80" s="45">
        <f>AVERAGE(G78:G80)</f>
        <v>16.233332951863606</v>
      </c>
      <c r="J80" s="41"/>
      <c r="K80" s="45">
        <f>E80-I80</f>
        <v>8.9696667989095076</v>
      </c>
      <c r="L80" s="45">
        <f>K80-$K$7</f>
        <v>-0.42700036366780481</v>
      </c>
      <c r="M80" s="18">
        <f>SQRT((D80*D80)+(H80*H80))</f>
        <v>0.38540099076316958</v>
      </c>
      <c r="N80" s="6"/>
      <c r="O80" s="23">
        <f>POWER(2,-L80)</f>
        <v>1.3444353330515415</v>
      </c>
      <c r="P80" s="17">
        <f>M80/SQRT((COUNT(C78:C80)+COUNT(G78:G80)/2))</f>
        <v>0.18167976936310079</v>
      </c>
    </row>
    <row r="81" spans="2:17">
      <c r="B81" s="25" t="s">
        <v>106</v>
      </c>
      <c r="C81" s="40">
        <v>25.125999450683594</v>
      </c>
      <c r="D81" s="37"/>
      <c r="E81" s="41"/>
      <c r="F81" s="41"/>
      <c r="G81" s="21">
        <v>15.800000190734863</v>
      </c>
      <c r="I81" s="41"/>
      <c r="J81" s="41"/>
      <c r="K81" s="41"/>
      <c r="L81" s="41"/>
      <c r="M81" s="41"/>
      <c r="N81" s="41"/>
      <c r="O81" s="42"/>
    </row>
    <row r="82" spans="2:17">
      <c r="B82" s="25" t="s">
        <v>106</v>
      </c>
      <c r="C82" s="40">
        <v>25.106000900268555</v>
      </c>
      <c r="D82" s="43"/>
      <c r="E82" s="41"/>
      <c r="F82" s="41"/>
      <c r="G82" s="21">
        <v>15.758000373840332</v>
      </c>
      <c r="H82" s="43"/>
      <c r="I82" s="41"/>
      <c r="J82" s="41"/>
      <c r="K82" s="41"/>
      <c r="L82" s="41"/>
      <c r="M82" s="41"/>
      <c r="N82" s="41"/>
      <c r="O82" s="42"/>
    </row>
    <row r="83" spans="2:17" ht="15.75">
      <c r="B83" s="25" t="s">
        <v>106</v>
      </c>
      <c r="C83" s="40">
        <v>25.076999664306641</v>
      </c>
      <c r="D83" s="44">
        <f>STDEV(C81:C83)</f>
        <v>2.4637345538188284E-2</v>
      </c>
      <c r="E83" s="45">
        <f>AVERAGE(C81:C83)</f>
        <v>25.103000005086262</v>
      </c>
      <c r="F83" s="41"/>
      <c r="G83" s="21">
        <v>15.798999786376953</v>
      </c>
      <c r="H83" s="46">
        <f>STDEV(G81:G83)</f>
        <v>2.3965034447438631E-2</v>
      </c>
      <c r="I83" s="45">
        <f>AVERAGE(G81:G83)</f>
        <v>15.785666783650717</v>
      </c>
      <c r="J83" s="41"/>
      <c r="K83" s="45">
        <f>E83-I83</f>
        <v>9.3173332214355451</v>
      </c>
      <c r="L83" s="45">
        <f>K83-$K$7</f>
        <v>-7.9333941141767284E-2</v>
      </c>
      <c r="M83" s="18">
        <f>SQRT((D83*D83)+(H83*H83))</f>
        <v>3.4370360359399874E-2</v>
      </c>
      <c r="N83" s="6"/>
      <c r="O83" s="23">
        <f>POWER(2,-L83)</f>
        <v>1.0565301524660571</v>
      </c>
      <c r="P83" s="17">
        <f>M83/SQRT((COUNT(C81:C83)+COUNT(G81:G83)/2))</f>
        <v>1.6202343254637971E-2</v>
      </c>
    </row>
    <row r="84" spans="2:17">
      <c r="B84" s="25" t="s">
        <v>107</v>
      </c>
      <c r="C84" s="40">
        <v>22.323999404907227</v>
      </c>
      <c r="D84" s="37"/>
      <c r="E84" s="41"/>
      <c r="F84" s="41"/>
      <c r="G84" s="21">
        <v>15.008000373840332</v>
      </c>
      <c r="I84" s="41"/>
      <c r="J84" s="41"/>
      <c r="K84" s="41"/>
      <c r="L84" s="41"/>
      <c r="M84" s="41"/>
      <c r="N84" s="41"/>
      <c r="O84" s="42"/>
    </row>
    <row r="85" spans="2:17">
      <c r="B85" s="25" t="s">
        <v>107</v>
      </c>
      <c r="C85" s="40">
        <v>22.531999588012695</v>
      </c>
      <c r="D85" s="43"/>
      <c r="E85" s="41"/>
      <c r="F85" s="41"/>
      <c r="G85" s="21">
        <v>14.986000061035156</v>
      </c>
      <c r="H85" s="43"/>
      <c r="I85" s="41"/>
      <c r="J85" s="41"/>
      <c r="K85" s="41"/>
      <c r="L85" s="41"/>
      <c r="M85" s="41"/>
      <c r="N85" s="41"/>
      <c r="O85" s="42"/>
    </row>
    <row r="86" spans="2:17" ht="15.75">
      <c r="B86" s="25" t="s">
        <v>107</v>
      </c>
      <c r="C86" s="40">
        <v>22.506999969482422</v>
      </c>
      <c r="D86" s="44">
        <f>STDEV(C84:C86)</f>
        <v>0.11356221769982007</v>
      </c>
      <c r="E86" s="45">
        <f>AVERAGE(C84:C86)</f>
        <v>22.454332987467449</v>
      </c>
      <c r="F86" s="41"/>
      <c r="G86" s="21">
        <v>14.993000030517578</v>
      </c>
      <c r="H86" s="46">
        <f>STDEV(G84:G86)</f>
        <v>1.123998543949907E-2</v>
      </c>
      <c r="I86" s="45">
        <f>AVERAGE(G84:G86)</f>
        <v>14.995666821797689</v>
      </c>
      <c r="J86" s="41"/>
      <c r="K86" s="45">
        <f>E86-I86</f>
        <v>7.4586661656697597</v>
      </c>
      <c r="L86" s="45">
        <f>K86-$K$7</f>
        <v>-1.9380009969075527</v>
      </c>
      <c r="M86" s="18">
        <f>SQRT((D86*D86)+(H86*H86))</f>
        <v>0.11411710897837134</v>
      </c>
      <c r="N86" s="6"/>
      <c r="O86" s="23">
        <f>POWER(2,-L86)</f>
        <v>3.8317435206386659</v>
      </c>
      <c r="P86" s="17">
        <f>M86/SQRT((COUNT(C84:C86)+COUNT(G84:G86)/2))</f>
        <v>5.3795321072007081E-2</v>
      </c>
    </row>
    <row r="87" spans="2:17">
      <c r="B87" s="25" t="s">
        <v>108</v>
      </c>
      <c r="C87" s="40">
        <v>24.700000762939453</v>
      </c>
      <c r="D87" s="37"/>
      <c r="E87" s="41"/>
      <c r="F87" s="41"/>
      <c r="G87" s="21">
        <v>16.471000671386719</v>
      </c>
      <c r="I87" s="41"/>
      <c r="J87" s="41"/>
      <c r="K87" s="41"/>
      <c r="L87" s="41"/>
      <c r="M87" s="41"/>
      <c r="N87" s="41"/>
      <c r="O87" s="42"/>
    </row>
    <row r="88" spans="2:17">
      <c r="B88" s="25" t="s">
        <v>108</v>
      </c>
      <c r="C88" s="40">
        <v>24.684999465942383</v>
      </c>
      <c r="D88" s="43"/>
      <c r="E88" s="41"/>
      <c r="F88" s="41"/>
      <c r="G88" s="21"/>
      <c r="H88" s="43"/>
      <c r="I88" s="41"/>
      <c r="J88" s="41"/>
      <c r="K88" s="41"/>
      <c r="L88" s="41"/>
      <c r="M88" s="41"/>
      <c r="N88" s="41"/>
      <c r="O88" s="42"/>
    </row>
    <row r="89" spans="2:17" ht="15.75">
      <c r="B89" s="25" t="s">
        <v>108</v>
      </c>
      <c r="C89" s="40">
        <v>24.586999893188477</v>
      </c>
      <c r="D89" s="44">
        <f>STDEV(C87:C89)</f>
        <v>6.1370665815762018E-2</v>
      </c>
      <c r="E89" s="45">
        <f>AVERAGE(C87:C89)</f>
        <v>24.657333374023438</v>
      </c>
      <c r="F89" s="41"/>
      <c r="G89" s="21">
        <v>16.517000198364258</v>
      </c>
      <c r="H89" s="46">
        <f>STDEV(G87:G89)</f>
        <v>3.2526577457191404E-2</v>
      </c>
      <c r="I89" s="45">
        <f>AVERAGE(G87:G89)</f>
        <v>16.494000434875488</v>
      </c>
      <c r="J89" s="41"/>
      <c r="K89" s="45">
        <f>E89-I89</f>
        <v>8.1633329391479492</v>
      </c>
      <c r="L89" s="45">
        <f>K89-$K$7</f>
        <v>-1.2333342234293632</v>
      </c>
      <c r="M89" s="18">
        <f>SQRT((D89*D89)+(H89*H89))</f>
        <v>6.9457446424041627E-2</v>
      </c>
      <c r="N89" s="6"/>
      <c r="O89" s="23">
        <f>POWER(2,-L89)</f>
        <v>2.3510972631174964</v>
      </c>
      <c r="P89" s="17">
        <f>M89/SQRT((COUNT(C87:C89)+COUNT(G87:G89)/2))</f>
        <v>3.4728723212020814E-2</v>
      </c>
    </row>
    <row r="90" spans="2:17" s="24" customFormat="1">
      <c r="B90" s="25" t="s">
        <v>109</v>
      </c>
      <c r="C90" s="40">
        <v>26.886999130249023</v>
      </c>
      <c r="D90" s="37"/>
      <c r="E90" s="41"/>
      <c r="F90" s="41"/>
      <c r="G90" s="21">
        <v>17.343000411987305</v>
      </c>
      <c r="H90" s="36"/>
      <c r="I90" s="41"/>
      <c r="J90" s="41"/>
      <c r="K90" s="41"/>
      <c r="L90" s="41"/>
      <c r="M90" s="41"/>
      <c r="N90" s="41"/>
      <c r="O90" s="42"/>
      <c r="P90" s="48"/>
      <c r="Q90" s="30"/>
    </row>
    <row r="91" spans="2:17" s="24" customFormat="1">
      <c r="B91" s="25" t="s">
        <v>109</v>
      </c>
      <c r="C91" s="25" t="s">
        <v>9</v>
      </c>
      <c r="D91" s="43"/>
      <c r="E91" s="41"/>
      <c r="F91" s="41"/>
      <c r="G91" s="21">
        <v>17.290000915527344</v>
      </c>
      <c r="H91" s="43"/>
      <c r="I91" s="41"/>
      <c r="J91" s="41"/>
      <c r="K91" s="41"/>
      <c r="L91" s="41"/>
      <c r="M91" s="41"/>
      <c r="N91" s="41"/>
      <c r="O91" s="42"/>
      <c r="P91" s="48"/>
      <c r="Q91" s="30"/>
    </row>
    <row r="92" spans="2:17" s="24" customFormat="1" ht="15.75">
      <c r="B92" s="25" t="s">
        <v>109</v>
      </c>
      <c r="C92" s="40">
        <v>29.041000366210938</v>
      </c>
      <c r="D92" s="44">
        <f>STDEV(C90:C92)</f>
        <v>1.5231088806328741</v>
      </c>
      <c r="E92" s="45">
        <f>AVERAGE(C90:C92)</f>
        <v>27.96399974822998</v>
      </c>
      <c r="F92" s="41"/>
      <c r="G92" s="21">
        <v>17.316999435424805</v>
      </c>
      <c r="H92" s="46">
        <f>STDEV(G90:G92)</f>
        <v>2.6501312809829758E-2</v>
      </c>
      <c r="I92" s="45">
        <f>AVERAGE(G90:G92)</f>
        <v>17.316666920979817</v>
      </c>
      <c r="J92" s="41"/>
      <c r="K92" s="45">
        <f>E92-I92</f>
        <v>10.647332827250164</v>
      </c>
      <c r="L92" s="45">
        <f>K92-$K$7</f>
        <v>1.2506656646728516</v>
      </c>
      <c r="M92" s="45">
        <f>SQRT((D92*D92)+(H92*H92))</f>
        <v>1.5233394178066066</v>
      </c>
      <c r="N92" s="41"/>
      <c r="O92" s="31">
        <f>POWER(2,-L92)</f>
        <v>0.42025425606236583</v>
      </c>
      <c r="P92" s="1">
        <f>M92/SQRT((COUNT(C90:C92)+COUNT(G90:G92)/2))</f>
        <v>0.81425916931428644</v>
      </c>
      <c r="Q92" s="30"/>
    </row>
    <row r="93" spans="2:17" s="24" customFormat="1">
      <c r="B93" s="25" t="s">
        <v>110</v>
      </c>
      <c r="C93" s="40">
        <v>29.405000686645508</v>
      </c>
      <c r="D93" s="37"/>
      <c r="E93" s="41"/>
      <c r="F93" s="41"/>
      <c r="G93" s="21">
        <v>15.236000061035156</v>
      </c>
      <c r="H93" s="36"/>
      <c r="I93" s="41"/>
      <c r="J93" s="41"/>
      <c r="K93" s="41"/>
      <c r="L93" s="41"/>
      <c r="M93" s="41"/>
      <c r="N93" s="41"/>
      <c r="O93" s="42"/>
      <c r="P93" s="48"/>
      <c r="Q93" s="30"/>
    </row>
    <row r="94" spans="2:17" s="24" customFormat="1">
      <c r="B94" s="25" t="s">
        <v>110</v>
      </c>
      <c r="C94" s="25" t="s">
        <v>9</v>
      </c>
      <c r="D94" s="43"/>
      <c r="E94" s="41"/>
      <c r="F94" s="41"/>
      <c r="G94" s="21">
        <v>15.196999549865723</v>
      </c>
      <c r="H94" s="43"/>
      <c r="I94" s="41"/>
      <c r="J94" s="41"/>
      <c r="K94" s="41"/>
      <c r="L94" s="41"/>
      <c r="M94" s="41"/>
      <c r="N94" s="41"/>
      <c r="O94" s="42"/>
      <c r="P94" s="48"/>
      <c r="Q94" s="30"/>
    </row>
    <row r="95" spans="2:17" s="24" customFormat="1" ht="15.75">
      <c r="B95" s="25" t="s">
        <v>110</v>
      </c>
      <c r="C95" s="40">
        <v>27.131000518798828</v>
      </c>
      <c r="D95" s="44">
        <f>STDEV(C93:C95)</f>
        <v>1.6079609391037344</v>
      </c>
      <c r="E95" s="45">
        <f>AVERAGE(C93:C95)</f>
        <v>28.268000602722168</v>
      </c>
      <c r="F95" s="41"/>
      <c r="G95" s="21">
        <v>15.220000267028809</v>
      </c>
      <c r="H95" s="46">
        <f>STDEV(G93:G95)</f>
        <v>1.9604702963570367E-2</v>
      </c>
      <c r="I95" s="45">
        <f>AVERAGE(G93:G95)</f>
        <v>15.217666625976562</v>
      </c>
      <c r="J95" s="41"/>
      <c r="K95" s="45">
        <f>E95-I95</f>
        <v>13.050333976745605</v>
      </c>
      <c r="L95" s="45">
        <f>K95-$K$7</f>
        <v>3.6536668141682931</v>
      </c>
      <c r="M95" s="45">
        <f>SQRT((D95*D95)+(H95*H95))</f>
        <v>1.6080804476336541</v>
      </c>
      <c r="N95" s="41"/>
      <c r="O95" s="31">
        <f>POWER(2,-L95)</f>
        <v>7.9457828995687416E-2</v>
      </c>
      <c r="P95" s="1">
        <f>M95/SQRT((COUNT(C93:C95)+COUNT(G93:G95)/2))</f>
        <v>0.85955515505931546</v>
      </c>
      <c r="Q95" s="30"/>
    </row>
    <row r="96" spans="2:17">
      <c r="B96" s="25" t="s">
        <v>111</v>
      </c>
      <c r="C96" s="40">
        <v>25.177000045776367</v>
      </c>
      <c r="D96" s="37"/>
      <c r="E96" s="41"/>
      <c r="F96" s="41"/>
      <c r="G96" s="21">
        <v>16.069999694824219</v>
      </c>
      <c r="I96" s="41"/>
      <c r="J96" s="41"/>
      <c r="K96" s="41"/>
      <c r="L96" s="41"/>
      <c r="M96" s="41"/>
      <c r="N96" s="41"/>
      <c r="O96" s="42"/>
    </row>
    <row r="97" spans="2:16">
      <c r="B97" s="25" t="s">
        <v>111</v>
      </c>
      <c r="C97" s="40">
        <v>25.215999603271484</v>
      </c>
      <c r="D97" s="43"/>
      <c r="E97" s="41"/>
      <c r="F97" s="41"/>
      <c r="G97" s="21">
        <v>15.98799991607666</v>
      </c>
      <c r="H97" s="43"/>
      <c r="I97" s="41"/>
      <c r="J97" s="41"/>
      <c r="K97" s="41"/>
      <c r="L97" s="41"/>
      <c r="M97" s="41"/>
      <c r="N97" s="41"/>
      <c r="O97" s="42"/>
    </row>
    <row r="98" spans="2:16" ht="15.75">
      <c r="B98" s="25" t="s">
        <v>111</v>
      </c>
      <c r="C98" s="40">
        <v>25.025999069213867</v>
      </c>
      <c r="D98" s="44">
        <f>STDEV(C96:C98)</f>
        <v>0.1003514352578173</v>
      </c>
      <c r="E98" s="45">
        <f>AVERAGE(C96:C98)</f>
        <v>25.139666239420574</v>
      </c>
      <c r="F98" s="41"/>
      <c r="G98" s="21">
        <v>15.928000450134277</v>
      </c>
      <c r="H98" s="46">
        <f>STDEV(G96:G98)</f>
        <v>7.1283103561939995E-2</v>
      </c>
      <c r="I98" s="45">
        <f>AVERAGE(G96:G98)</f>
        <v>15.995333353678385</v>
      </c>
      <c r="J98" s="41"/>
      <c r="K98" s="45">
        <f>E98-I98</f>
        <v>9.1443328857421893</v>
      </c>
      <c r="L98" s="45">
        <f>K98-$K$7</f>
        <v>-0.25233427683512311</v>
      </c>
      <c r="M98" s="18">
        <f>SQRT((D98*D98)+(H98*H98))</f>
        <v>0.1230922069496122</v>
      </c>
      <c r="N98" s="6"/>
      <c r="O98" s="23">
        <f>POWER(2,-L98)</f>
        <v>1.1911328064928874</v>
      </c>
      <c r="P98" s="17">
        <f>M98/SQRT((COUNT(C96:C98)+COUNT(G96:G98)/2))</f>
        <v>5.8026222830192445E-2</v>
      </c>
    </row>
    <row r="99" spans="2:16">
      <c r="B99" s="25" t="s">
        <v>112</v>
      </c>
      <c r="C99" s="40">
        <v>26.121999740600586</v>
      </c>
      <c r="D99" s="37"/>
      <c r="E99" s="41"/>
      <c r="F99" s="41"/>
      <c r="G99" s="21">
        <v>17.320999145507813</v>
      </c>
      <c r="I99" s="41"/>
      <c r="J99" s="41"/>
      <c r="K99" s="41"/>
      <c r="L99" s="41"/>
      <c r="M99" s="41"/>
      <c r="N99" s="41"/>
      <c r="O99" s="42"/>
    </row>
    <row r="100" spans="2:16">
      <c r="B100" s="25" t="s">
        <v>112</v>
      </c>
      <c r="C100" s="40">
        <v>26.919000625610352</v>
      </c>
      <c r="D100" s="43"/>
      <c r="E100" s="41"/>
      <c r="F100" s="41"/>
      <c r="G100" s="21">
        <v>17.304000854492188</v>
      </c>
      <c r="H100" s="43"/>
      <c r="I100" s="41"/>
      <c r="J100" s="41"/>
      <c r="K100" s="41"/>
      <c r="L100" s="41"/>
      <c r="M100" s="41"/>
      <c r="N100" s="41"/>
      <c r="O100" s="42"/>
    </row>
    <row r="101" spans="2:16" ht="15.75">
      <c r="B101" s="25" t="s">
        <v>112</v>
      </c>
      <c r="C101" s="40">
        <v>26.469999313354492</v>
      </c>
      <c r="D101" s="44">
        <f>STDEV(C99:C101)</f>
        <v>0.39956565829874985</v>
      </c>
      <c r="E101" s="45">
        <f>AVERAGE(C99:C101)</f>
        <v>26.503666559855144</v>
      </c>
      <c r="F101" s="41"/>
      <c r="G101" s="21">
        <v>17.291999816894531</v>
      </c>
      <c r="H101" s="46">
        <f>STDEV(G99:G101)</f>
        <v>1.4571249436780802E-2</v>
      </c>
      <c r="I101" s="45">
        <f>AVERAGE(G99:G101)</f>
        <v>17.305666605631512</v>
      </c>
      <c r="J101" s="41"/>
      <c r="K101" s="45">
        <f>E101-I101</f>
        <v>9.1979999542236328</v>
      </c>
      <c r="L101" s="45">
        <f>K101-$K$7</f>
        <v>-0.19866720835367957</v>
      </c>
      <c r="M101" s="18">
        <f>SQRT((D101*D101)+(H101*H101))</f>
        <v>0.39983126016091114</v>
      </c>
      <c r="N101" s="6"/>
      <c r="O101" s="23">
        <f>POWER(2,-L101)</f>
        <v>1.1476376536204371</v>
      </c>
      <c r="P101" s="17">
        <f>M101/SQRT((COUNT(C99:C101)+COUNT(G99:G101)/2))</f>
        <v>0.18848226359342865</v>
      </c>
    </row>
    <row r="102" spans="2:16">
      <c r="B102" s="25" t="s">
        <v>113</v>
      </c>
      <c r="C102" s="40">
        <v>22.673999786376953</v>
      </c>
      <c r="D102" s="37"/>
      <c r="E102" s="41"/>
      <c r="F102" s="41"/>
      <c r="G102" s="21">
        <v>14.788999557495117</v>
      </c>
      <c r="I102" s="41"/>
      <c r="J102" s="41"/>
      <c r="K102" s="41"/>
      <c r="L102" s="41"/>
      <c r="M102" s="41"/>
      <c r="N102" s="41"/>
      <c r="O102" s="42"/>
    </row>
    <row r="103" spans="2:16">
      <c r="B103" s="25" t="s">
        <v>113</v>
      </c>
      <c r="C103" s="40"/>
      <c r="D103" s="43"/>
      <c r="E103" s="41"/>
      <c r="F103" s="41"/>
      <c r="G103" s="21">
        <v>14.789999961853027</v>
      </c>
      <c r="H103" s="43"/>
      <c r="I103" s="41"/>
      <c r="J103" s="41"/>
      <c r="K103" s="41"/>
      <c r="L103" s="41"/>
      <c r="M103" s="41"/>
      <c r="N103" s="41"/>
      <c r="O103" s="42"/>
    </row>
    <row r="104" spans="2:16" ht="15.75">
      <c r="B104" s="25" t="s">
        <v>113</v>
      </c>
      <c r="C104" s="40">
        <v>23.201000213623047</v>
      </c>
      <c r="D104" s="44">
        <f>STDEV(C102:C104)</f>
        <v>0.37264557579392066</v>
      </c>
      <c r="E104" s="45">
        <f>AVERAGE(C102:C104)</f>
        <v>22.9375</v>
      </c>
      <c r="F104" s="41"/>
      <c r="G104" s="21">
        <v>14.802000045776367</v>
      </c>
      <c r="H104" s="46">
        <f>STDEV(G102:G104)</f>
        <v>7.2343569006678545E-3</v>
      </c>
      <c r="I104" s="45">
        <f>AVERAGE(G102:G104)</f>
        <v>14.79366652170817</v>
      </c>
      <c r="J104" s="41"/>
      <c r="K104" s="45">
        <f>E104-I104</f>
        <v>8.14383347829183</v>
      </c>
      <c r="L104" s="45">
        <f>K104-$K$7</f>
        <v>-1.2528336842854824</v>
      </c>
      <c r="M104" s="18">
        <f>SQRT((D104*D104)+(H104*H104))</f>
        <v>0.3727157912921707</v>
      </c>
      <c r="N104" s="6"/>
      <c r="O104" s="23">
        <f>POWER(2,-L104)</f>
        <v>2.3830904076267396</v>
      </c>
      <c r="P104" s="17">
        <f>M104/SQRT((COUNT(C102:C104)+COUNT(G102:G104)/2))</f>
        <v>0.19922497052223503</v>
      </c>
    </row>
    <row r="105" spans="2:16">
      <c r="B105" s="25" t="s">
        <v>114</v>
      </c>
      <c r="C105" s="40">
        <v>25.180999755859375</v>
      </c>
      <c r="D105" s="37"/>
      <c r="E105" s="41"/>
      <c r="F105" s="41"/>
      <c r="G105" s="21">
        <v>16.551000595092773</v>
      </c>
      <c r="I105" s="41"/>
      <c r="J105" s="41"/>
      <c r="K105" s="41"/>
      <c r="L105" s="41"/>
      <c r="M105" s="41"/>
      <c r="N105" s="41"/>
      <c r="O105" s="42"/>
    </row>
    <row r="106" spans="2:16">
      <c r="B106" s="25" t="s">
        <v>114</v>
      </c>
      <c r="C106" s="40">
        <v>25.107999801635742</v>
      </c>
      <c r="D106" s="43"/>
      <c r="E106" s="41"/>
      <c r="F106" s="41"/>
      <c r="G106" s="21">
        <v>16.586999893188477</v>
      </c>
      <c r="H106" s="43"/>
      <c r="I106" s="41"/>
      <c r="J106" s="41"/>
      <c r="K106" s="41"/>
      <c r="L106" s="41"/>
      <c r="M106" s="41"/>
      <c r="N106" s="41"/>
      <c r="O106" s="42"/>
    </row>
    <row r="107" spans="2:16" ht="15.75">
      <c r="B107" s="25" t="s">
        <v>114</v>
      </c>
      <c r="C107" s="40">
        <v>25.075000762939453</v>
      </c>
      <c r="D107" s="44">
        <f>STDEV(C105:C107)</f>
        <v>5.424284341669617E-2</v>
      </c>
      <c r="E107" s="45">
        <f>AVERAGE(C105:C107)</f>
        <v>25.121333440144856</v>
      </c>
      <c r="F107" s="41"/>
      <c r="G107" s="21">
        <v>16.638999938964844</v>
      </c>
      <c r="H107" s="46">
        <f>STDEV(G105:G107)</f>
        <v>4.4241456324060381E-2</v>
      </c>
      <c r="I107" s="45">
        <f>AVERAGE(G105:G107)</f>
        <v>16.592333475748699</v>
      </c>
      <c r="J107" s="41"/>
      <c r="K107" s="45">
        <f>E107-I107</f>
        <v>8.5289999643961565</v>
      </c>
      <c r="L107" s="45">
        <f>K107-$K$7</f>
        <v>-0.8676671981811559</v>
      </c>
      <c r="M107" s="18">
        <f>SQRT((D107*D107)+(H107*H107))</f>
        <v>6.9997089365215481E-2</v>
      </c>
      <c r="N107" s="6"/>
      <c r="O107" s="23">
        <f>POWER(2,-L107)</f>
        <v>1.8247100032577375</v>
      </c>
      <c r="P107" s="17">
        <f>M107/SQRT((COUNT(C105:C107)+COUNT(G105:G107)/2))</f>
        <v>3.2996944368976426E-2</v>
      </c>
    </row>
    <row r="108" spans="2:16">
      <c r="B108" s="25" t="s">
        <v>115</v>
      </c>
      <c r="C108" s="40">
        <v>25.527000427246094</v>
      </c>
      <c r="D108" s="37"/>
      <c r="E108" s="41"/>
      <c r="F108" s="41"/>
      <c r="G108" s="21">
        <v>16.375</v>
      </c>
      <c r="I108" s="41"/>
      <c r="J108" s="41"/>
      <c r="K108" s="41"/>
      <c r="L108" s="41"/>
      <c r="M108" s="41"/>
      <c r="N108" s="41"/>
      <c r="O108" s="42"/>
    </row>
    <row r="109" spans="2:16">
      <c r="B109" s="25" t="s">
        <v>115</v>
      </c>
      <c r="C109" s="40">
        <v>25.459999084472656</v>
      </c>
      <c r="D109" s="43"/>
      <c r="E109" s="41"/>
      <c r="F109" s="41"/>
      <c r="G109" s="21">
        <v>16.572000503540039</v>
      </c>
      <c r="H109" s="43"/>
      <c r="I109" s="41"/>
      <c r="J109" s="41"/>
      <c r="K109" s="41"/>
      <c r="L109" s="41"/>
      <c r="M109" s="41"/>
      <c r="N109" s="41"/>
      <c r="O109" s="42"/>
    </row>
    <row r="110" spans="2:16" ht="15.75">
      <c r="B110" s="25" t="s">
        <v>115</v>
      </c>
      <c r="C110" s="40">
        <v>25.631999969482422</v>
      </c>
      <c r="D110" s="44">
        <f>STDEV(C108:C110)</f>
        <v>8.6697162821152668E-2</v>
      </c>
      <c r="E110" s="45">
        <f>AVERAGE(C108:C110)</f>
        <v>25.539666493733723</v>
      </c>
      <c r="F110" s="41"/>
      <c r="G110" s="21">
        <v>16.349000930786133</v>
      </c>
      <c r="H110" s="46">
        <f>STDEV(G108:G110)</f>
        <v>0.12193848137718265</v>
      </c>
      <c r="I110" s="45">
        <f>AVERAGE(G108:G110)</f>
        <v>16.432000478108723</v>
      </c>
      <c r="J110" s="41"/>
      <c r="K110" s="45">
        <f>E110-I110</f>
        <v>9.107666015625</v>
      </c>
      <c r="L110" s="45">
        <f>K110-$K$7</f>
        <v>-0.28900114695231238</v>
      </c>
      <c r="M110" s="18">
        <f>SQRT((D110*D110)+(H110*H110))</f>
        <v>0.14961748320905205</v>
      </c>
      <c r="N110" s="6"/>
      <c r="O110" s="23">
        <f>POWER(2,-L110)</f>
        <v>1.2217940730076637</v>
      </c>
      <c r="P110" s="17">
        <f>M110/SQRT((COUNT(C108:C110)+COUNT(G108:G110)/2))</f>
        <v>7.0530357974123423E-2</v>
      </c>
    </row>
    <row r="111" spans="2:16">
      <c r="B111" s="25" t="s">
        <v>116</v>
      </c>
      <c r="C111" s="40">
        <v>24.948999404907227</v>
      </c>
      <c r="D111" s="37"/>
      <c r="E111" s="41"/>
      <c r="F111" s="41"/>
      <c r="G111" s="21">
        <v>16.875</v>
      </c>
      <c r="I111" s="41"/>
      <c r="J111" s="41"/>
      <c r="K111" s="41"/>
      <c r="L111" s="41"/>
      <c r="M111" s="41"/>
      <c r="N111" s="41"/>
      <c r="O111" s="42"/>
    </row>
    <row r="112" spans="2:16">
      <c r="B112" s="25" t="s">
        <v>116</v>
      </c>
      <c r="C112" s="40">
        <v>24.520000457763672</v>
      </c>
      <c r="D112" s="43"/>
      <c r="E112" s="41"/>
      <c r="F112" s="41"/>
      <c r="G112" s="21">
        <v>16.910999298095703</v>
      </c>
      <c r="H112" s="43"/>
      <c r="I112" s="41"/>
      <c r="J112" s="41"/>
      <c r="K112" s="41"/>
      <c r="L112" s="41"/>
      <c r="M112" s="41"/>
      <c r="N112" s="41"/>
      <c r="O112" s="42"/>
    </row>
    <row r="113" spans="2:17" ht="15.75">
      <c r="B113" s="25" t="s">
        <v>116</v>
      </c>
      <c r="C113" s="40">
        <v>24.670999526977539</v>
      </c>
      <c r="D113" s="44">
        <f>STDEV(C111:C113)</f>
        <v>0.21761002875275678</v>
      </c>
      <c r="E113" s="45">
        <f>AVERAGE(C111:C113)</f>
        <v>24.713333129882812</v>
      </c>
      <c r="F113" s="41"/>
      <c r="G113" s="21">
        <v>16.916999816894531</v>
      </c>
      <c r="H113" s="46">
        <f>STDEV(G111:G113)</f>
        <v>2.2715414400844409E-2</v>
      </c>
      <c r="I113" s="45">
        <f>AVERAGE(G111:G113)</f>
        <v>16.900999704996746</v>
      </c>
      <c r="J113" s="41"/>
      <c r="K113" s="45">
        <f>E113-I113</f>
        <v>7.8123334248860665</v>
      </c>
      <c r="L113" s="45">
        <f>K113-$K$7</f>
        <v>-1.5843337376912459</v>
      </c>
      <c r="M113" s="18">
        <f>SQRT((D113*D113)+(H113*H113))</f>
        <v>0.21879240083964918</v>
      </c>
      <c r="N113" s="6"/>
      <c r="O113" s="23">
        <f>POWER(2,-L113)</f>
        <v>2.9986928089099116</v>
      </c>
      <c r="P113" s="17">
        <f>M113/SQRT((COUNT(C111:C113)+COUNT(G111:G113)/2))</f>
        <v>0.10313972687053415</v>
      </c>
    </row>
    <row r="114" spans="2:17" s="24" customFormat="1">
      <c r="B114" s="25" t="s">
        <v>117</v>
      </c>
      <c r="C114" s="40">
        <v>25.826999664306641</v>
      </c>
      <c r="D114" s="37"/>
      <c r="E114" s="41"/>
      <c r="F114" s="41"/>
      <c r="G114" s="21">
        <v>15.434000015258789</v>
      </c>
      <c r="H114" s="36"/>
      <c r="I114" s="41"/>
      <c r="J114" s="41"/>
      <c r="K114" s="41"/>
      <c r="L114" s="41"/>
      <c r="M114" s="41"/>
      <c r="N114" s="41"/>
      <c r="O114" s="42"/>
      <c r="P114" s="48"/>
      <c r="Q114" s="30"/>
    </row>
    <row r="115" spans="2:17" s="24" customFormat="1">
      <c r="B115" s="25" t="s">
        <v>117</v>
      </c>
      <c r="C115" s="40">
        <v>31.21299934387207</v>
      </c>
      <c r="D115" s="43"/>
      <c r="E115" s="41"/>
      <c r="F115" s="41"/>
      <c r="G115" s="21">
        <v>15.418000221252441</v>
      </c>
      <c r="H115" s="43"/>
      <c r="I115" s="41"/>
      <c r="J115" s="41"/>
      <c r="K115" s="41"/>
      <c r="L115" s="41"/>
      <c r="M115" s="41"/>
      <c r="N115" s="41"/>
      <c r="O115" s="42"/>
      <c r="P115" s="48"/>
      <c r="Q115" s="30"/>
    </row>
    <row r="116" spans="2:17" s="24" customFormat="1" ht="15.75">
      <c r="B116" s="25" t="s">
        <v>117</v>
      </c>
      <c r="C116" s="25" t="s">
        <v>9</v>
      </c>
      <c r="D116" s="44">
        <f>STDEV(C114:C116)</f>
        <v>3.8084768968892875</v>
      </c>
      <c r="E116" s="45">
        <f>AVERAGE(C114:C116)</f>
        <v>28.519999504089355</v>
      </c>
      <c r="F116" s="41"/>
      <c r="G116" s="21">
        <v>15.416999816894531</v>
      </c>
      <c r="H116" s="46">
        <f>STDEV(G114:G116)</f>
        <v>9.5394004139760461E-3</v>
      </c>
      <c r="I116" s="45">
        <f>AVERAGE(G114:G116)</f>
        <v>15.42300001780192</v>
      </c>
      <c r="J116" s="41"/>
      <c r="K116" s="45">
        <f>E116-I116</f>
        <v>13.096999486287435</v>
      </c>
      <c r="L116" s="45">
        <f>K116-$K$7</f>
        <v>3.7003323237101231</v>
      </c>
      <c r="M116" s="45">
        <f>SQRT((D116*D116)+(H116*H116))</f>
        <v>3.808488843924807</v>
      </c>
      <c r="N116" s="41"/>
      <c r="O116" s="31">
        <f>POWER(2,-L116)</f>
        <v>7.6928803301366963E-2</v>
      </c>
      <c r="P116" s="1">
        <f>M116/SQRT((COUNT(C114:C116)+COUNT(G114:G116)/2))</f>
        <v>2.0357229164739148</v>
      </c>
      <c r="Q116" s="30"/>
    </row>
    <row r="117" spans="2:17">
      <c r="B117" s="25" t="s">
        <v>118</v>
      </c>
      <c r="C117" s="40">
        <v>25.13800048828125</v>
      </c>
      <c r="D117" s="37"/>
      <c r="E117" s="41"/>
      <c r="F117" s="41"/>
      <c r="G117" s="21">
        <v>16.100000381469727</v>
      </c>
      <c r="I117" s="41"/>
      <c r="J117" s="41"/>
      <c r="K117" s="41"/>
      <c r="L117" s="41"/>
      <c r="M117" s="41"/>
      <c r="N117" s="41"/>
      <c r="O117" s="42"/>
    </row>
    <row r="118" spans="2:17">
      <c r="B118" s="25" t="s">
        <v>118</v>
      </c>
      <c r="C118" s="40">
        <v>25.187000274658203</v>
      </c>
      <c r="D118" s="43"/>
      <c r="E118" s="41"/>
      <c r="F118" s="41"/>
      <c r="G118" s="21">
        <v>15.567999839782715</v>
      </c>
      <c r="H118" s="43"/>
      <c r="I118" s="41"/>
      <c r="J118" s="41"/>
      <c r="K118" s="41"/>
      <c r="L118" s="41"/>
      <c r="M118" s="41"/>
      <c r="N118" s="41"/>
      <c r="O118" s="42"/>
    </row>
    <row r="119" spans="2:17" ht="15.75">
      <c r="B119" s="25" t="s">
        <v>118</v>
      </c>
      <c r="C119" s="40"/>
      <c r="D119" s="44">
        <f>STDEV(C117:C119)</f>
        <v>3.4648081223835767E-2</v>
      </c>
      <c r="E119" s="45">
        <f>AVERAGE(C117:C119)</f>
        <v>25.162500381469727</v>
      </c>
      <c r="F119" s="41"/>
      <c r="G119" s="21">
        <v>15.598999977111816</v>
      </c>
      <c r="H119" s="46">
        <f>STDEV(G117:G119)</f>
        <v>0.29860425037064431</v>
      </c>
      <c r="I119" s="45">
        <f>AVERAGE(G117:G119)</f>
        <v>15.755666732788086</v>
      </c>
      <c r="J119" s="41"/>
      <c r="K119" s="45">
        <f>E119-I119</f>
        <v>9.4068336486816406</v>
      </c>
      <c r="L119" s="45">
        <f>K119-$K$7</f>
        <v>1.0166486104328243E-2</v>
      </c>
      <c r="M119" s="18">
        <f>SQRT((D119*D119)+(H119*H119))</f>
        <v>0.30060769762583917</v>
      </c>
      <c r="N119" s="6"/>
      <c r="O119" s="23">
        <f>POWER(2,-L119)</f>
        <v>0.99297789979717932</v>
      </c>
      <c r="P119" s="17">
        <f>M119/SQRT((COUNT(C117:C119)+COUNT(G117:G119)/2))</f>
        <v>0.16068157319183266</v>
      </c>
    </row>
    <row r="120" spans="2:17">
      <c r="B120" s="25" t="s">
        <v>119</v>
      </c>
      <c r="C120" s="40">
        <v>21.948999404907227</v>
      </c>
      <c r="D120" s="37"/>
      <c r="E120" s="41"/>
      <c r="F120" s="41"/>
      <c r="G120" s="21">
        <v>13.692999839782715</v>
      </c>
      <c r="I120" s="41"/>
      <c r="J120" s="41"/>
      <c r="K120" s="41"/>
      <c r="L120" s="41"/>
      <c r="M120" s="41"/>
      <c r="N120" s="41"/>
      <c r="O120" s="42"/>
    </row>
    <row r="121" spans="2:17">
      <c r="B121" s="25" t="s">
        <v>119</v>
      </c>
      <c r="C121" s="40">
        <v>21.780000686645508</v>
      </c>
      <c r="D121" s="43"/>
      <c r="E121" s="41"/>
      <c r="F121" s="41"/>
      <c r="G121" s="21">
        <v>13.741999626159668</v>
      </c>
      <c r="H121" s="43"/>
      <c r="I121" s="41"/>
      <c r="J121" s="41"/>
      <c r="K121" s="41"/>
      <c r="L121" s="41"/>
      <c r="M121" s="41"/>
      <c r="N121" s="41"/>
      <c r="O121" s="42"/>
    </row>
    <row r="122" spans="2:17" ht="15.75">
      <c r="B122" s="25" t="s">
        <v>119</v>
      </c>
      <c r="C122" s="40">
        <v>21.62299919128418</v>
      </c>
      <c r="D122" s="44">
        <f>STDEV(C120:C122)</f>
        <v>0.16303689541649588</v>
      </c>
      <c r="E122" s="45">
        <f>AVERAGE(C120:C122)</f>
        <v>21.783999760945637</v>
      </c>
      <c r="F122" s="41"/>
      <c r="G122" s="21">
        <v>13.862000465393066</v>
      </c>
      <c r="H122" s="46">
        <f>STDEV(G120:G122)</f>
        <v>8.6950552939009718E-2</v>
      </c>
      <c r="I122" s="45">
        <f>AVERAGE(G120:G122)</f>
        <v>13.765666643778482</v>
      </c>
      <c r="J122" s="41"/>
      <c r="K122" s="45">
        <f>E122-I122</f>
        <v>8.0183331171671544</v>
      </c>
      <c r="L122" s="45">
        <f>K122-$K$7</f>
        <v>-1.378334045410158</v>
      </c>
      <c r="M122" s="18">
        <f>SQRT((D122*D122)+(H122*H122))</f>
        <v>0.18477399146917009</v>
      </c>
      <c r="N122" s="6"/>
      <c r="O122" s="23">
        <f>POWER(2,-L122)</f>
        <v>2.5996799919827458</v>
      </c>
      <c r="P122" s="17">
        <f>M122/SQRT((COUNT(C120:C122)+COUNT(G120:G122)/2))</f>
        <v>8.7103294903170314E-2</v>
      </c>
    </row>
    <row r="123" spans="2:17">
      <c r="B123" s="25" t="s">
        <v>120</v>
      </c>
      <c r="C123" s="40">
        <v>24.27400016784668</v>
      </c>
      <c r="D123" s="37"/>
      <c r="E123" s="41"/>
      <c r="F123" s="41"/>
      <c r="G123" s="21">
        <v>15.694000244140625</v>
      </c>
      <c r="I123" s="41"/>
      <c r="J123" s="41"/>
      <c r="K123" s="41"/>
      <c r="L123" s="41"/>
      <c r="M123" s="41"/>
      <c r="N123" s="41"/>
      <c r="O123" s="42"/>
    </row>
    <row r="124" spans="2:17">
      <c r="B124" s="25" t="s">
        <v>120</v>
      </c>
      <c r="C124" s="40">
        <v>25.006999969482422</v>
      </c>
      <c r="D124" s="43"/>
      <c r="E124" s="41"/>
      <c r="F124" s="41"/>
      <c r="G124" s="21">
        <v>15.720999717712402</v>
      </c>
      <c r="H124" s="43"/>
      <c r="I124" s="41"/>
      <c r="J124" s="41"/>
      <c r="K124" s="41"/>
      <c r="L124" s="41"/>
      <c r="M124" s="41"/>
      <c r="N124" s="41"/>
      <c r="O124" s="42"/>
    </row>
    <row r="125" spans="2:17" ht="15.75">
      <c r="B125" s="25" t="s">
        <v>120</v>
      </c>
      <c r="C125" s="40">
        <v>24.381999969482422</v>
      </c>
      <c r="D125" s="44">
        <f>STDEV(C123:C125)</f>
        <v>0.3957224756382568</v>
      </c>
      <c r="E125" s="45">
        <f>AVERAGE(C123:C125)</f>
        <v>24.554333368937176</v>
      </c>
      <c r="F125" s="41"/>
      <c r="G125" s="21">
        <v>15.744999885559082</v>
      </c>
      <c r="H125" s="46">
        <f>STDEV(G123:G125)</f>
        <v>2.5514515654927031E-2</v>
      </c>
      <c r="I125" s="45">
        <f>AVERAGE(G123:G125)</f>
        <v>15.719999949137369</v>
      </c>
      <c r="J125" s="41"/>
      <c r="K125" s="45">
        <f>E125-I125</f>
        <v>8.8343334197998065</v>
      </c>
      <c r="L125" s="45">
        <f>K125-$K$7</f>
        <v>-0.56233374277750592</v>
      </c>
      <c r="M125" s="18">
        <f>SQRT((D125*D125)+(H125*H125))</f>
        <v>0.39654415672706145</v>
      </c>
      <c r="N125" s="6"/>
      <c r="O125" s="23">
        <f>POWER(2,-L125)</f>
        <v>1.4766559652297759</v>
      </c>
      <c r="P125" s="17">
        <f>M125/SQRT((COUNT(C123:C125)+COUNT(G123:G125)/2))</f>
        <v>0.18693270817440419</v>
      </c>
    </row>
    <row r="126" spans="2:17">
      <c r="B126" s="25" t="s">
        <v>121</v>
      </c>
      <c r="C126" s="40">
        <v>29.856000900268555</v>
      </c>
      <c r="D126" s="37"/>
      <c r="E126" s="41"/>
      <c r="F126" s="41"/>
      <c r="G126" s="21">
        <v>19.795999526977539</v>
      </c>
      <c r="I126" s="41"/>
      <c r="J126" s="41"/>
      <c r="K126" s="41"/>
      <c r="L126" s="41"/>
      <c r="M126" s="41"/>
      <c r="N126" s="41"/>
      <c r="O126" s="42"/>
    </row>
    <row r="127" spans="2:17">
      <c r="B127" s="25" t="s">
        <v>121</v>
      </c>
      <c r="C127" s="40">
        <v>30.150999069213867</v>
      </c>
      <c r="D127" s="43"/>
      <c r="E127" s="41"/>
      <c r="F127" s="41"/>
      <c r="G127" s="21">
        <v>19.926000595092773</v>
      </c>
      <c r="H127" s="43"/>
      <c r="I127" s="41"/>
      <c r="J127" s="41"/>
      <c r="K127" s="41"/>
      <c r="L127" s="41"/>
      <c r="M127" s="41"/>
      <c r="N127" s="41"/>
      <c r="O127" s="42"/>
    </row>
    <row r="128" spans="2:17" ht="15.75">
      <c r="B128" s="25" t="s">
        <v>121</v>
      </c>
      <c r="C128" s="40">
        <v>29.615999221801758</v>
      </c>
      <c r="D128" s="44">
        <f>STDEV(C126:C128)</f>
        <v>0.26797063336570187</v>
      </c>
      <c r="E128" s="45">
        <f>AVERAGE(C126:C128)</f>
        <v>29.874333063761394</v>
      </c>
      <c r="F128" s="41"/>
      <c r="G128" s="21">
        <v>19.992000579833984</v>
      </c>
      <c r="H128" s="46">
        <f>STDEV(G126:G128)</f>
        <v>9.9726867340900124E-2</v>
      </c>
      <c r="I128" s="45">
        <f>AVERAGE(G126:G128)</f>
        <v>19.904666900634766</v>
      </c>
      <c r="J128" s="41"/>
      <c r="K128" s="45">
        <f>E128-I128</f>
        <v>9.9696661631266288</v>
      </c>
      <c r="L128" s="45">
        <f>K128-$K$7</f>
        <v>0.57299900054931641</v>
      </c>
      <c r="M128" s="18">
        <f>SQRT((D128*D128)+(H128*H128))</f>
        <v>0.28592605410498168</v>
      </c>
      <c r="N128" s="6"/>
      <c r="O128" s="23">
        <f>POWER(2,-L128)</f>
        <v>0.67221796276618562</v>
      </c>
      <c r="P128" s="17">
        <f>M128/SQRT((COUNT(C126:C128)+COUNT(G126:G128)/2))</f>
        <v>0.1347868345170295</v>
      </c>
    </row>
    <row r="129" spans="2:17">
      <c r="B129" s="25" t="s">
        <v>122</v>
      </c>
      <c r="C129" s="40">
        <v>23.547000885009766</v>
      </c>
      <c r="D129" s="37"/>
      <c r="E129" s="41"/>
      <c r="F129" s="41"/>
      <c r="G129" s="21">
        <v>15.873000144958496</v>
      </c>
      <c r="I129" s="41"/>
      <c r="J129" s="41"/>
      <c r="K129" s="41"/>
      <c r="L129" s="41"/>
      <c r="M129" s="41"/>
      <c r="N129" s="41"/>
      <c r="O129" s="42"/>
    </row>
    <row r="130" spans="2:17">
      <c r="B130" s="25" t="s">
        <v>122</v>
      </c>
      <c r="C130" s="40">
        <v>23.346000671386719</v>
      </c>
      <c r="D130" s="43"/>
      <c r="E130" s="41"/>
      <c r="F130" s="41"/>
      <c r="G130" s="21">
        <v>15.909000396728516</v>
      </c>
      <c r="H130" s="43"/>
      <c r="I130" s="41"/>
      <c r="J130" s="41"/>
      <c r="K130" s="41"/>
      <c r="L130" s="41"/>
      <c r="M130" s="41"/>
      <c r="N130" s="41"/>
      <c r="O130" s="42"/>
    </row>
    <row r="131" spans="2:17" ht="15.75">
      <c r="B131" s="25" t="s">
        <v>122</v>
      </c>
      <c r="C131" s="40">
        <v>23.290000915527344</v>
      </c>
      <c r="D131" s="44">
        <f t="shared" ref="D131" si="0">STDEV(C129:C131)</f>
        <v>0.1351456269157989</v>
      </c>
      <c r="E131" s="45">
        <f t="shared" ref="E131" si="1">AVERAGE(C129:C131)</f>
        <v>23.394334157307942</v>
      </c>
      <c r="F131" s="41"/>
      <c r="G131" s="21">
        <v>15.836999893188477</v>
      </c>
      <c r="H131" s="46">
        <f t="shared" ref="H131" si="2">STDEV(G129:G131)</f>
        <v>3.6000251770019531E-2</v>
      </c>
      <c r="I131" s="45">
        <f t="shared" ref="I131" si="3">AVERAGE(G129:G131)</f>
        <v>15.873000144958496</v>
      </c>
      <c r="J131" s="41"/>
      <c r="K131" s="45">
        <f t="shared" ref="K131" si="4">E131-I131</f>
        <v>7.5213340123494454</v>
      </c>
      <c r="L131" s="45">
        <f t="shared" ref="L131" si="5">K131-$K$7</f>
        <v>-1.875333150227867</v>
      </c>
      <c r="M131" s="18">
        <f t="shared" ref="M131" si="6">SQRT((D131*D131)+(H131*H131))</f>
        <v>0.13985835192068116</v>
      </c>
      <c r="N131" s="6"/>
      <c r="O131" s="23">
        <f t="shared" ref="O131" si="7">POWER(2,-L131)</f>
        <v>3.6688632967731554</v>
      </c>
      <c r="P131" s="17">
        <f t="shared" ref="P131" si="8">M131/SQRT((COUNT(C129:C131)+COUNT(G129:G131)/2))</f>
        <v>6.5929859365792168E-2</v>
      </c>
    </row>
    <row r="132" spans="2:17">
      <c r="B132" s="25" t="s">
        <v>123</v>
      </c>
      <c r="C132" s="40">
        <v>24.889999389648437</v>
      </c>
      <c r="D132" s="37"/>
      <c r="E132" s="41"/>
      <c r="F132" s="41"/>
      <c r="G132" s="21">
        <v>16.141000747680664</v>
      </c>
      <c r="I132" s="41"/>
      <c r="J132" s="41"/>
      <c r="K132" s="41"/>
      <c r="L132" s="41"/>
      <c r="M132" s="41"/>
      <c r="N132" s="41"/>
      <c r="O132" s="42"/>
    </row>
    <row r="133" spans="2:17">
      <c r="B133" s="25" t="s">
        <v>123</v>
      </c>
      <c r="C133" s="40">
        <v>24.715999603271484</v>
      </c>
      <c r="D133" s="43"/>
      <c r="E133" s="41"/>
      <c r="F133" s="41"/>
      <c r="G133" s="21">
        <v>16.391000747680664</v>
      </c>
      <c r="H133" s="43"/>
      <c r="I133" s="41"/>
      <c r="J133" s="41"/>
      <c r="K133" s="41"/>
      <c r="L133" s="41"/>
      <c r="M133" s="41"/>
      <c r="N133" s="41"/>
      <c r="O133" s="42"/>
    </row>
    <row r="134" spans="2:17" ht="15.75">
      <c r="B134" s="25" t="s">
        <v>123</v>
      </c>
      <c r="C134" s="40">
        <v>24.961999893188477</v>
      </c>
      <c r="D134" s="44">
        <f t="shared" ref="D134" si="9">STDEV(C132:C134)</f>
        <v>0.1264753868074</v>
      </c>
      <c r="E134" s="45">
        <f t="shared" ref="E134" si="10">AVERAGE(C132:C134)</f>
        <v>24.855999628702801</v>
      </c>
      <c r="F134" s="41"/>
      <c r="G134" s="21">
        <v>16.233999252319336</v>
      </c>
      <c r="H134" s="46">
        <f t="shared" ref="H134" si="11">STDEV(G132:G134)</f>
        <v>0.12635808337862825</v>
      </c>
      <c r="I134" s="45">
        <f t="shared" ref="I134" si="12">AVERAGE(G132:G134)</f>
        <v>16.255333582560223</v>
      </c>
      <c r="J134" s="41"/>
      <c r="K134" s="45">
        <f t="shared" ref="K134" si="13">E134-I134</f>
        <v>8.6006660461425781</v>
      </c>
      <c r="L134" s="45">
        <f t="shared" ref="L134" si="14">K134-$K$7</f>
        <v>-0.79600111643473426</v>
      </c>
      <c r="M134" s="18">
        <f t="shared" ref="M134" si="15">SQRT((D134*D134)+(H134*H134))</f>
        <v>0.17878028052109612</v>
      </c>
      <c r="N134" s="6"/>
      <c r="O134" s="23">
        <f t="shared" ref="O134" si="16">POWER(2,-L134)</f>
        <v>1.7362817988294661</v>
      </c>
      <c r="P134" s="17">
        <f t="shared" ref="P134" si="17">M134/SQRT((COUNT(C132:C134)+COUNT(G132:G134)/2))</f>
        <v>8.4277832465933539E-2</v>
      </c>
    </row>
    <row r="135" spans="2:17">
      <c r="B135" s="25" t="s">
        <v>124</v>
      </c>
      <c r="C135" s="40"/>
      <c r="D135" s="37"/>
      <c r="E135" s="41"/>
      <c r="F135" s="41"/>
      <c r="G135" s="21">
        <v>17.445999145507812</v>
      </c>
      <c r="I135" s="41"/>
      <c r="J135" s="41"/>
      <c r="K135" s="41"/>
      <c r="L135" s="41"/>
      <c r="M135" s="41"/>
      <c r="N135" s="41"/>
      <c r="O135" s="42"/>
    </row>
    <row r="136" spans="2:17">
      <c r="B136" s="25" t="s">
        <v>124</v>
      </c>
      <c r="C136" s="40">
        <v>26.722999572753906</v>
      </c>
      <c r="D136" s="43"/>
      <c r="E136" s="41"/>
      <c r="F136" s="41"/>
      <c r="G136" s="21">
        <v>17.243000030517578</v>
      </c>
      <c r="H136" s="43"/>
      <c r="I136" s="41"/>
      <c r="J136" s="41"/>
      <c r="K136" s="41"/>
      <c r="L136" s="41"/>
      <c r="M136" s="41"/>
      <c r="N136" s="41"/>
      <c r="O136" s="42"/>
    </row>
    <row r="137" spans="2:17" ht="15.75">
      <c r="B137" s="25" t="s">
        <v>124</v>
      </c>
      <c r="C137" s="40">
        <v>26.759000778198242</v>
      </c>
      <c r="D137" s="44">
        <f t="shared" ref="D137" si="18">STDEV(C135:C137)</f>
        <v>2.5456696500579995E-2</v>
      </c>
      <c r="E137" s="45">
        <f t="shared" ref="E137" si="19">AVERAGE(C135:C137)</f>
        <v>26.741000175476074</v>
      </c>
      <c r="F137" s="41"/>
      <c r="G137" s="21">
        <v>17.180000305175781</v>
      </c>
      <c r="H137" s="46">
        <f t="shared" ref="H137" si="20">STDEV(G135:G137)</f>
        <v>0.13900419006744125</v>
      </c>
      <c r="I137" s="45">
        <f t="shared" ref="I137" si="21">AVERAGE(G135:G137)</f>
        <v>17.289666493733723</v>
      </c>
      <c r="J137" s="41"/>
      <c r="K137" s="45">
        <f t="shared" ref="K137" si="22">E137-I137</f>
        <v>9.4513336817423514</v>
      </c>
      <c r="L137" s="45">
        <f t="shared" ref="L137" si="23">K137-$K$7</f>
        <v>5.4666519165039063E-2</v>
      </c>
      <c r="M137" s="18">
        <f t="shared" ref="M137" si="24">SQRT((D137*D137)+(H137*H137))</f>
        <v>0.1413159872520727</v>
      </c>
      <c r="N137" s="6"/>
      <c r="O137" s="23">
        <f t="shared" ref="O137" si="25">POWER(2,-L137)</f>
        <v>0.96281697377728814</v>
      </c>
      <c r="P137" s="17">
        <f t="shared" ref="P137" si="26">M137/SQRT((COUNT(C135:C137)+COUNT(G135:G137)/2))</f>
        <v>7.5536572510138567E-2</v>
      </c>
    </row>
    <row r="138" spans="2:17" s="24" customFormat="1">
      <c r="B138" s="25" t="s">
        <v>125</v>
      </c>
      <c r="C138" s="40">
        <v>23.033000946044922</v>
      </c>
      <c r="D138" s="37"/>
      <c r="E138" s="41"/>
      <c r="F138" s="41"/>
      <c r="G138" s="21">
        <v>14.703000068664551</v>
      </c>
      <c r="H138" s="36"/>
      <c r="I138" s="41"/>
      <c r="J138" s="41"/>
      <c r="K138" s="41"/>
      <c r="L138" s="41"/>
      <c r="M138" s="41"/>
      <c r="N138" s="41"/>
      <c r="O138" s="42"/>
      <c r="P138" s="48"/>
      <c r="Q138" s="30"/>
    </row>
    <row r="139" spans="2:17" s="24" customFormat="1">
      <c r="B139" s="25" t="s">
        <v>125</v>
      </c>
      <c r="C139" s="40">
        <v>33.715000152587891</v>
      </c>
      <c r="D139" s="43"/>
      <c r="E139" s="41"/>
      <c r="F139" s="41"/>
      <c r="G139" s="21">
        <v>15.154999732971191</v>
      </c>
      <c r="H139" s="43"/>
      <c r="I139" s="41"/>
      <c r="J139" s="41"/>
      <c r="K139" s="41"/>
      <c r="L139" s="41"/>
      <c r="M139" s="41"/>
      <c r="N139" s="41"/>
      <c r="O139" s="42"/>
      <c r="P139" s="48"/>
      <c r="Q139" s="30"/>
    </row>
    <row r="140" spans="2:17" s="24" customFormat="1" ht="15.75">
      <c r="B140" s="25" t="s">
        <v>125</v>
      </c>
      <c r="C140" s="25" t="s">
        <v>9</v>
      </c>
      <c r="D140" s="44">
        <f t="shared" ref="D140" si="27">STDEV(C138:C140)</f>
        <v>7.5533140755758534</v>
      </c>
      <c r="E140" s="45">
        <f t="shared" ref="E140" si="28">AVERAGE(C138:C140)</f>
        <v>28.374000549316406</v>
      </c>
      <c r="F140" s="41"/>
      <c r="G140" s="21">
        <v>14.789999961853027</v>
      </c>
      <c r="H140" s="46">
        <f t="shared" ref="H140" si="29">STDEV(G138:G140)</f>
        <v>0.23982546113942749</v>
      </c>
      <c r="I140" s="45">
        <f t="shared" ref="I140" si="30">AVERAGE(G138:G140)</f>
        <v>14.88266658782959</v>
      </c>
      <c r="J140" s="41"/>
      <c r="K140" s="45">
        <f t="shared" ref="K140" si="31">E140-I140</f>
        <v>13.491333961486816</v>
      </c>
      <c r="L140" s="45">
        <f t="shared" ref="L140" si="32">K140-$K$7</f>
        <v>4.094666798909504</v>
      </c>
      <c r="M140" s="45">
        <f t="shared" ref="M140" si="33">SQRT((D140*D140)+(H140*H140))</f>
        <v>7.5571204685450821</v>
      </c>
      <c r="N140" s="41"/>
      <c r="O140" s="31">
        <f t="shared" ref="O140" si="34">POWER(2,-L140)</f>
        <v>5.8530531963002286E-2</v>
      </c>
      <c r="P140" s="1">
        <f t="shared" ref="P140" si="35">M140/SQRT((COUNT(C138:C140)+COUNT(G138:G140)/2))</f>
        <v>4.0394508034103227</v>
      </c>
      <c r="Q140" s="30"/>
    </row>
    <row r="141" spans="2:17" s="24" customFormat="1">
      <c r="B141" s="25" t="s">
        <v>126</v>
      </c>
      <c r="C141" s="25" t="s">
        <v>9</v>
      </c>
      <c r="D141" s="37"/>
      <c r="E141" s="41"/>
      <c r="F141" s="41"/>
      <c r="G141" s="21">
        <v>15.984000205993652</v>
      </c>
      <c r="H141" s="36"/>
      <c r="I141" s="41"/>
      <c r="J141" s="41"/>
      <c r="K141" s="41"/>
      <c r="L141" s="41"/>
      <c r="M141" s="41"/>
      <c r="N141" s="41"/>
      <c r="O141" s="42"/>
      <c r="P141" s="48"/>
      <c r="Q141" s="30"/>
    </row>
    <row r="142" spans="2:17" s="24" customFormat="1">
      <c r="B142" s="25" t="s">
        <v>126</v>
      </c>
      <c r="C142" s="40">
        <v>25.040000915527344</v>
      </c>
      <c r="D142" s="43"/>
      <c r="E142" s="41"/>
      <c r="F142" s="41"/>
      <c r="G142" s="21">
        <v>15.857999801635742</v>
      </c>
      <c r="H142" s="43"/>
      <c r="I142" s="41"/>
      <c r="J142" s="41"/>
      <c r="K142" s="41"/>
      <c r="L142" s="41"/>
      <c r="M142" s="41"/>
      <c r="N142" s="41"/>
      <c r="O142" s="42"/>
      <c r="P142" s="48"/>
      <c r="Q142" s="30"/>
    </row>
    <row r="143" spans="2:17" s="24" customFormat="1" ht="15.75">
      <c r="B143" s="25" t="s">
        <v>126</v>
      </c>
      <c r="C143" s="40">
        <v>33.2239990234375</v>
      </c>
      <c r="D143" s="44">
        <f t="shared" ref="D143" si="36">STDEV(C141:C143)</f>
        <v>5.7869605593211455</v>
      </c>
      <c r="E143" s="45">
        <f t="shared" ref="E143" si="37">AVERAGE(C141:C143)</f>
        <v>29.131999969482422</v>
      </c>
      <c r="F143" s="41"/>
      <c r="G143" s="21">
        <v>15.939999580383301</v>
      </c>
      <c r="H143" s="46">
        <f t="shared" ref="H143" si="38">STDEV(G141:G143)</f>
        <v>6.3948052703096114E-2</v>
      </c>
      <c r="I143" s="45">
        <f t="shared" ref="I143" si="39">AVERAGE(G141:G143)</f>
        <v>15.927333196004232</v>
      </c>
      <c r="J143" s="41"/>
      <c r="K143" s="45">
        <f t="shared" ref="K143" si="40">E143-I143</f>
        <v>13.20466677347819</v>
      </c>
      <c r="L143" s="45">
        <f t="shared" ref="L143" si="41">K143-$K$7</f>
        <v>3.8079996109008771</v>
      </c>
      <c r="M143" s="45">
        <f t="shared" ref="M143" si="42">SQRT((D143*D143)+(H143*H143))</f>
        <v>5.7873138733425398</v>
      </c>
      <c r="N143" s="41"/>
      <c r="O143" s="31">
        <f t="shared" ref="O143" si="43">POWER(2,-L143)</f>
        <v>7.1396659683921934E-2</v>
      </c>
      <c r="P143" s="1">
        <f t="shared" ref="P143" si="44">M143/SQRT((COUNT(C141:C143)+COUNT(G141:G143)/2))</f>
        <v>3.0934493862530608</v>
      </c>
      <c r="Q143" s="30"/>
    </row>
    <row r="144" spans="2:17">
      <c r="B144" s="25" t="s">
        <v>127</v>
      </c>
      <c r="C144" s="25" t="s">
        <v>9</v>
      </c>
      <c r="D144" s="37"/>
      <c r="E144" s="41"/>
      <c r="F144" s="41"/>
      <c r="G144" s="21">
        <v>15.234999656677246</v>
      </c>
      <c r="I144" s="41"/>
      <c r="J144" s="41"/>
      <c r="K144" s="41"/>
      <c r="L144" s="41"/>
      <c r="M144" s="41"/>
      <c r="N144" s="41"/>
      <c r="O144" s="42"/>
    </row>
    <row r="145" spans="2:17">
      <c r="B145" s="25" t="s">
        <v>127</v>
      </c>
      <c r="C145" s="40">
        <v>27.982999801635742</v>
      </c>
      <c r="D145" s="43"/>
      <c r="E145" s="41"/>
      <c r="F145" s="41"/>
      <c r="G145" s="21">
        <v>15.229000091552734</v>
      </c>
      <c r="H145" s="43"/>
      <c r="I145" s="41"/>
      <c r="J145" s="41"/>
      <c r="K145" s="41"/>
      <c r="L145" s="41"/>
      <c r="M145" s="41"/>
      <c r="N145" s="41"/>
      <c r="O145" s="42"/>
    </row>
    <row r="146" spans="2:17" ht="15.75">
      <c r="B146" s="25" t="s">
        <v>127</v>
      </c>
      <c r="C146" s="40">
        <v>28.097999572753906</v>
      </c>
      <c r="D146" s="44">
        <f t="shared" ref="D146" si="45">STDEV(C144:C146)</f>
        <v>8.1317117992554686E-2</v>
      </c>
      <c r="E146" s="45">
        <f t="shared" ref="E146" si="46">AVERAGE(C144:C146)</f>
        <v>28.040499687194824</v>
      </c>
      <c r="F146" s="41"/>
      <c r="G146" s="21">
        <v>15.239999771118164</v>
      </c>
      <c r="H146" s="46">
        <f t="shared" ref="H146" si="47">STDEV(G144:G146)</f>
        <v>5.5074022407372355E-3</v>
      </c>
      <c r="I146" s="45">
        <f t="shared" ref="I146" si="48">AVERAGE(G144:G146)</f>
        <v>15.234666506449381</v>
      </c>
      <c r="J146" s="41"/>
      <c r="K146" s="45">
        <f t="shared" ref="K146" si="49">E146-I146</f>
        <v>12.805833180745443</v>
      </c>
      <c r="L146" s="45">
        <f t="shared" ref="L146" si="50">K146-$K$7</f>
        <v>3.4091660181681309</v>
      </c>
      <c r="M146" s="18">
        <f t="shared" ref="M146" si="51">SQRT((D146*D146)+(H146*H146))</f>
        <v>8.1503405806483561E-2</v>
      </c>
      <c r="N146" s="6"/>
      <c r="O146" s="23">
        <f t="shared" ref="O146" si="52">POWER(2,-L146)</f>
        <v>9.4132321262089202E-2</v>
      </c>
      <c r="P146" s="17">
        <f t="shared" ref="P146" si="53">M146/SQRT((COUNT(C144:C146)+COUNT(G144:G146)/2))</f>
        <v>4.3565402911866197E-2</v>
      </c>
    </row>
    <row r="147" spans="2:17">
      <c r="B147" s="25" t="s">
        <v>128</v>
      </c>
      <c r="C147" s="40">
        <v>21.781999588012695</v>
      </c>
      <c r="D147" s="37"/>
      <c r="E147" s="41"/>
      <c r="F147" s="41"/>
      <c r="G147" s="21">
        <v>14.112000465393066</v>
      </c>
      <c r="I147" s="41"/>
      <c r="J147" s="41"/>
      <c r="K147" s="41"/>
      <c r="L147" s="41"/>
      <c r="M147" s="41"/>
      <c r="N147" s="41"/>
      <c r="O147" s="42"/>
    </row>
    <row r="148" spans="2:17">
      <c r="B148" s="25" t="s">
        <v>128</v>
      </c>
      <c r="C148" s="40">
        <v>21.847999572753906</v>
      </c>
      <c r="D148" s="43"/>
      <c r="E148" s="41"/>
      <c r="F148" s="41"/>
      <c r="G148" s="21">
        <v>14.345000267028809</v>
      </c>
      <c r="H148" s="43"/>
      <c r="I148" s="41"/>
      <c r="J148" s="41"/>
      <c r="K148" s="41"/>
      <c r="L148" s="41"/>
      <c r="M148" s="41"/>
      <c r="N148" s="41"/>
      <c r="O148" s="42"/>
    </row>
    <row r="149" spans="2:17" ht="15.75">
      <c r="B149" s="25" t="s">
        <v>128</v>
      </c>
      <c r="C149" s="40">
        <v>21.975000381469727</v>
      </c>
      <c r="D149" s="44">
        <f t="shared" ref="D149" si="54">STDEV(C147:C149)</f>
        <v>9.80939258018865E-2</v>
      </c>
      <c r="E149" s="45">
        <f t="shared" ref="E149" si="55">AVERAGE(C147:C149)</f>
        <v>21.868333180745442</v>
      </c>
      <c r="F149" s="41"/>
      <c r="G149" s="21">
        <v>14.300999641418457</v>
      </c>
      <c r="H149" s="46">
        <f t="shared" ref="H149" si="56">STDEV(G147:G149)</f>
        <v>0.12379125652656871</v>
      </c>
      <c r="I149" s="45">
        <f t="shared" ref="I149" si="57">AVERAGE(G147:G149)</f>
        <v>14.252666791280111</v>
      </c>
      <c r="J149" s="41"/>
      <c r="K149" s="45">
        <f t="shared" ref="K149" si="58">E149-I149</f>
        <v>7.6156663894653303</v>
      </c>
      <c r="L149" s="45">
        <f t="shared" ref="L149" si="59">K149-$K$7</f>
        <v>-1.7810007731119821</v>
      </c>
      <c r="M149" s="18">
        <f t="shared" ref="M149" si="60">SQRT((D149*D149)+(H149*H149))</f>
        <v>0.15794522300991806</v>
      </c>
      <c r="N149" s="6"/>
      <c r="O149" s="23">
        <f t="shared" ref="O149" si="61">POWER(2,-L149)</f>
        <v>3.4366448614188365</v>
      </c>
      <c r="P149" s="17">
        <f t="shared" ref="P149" si="62">M149/SQRT((COUNT(C147:C149)+COUNT(G147:G149)/2))</f>
        <v>7.4456092164223067E-2</v>
      </c>
    </row>
    <row r="150" spans="2:17">
      <c r="B150" s="25" t="s">
        <v>129</v>
      </c>
      <c r="C150" s="40"/>
      <c r="D150" s="37"/>
      <c r="E150" s="41"/>
      <c r="F150" s="41"/>
      <c r="G150" s="21">
        <v>17.327999114990234</v>
      </c>
      <c r="I150" s="41"/>
      <c r="J150" s="41"/>
      <c r="K150" s="41"/>
      <c r="L150" s="41"/>
      <c r="M150" s="41"/>
      <c r="N150" s="41"/>
      <c r="O150" s="42"/>
    </row>
    <row r="151" spans="2:17">
      <c r="B151" s="25" t="s">
        <v>129</v>
      </c>
      <c r="C151" s="40">
        <v>26.349000930786133</v>
      </c>
      <c r="D151" s="43"/>
      <c r="E151" s="41"/>
      <c r="F151" s="41"/>
      <c r="G151" s="21">
        <v>17.329999923706055</v>
      </c>
      <c r="H151" s="43"/>
      <c r="I151" s="41"/>
      <c r="J151" s="41"/>
      <c r="K151" s="41"/>
      <c r="L151" s="41"/>
      <c r="M151" s="41"/>
      <c r="N151" s="41"/>
      <c r="O151" s="42"/>
    </row>
    <row r="152" spans="2:17" ht="15.75">
      <c r="B152" s="25" t="s">
        <v>129</v>
      </c>
      <c r="C152" s="40">
        <v>26.554000854492188</v>
      </c>
      <c r="D152" s="44">
        <f t="shared" ref="D152" si="63">STDEV(C150:C152)</f>
        <v>0.14495683619527616</v>
      </c>
      <c r="E152" s="45">
        <f t="shared" ref="E152" si="64">AVERAGE(C150:C152)</f>
        <v>26.45150089263916</v>
      </c>
      <c r="F152" s="41"/>
      <c r="G152" s="21">
        <v>17.434999465942383</v>
      </c>
      <c r="H152" s="46">
        <f t="shared" ref="H152" si="65">STDEV(G150:G152)</f>
        <v>6.1207273817794304E-2</v>
      </c>
      <c r="I152" s="45">
        <f t="shared" ref="I152" si="66">AVERAGE(G150:G152)</f>
        <v>17.364332834879558</v>
      </c>
      <c r="J152" s="41"/>
      <c r="K152" s="45">
        <f t="shared" ref="K152" si="67">E152-I152</f>
        <v>9.0871680577596017</v>
      </c>
      <c r="L152" s="45">
        <f t="shared" ref="L152" si="68">K152-$K$7</f>
        <v>-0.3094991048177107</v>
      </c>
      <c r="M152" s="18">
        <f t="shared" ref="M152" si="69">SQRT((D152*D152)+(H152*H152))</f>
        <v>0.15734933977602375</v>
      </c>
      <c r="N152" s="6"/>
      <c r="O152" s="23">
        <f t="shared" ref="O152" si="70">POWER(2,-L152)</f>
        <v>1.2392773554713215</v>
      </c>
      <c r="P152" s="17">
        <f t="shared" ref="P152" si="71">M152/SQRT((COUNT(C150:C152)+COUNT(G150:G152)/2))</f>
        <v>8.4106759925280286E-2</v>
      </c>
    </row>
    <row r="153" spans="2:17">
      <c r="B153" s="25" t="s">
        <v>130</v>
      </c>
      <c r="C153" s="40">
        <v>25.570999145507813</v>
      </c>
      <c r="D153" s="37"/>
      <c r="E153" s="41"/>
      <c r="F153" s="41"/>
      <c r="G153" s="21">
        <v>16.676000595092773</v>
      </c>
      <c r="I153" s="41"/>
      <c r="J153" s="41"/>
      <c r="K153" s="41"/>
      <c r="L153" s="41"/>
      <c r="M153" s="41"/>
      <c r="N153" s="41"/>
      <c r="O153" s="42"/>
    </row>
    <row r="154" spans="2:17">
      <c r="B154" s="25" t="s">
        <v>130</v>
      </c>
      <c r="C154" s="40">
        <v>25.572999954223633</v>
      </c>
      <c r="D154" s="43"/>
      <c r="E154" s="41"/>
      <c r="F154" s="41"/>
      <c r="G154" s="21">
        <v>16.715000152587891</v>
      </c>
      <c r="H154" s="43"/>
      <c r="I154" s="41"/>
      <c r="J154" s="41"/>
      <c r="K154" s="41"/>
      <c r="L154" s="41"/>
      <c r="M154" s="41"/>
      <c r="N154" s="41"/>
      <c r="O154" s="42"/>
    </row>
    <row r="155" spans="2:17" ht="15.75">
      <c r="B155" s="25" t="s">
        <v>130</v>
      </c>
      <c r="C155" s="40">
        <v>25.450000762939453</v>
      </c>
      <c r="D155" s="44">
        <f t="shared" ref="D155" si="72">STDEV(C153:C155)</f>
        <v>7.0443136495851016E-2</v>
      </c>
      <c r="E155" s="45">
        <f t="shared" ref="E155" si="73">AVERAGE(C153:C155)</f>
        <v>25.531333287556965</v>
      </c>
      <c r="F155" s="41"/>
      <c r="G155" s="21">
        <v>16.676000595092773</v>
      </c>
      <c r="H155" s="46">
        <f t="shared" ref="H155" si="74">STDEV(G153:G155)</f>
        <v>2.2516405018082195E-2</v>
      </c>
      <c r="I155" s="45">
        <f t="shared" ref="I155" si="75">AVERAGE(G153:G155)</f>
        <v>16.689000447591145</v>
      </c>
      <c r="J155" s="41"/>
      <c r="K155" s="45">
        <f t="shared" ref="K155" si="76">E155-I155</f>
        <v>8.8423328399658203</v>
      </c>
      <c r="L155" s="45">
        <f t="shared" ref="L155" si="77">K155-$K$7</f>
        <v>-0.55433432261149207</v>
      </c>
      <c r="M155" s="18">
        <f t="shared" ref="M155" si="78">SQRT((D155*D155)+(H155*H155))</f>
        <v>7.395420187055915E-2</v>
      </c>
      <c r="N155" s="6"/>
      <c r="O155" s="23">
        <f t="shared" ref="O155" si="79">POWER(2,-L155)</f>
        <v>1.4684908970158512</v>
      </c>
      <c r="P155" s="17">
        <f t="shared" ref="P155" si="80">M155/SQRT((COUNT(C153:C155)+COUNT(G153:G155)/2))</f>
        <v>3.4862345093274155E-2</v>
      </c>
    </row>
    <row r="156" spans="2:17">
      <c r="B156" s="25" t="s">
        <v>131</v>
      </c>
      <c r="C156" s="40">
        <v>23.686000823974609</v>
      </c>
      <c r="D156" s="37"/>
      <c r="E156" s="41"/>
      <c r="F156" s="41"/>
      <c r="G156" s="21">
        <v>16.315999984741211</v>
      </c>
      <c r="I156" s="41"/>
      <c r="J156" s="41"/>
      <c r="K156" s="41"/>
      <c r="L156" s="41"/>
      <c r="M156" s="41"/>
      <c r="N156" s="41"/>
      <c r="O156" s="42"/>
    </row>
    <row r="157" spans="2:17">
      <c r="B157" s="25" t="s">
        <v>131</v>
      </c>
      <c r="C157" s="40">
        <v>23.561000823974609</v>
      </c>
      <c r="D157" s="43"/>
      <c r="E157" s="41"/>
      <c r="F157" s="41"/>
      <c r="G157" s="21">
        <v>16.711999893188477</v>
      </c>
      <c r="H157" s="43"/>
      <c r="I157" s="41"/>
      <c r="J157" s="41"/>
      <c r="K157" s="41"/>
      <c r="L157" s="41"/>
      <c r="M157" s="41"/>
      <c r="N157" s="41"/>
      <c r="O157" s="42"/>
    </row>
    <row r="158" spans="2:17" ht="15.75">
      <c r="B158" s="25" t="s">
        <v>131</v>
      </c>
      <c r="C158" s="40">
        <v>23.61400032043457</v>
      </c>
      <c r="D158" s="44">
        <f t="shared" ref="D158" si="81">STDEV(C156:C158)</f>
        <v>6.274023049451416E-2</v>
      </c>
      <c r="E158" s="45">
        <f t="shared" ref="E158" si="82">AVERAGE(C156:C158)</f>
        <v>23.620333989461262</v>
      </c>
      <c r="F158" s="41"/>
      <c r="G158" s="21">
        <v>16.343999862670898</v>
      </c>
      <c r="H158" s="46">
        <f t="shared" ref="H158" si="83">STDEV(G156:G158)</f>
        <v>0.22099168276775519</v>
      </c>
      <c r="I158" s="45">
        <f t="shared" ref="I158" si="84">AVERAGE(G156:G158)</f>
        <v>16.457333246866863</v>
      </c>
      <c r="J158" s="41"/>
      <c r="K158" s="45">
        <f t="shared" ref="K158" si="85">E158-I158</f>
        <v>7.1630007425943987</v>
      </c>
      <c r="L158" s="45">
        <f t="shared" ref="L158" si="86">K158-$K$7</f>
        <v>-2.2336664199829137</v>
      </c>
      <c r="M158" s="18">
        <f t="shared" ref="M158" si="87">SQRT((D158*D158)+(H158*H158))</f>
        <v>0.22972518445966891</v>
      </c>
      <c r="N158" s="6"/>
      <c r="O158" s="23">
        <f t="shared" ref="O158" si="88">POWER(2,-L158)</f>
        <v>4.7032773834052675</v>
      </c>
      <c r="P158" s="17">
        <f t="shared" ref="P158" si="89">M158/SQRT((COUNT(C156:C158)+COUNT(G156:G158)/2))</f>
        <v>0.1082934904938416</v>
      </c>
    </row>
    <row r="159" spans="2:17" s="24" customFormat="1">
      <c r="B159" s="25" t="s">
        <v>132</v>
      </c>
      <c r="C159" s="40"/>
      <c r="D159" s="37"/>
      <c r="E159" s="41"/>
      <c r="F159" s="41"/>
      <c r="G159" s="21">
        <v>17.514999389648437</v>
      </c>
      <c r="H159" s="36"/>
      <c r="I159" s="41"/>
      <c r="J159" s="41"/>
      <c r="K159" s="41"/>
      <c r="L159" s="41"/>
      <c r="M159" s="41"/>
      <c r="N159" s="41"/>
      <c r="O159" s="42"/>
      <c r="P159" s="48"/>
      <c r="Q159" s="30"/>
    </row>
    <row r="160" spans="2:17" s="24" customFormat="1">
      <c r="B160" s="25" t="s">
        <v>132</v>
      </c>
      <c r="C160" s="40">
        <v>25.99799919128418</v>
      </c>
      <c r="D160" s="43"/>
      <c r="E160" s="41"/>
      <c r="F160" s="41"/>
      <c r="G160" s="21">
        <v>17.514999389648437</v>
      </c>
      <c r="H160" s="43"/>
      <c r="I160" s="41"/>
      <c r="J160" s="41"/>
      <c r="K160" s="41"/>
      <c r="L160" s="41"/>
      <c r="M160" s="41"/>
      <c r="N160" s="41"/>
      <c r="O160" s="42"/>
      <c r="P160" s="48"/>
      <c r="Q160" s="30"/>
    </row>
    <row r="161" spans="2:17" s="24" customFormat="1" ht="15.75">
      <c r="B161" s="25" t="s">
        <v>132</v>
      </c>
      <c r="C161" s="40">
        <v>26.99799919128418</v>
      </c>
      <c r="D161" s="44">
        <f t="shared" ref="D161" si="90">STDEV(C159:C161)</f>
        <v>0.70710678118654757</v>
      </c>
      <c r="E161" s="45">
        <f t="shared" ref="E161" si="91">AVERAGE(C159:C161)</f>
        <v>26.49799919128418</v>
      </c>
      <c r="F161" s="41"/>
      <c r="G161" s="21"/>
      <c r="H161" s="46">
        <f t="shared" ref="H161" si="92">STDEV(G159:G161)</f>
        <v>0</v>
      </c>
      <c r="I161" s="45">
        <f t="shared" ref="I161" si="93">AVERAGE(G159:G161)</f>
        <v>17.514999389648437</v>
      </c>
      <c r="J161" s="41"/>
      <c r="K161" s="45">
        <f t="shared" ref="K161" si="94">E161-I161</f>
        <v>8.9829998016357422</v>
      </c>
      <c r="L161" s="45">
        <f t="shared" ref="L161" si="95">K161-$K$7</f>
        <v>-0.41366736094157019</v>
      </c>
      <c r="M161" s="45">
        <f t="shared" ref="M161" si="96">SQRT((D161*D161)+(H161*H161))</f>
        <v>0.70710678118654757</v>
      </c>
      <c r="N161" s="41"/>
      <c r="O161" s="31">
        <f t="shared" ref="O161" si="97">POWER(2,-L161)</f>
        <v>1.3320676577386714</v>
      </c>
      <c r="P161" s="1">
        <f t="shared" ref="P161" si="98">M161/SQRT((COUNT(C159:C161)+COUNT(G159:G161)/2))</f>
        <v>0.40824829046386307</v>
      </c>
      <c r="Q161" s="30"/>
    </row>
    <row r="162" spans="2:17">
      <c r="B162" s="28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P162" s="25"/>
      <c r="Q162"/>
    </row>
    <row r="163" spans="2:17">
      <c r="B163" s="28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P163" s="25"/>
      <c r="Q163"/>
    </row>
    <row r="164" spans="2:17">
      <c r="B164" s="28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P164" s="25"/>
      <c r="Q164"/>
    </row>
    <row r="165" spans="2:17">
      <c r="B165" s="28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P165" s="25"/>
      <c r="Q165"/>
    </row>
    <row r="166" spans="2:17">
      <c r="B166" s="28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P166" s="25"/>
      <c r="Q166"/>
    </row>
    <row r="167" spans="2:17">
      <c r="B167" s="28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P167" s="25"/>
      <c r="Q167"/>
    </row>
    <row r="168" spans="2:17">
      <c r="B168" s="28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P168" s="25"/>
      <c r="Q168"/>
    </row>
    <row r="169" spans="2:17">
      <c r="B169" s="28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P169" s="25"/>
      <c r="Q169"/>
    </row>
    <row r="170" spans="2:17">
      <c r="B170" s="28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P170" s="25"/>
      <c r="Q170"/>
    </row>
    <row r="171" spans="2:17">
      <c r="B171" s="28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P171" s="25"/>
      <c r="Q171"/>
    </row>
    <row r="172" spans="2:17">
      <c r="B172" s="28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P172" s="25"/>
      <c r="Q172"/>
    </row>
    <row r="173" spans="2:17">
      <c r="B173" s="28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P173" s="25"/>
      <c r="Q173"/>
    </row>
    <row r="174" spans="2:17">
      <c r="B174" s="28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P174" s="25"/>
      <c r="Q174"/>
    </row>
    <row r="175" spans="2:17">
      <c r="B175" s="28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P175" s="25"/>
      <c r="Q175"/>
    </row>
    <row r="176" spans="2:17">
      <c r="B176" s="28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P176" s="25"/>
      <c r="Q176"/>
    </row>
    <row r="177" spans="2:17">
      <c r="B177" s="28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P177" s="25"/>
      <c r="Q177"/>
    </row>
    <row r="178" spans="2:17">
      <c r="B178" s="28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P178" s="25"/>
      <c r="Q178"/>
    </row>
    <row r="179" spans="2:17">
      <c r="B179" s="28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P179" s="25"/>
      <c r="Q179"/>
    </row>
    <row r="180" spans="2:17">
      <c r="B180" s="28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P180" s="25"/>
      <c r="Q180"/>
    </row>
    <row r="181" spans="2:17">
      <c r="B181" s="28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P181" s="25"/>
      <c r="Q181"/>
    </row>
    <row r="182" spans="2:17">
      <c r="B182" s="28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P182" s="25"/>
      <c r="Q182"/>
    </row>
    <row r="183" spans="2:17">
      <c r="B183" s="28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P183" s="25"/>
      <c r="Q183"/>
    </row>
    <row r="184" spans="2:17">
      <c r="B184" s="28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P184" s="25"/>
      <c r="Q184"/>
    </row>
    <row r="185" spans="2:17">
      <c r="B185" s="28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P185" s="25"/>
      <c r="Q185"/>
    </row>
    <row r="186" spans="2:17">
      <c r="B186" s="28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P186" s="25"/>
      <c r="Q186"/>
    </row>
    <row r="187" spans="2:17">
      <c r="B187" s="28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P187" s="25"/>
      <c r="Q187"/>
    </row>
    <row r="188" spans="2:17">
      <c r="B188" s="28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P188" s="25"/>
      <c r="Q188"/>
    </row>
    <row r="189" spans="2:17">
      <c r="B189" s="28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P189" s="25"/>
      <c r="Q189"/>
    </row>
    <row r="190" spans="2:17">
      <c r="B190" s="28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P190" s="25"/>
      <c r="Q190"/>
    </row>
    <row r="191" spans="2:17">
      <c r="B191" s="28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P191" s="25"/>
      <c r="Q191"/>
    </row>
    <row r="192" spans="2:17">
      <c r="B192" s="28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P192" s="25"/>
      <c r="Q192"/>
    </row>
    <row r="193" spans="2:17">
      <c r="B193" s="28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P193" s="25"/>
      <c r="Q193"/>
    </row>
    <row r="194" spans="2:17">
      <c r="B194" s="28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P194" s="25"/>
      <c r="Q194"/>
    </row>
    <row r="195" spans="2:17">
      <c r="B195" s="28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P195" s="25"/>
      <c r="Q195"/>
    </row>
    <row r="196" spans="2:17">
      <c r="B196" s="28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P196" s="25"/>
      <c r="Q196"/>
    </row>
    <row r="197" spans="2:17">
      <c r="B197" s="28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P197" s="25"/>
      <c r="Q197"/>
    </row>
    <row r="198" spans="2:17">
      <c r="B198" s="28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P198" s="25"/>
      <c r="Q198"/>
    </row>
    <row r="199" spans="2:17">
      <c r="B199" s="28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P199" s="25"/>
      <c r="Q199"/>
    </row>
    <row r="200" spans="2:17">
      <c r="B200" s="28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P200" s="25"/>
      <c r="Q200"/>
    </row>
    <row r="201" spans="2:17">
      <c r="B201" s="28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P201" s="25"/>
      <c r="Q201"/>
    </row>
    <row r="202" spans="2:17">
      <c r="B202" s="28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P202" s="25"/>
      <c r="Q202"/>
    </row>
    <row r="203" spans="2:17">
      <c r="B203" s="28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P203" s="25"/>
      <c r="Q203"/>
    </row>
    <row r="204" spans="2:17">
      <c r="B204" s="28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P204" s="25"/>
      <c r="Q204"/>
    </row>
    <row r="205" spans="2:17">
      <c r="B205" s="28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P205" s="25"/>
      <c r="Q205"/>
    </row>
    <row r="206" spans="2:17">
      <c r="B206" s="28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P206" s="25"/>
      <c r="Q206"/>
    </row>
    <row r="207" spans="2:17">
      <c r="B207" s="28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P207" s="25"/>
      <c r="Q207"/>
    </row>
    <row r="208" spans="2:17">
      <c r="B208" s="28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P208" s="25"/>
      <c r="Q208"/>
    </row>
    <row r="209" spans="2:17">
      <c r="B209" s="28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P209" s="25"/>
      <c r="Q209"/>
    </row>
    <row r="210" spans="2:17">
      <c r="B210" s="28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P210" s="25"/>
      <c r="Q210"/>
    </row>
    <row r="211" spans="2:17">
      <c r="B211" s="28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P211" s="25"/>
      <c r="Q211"/>
    </row>
    <row r="212" spans="2:17">
      <c r="B212" s="28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P212" s="25"/>
      <c r="Q212"/>
    </row>
    <row r="213" spans="2:17">
      <c r="B213" s="28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P213" s="25"/>
      <c r="Q213"/>
    </row>
    <row r="214" spans="2:17">
      <c r="B214" s="28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P214" s="25"/>
      <c r="Q214"/>
    </row>
    <row r="215" spans="2:17">
      <c r="B215" s="28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P215" s="25"/>
      <c r="Q215"/>
    </row>
    <row r="216" spans="2:17">
      <c r="B216" s="28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P216" s="25"/>
      <c r="Q216"/>
    </row>
    <row r="217" spans="2:17">
      <c r="B217" s="28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P217" s="25"/>
      <c r="Q217"/>
    </row>
    <row r="218" spans="2:17">
      <c r="B218" s="28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P218" s="25"/>
      <c r="Q218"/>
    </row>
    <row r="219" spans="2:17">
      <c r="B219" s="28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P219" s="25"/>
      <c r="Q219"/>
    </row>
    <row r="220" spans="2:17">
      <c r="B220" s="28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P220" s="25"/>
      <c r="Q220"/>
    </row>
    <row r="221" spans="2:17">
      <c r="B221" s="28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P221" s="25"/>
      <c r="Q221"/>
    </row>
    <row r="222" spans="2:17">
      <c r="B222" s="28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P222" s="25"/>
      <c r="Q222"/>
    </row>
    <row r="223" spans="2:17">
      <c r="B223" s="28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P223" s="25"/>
      <c r="Q223"/>
    </row>
    <row r="224" spans="2:17">
      <c r="B224" s="28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P224" s="25"/>
      <c r="Q224"/>
    </row>
    <row r="225" spans="2:17">
      <c r="B225" s="28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P225" s="25"/>
      <c r="Q225"/>
    </row>
    <row r="226" spans="2:17">
      <c r="B226" s="28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P226" s="25"/>
      <c r="Q226"/>
    </row>
    <row r="227" spans="2:17">
      <c r="B227" s="28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P227" s="25"/>
      <c r="Q227"/>
    </row>
    <row r="228" spans="2:17">
      <c r="B228" s="28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P228" s="25"/>
      <c r="Q228"/>
    </row>
    <row r="229" spans="2:17">
      <c r="B229" s="28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P229" s="25"/>
      <c r="Q229"/>
    </row>
    <row r="230" spans="2:17">
      <c r="B230" s="28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P230" s="25"/>
      <c r="Q230"/>
    </row>
    <row r="231" spans="2:17">
      <c r="B231" s="28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P231" s="25"/>
      <c r="Q231"/>
    </row>
    <row r="232" spans="2:17">
      <c r="B232" s="28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P232" s="25"/>
      <c r="Q232"/>
    </row>
    <row r="233" spans="2:17">
      <c r="B233" s="28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P233" s="25"/>
      <c r="Q233"/>
    </row>
    <row r="234" spans="2:17">
      <c r="B234" s="28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P234" s="25"/>
      <c r="Q234"/>
    </row>
    <row r="235" spans="2:17">
      <c r="B235" s="28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P235" s="25"/>
      <c r="Q235"/>
    </row>
    <row r="236" spans="2:17">
      <c r="B236" s="28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P236" s="25"/>
      <c r="Q236"/>
    </row>
    <row r="237" spans="2:17">
      <c r="B237" s="28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P237" s="25"/>
      <c r="Q237"/>
    </row>
    <row r="238" spans="2:17">
      <c r="B238" s="28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P238" s="25"/>
      <c r="Q238"/>
    </row>
    <row r="239" spans="2:17">
      <c r="B239" s="28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P239" s="25"/>
      <c r="Q239"/>
    </row>
    <row r="240" spans="2:17">
      <c r="B240" s="28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P240" s="25"/>
      <c r="Q240"/>
    </row>
    <row r="241" spans="2:17">
      <c r="B241" s="28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P241" s="25"/>
      <c r="Q241"/>
    </row>
    <row r="242" spans="2:17">
      <c r="B242" s="28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P242" s="25"/>
      <c r="Q242"/>
    </row>
    <row r="243" spans="2:17">
      <c r="B243" s="28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P243" s="25"/>
      <c r="Q243"/>
    </row>
    <row r="244" spans="2:17">
      <c r="B244" s="28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P244" s="25"/>
      <c r="Q244"/>
    </row>
    <row r="245" spans="2:17">
      <c r="B245" s="28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P245" s="25"/>
      <c r="Q245"/>
    </row>
    <row r="246" spans="2:17">
      <c r="B246" s="28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P246" s="25"/>
      <c r="Q246"/>
    </row>
    <row r="247" spans="2:17">
      <c r="B247" s="28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P247" s="25"/>
      <c r="Q247"/>
    </row>
    <row r="248" spans="2:17">
      <c r="B248" s="28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P248" s="25"/>
      <c r="Q248"/>
    </row>
    <row r="249" spans="2:17">
      <c r="B249" s="28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P249" s="25"/>
      <c r="Q249"/>
    </row>
    <row r="250" spans="2:17">
      <c r="B250" s="28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P250" s="25"/>
      <c r="Q250"/>
    </row>
    <row r="251" spans="2:17">
      <c r="B251" s="28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P251" s="25"/>
      <c r="Q251"/>
    </row>
    <row r="252" spans="2:17">
      <c r="B252" s="28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P252" s="25"/>
      <c r="Q252"/>
    </row>
    <row r="253" spans="2:17">
      <c r="B253" s="28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P253" s="25"/>
      <c r="Q253"/>
    </row>
    <row r="254" spans="2:17">
      <c r="B254" s="28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P254" s="25"/>
      <c r="Q254"/>
    </row>
    <row r="255" spans="2:17">
      <c r="B255" s="28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P255" s="25"/>
      <c r="Q255"/>
    </row>
    <row r="256" spans="2:17">
      <c r="B256" s="28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P256" s="25"/>
      <c r="Q256"/>
    </row>
    <row r="257" spans="2:17">
      <c r="B257" s="28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P257" s="25"/>
      <c r="Q257"/>
    </row>
    <row r="258" spans="2:17">
      <c r="B258" s="28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P258" s="25"/>
      <c r="Q258"/>
    </row>
    <row r="259" spans="2:17">
      <c r="B259" s="28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P259" s="25"/>
      <c r="Q259"/>
    </row>
    <row r="260" spans="2:17">
      <c r="B260" s="28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P260" s="25"/>
      <c r="Q260"/>
    </row>
    <row r="261" spans="2:17">
      <c r="B261" s="28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P261" s="25"/>
      <c r="Q261"/>
    </row>
    <row r="262" spans="2:17">
      <c r="B262" s="28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P262" s="25"/>
      <c r="Q262"/>
    </row>
    <row r="263" spans="2:17">
      <c r="B263" s="28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P263" s="25"/>
      <c r="Q263"/>
    </row>
    <row r="264" spans="2:17">
      <c r="B264" s="28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P264" s="25"/>
      <c r="Q264"/>
    </row>
    <row r="265" spans="2:17">
      <c r="B265" s="28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P265" s="25"/>
      <c r="Q265"/>
    </row>
    <row r="266" spans="2:17">
      <c r="B266" s="28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P266" s="25"/>
      <c r="Q266"/>
    </row>
    <row r="267" spans="2:17">
      <c r="B267" s="28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P267" s="25"/>
      <c r="Q267"/>
    </row>
    <row r="268" spans="2:17">
      <c r="B268" s="28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P268" s="25"/>
      <c r="Q268"/>
    </row>
    <row r="269" spans="2:17">
      <c r="B269" s="28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P269" s="25"/>
      <c r="Q269"/>
    </row>
    <row r="270" spans="2:17">
      <c r="B270" s="28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P270" s="25"/>
      <c r="Q270"/>
    </row>
    <row r="271" spans="2:17">
      <c r="B271" s="28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P271" s="25"/>
      <c r="Q271"/>
    </row>
    <row r="272" spans="2:17">
      <c r="B272" s="28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P272" s="25"/>
      <c r="Q272"/>
    </row>
    <row r="273" spans="2:17">
      <c r="B273" s="28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P273" s="25"/>
      <c r="Q273"/>
    </row>
    <row r="274" spans="2:17">
      <c r="B274" s="28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P274" s="25"/>
      <c r="Q274"/>
    </row>
    <row r="275" spans="2:17">
      <c r="B275" s="28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P275" s="25"/>
      <c r="Q275"/>
    </row>
    <row r="276" spans="2:17">
      <c r="B276" s="28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P276" s="25"/>
      <c r="Q276"/>
    </row>
    <row r="277" spans="2:17">
      <c r="B277" s="28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P277" s="25"/>
      <c r="Q277"/>
    </row>
    <row r="278" spans="2:17">
      <c r="B278" s="28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P278" s="25"/>
      <c r="Q278"/>
    </row>
    <row r="279" spans="2:17">
      <c r="B279" s="28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P279" s="25"/>
      <c r="Q279"/>
    </row>
    <row r="280" spans="2:17">
      <c r="B280" s="28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P280" s="25"/>
      <c r="Q280"/>
    </row>
    <row r="281" spans="2:17">
      <c r="B281" s="28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P281" s="25"/>
      <c r="Q281"/>
    </row>
    <row r="282" spans="2:17">
      <c r="B282" s="28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P282" s="25"/>
      <c r="Q282"/>
    </row>
    <row r="283" spans="2:17">
      <c r="B283" s="28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P283" s="25"/>
      <c r="Q283"/>
    </row>
    <row r="284" spans="2:17">
      <c r="B284" s="28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P284" s="25"/>
      <c r="Q284"/>
    </row>
    <row r="285" spans="2:17">
      <c r="B285" s="28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P285" s="25"/>
      <c r="Q285"/>
    </row>
    <row r="286" spans="2:17">
      <c r="B286" s="28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P286" s="25"/>
      <c r="Q286"/>
    </row>
    <row r="287" spans="2:17">
      <c r="B287" s="28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P287" s="25"/>
      <c r="Q287"/>
    </row>
    <row r="288" spans="2:17">
      <c r="B288" s="28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P288" s="25"/>
      <c r="Q288"/>
    </row>
    <row r="289" spans="2:17">
      <c r="B289" s="28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P289" s="25"/>
      <c r="Q289"/>
    </row>
    <row r="290" spans="2:17">
      <c r="B290" s="28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P290" s="25"/>
      <c r="Q290"/>
    </row>
    <row r="291" spans="2:17">
      <c r="B291" s="28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P291" s="25"/>
      <c r="Q291"/>
    </row>
    <row r="292" spans="2:17">
      <c r="B292" s="28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P292" s="25"/>
      <c r="Q292"/>
    </row>
    <row r="293" spans="2:17">
      <c r="B293" s="28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P293" s="25"/>
      <c r="Q293"/>
    </row>
    <row r="294" spans="2:17">
      <c r="B294" s="28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P294" s="25"/>
      <c r="Q294"/>
    </row>
    <row r="295" spans="2:17">
      <c r="B295" s="28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P295" s="25"/>
      <c r="Q295"/>
    </row>
    <row r="296" spans="2:17">
      <c r="B296" s="28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P296" s="25"/>
      <c r="Q296"/>
    </row>
    <row r="297" spans="2:17">
      <c r="B297" s="28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P297" s="25"/>
      <c r="Q297"/>
    </row>
    <row r="298" spans="2:17">
      <c r="B298" s="28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P298" s="25"/>
      <c r="Q298"/>
    </row>
    <row r="299" spans="2:17">
      <c r="B299" s="28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P299" s="25"/>
      <c r="Q299"/>
    </row>
    <row r="300" spans="2:17">
      <c r="B300" s="28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P300" s="25"/>
      <c r="Q300"/>
    </row>
    <row r="301" spans="2:17">
      <c r="B301" s="28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P301" s="25"/>
      <c r="Q301"/>
    </row>
    <row r="302" spans="2:17">
      <c r="B302" s="28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P302" s="25"/>
      <c r="Q302"/>
    </row>
    <row r="303" spans="2:17">
      <c r="B303" s="28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P303" s="25"/>
      <c r="Q303"/>
    </row>
    <row r="304" spans="2:17">
      <c r="B304" s="28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P304" s="25"/>
      <c r="Q304"/>
    </row>
    <row r="305" spans="2:17">
      <c r="B305" s="28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P305" s="25"/>
      <c r="Q305"/>
    </row>
    <row r="306" spans="2:17">
      <c r="B306" s="28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P306" s="25"/>
      <c r="Q306"/>
    </row>
    <row r="307" spans="2:17">
      <c r="B307" s="28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P307" s="25"/>
      <c r="Q307"/>
    </row>
    <row r="308" spans="2:17">
      <c r="B308" s="28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P308" s="25"/>
      <c r="Q308"/>
    </row>
    <row r="309" spans="2:17">
      <c r="B309" s="28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P309" s="25"/>
      <c r="Q309"/>
    </row>
    <row r="310" spans="2:17">
      <c r="B310" s="28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P310" s="25"/>
      <c r="Q310"/>
    </row>
    <row r="311" spans="2:17">
      <c r="B311" s="28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P311" s="25"/>
      <c r="Q311"/>
    </row>
    <row r="312" spans="2:17">
      <c r="B312" s="28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P312" s="25"/>
      <c r="Q312"/>
    </row>
    <row r="313" spans="2:17">
      <c r="B313" s="28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P313" s="25"/>
      <c r="Q313"/>
    </row>
    <row r="314" spans="2:17">
      <c r="B314" s="28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P314" s="25"/>
      <c r="Q314"/>
    </row>
    <row r="315" spans="2:17">
      <c r="B315" s="28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P315" s="25"/>
      <c r="Q315"/>
    </row>
    <row r="316" spans="2:17">
      <c r="B316" s="28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P316" s="25"/>
      <c r="Q316"/>
    </row>
    <row r="317" spans="2:17">
      <c r="B317" s="28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P317" s="25"/>
      <c r="Q317"/>
    </row>
    <row r="318" spans="2:17">
      <c r="B318" s="28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P318" s="25"/>
      <c r="Q318"/>
    </row>
    <row r="319" spans="2:17">
      <c r="B319" s="28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P319" s="25"/>
      <c r="Q319"/>
    </row>
    <row r="320" spans="2:17">
      <c r="B320" s="28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P320" s="25"/>
      <c r="Q320"/>
    </row>
    <row r="321" spans="2:17">
      <c r="B321" s="28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P321" s="25"/>
      <c r="Q321"/>
    </row>
    <row r="322" spans="2:17">
      <c r="B322" s="28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P322" s="25"/>
      <c r="Q322"/>
    </row>
    <row r="323" spans="2:17">
      <c r="B323" s="28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P323" s="25"/>
      <c r="Q323"/>
    </row>
    <row r="324" spans="2:17">
      <c r="B324" s="28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P324" s="25"/>
      <c r="Q324"/>
    </row>
    <row r="325" spans="2:17">
      <c r="B325" s="28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P325" s="25"/>
      <c r="Q325"/>
    </row>
    <row r="326" spans="2:17">
      <c r="B326" s="28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P326" s="25"/>
      <c r="Q326"/>
    </row>
    <row r="327" spans="2:17">
      <c r="B327" s="28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P327" s="25"/>
      <c r="Q327"/>
    </row>
    <row r="328" spans="2:17">
      <c r="B328" s="28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P328" s="25"/>
      <c r="Q328"/>
    </row>
    <row r="329" spans="2:17">
      <c r="B329" s="28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P329" s="25"/>
      <c r="Q329"/>
    </row>
    <row r="330" spans="2:17">
      <c r="B330" s="28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P330" s="25"/>
      <c r="Q330"/>
    </row>
    <row r="331" spans="2:17">
      <c r="B331" s="28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P331" s="25"/>
      <c r="Q331"/>
    </row>
    <row r="332" spans="2:17">
      <c r="B332" s="28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P332" s="25"/>
      <c r="Q332"/>
    </row>
    <row r="333" spans="2:17">
      <c r="B333" s="28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P333" s="25"/>
      <c r="Q333"/>
    </row>
    <row r="334" spans="2:17">
      <c r="B334" s="28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P334" s="25"/>
      <c r="Q334"/>
    </row>
    <row r="335" spans="2:17">
      <c r="B335" s="28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P335" s="25"/>
      <c r="Q335"/>
    </row>
    <row r="336" spans="2:17">
      <c r="B336" s="28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P336" s="25"/>
      <c r="Q336"/>
    </row>
    <row r="337" spans="2:17">
      <c r="B337" s="28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P337" s="25"/>
      <c r="Q337"/>
    </row>
    <row r="338" spans="2:17">
      <c r="B338" s="28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P338" s="25"/>
      <c r="Q338"/>
    </row>
    <row r="339" spans="2:17">
      <c r="B339" s="28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P339" s="25"/>
      <c r="Q339"/>
    </row>
    <row r="340" spans="2:17">
      <c r="B340" s="28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P340" s="25"/>
      <c r="Q340"/>
    </row>
    <row r="341" spans="2:17">
      <c r="B341" s="28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P341" s="25"/>
      <c r="Q341"/>
    </row>
    <row r="342" spans="2:17">
      <c r="B342" s="28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P342" s="25"/>
      <c r="Q342"/>
    </row>
    <row r="343" spans="2:17">
      <c r="B343" s="28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P343" s="25"/>
      <c r="Q343"/>
    </row>
    <row r="344" spans="2:17">
      <c r="B344" s="28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P344" s="25"/>
      <c r="Q344"/>
    </row>
    <row r="345" spans="2:17">
      <c r="B345" s="28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P345" s="25"/>
      <c r="Q345"/>
    </row>
    <row r="346" spans="2:17">
      <c r="B346" s="28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P346" s="25"/>
      <c r="Q346"/>
    </row>
    <row r="347" spans="2:17">
      <c r="B347" s="28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P347" s="25"/>
      <c r="Q347"/>
    </row>
    <row r="348" spans="2:17">
      <c r="B348" s="28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P348" s="25"/>
      <c r="Q348"/>
    </row>
    <row r="349" spans="2:17">
      <c r="B349" s="28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P349" s="25"/>
      <c r="Q349"/>
    </row>
    <row r="350" spans="2:17">
      <c r="B350" s="28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P350" s="25"/>
      <c r="Q350"/>
    </row>
    <row r="351" spans="2:17">
      <c r="B351" s="28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P351" s="25"/>
      <c r="Q351"/>
    </row>
    <row r="352" spans="2:17">
      <c r="B352" s="28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P352" s="25"/>
      <c r="Q352"/>
    </row>
    <row r="353" spans="2:17">
      <c r="B353" s="28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P353" s="25"/>
      <c r="Q353"/>
    </row>
    <row r="354" spans="2:17">
      <c r="B354" s="28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P354" s="25"/>
      <c r="Q354"/>
    </row>
    <row r="355" spans="2:17">
      <c r="B355" s="28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P355" s="25"/>
      <c r="Q355"/>
    </row>
    <row r="356" spans="2:17">
      <c r="B356" s="28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P356" s="25"/>
      <c r="Q356"/>
    </row>
    <row r="357" spans="2:17">
      <c r="B357" s="28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P357" s="25"/>
      <c r="Q357"/>
    </row>
    <row r="358" spans="2:17">
      <c r="B358" s="28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P358" s="25"/>
      <c r="Q358"/>
    </row>
    <row r="359" spans="2:17">
      <c r="B359" s="28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P359" s="25"/>
      <c r="Q359"/>
    </row>
    <row r="360" spans="2:17">
      <c r="B360" s="28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P360" s="25"/>
      <c r="Q360"/>
    </row>
    <row r="361" spans="2:17">
      <c r="B361" s="28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P361" s="25"/>
      <c r="Q361"/>
    </row>
    <row r="362" spans="2:17">
      <c r="B362" s="28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P362" s="25"/>
      <c r="Q362"/>
    </row>
    <row r="363" spans="2:17">
      <c r="B363" s="28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P363" s="25"/>
      <c r="Q363"/>
    </row>
    <row r="364" spans="2:17">
      <c r="B364" s="28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P364" s="25"/>
      <c r="Q364"/>
    </row>
    <row r="365" spans="2:17">
      <c r="B365" s="28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P365" s="25"/>
      <c r="Q365"/>
    </row>
    <row r="366" spans="2:17">
      <c r="B366" s="28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P366" s="25"/>
      <c r="Q366"/>
    </row>
    <row r="367" spans="2:17">
      <c r="B367" s="28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P367" s="25"/>
      <c r="Q367"/>
    </row>
    <row r="368" spans="2:17">
      <c r="B368" s="28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P368" s="25"/>
      <c r="Q368"/>
    </row>
    <row r="369" spans="2:17">
      <c r="B369" s="28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P369" s="25"/>
      <c r="Q369"/>
    </row>
    <row r="370" spans="2:17">
      <c r="B370" s="28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P370" s="25"/>
      <c r="Q370"/>
    </row>
    <row r="371" spans="2:17">
      <c r="B371" s="28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P371" s="25"/>
      <c r="Q371"/>
    </row>
    <row r="372" spans="2:17">
      <c r="B372" s="28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P372" s="25"/>
      <c r="Q372"/>
    </row>
    <row r="373" spans="2:17">
      <c r="B373" s="28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P373" s="25"/>
      <c r="Q373"/>
    </row>
    <row r="374" spans="2:17">
      <c r="B374" s="28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P374" s="25"/>
      <c r="Q374"/>
    </row>
    <row r="375" spans="2:17">
      <c r="B375" s="28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P375" s="25"/>
      <c r="Q375"/>
    </row>
    <row r="376" spans="2:17">
      <c r="B376" s="28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P376" s="25"/>
      <c r="Q376"/>
    </row>
    <row r="377" spans="2:17">
      <c r="B377" s="28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P377" s="25"/>
      <c r="Q377"/>
    </row>
    <row r="378" spans="2:17">
      <c r="B378" s="28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P378" s="25"/>
      <c r="Q378"/>
    </row>
    <row r="379" spans="2:17">
      <c r="B379" s="28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P379" s="25"/>
      <c r="Q379"/>
    </row>
    <row r="380" spans="2:17">
      <c r="B380" s="28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P380" s="25"/>
      <c r="Q380"/>
    </row>
    <row r="381" spans="2:17">
      <c r="B381" s="28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P381" s="25"/>
      <c r="Q381"/>
    </row>
    <row r="382" spans="2:17">
      <c r="B382" s="28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P382" s="25"/>
      <c r="Q382"/>
    </row>
    <row r="383" spans="2:17">
      <c r="B383" s="28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P383" s="25"/>
      <c r="Q383"/>
    </row>
    <row r="384" spans="2:17">
      <c r="B384" s="28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P384" s="25"/>
      <c r="Q384"/>
    </row>
    <row r="385" spans="2:17">
      <c r="B385" s="28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P385" s="25"/>
      <c r="Q385"/>
    </row>
    <row r="386" spans="2:17">
      <c r="B386" s="28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P386" s="25"/>
      <c r="Q386"/>
    </row>
    <row r="387" spans="2:17">
      <c r="B387" s="28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P387" s="25"/>
      <c r="Q387"/>
    </row>
    <row r="388" spans="2:17">
      <c r="B388" s="28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P388" s="25"/>
      <c r="Q388"/>
    </row>
    <row r="389" spans="2:17">
      <c r="B389" s="28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P389" s="25"/>
      <c r="Q389"/>
    </row>
    <row r="390" spans="2:17">
      <c r="B390" s="28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P390" s="25"/>
      <c r="Q390"/>
    </row>
    <row r="391" spans="2:17">
      <c r="B391" s="28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P391" s="25"/>
      <c r="Q391"/>
    </row>
    <row r="392" spans="2:17">
      <c r="B392" s="28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P392" s="25"/>
      <c r="Q392"/>
    </row>
    <row r="393" spans="2:17">
      <c r="B393" s="28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P393" s="25"/>
      <c r="Q393"/>
    </row>
    <row r="394" spans="2:17">
      <c r="B394" s="28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P394" s="25"/>
      <c r="Q394"/>
    </row>
    <row r="395" spans="2:17">
      <c r="B395" s="28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P395" s="25"/>
      <c r="Q395"/>
    </row>
    <row r="396" spans="2:17">
      <c r="B396" s="28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P396" s="25"/>
      <c r="Q396"/>
    </row>
    <row r="397" spans="2:17">
      <c r="B397" s="28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P397" s="25"/>
      <c r="Q397"/>
    </row>
    <row r="398" spans="2:17">
      <c r="B398" s="28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P398" s="25"/>
      <c r="Q398"/>
    </row>
    <row r="399" spans="2:17">
      <c r="B399" s="28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P399" s="25"/>
      <c r="Q399"/>
    </row>
    <row r="400" spans="2:17">
      <c r="B400" s="28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P400" s="25"/>
      <c r="Q400"/>
    </row>
    <row r="401" spans="2:17">
      <c r="B401" s="28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P401" s="25"/>
      <c r="Q401"/>
    </row>
    <row r="402" spans="2:17">
      <c r="B402" s="28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P402" s="25"/>
      <c r="Q402"/>
    </row>
    <row r="403" spans="2:17">
      <c r="B403" s="28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P403" s="25"/>
      <c r="Q403"/>
    </row>
    <row r="404" spans="2:17">
      <c r="B404" s="28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P404" s="25"/>
      <c r="Q404"/>
    </row>
    <row r="405" spans="2:17">
      <c r="B405" s="28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P405" s="25"/>
      <c r="Q405"/>
    </row>
    <row r="406" spans="2:17">
      <c r="B406" s="28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P406" s="25"/>
      <c r="Q406"/>
    </row>
    <row r="407" spans="2:17">
      <c r="B407" s="28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P407" s="25"/>
      <c r="Q407"/>
    </row>
    <row r="408" spans="2:17">
      <c r="B408" s="28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P408" s="25"/>
      <c r="Q408"/>
    </row>
    <row r="409" spans="2:17">
      <c r="B409" s="28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P409" s="25"/>
      <c r="Q409"/>
    </row>
    <row r="410" spans="2:17">
      <c r="B410" s="28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P410" s="25"/>
      <c r="Q410"/>
    </row>
    <row r="411" spans="2:17">
      <c r="B411" s="28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P411" s="25"/>
      <c r="Q411"/>
    </row>
    <row r="412" spans="2:17">
      <c r="B412" s="28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P412" s="25"/>
      <c r="Q412"/>
    </row>
    <row r="413" spans="2:17">
      <c r="B413" s="28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P413" s="25"/>
      <c r="Q413"/>
    </row>
    <row r="414" spans="2:17">
      <c r="B414" s="28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P414" s="25"/>
      <c r="Q414"/>
    </row>
    <row r="415" spans="2:17">
      <c r="B415" s="28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P415" s="25"/>
      <c r="Q415"/>
    </row>
    <row r="416" spans="2:17">
      <c r="B416" s="28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P416" s="25"/>
      <c r="Q416"/>
    </row>
    <row r="417" spans="2:17">
      <c r="B417" s="28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P417" s="25"/>
      <c r="Q417"/>
    </row>
    <row r="418" spans="2:17">
      <c r="B418" s="28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P418" s="25"/>
      <c r="Q418"/>
    </row>
    <row r="419" spans="2:17">
      <c r="B419" s="28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P419" s="25"/>
      <c r="Q419"/>
    </row>
    <row r="420" spans="2:17">
      <c r="B420" s="28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P420" s="25"/>
      <c r="Q420"/>
    </row>
    <row r="421" spans="2:17">
      <c r="B421" s="28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P421" s="25"/>
      <c r="Q421"/>
    </row>
    <row r="422" spans="2:17">
      <c r="B422" s="28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P422" s="25"/>
      <c r="Q422"/>
    </row>
    <row r="423" spans="2:17">
      <c r="B423" s="28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P423" s="25"/>
      <c r="Q423"/>
    </row>
    <row r="424" spans="2:17">
      <c r="B424" s="28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P424" s="25"/>
      <c r="Q424"/>
    </row>
    <row r="425" spans="2:17">
      <c r="B425" s="28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P425" s="25"/>
      <c r="Q425"/>
    </row>
    <row r="426" spans="2:17">
      <c r="B426" s="28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P426" s="25"/>
      <c r="Q426"/>
    </row>
    <row r="427" spans="2:17">
      <c r="B427" s="28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P427" s="25"/>
      <c r="Q427"/>
    </row>
    <row r="428" spans="2:17">
      <c r="B428" s="28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P428" s="25"/>
      <c r="Q428"/>
    </row>
    <row r="429" spans="2:17">
      <c r="B429" s="28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P429" s="25"/>
      <c r="Q429"/>
    </row>
    <row r="430" spans="2:17">
      <c r="B430" s="28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P430" s="25"/>
      <c r="Q430"/>
    </row>
    <row r="431" spans="2:17">
      <c r="B431" s="28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P431" s="25"/>
      <c r="Q431"/>
    </row>
    <row r="432" spans="2:17">
      <c r="B432" s="28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P432" s="25"/>
      <c r="Q432"/>
    </row>
    <row r="433" spans="2:17">
      <c r="B433" s="28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P433" s="25"/>
      <c r="Q433"/>
    </row>
    <row r="434" spans="2:17">
      <c r="B434" s="28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P434" s="25"/>
      <c r="Q434"/>
    </row>
    <row r="435" spans="2:17">
      <c r="B435" s="28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P435" s="25"/>
      <c r="Q435"/>
    </row>
    <row r="436" spans="2:17">
      <c r="B436" s="28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P436" s="25"/>
      <c r="Q436"/>
    </row>
    <row r="437" spans="2:17">
      <c r="B437" s="28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P437" s="25"/>
      <c r="Q437"/>
    </row>
    <row r="438" spans="2:17">
      <c r="B438" s="28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P438" s="25"/>
      <c r="Q438"/>
    </row>
    <row r="439" spans="2:17">
      <c r="B439" s="28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P439" s="25"/>
      <c r="Q439"/>
    </row>
    <row r="440" spans="2:17">
      <c r="B440" s="28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P440" s="25"/>
      <c r="Q440"/>
    </row>
    <row r="441" spans="2:17">
      <c r="B441" s="28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P441" s="25"/>
      <c r="Q441"/>
    </row>
    <row r="442" spans="2:17">
      <c r="B442" s="28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P442" s="25"/>
      <c r="Q442"/>
    </row>
    <row r="443" spans="2:17">
      <c r="B443" s="28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P443" s="25"/>
      <c r="Q443"/>
    </row>
    <row r="444" spans="2:17">
      <c r="B444" s="28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P444" s="25"/>
      <c r="Q444"/>
    </row>
    <row r="445" spans="2:17">
      <c r="B445" s="28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P445" s="25"/>
      <c r="Q445"/>
    </row>
    <row r="446" spans="2:17">
      <c r="B446" s="28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P446" s="25"/>
      <c r="Q446"/>
    </row>
    <row r="447" spans="2:17">
      <c r="B447" s="28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P447" s="25"/>
      <c r="Q447"/>
    </row>
    <row r="448" spans="2:17">
      <c r="B448" s="28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P448" s="25"/>
      <c r="Q448"/>
    </row>
    <row r="449" spans="2:17">
      <c r="B449" s="28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P449" s="25"/>
      <c r="Q449"/>
    </row>
    <row r="450" spans="2:17">
      <c r="B450" s="28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P450" s="25"/>
      <c r="Q450"/>
    </row>
    <row r="451" spans="2:17">
      <c r="B451" s="28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P451" s="25"/>
      <c r="Q451"/>
    </row>
    <row r="452" spans="2:17">
      <c r="B452" s="28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P452" s="25"/>
      <c r="Q452"/>
    </row>
    <row r="453" spans="2:17">
      <c r="B453" s="28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P453" s="25"/>
      <c r="Q453"/>
    </row>
    <row r="454" spans="2:17">
      <c r="B454" s="28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P454" s="25"/>
      <c r="Q454"/>
    </row>
    <row r="455" spans="2:17">
      <c r="B455" s="28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P455" s="25"/>
      <c r="Q455"/>
    </row>
    <row r="456" spans="2:17">
      <c r="B456" s="28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P456" s="25"/>
      <c r="Q456"/>
    </row>
    <row r="457" spans="2:17">
      <c r="B457" s="28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P457" s="25"/>
      <c r="Q457"/>
    </row>
    <row r="458" spans="2:17">
      <c r="B458" s="28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P458" s="25"/>
      <c r="Q458"/>
    </row>
    <row r="459" spans="2:17">
      <c r="B459" s="28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P459" s="25"/>
      <c r="Q459"/>
    </row>
    <row r="460" spans="2:17">
      <c r="B460" s="28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P460" s="25"/>
      <c r="Q460"/>
    </row>
    <row r="461" spans="2:17">
      <c r="B461" s="28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P461" s="25"/>
      <c r="Q461"/>
    </row>
    <row r="462" spans="2:17">
      <c r="B462" s="28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P462" s="25"/>
      <c r="Q462"/>
    </row>
    <row r="463" spans="2:17">
      <c r="B463" s="28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P463" s="25"/>
      <c r="Q463"/>
    </row>
    <row r="464" spans="2:17">
      <c r="B464" s="28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P464" s="25"/>
      <c r="Q464"/>
    </row>
    <row r="465" spans="2:17">
      <c r="B465" s="28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P465" s="25"/>
      <c r="Q465"/>
    </row>
    <row r="466" spans="2:17">
      <c r="B466" s="28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P466" s="25"/>
      <c r="Q466"/>
    </row>
    <row r="467" spans="2:17">
      <c r="B467" s="28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P467" s="25"/>
      <c r="Q467"/>
    </row>
    <row r="468" spans="2:17">
      <c r="B468" s="28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P468" s="25"/>
      <c r="Q468"/>
    </row>
    <row r="469" spans="2:17">
      <c r="B469" s="28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P469" s="25"/>
      <c r="Q469"/>
    </row>
    <row r="470" spans="2:17">
      <c r="B470" s="28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P470" s="25"/>
      <c r="Q470"/>
    </row>
    <row r="471" spans="2:17">
      <c r="B471" s="28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P471" s="25"/>
      <c r="Q471"/>
    </row>
    <row r="472" spans="2:17">
      <c r="B472" s="28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P472" s="25"/>
      <c r="Q472"/>
    </row>
    <row r="473" spans="2:17">
      <c r="B473" s="28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P473" s="25"/>
      <c r="Q473"/>
    </row>
    <row r="474" spans="2:17">
      <c r="B474" s="28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P474" s="25"/>
      <c r="Q474"/>
    </row>
    <row r="475" spans="2:17">
      <c r="B475" s="28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P475" s="25"/>
      <c r="Q475"/>
    </row>
    <row r="476" spans="2:17">
      <c r="B476" s="28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P476" s="25"/>
      <c r="Q476"/>
    </row>
    <row r="477" spans="2:17">
      <c r="B477" s="28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P477" s="25"/>
      <c r="Q477"/>
    </row>
    <row r="478" spans="2:17">
      <c r="B478" s="28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P478" s="25"/>
      <c r="Q478"/>
    </row>
    <row r="479" spans="2:17">
      <c r="B479" s="28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P479" s="25"/>
      <c r="Q479"/>
    </row>
    <row r="480" spans="2:17">
      <c r="B480" s="28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P480" s="25"/>
      <c r="Q480"/>
    </row>
    <row r="481" spans="2:17">
      <c r="B481" s="28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P481" s="25"/>
      <c r="Q481"/>
    </row>
    <row r="482" spans="2:17">
      <c r="B482" s="28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P482" s="25"/>
      <c r="Q482"/>
    </row>
    <row r="483" spans="2:17">
      <c r="B483" s="28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P483" s="25"/>
      <c r="Q483"/>
    </row>
    <row r="484" spans="2:17">
      <c r="B484" s="28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P484" s="25"/>
      <c r="Q484"/>
    </row>
    <row r="485" spans="2:17">
      <c r="B485" s="28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P485" s="25"/>
      <c r="Q485"/>
    </row>
    <row r="486" spans="2:17">
      <c r="B486" s="28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P486" s="25"/>
      <c r="Q486"/>
    </row>
    <row r="487" spans="2:17">
      <c r="B487" s="28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P487" s="25"/>
      <c r="Q487"/>
    </row>
    <row r="488" spans="2:17">
      <c r="B488" s="28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P488" s="25"/>
      <c r="Q488"/>
    </row>
    <row r="489" spans="2:17">
      <c r="B489" s="28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P489" s="25"/>
      <c r="Q489"/>
    </row>
    <row r="490" spans="2:17">
      <c r="B490" s="28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P490" s="25"/>
      <c r="Q490"/>
    </row>
    <row r="491" spans="2:17">
      <c r="B491" s="28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P491" s="25"/>
      <c r="Q491"/>
    </row>
    <row r="492" spans="2:17">
      <c r="B492" s="28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P492" s="25"/>
      <c r="Q492"/>
    </row>
    <row r="493" spans="2:17">
      <c r="B493" s="28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P493" s="25"/>
      <c r="Q493"/>
    </row>
    <row r="494" spans="2:17">
      <c r="B494" s="28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P494" s="25"/>
      <c r="Q494"/>
    </row>
    <row r="495" spans="2:17">
      <c r="B495" s="28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P495" s="25"/>
      <c r="Q495"/>
    </row>
    <row r="496" spans="2:17">
      <c r="B496" s="28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P496" s="25"/>
      <c r="Q496"/>
    </row>
    <row r="497" spans="2:17">
      <c r="B497" s="28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P497" s="25"/>
      <c r="Q497"/>
    </row>
    <row r="498" spans="2:17">
      <c r="B498" s="28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P498" s="25"/>
      <c r="Q498"/>
    </row>
    <row r="499" spans="2:17">
      <c r="B499" s="28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P499" s="25"/>
      <c r="Q499"/>
    </row>
    <row r="500" spans="2:17">
      <c r="B500" s="28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P500" s="25"/>
      <c r="Q500"/>
    </row>
    <row r="501" spans="2:17">
      <c r="B501" s="28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P501" s="25"/>
      <c r="Q501"/>
    </row>
    <row r="502" spans="2:17">
      <c r="B502" s="28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P502" s="25"/>
      <c r="Q502"/>
    </row>
    <row r="503" spans="2:17">
      <c r="B503" s="28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P503" s="25"/>
      <c r="Q503"/>
    </row>
    <row r="504" spans="2:17">
      <c r="B504" s="28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P504" s="25"/>
      <c r="Q504"/>
    </row>
    <row r="505" spans="2:17">
      <c r="B505" s="28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P505" s="25"/>
      <c r="Q505"/>
    </row>
    <row r="506" spans="2:17">
      <c r="B506" s="28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P506" s="25"/>
      <c r="Q506"/>
    </row>
    <row r="507" spans="2:17">
      <c r="B507" s="28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P507" s="25"/>
      <c r="Q507"/>
    </row>
    <row r="508" spans="2:17">
      <c r="B508" s="28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P508" s="25"/>
      <c r="Q508"/>
    </row>
    <row r="509" spans="2:17">
      <c r="B509" s="28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P509" s="25"/>
      <c r="Q509"/>
    </row>
    <row r="510" spans="2:17">
      <c r="B510" s="28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P510" s="25"/>
      <c r="Q510"/>
    </row>
    <row r="511" spans="2:17">
      <c r="B511" s="28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P511" s="25"/>
      <c r="Q511"/>
    </row>
    <row r="512" spans="2:17">
      <c r="B512" s="28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P512" s="25"/>
      <c r="Q512"/>
    </row>
    <row r="513" spans="2:17">
      <c r="B513" s="28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P513" s="25"/>
      <c r="Q513"/>
    </row>
    <row r="514" spans="2:17">
      <c r="B514" s="28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P514" s="25"/>
      <c r="Q514"/>
    </row>
    <row r="515" spans="2:17">
      <c r="B515" s="28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P515" s="25"/>
      <c r="Q515"/>
    </row>
    <row r="516" spans="2:17">
      <c r="B516" s="28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P516" s="25"/>
      <c r="Q516"/>
    </row>
    <row r="517" spans="2:17">
      <c r="B517" s="28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P517" s="25"/>
      <c r="Q517"/>
    </row>
    <row r="518" spans="2:17">
      <c r="B518" s="28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P518" s="25"/>
      <c r="Q518"/>
    </row>
    <row r="519" spans="2:17">
      <c r="B519" s="28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P519" s="25"/>
      <c r="Q519"/>
    </row>
    <row r="520" spans="2:17">
      <c r="B520" s="28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P520" s="25"/>
      <c r="Q520"/>
    </row>
    <row r="521" spans="2:17">
      <c r="B521" s="28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P521" s="25"/>
      <c r="Q521"/>
    </row>
    <row r="522" spans="2:17">
      <c r="B522" s="28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P522" s="25"/>
      <c r="Q522"/>
    </row>
    <row r="523" spans="2:17">
      <c r="B523" s="28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P523" s="25"/>
      <c r="Q523"/>
    </row>
    <row r="524" spans="2:17">
      <c r="B524" s="28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P524" s="25"/>
      <c r="Q524"/>
    </row>
    <row r="525" spans="2:17">
      <c r="B525" s="28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P525" s="25"/>
      <c r="Q525"/>
    </row>
    <row r="526" spans="2:17">
      <c r="B526" s="28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P526" s="25"/>
      <c r="Q526"/>
    </row>
    <row r="527" spans="2:17">
      <c r="B527" s="28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P527" s="25"/>
      <c r="Q527"/>
    </row>
    <row r="528" spans="2:17">
      <c r="B528" s="28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P528" s="25"/>
      <c r="Q528"/>
    </row>
    <row r="529" spans="2:17">
      <c r="B529" s="28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P529" s="25"/>
      <c r="Q529"/>
    </row>
    <row r="530" spans="2:17">
      <c r="B530" s="28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P530" s="25"/>
      <c r="Q530"/>
    </row>
    <row r="531" spans="2:17">
      <c r="B531" s="28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P531" s="25"/>
      <c r="Q531"/>
    </row>
    <row r="532" spans="2:17">
      <c r="B532" s="28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P532" s="25"/>
      <c r="Q532"/>
    </row>
    <row r="533" spans="2:17">
      <c r="B533" s="28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P533" s="25"/>
      <c r="Q533"/>
    </row>
    <row r="534" spans="2:17">
      <c r="B534" s="28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P534" s="25"/>
      <c r="Q534"/>
    </row>
    <row r="535" spans="2:17">
      <c r="B535" s="28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P535" s="25"/>
      <c r="Q535"/>
    </row>
    <row r="536" spans="2:17">
      <c r="B536" s="28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P536" s="25"/>
      <c r="Q536"/>
    </row>
    <row r="537" spans="2:17">
      <c r="B537" s="28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P537" s="25"/>
      <c r="Q537"/>
    </row>
    <row r="538" spans="2:17">
      <c r="B538" s="28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P538" s="25"/>
      <c r="Q538"/>
    </row>
    <row r="539" spans="2:17">
      <c r="B539" s="28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P539" s="25"/>
      <c r="Q539"/>
    </row>
    <row r="540" spans="2:17">
      <c r="B540" s="28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P540" s="25"/>
      <c r="Q540"/>
    </row>
    <row r="541" spans="2:17">
      <c r="B541" s="28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P541" s="25"/>
      <c r="Q541"/>
    </row>
    <row r="542" spans="2:17">
      <c r="B542" s="28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P542" s="25"/>
      <c r="Q542"/>
    </row>
    <row r="543" spans="2:17">
      <c r="B543" s="28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P543" s="25"/>
      <c r="Q543"/>
    </row>
    <row r="544" spans="2:17">
      <c r="B544" s="28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P544" s="25"/>
      <c r="Q544"/>
    </row>
    <row r="545" spans="2:17">
      <c r="B545" s="28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P545" s="25"/>
      <c r="Q545"/>
    </row>
    <row r="546" spans="2:17">
      <c r="B546" s="28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P546" s="25"/>
      <c r="Q546"/>
    </row>
    <row r="547" spans="2:17">
      <c r="B547" s="28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P547" s="25"/>
      <c r="Q547"/>
    </row>
    <row r="548" spans="2:17">
      <c r="B548" s="28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P548" s="25"/>
      <c r="Q548"/>
    </row>
    <row r="549" spans="2:17">
      <c r="B549" s="28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P549" s="25"/>
      <c r="Q549"/>
    </row>
    <row r="550" spans="2:17">
      <c r="B550" s="28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P550" s="25"/>
      <c r="Q550"/>
    </row>
    <row r="551" spans="2:17">
      <c r="B551" s="28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P551" s="25"/>
      <c r="Q551"/>
    </row>
    <row r="552" spans="2:17">
      <c r="B552" s="28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P552" s="25"/>
      <c r="Q552"/>
    </row>
    <row r="553" spans="2:17">
      <c r="B553" s="28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P553" s="25"/>
      <c r="Q553"/>
    </row>
    <row r="554" spans="2:17">
      <c r="B554" s="28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P554" s="25"/>
      <c r="Q554"/>
    </row>
    <row r="555" spans="2:17">
      <c r="B555" s="28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P555" s="25"/>
      <c r="Q555"/>
    </row>
    <row r="556" spans="2:17">
      <c r="B556" s="28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P556" s="25"/>
      <c r="Q556"/>
    </row>
    <row r="557" spans="2:17">
      <c r="B557" s="28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P557" s="25"/>
      <c r="Q557"/>
    </row>
    <row r="558" spans="2:17">
      <c r="B558" s="28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P558" s="25"/>
      <c r="Q558"/>
    </row>
    <row r="559" spans="2:17">
      <c r="B559" s="28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P559" s="25"/>
      <c r="Q559"/>
    </row>
    <row r="560" spans="2:17">
      <c r="B560" s="28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P560" s="25"/>
      <c r="Q560"/>
    </row>
    <row r="561" spans="2:17">
      <c r="B561" s="28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P561" s="25"/>
      <c r="Q561"/>
    </row>
    <row r="562" spans="2:17">
      <c r="B562" s="28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P562" s="25"/>
      <c r="Q562"/>
    </row>
    <row r="563" spans="2:17">
      <c r="B563" s="28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P563" s="25"/>
      <c r="Q563"/>
    </row>
    <row r="564" spans="2:17">
      <c r="B564" s="28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P564" s="25"/>
      <c r="Q564"/>
    </row>
    <row r="565" spans="2:17">
      <c r="B565" s="28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P565" s="25"/>
      <c r="Q565"/>
    </row>
    <row r="566" spans="2:17">
      <c r="B566" s="28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P566" s="25"/>
      <c r="Q566"/>
    </row>
    <row r="567" spans="2:17">
      <c r="B567" s="28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P567" s="25"/>
      <c r="Q567"/>
    </row>
    <row r="568" spans="2:17">
      <c r="B568" s="28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P568" s="25"/>
      <c r="Q568"/>
    </row>
    <row r="569" spans="2:17">
      <c r="B569" s="28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P569" s="25"/>
      <c r="Q569"/>
    </row>
    <row r="570" spans="2:17">
      <c r="B570" s="28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P570" s="25"/>
      <c r="Q570"/>
    </row>
    <row r="571" spans="2:17">
      <c r="B571" s="28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P571" s="25"/>
      <c r="Q571"/>
    </row>
    <row r="572" spans="2:17">
      <c r="B572" s="28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P572" s="25"/>
      <c r="Q572"/>
    </row>
    <row r="573" spans="2:17">
      <c r="B573" s="28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P573" s="25"/>
      <c r="Q573"/>
    </row>
    <row r="574" spans="2:17">
      <c r="B574" s="28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P574" s="25"/>
      <c r="Q574"/>
    </row>
    <row r="575" spans="2:17">
      <c r="B575" s="28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P575" s="25"/>
      <c r="Q575"/>
    </row>
    <row r="576" spans="2:17">
      <c r="B576" s="28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P576" s="25"/>
      <c r="Q576"/>
    </row>
    <row r="577" spans="2:17">
      <c r="B577" s="28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P577" s="25"/>
      <c r="Q577"/>
    </row>
    <row r="578" spans="2:17">
      <c r="B578" s="28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P578" s="25"/>
      <c r="Q578"/>
    </row>
    <row r="579" spans="2:17">
      <c r="B579" s="28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P579" s="25"/>
      <c r="Q579"/>
    </row>
    <row r="580" spans="2:17">
      <c r="B580" s="28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P580" s="25"/>
      <c r="Q580"/>
    </row>
    <row r="581" spans="2:17">
      <c r="B581" s="28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P581" s="25"/>
      <c r="Q581"/>
    </row>
    <row r="582" spans="2:17">
      <c r="B582" s="28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P582" s="25"/>
      <c r="Q582"/>
    </row>
    <row r="583" spans="2:17">
      <c r="B583" s="28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P583" s="25"/>
      <c r="Q583"/>
    </row>
    <row r="584" spans="2:17">
      <c r="B584" s="28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P584" s="25"/>
      <c r="Q584"/>
    </row>
    <row r="585" spans="2:17">
      <c r="B585" s="28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P585" s="25"/>
      <c r="Q585"/>
    </row>
    <row r="586" spans="2:17">
      <c r="B586" s="28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P586" s="25"/>
      <c r="Q586"/>
    </row>
    <row r="587" spans="2:17">
      <c r="B587" s="28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P587" s="25"/>
      <c r="Q587"/>
    </row>
    <row r="588" spans="2:17">
      <c r="B588" s="28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P588" s="25"/>
      <c r="Q588"/>
    </row>
    <row r="589" spans="2:17">
      <c r="B589" s="28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P589" s="25"/>
      <c r="Q589"/>
    </row>
    <row r="590" spans="2:17">
      <c r="B590" s="28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P590" s="25"/>
      <c r="Q590"/>
    </row>
    <row r="591" spans="2:17">
      <c r="B591" s="28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P591" s="25"/>
      <c r="Q591"/>
    </row>
    <row r="592" spans="2:17">
      <c r="B592" s="28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P592" s="25"/>
      <c r="Q592"/>
    </row>
    <row r="593" spans="2:17">
      <c r="B593" s="28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P593" s="25"/>
      <c r="Q593"/>
    </row>
    <row r="594" spans="2:17">
      <c r="B594" s="28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P594" s="25"/>
      <c r="Q594"/>
    </row>
    <row r="595" spans="2:17">
      <c r="B595" s="28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P595" s="25"/>
      <c r="Q595"/>
    </row>
    <row r="596" spans="2:17">
      <c r="B596" s="28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P596" s="25"/>
      <c r="Q596"/>
    </row>
    <row r="597" spans="2:17">
      <c r="B597" s="28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P597" s="25"/>
      <c r="Q597"/>
    </row>
    <row r="598" spans="2:17">
      <c r="B598" s="28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P598" s="25"/>
      <c r="Q598"/>
    </row>
    <row r="599" spans="2:17">
      <c r="B599" s="28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P599" s="25"/>
      <c r="Q599"/>
    </row>
    <row r="600" spans="2:17">
      <c r="B600" s="28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P600" s="25"/>
      <c r="Q600"/>
    </row>
    <row r="601" spans="2:17">
      <c r="B601" s="28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P601" s="25"/>
      <c r="Q601"/>
    </row>
    <row r="602" spans="2:17">
      <c r="B602" s="28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P602" s="25"/>
      <c r="Q602"/>
    </row>
    <row r="603" spans="2:17">
      <c r="B603" s="28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P603" s="25"/>
      <c r="Q603"/>
    </row>
    <row r="604" spans="2:17">
      <c r="B604" s="28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P604" s="25"/>
      <c r="Q604"/>
    </row>
    <row r="605" spans="2:17">
      <c r="B605" s="28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P605" s="25"/>
      <c r="Q605"/>
    </row>
    <row r="606" spans="2:17">
      <c r="B606" s="28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P606" s="25"/>
      <c r="Q606"/>
    </row>
    <row r="607" spans="2:17">
      <c r="B607" s="28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P607" s="25"/>
      <c r="Q607"/>
    </row>
    <row r="608" spans="2:17">
      <c r="B608" s="28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P608" s="25"/>
      <c r="Q608"/>
    </row>
    <row r="609" spans="2:17">
      <c r="B609" s="28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P609" s="25"/>
      <c r="Q609"/>
    </row>
    <row r="610" spans="2:17">
      <c r="B610" s="28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P610" s="25"/>
      <c r="Q610"/>
    </row>
    <row r="611" spans="2:17">
      <c r="B611" s="28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P611" s="25"/>
      <c r="Q611"/>
    </row>
    <row r="612" spans="2:17">
      <c r="B612" s="28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P612" s="25"/>
      <c r="Q612"/>
    </row>
    <row r="613" spans="2:17">
      <c r="B613" s="28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P613" s="25"/>
      <c r="Q613"/>
    </row>
    <row r="614" spans="2:17">
      <c r="B614" s="28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P614" s="25"/>
      <c r="Q614"/>
    </row>
    <row r="615" spans="2:17">
      <c r="B615" s="28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P615" s="25"/>
      <c r="Q615"/>
    </row>
    <row r="616" spans="2:17">
      <c r="B616" s="28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P616" s="25"/>
      <c r="Q616"/>
    </row>
    <row r="617" spans="2:17">
      <c r="B617" s="28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P617" s="25"/>
      <c r="Q617"/>
    </row>
    <row r="618" spans="2:17">
      <c r="B618" s="28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P618" s="25"/>
      <c r="Q618"/>
    </row>
    <row r="619" spans="2:17">
      <c r="B619" s="28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P619" s="25"/>
      <c r="Q619"/>
    </row>
    <row r="620" spans="2:17">
      <c r="B620" s="28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P620" s="25"/>
      <c r="Q620"/>
    </row>
    <row r="621" spans="2:17">
      <c r="B621" s="28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P621" s="25"/>
      <c r="Q621"/>
    </row>
    <row r="622" spans="2:17">
      <c r="B622" s="28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P622" s="25"/>
      <c r="Q622"/>
    </row>
    <row r="623" spans="2:17">
      <c r="B623" s="28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P623" s="25"/>
      <c r="Q623"/>
    </row>
    <row r="624" spans="2:17">
      <c r="B624" s="28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P624" s="25"/>
      <c r="Q624"/>
    </row>
    <row r="625" spans="2:17">
      <c r="B625" s="28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P625" s="25"/>
      <c r="Q625"/>
    </row>
    <row r="626" spans="2:17">
      <c r="B626" s="28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P626" s="25"/>
      <c r="Q626"/>
    </row>
    <row r="627" spans="2:17">
      <c r="B627" s="28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P627" s="25"/>
      <c r="Q627"/>
    </row>
    <row r="628" spans="2:17">
      <c r="B628" s="28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P628" s="25"/>
      <c r="Q628"/>
    </row>
    <row r="629" spans="2:17">
      <c r="B629" s="28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P629" s="25"/>
      <c r="Q629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Q629"/>
  <sheetViews>
    <sheetView showGridLines="0" workbookViewId="0">
      <selection activeCell="O11" sqref="O11:O170"/>
    </sheetView>
  </sheetViews>
  <sheetFormatPr defaultRowHeight="12.75"/>
  <cols>
    <col min="1" max="1" width="0.7109375" customWidth="1"/>
    <col min="2" max="2" width="21.140625" style="25" customWidth="1"/>
    <col min="3" max="3" width="7.28515625" style="36" customWidth="1"/>
    <col min="4" max="4" width="4.7109375" style="36" customWidth="1"/>
    <col min="5" max="5" width="6.42578125" style="36" customWidth="1"/>
    <col min="6" max="6" width="0.42578125" style="37" customWidth="1"/>
    <col min="7" max="7" width="8.140625" style="36" customWidth="1"/>
    <col min="8" max="8" width="5" style="36" customWidth="1"/>
    <col min="9" max="9" width="5.85546875" style="36" customWidth="1"/>
    <col min="10" max="10" width="0.5703125" style="37" customWidth="1"/>
    <col min="11" max="11" width="5.28515625" style="36" customWidth="1"/>
    <col min="12" max="13" width="5.5703125" style="36" customWidth="1"/>
    <col min="14" max="14" width="1.140625" style="37" customWidth="1"/>
    <col min="15" max="15" width="11.42578125" style="38" customWidth="1"/>
    <col min="16" max="16" width="6.28515625" style="3" customWidth="1"/>
    <col min="17" max="17" width="9.140625" style="4"/>
  </cols>
  <sheetData>
    <row r="1" spans="2:16" ht="6" customHeight="1"/>
    <row r="2" spans="2:16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6" ht="15.75">
      <c r="C3" s="32" t="s">
        <v>244</v>
      </c>
      <c r="D3" s="33"/>
      <c r="E3" s="34"/>
      <c r="F3" s="9"/>
      <c r="G3" s="35" t="s">
        <v>245</v>
      </c>
      <c r="H3" s="35"/>
      <c r="I3" s="35"/>
      <c r="J3" s="10"/>
      <c r="K3" s="11"/>
      <c r="L3" s="12"/>
      <c r="M3" s="12"/>
      <c r="N3" s="20"/>
    </row>
    <row r="4" spans="2:16" ht="5.25" customHeight="1">
      <c r="C4" s="39"/>
      <c r="G4" s="39"/>
    </row>
    <row r="5" spans="2:16">
      <c r="B5" s="2"/>
      <c r="C5" s="40">
        <v>24.222000122070313</v>
      </c>
      <c r="D5" s="37"/>
      <c r="E5" s="41"/>
      <c r="F5" s="41"/>
      <c r="G5" s="21">
        <v>16.01099967956543</v>
      </c>
      <c r="H5" s="37"/>
      <c r="I5" s="41"/>
      <c r="J5" s="41"/>
      <c r="K5" s="41"/>
      <c r="L5" s="41"/>
      <c r="M5" s="41"/>
      <c r="N5" s="41"/>
      <c r="O5" s="42"/>
    </row>
    <row r="6" spans="2:16">
      <c r="B6" s="27" t="s">
        <v>4</v>
      </c>
      <c r="C6" s="40">
        <v>23.447000503540039</v>
      </c>
      <c r="D6" s="43"/>
      <c r="E6" s="41"/>
      <c r="F6" s="41"/>
      <c r="G6" s="21">
        <v>15.942000389099121</v>
      </c>
      <c r="H6" s="43"/>
      <c r="I6" s="41"/>
      <c r="J6" s="41"/>
      <c r="K6" s="41"/>
      <c r="L6" s="41"/>
      <c r="M6" s="41"/>
      <c r="N6" s="41"/>
      <c r="O6" s="42"/>
    </row>
    <row r="7" spans="2:16" ht="15.75">
      <c r="B7" s="27"/>
      <c r="C7" s="40">
        <v>23.722999572753906</v>
      </c>
      <c r="D7" s="44">
        <f>STDEV(C5:C8)</f>
        <v>0.39281069298651844</v>
      </c>
      <c r="E7" s="45">
        <f>AVERAGE(C5:C8)</f>
        <v>23.797333399454754</v>
      </c>
      <c r="F7" s="41"/>
      <c r="G7" s="21">
        <v>15.907999992370605</v>
      </c>
      <c r="H7" s="46">
        <f>STDEV(G5:G8)</f>
        <v>5.2481527900748275E-2</v>
      </c>
      <c r="I7" s="45">
        <f>AVERAGE(G5:G8)</f>
        <v>15.953666687011719</v>
      </c>
      <c r="J7" s="41"/>
      <c r="K7" s="1">
        <f>E7-I7</f>
        <v>7.843666712443035</v>
      </c>
      <c r="L7" s="45">
        <f>K7-$K$7</f>
        <v>0</v>
      </c>
      <c r="M7" s="18">
        <f>SQRT((D7*D7)+(H7*H7))</f>
        <v>0.39630108666939823</v>
      </c>
      <c r="N7" s="6"/>
      <c r="O7" s="23">
        <f>POWER(2,-L7)</f>
        <v>1</v>
      </c>
      <c r="P7" s="17">
        <f>M7/SQRT((COUNT(C5:C8)+COUNT(G5:G8)/2))</f>
        <v>0.18681812385035279</v>
      </c>
    </row>
    <row r="8" spans="2:16">
      <c r="B8" s="27"/>
      <c r="C8" s="47"/>
      <c r="D8" s="43"/>
      <c r="E8" s="41"/>
      <c r="F8" s="41"/>
      <c r="G8" s="47"/>
      <c r="H8" s="43"/>
      <c r="I8" s="41"/>
      <c r="J8" s="41"/>
      <c r="K8" s="41"/>
      <c r="L8" s="41"/>
      <c r="M8" s="41"/>
      <c r="N8" s="41"/>
      <c r="O8" s="42"/>
    </row>
    <row r="9" spans="2:16">
      <c r="B9" s="25" t="s">
        <v>133</v>
      </c>
      <c r="C9" s="40">
        <v>26.280000686645508</v>
      </c>
      <c r="D9" s="37"/>
      <c r="E9" s="41"/>
      <c r="F9" s="41"/>
      <c r="G9" s="21">
        <v>18.096000671386719</v>
      </c>
      <c r="I9" s="41"/>
      <c r="J9" s="41"/>
      <c r="K9" s="41"/>
      <c r="L9" s="41"/>
      <c r="M9" s="41"/>
      <c r="N9" s="41"/>
      <c r="O9" s="42"/>
    </row>
    <row r="10" spans="2:16">
      <c r="B10" s="25" t="s">
        <v>133</v>
      </c>
      <c r="C10" s="40">
        <v>26.416999816894531</v>
      </c>
      <c r="D10" s="43"/>
      <c r="E10" s="41"/>
      <c r="F10" s="41"/>
      <c r="G10" s="21">
        <v>17.941999435424805</v>
      </c>
      <c r="H10" s="43"/>
      <c r="I10" s="41"/>
      <c r="J10" s="41"/>
      <c r="K10" s="41"/>
      <c r="L10" s="41"/>
      <c r="M10" s="41"/>
      <c r="N10" s="41"/>
      <c r="O10" s="42"/>
    </row>
    <row r="11" spans="2:16" ht="15.75">
      <c r="B11" s="25" t="s">
        <v>133</v>
      </c>
      <c r="C11" s="40">
        <v>26.128000259399414</v>
      </c>
      <c r="D11" s="44">
        <f t="shared" ref="D11" si="0">STDEV(C9:C11)</f>
        <v>0.14456465439631586</v>
      </c>
      <c r="E11" s="45">
        <f t="shared" ref="E11" si="1">AVERAGE(C9:C11)</f>
        <v>26.275000254313152</v>
      </c>
      <c r="F11" s="41"/>
      <c r="G11" s="21">
        <v>17.920000076293945</v>
      </c>
      <c r="H11" s="46">
        <f t="shared" ref="H11" si="2">STDEV(G9:G11)</f>
        <v>9.589626509322112E-2</v>
      </c>
      <c r="I11" s="45">
        <f t="shared" ref="I11" si="3">AVERAGE(G9:G11)</f>
        <v>17.986000061035156</v>
      </c>
      <c r="J11" s="41"/>
      <c r="K11" s="45">
        <f t="shared" ref="K11" si="4">E11-I11</f>
        <v>8.289000193277996</v>
      </c>
      <c r="L11" s="45">
        <f t="shared" ref="L11" si="5">K11-$K$7</f>
        <v>0.44533348083496094</v>
      </c>
      <c r="M11" s="18">
        <f t="shared" ref="M11" si="6">SQRT((D11*D11)+(H11*H11))</f>
        <v>0.17347920036579481</v>
      </c>
      <c r="N11" s="6"/>
      <c r="O11" s="23">
        <f t="shared" ref="O11" si="7">POWER(2,-L11)</f>
        <v>0.73441453614226615</v>
      </c>
      <c r="P11" s="17">
        <f t="shared" ref="P11" si="8">M11/SQRT((COUNT(C9:C11)+COUNT(G9:G11)/2))</f>
        <v>8.1778879315648881E-2</v>
      </c>
    </row>
    <row r="12" spans="2:16">
      <c r="B12" s="25" t="s">
        <v>134</v>
      </c>
      <c r="C12" s="40">
        <v>23.794000625610352</v>
      </c>
      <c r="D12" s="37"/>
      <c r="E12" s="41"/>
      <c r="F12" s="41"/>
      <c r="G12" s="21">
        <v>16.795999526977539</v>
      </c>
      <c r="I12" s="41"/>
      <c r="J12" s="41"/>
      <c r="K12" s="41"/>
      <c r="L12" s="41"/>
      <c r="M12" s="41"/>
      <c r="N12" s="41"/>
      <c r="O12" s="42"/>
    </row>
    <row r="13" spans="2:16">
      <c r="B13" s="25" t="s">
        <v>134</v>
      </c>
      <c r="C13" s="40">
        <v>23.746999740600586</v>
      </c>
      <c r="D13" s="43"/>
      <c r="E13" s="41"/>
      <c r="F13" s="41"/>
      <c r="G13" s="21">
        <v>16.778999328613281</v>
      </c>
      <c r="H13" s="43"/>
      <c r="I13" s="41"/>
      <c r="J13" s="41"/>
      <c r="K13" s="41"/>
      <c r="L13" s="41"/>
      <c r="M13" s="41"/>
      <c r="N13" s="41"/>
      <c r="O13" s="42"/>
    </row>
    <row r="14" spans="2:16" ht="15.75">
      <c r="B14" s="25" t="s">
        <v>134</v>
      </c>
      <c r="C14" s="40">
        <v>23.617000579833984</v>
      </c>
      <c r="D14" s="44">
        <f t="shared" ref="D14" si="9">STDEV(C12:C14)</f>
        <v>9.1685950574554601E-2</v>
      </c>
      <c r="E14" s="45">
        <f t="shared" ref="E14" si="10">AVERAGE(C12:C14)</f>
        <v>23.719333648681641</v>
      </c>
      <c r="F14" s="41"/>
      <c r="G14" s="21">
        <v>16.684000015258789</v>
      </c>
      <c r="H14" s="46">
        <f t="shared" ref="H14" si="11">STDEV(G12:G14)</f>
        <v>6.0356947829126692E-2</v>
      </c>
      <c r="I14" s="45">
        <f t="shared" ref="I14" si="12">AVERAGE(G12:G14)</f>
        <v>16.752999623616535</v>
      </c>
      <c r="J14" s="41"/>
      <c r="K14" s="45">
        <f t="shared" ref="K14" si="13">E14-I14</f>
        <v>6.9663340250651054</v>
      </c>
      <c r="L14" s="45">
        <f t="shared" ref="L14" si="14">K14-$K$7</f>
        <v>-0.87733268737792969</v>
      </c>
      <c r="M14" s="18">
        <f t="shared" ref="M14" si="15">SQRT((D14*D14)+(H14*H14))</f>
        <v>0.10976918822696827</v>
      </c>
      <c r="N14" s="6"/>
      <c r="O14" s="23">
        <f t="shared" ref="O14" si="16">POWER(2,-L14)</f>
        <v>1.8369758848234088</v>
      </c>
      <c r="P14" s="17">
        <f t="shared" ref="P14" si="17">M14/SQRT((COUNT(C12:C14)+COUNT(G12:G14)/2))</f>
        <v>5.174569157375454E-2</v>
      </c>
    </row>
    <row r="15" spans="2:16">
      <c r="B15" s="25" t="s">
        <v>135</v>
      </c>
      <c r="C15" s="40">
        <v>25.231000900268555</v>
      </c>
      <c r="D15" s="37"/>
      <c r="E15" s="41"/>
      <c r="F15" s="41"/>
      <c r="G15" s="21">
        <v>16.995000839233398</v>
      </c>
      <c r="I15" s="41"/>
      <c r="J15" s="41"/>
      <c r="K15" s="41"/>
      <c r="L15" s="41"/>
      <c r="M15" s="41"/>
      <c r="N15" s="41"/>
      <c r="O15" s="42"/>
    </row>
    <row r="16" spans="2:16">
      <c r="B16" s="25" t="s">
        <v>135</v>
      </c>
      <c r="C16" s="40">
        <v>25.306999206542969</v>
      </c>
      <c r="D16" s="43"/>
      <c r="E16" s="41"/>
      <c r="F16" s="41"/>
      <c r="G16" s="21">
        <v>16.990999221801758</v>
      </c>
      <c r="H16" s="43"/>
      <c r="I16" s="41"/>
      <c r="J16" s="41"/>
      <c r="K16" s="41"/>
      <c r="L16" s="41"/>
      <c r="M16" s="41"/>
      <c r="N16" s="41"/>
      <c r="O16" s="42"/>
    </row>
    <row r="17" spans="2:16" ht="15.75">
      <c r="B17" s="25" t="s">
        <v>135</v>
      </c>
      <c r="C17" s="40">
        <v>25.194000244140625</v>
      </c>
      <c r="D17" s="44">
        <f t="shared" ref="D17" si="18">STDEV(C15:C17)</f>
        <v>5.7610121527504818E-2</v>
      </c>
      <c r="E17" s="45">
        <f t="shared" ref="E17" si="19">AVERAGE(C15:C17)</f>
        <v>25.244000116984051</v>
      </c>
      <c r="F17" s="41"/>
      <c r="G17" s="21">
        <v>16.986000061035156</v>
      </c>
      <c r="H17" s="46">
        <f t="shared" ref="H17" si="20">STDEV(G15:G17)</f>
        <v>4.5095927128269266E-3</v>
      </c>
      <c r="I17" s="45">
        <f t="shared" ref="I17" si="21">AVERAGE(G15:G17)</f>
        <v>16.99066670735677</v>
      </c>
      <c r="J17" s="41"/>
      <c r="K17" s="45">
        <f t="shared" ref="K17" si="22">E17-I17</f>
        <v>8.253333409627281</v>
      </c>
      <c r="L17" s="45">
        <f t="shared" ref="L17" si="23">K17-$K$7</f>
        <v>0.40966669718424598</v>
      </c>
      <c r="M17" s="18">
        <f t="shared" ref="M17" si="24">SQRT((D17*D17)+(H17*H17))</f>
        <v>5.7786352444582065E-2</v>
      </c>
      <c r="N17" s="6"/>
      <c r="O17" s="23">
        <f t="shared" ref="O17" si="25">POWER(2,-L17)</f>
        <v>0.7527972707950964</v>
      </c>
      <c r="P17" s="17">
        <f t="shared" ref="P17" si="26">M17/SQRT((COUNT(C15:C17)+COUNT(G15:G17)/2))</f>
        <v>2.7240747782399873E-2</v>
      </c>
    </row>
    <row r="18" spans="2:16">
      <c r="B18" s="25" t="s">
        <v>136</v>
      </c>
      <c r="C18" s="40">
        <v>25.368999481201172</v>
      </c>
      <c r="D18" s="37"/>
      <c r="E18" s="41"/>
      <c r="F18" s="41"/>
      <c r="G18" s="21">
        <v>17.16200065612793</v>
      </c>
      <c r="I18" s="41"/>
      <c r="J18" s="41"/>
      <c r="K18" s="41"/>
      <c r="L18" s="41"/>
      <c r="M18" s="41"/>
      <c r="N18" s="41"/>
      <c r="O18" s="42"/>
    </row>
    <row r="19" spans="2:16">
      <c r="B19" s="25" t="s">
        <v>136</v>
      </c>
      <c r="C19" s="40">
        <v>25.228000640869141</v>
      </c>
      <c r="D19" s="43"/>
      <c r="E19" s="41"/>
      <c r="F19" s="41"/>
      <c r="G19" s="21">
        <v>17.180999755859375</v>
      </c>
      <c r="H19" s="43"/>
      <c r="I19" s="41"/>
      <c r="J19" s="41"/>
      <c r="K19" s="41"/>
      <c r="L19" s="41"/>
      <c r="M19" s="41"/>
      <c r="N19" s="41"/>
      <c r="O19" s="42"/>
    </row>
    <row r="20" spans="2:16" ht="15.75">
      <c r="B20" s="25" t="s">
        <v>136</v>
      </c>
      <c r="C20" s="40">
        <v>24.993999481201172</v>
      </c>
      <c r="D20" s="44">
        <f t="shared" ref="D20" si="27">STDEV(C18:C20)</f>
        <v>0.18941234371126187</v>
      </c>
      <c r="E20" s="45">
        <f t="shared" ref="E20" si="28">AVERAGE(C18:C20)</f>
        <v>25.19699986775716</v>
      </c>
      <c r="F20" s="41"/>
      <c r="G20" s="21">
        <v>17.158000946044922</v>
      </c>
      <c r="H20" s="46">
        <f t="shared" ref="H20" si="29">STDEV(G18:G20)</f>
        <v>1.2287586718818475E-2</v>
      </c>
      <c r="I20" s="45">
        <f t="shared" ref="I20" si="30">AVERAGE(G18:G20)</f>
        <v>17.16700045267741</v>
      </c>
      <c r="J20" s="41"/>
      <c r="K20" s="45">
        <f t="shared" ref="K20" si="31">E20-I20</f>
        <v>8.0299994150797502</v>
      </c>
      <c r="L20" s="45">
        <f t="shared" ref="L20" si="32">K20-$K$7</f>
        <v>0.1863327026367152</v>
      </c>
      <c r="M20" s="18">
        <f t="shared" ref="M20" si="33">SQRT((D20*D20)+(H20*H20))</f>
        <v>0.18981048637408232</v>
      </c>
      <c r="N20" s="6"/>
      <c r="O20" s="23">
        <f t="shared" ref="O20" si="34">POWER(2,-L20)</f>
        <v>0.87883686730588984</v>
      </c>
      <c r="P20" s="17">
        <f t="shared" ref="P20" si="35">M20/SQRT((COUNT(C18:C20)+COUNT(G18:G20)/2))</f>
        <v>8.947752137028693E-2</v>
      </c>
    </row>
    <row r="21" spans="2:16">
      <c r="B21" s="25" t="s">
        <v>137</v>
      </c>
      <c r="C21" s="40">
        <v>22.290000915527344</v>
      </c>
      <c r="D21" s="37"/>
      <c r="E21" s="41"/>
      <c r="F21" s="41"/>
      <c r="G21" s="21">
        <v>15.75100040435791</v>
      </c>
      <c r="I21" s="41"/>
      <c r="J21" s="41"/>
      <c r="K21" s="41"/>
      <c r="L21" s="41"/>
      <c r="M21" s="41"/>
      <c r="N21" s="41"/>
      <c r="O21" s="42"/>
    </row>
    <row r="22" spans="2:16">
      <c r="B22" s="25" t="s">
        <v>137</v>
      </c>
      <c r="C22" s="40">
        <v>22.268999099731445</v>
      </c>
      <c r="D22" s="43"/>
      <c r="E22" s="41"/>
      <c r="F22" s="41"/>
      <c r="G22" s="21">
        <v>15.788000106811523</v>
      </c>
      <c r="H22" s="43"/>
      <c r="I22" s="41"/>
      <c r="J22" s="41"/>
      <c r="K22" s="41"/>
      <c r="L22" s="41"/>
      <c r="M22" s="41"/>
      <c r="N22" s="41"/>
      <c r="O22" s="42"/>
    </row>
    <row r="23" spans="2:16" ht="15.75">
      <c r="B23" s="25" t="s">
        <v>137</v>
      </c>
      <c r="C23" s="40">
        <v>22.280000686645508</v>
      </c>
      <c r="D23" s="44">
        <f t="shared" ref="D23" si="36">STDEV(C21:C23)</f>
        <v>1.050488583978606E-2</v>
      </c>
      <c r="E23" s="45">
        <f t="shared" ref="E23" si="37">AVERAGE(C21:C23)</f>
        <v>22.279666900634766</v>
      </c>
      <c r="F23" s="41"/>
      <c r="G23" s="21">
        <v>15.76200008392334</v>
      </c>
      <c r="H23" s="46">
        <f t="shared" ref="H23" si="38">STDEV(G21:G23)</f>
        <v>1.8999877729361483E-2</v>
      </c>
      <c r="I23" s="45">
        <f t="shared" ref="I23" si="39">AVERAGE(G21:G23)</f>
        <v>15.767000198364258</v>
      </c>
      <c r="J23" s="41"/>
      <c r="K23" s="45">
        <f t="shared" ref="K23" si="40">E23-I23</f>
        <v>6.5126667022705078</v>
      </c>
      <c r="L23" s="45">
        <f t="shared" ref="L23" si="41">K23-$K$7</f>
        <v>-1.3310000101725272</v>
      </c>
      <c r="M23" s="18">
        <f t="shared" ref="M23" si="42">SQRT((D23*D23)+(H23*H23))</f>
        <v>2.1710549975475613E-2</v>
      </c>
      <c r="N23" s="6"/>
      <c r="O23" s="23">
        <f t="shared" ref="O23" si="43">POWER(2,-L23)</f>
        <v>2.5157699614108768</v>
      </c>
      <c r="P23" s="17">
        <f t="shared" ref="P23" si="44">M23/SQRT((COUNT(C21:C23)+COUNT(G21:G23)/2))</f>
        <v>1.0234451407298827E-2</v>
      </c>
    </row>
    <row r="24" spans="2:16">
      <c r="B24" s="25" t="s">
        <v>138</v>
      </c>
      <c r="C24" s="40">
        <v>26.104999542236328</v>
      </c>
      <c r="D24" s="37"/>
      <c r="E24" s="41"/>
      <c r="F24" s="41"/>
      <c r="G24" s="21">
        <v>19.597000122070313</v>
      </c>
      <c r="I24" s="41"/>
      <c r="J24" s="41"/>
      <c r="K24" s="41"/>
      <c r="L24" s="41"/>
      <c r="M24" s="41"/>
      <c r="N24" s="41"/>
      <c r="O24" s="42"/>
    </row>
    <row r="25" spans="2:16">
      <c r="B25" s="25" t="s">
        <v>138</v>
      </c>
      <c r="C25" s="40">
        <v>26.103000640869141</v>
      </c>
      <c r="D25" s="43"/>
      <c r="E25" s="41"/>
      <c r="F25" s="41"/>
      <c r="G25" s="21">
        <v>19.597999572753906</v>
      </c>
      <c r="H25" s="43"/>
      <c r="I25" s="41"/>
      <c r="J25" s="41"/>
      <c r="K25" s="41"/>
      <c r="L25" s="41"/>
      <c r="M25" s="41"/>
      <c r="N25" s="41"/>
      <c r="O25" s="42"/>
    </row>
    <row r="26" spans="2:16" ht="15.75">
      <c r="B26" s="25" t="s">
        <v>138</v>
      </c>
      <c r="C26" s="40">
        <v>26.318000793457031</v>
      </c>
      <c r="D26" s="44">
        <f t="shared" ref="D26" si="45">STDEV(C24:C26)</f>
        <v>0.12355740517473182</v>
      </c>
      <c r="E26" s="45">
        <f t="shared" ref="E26" si="46">AVERAGE(C24:C26)</f>
        <v>26.175333658854168</v>
      </c>
      <c r="F26" s="41"/>
      <c r="G26" s="21">
        <v>19.563999176025391</v>
      </c>
      <c r="H26" s="46">
        <f t="shared" ref="H26" si="47">STDEV(G24:G26)</f>
        <v>1.9348076214554411E-2</v>
      </c>
      <c r="I26" s="45">
        <f t="shared" ref="I26" si="48">AVERAGE(G24:G26)</f>
        <v>19.586332956949871</v>
      </c>
      <c r="J26" s="41"/>
      <c r="K26" s="45">
        <f t="shared" ref="K26" si="49">E26-I26</f>
        <v>6.5890007019042969</v>
      </c>
      <c r="L26" s="45">
        <f t="shared" ref="L26" si="50">K26-$K$7</f>
        <v>-1.2546660105387382</v>
      </c>
      <c r="M26" s="18">
        <f t="shared" ref="M26" si="51">SQRT((D26*D26)+(H26*H26))</f>
        <v>0.12506310577751159</v>
      </c>
      <c r="N26" s="6"/>
      <c r="O26" s="23">
        <f t="shared" ref="O26" si="52">POWER(2,-L26)</f>
        <v>2.3861190263683367</v>
      </c>
      <c r="P26" s="17">
        <f t="shared" ref="P26" si="53">M26/SQRT((COUNT(C24:C26)+COUNT(G24:G26)/2))</f>
        <v>5.895531344768596E-2</v>
      </c>
    </row>
    <row r="27" spans="2:16">
      <c r="B27" s="25" t="s">
        <v>139</v>
      </c>
      <c r="C27" s="40">
        <v>25.552999496459961</v>
      </c>
      <c r="D27" s="37"/>
      <c r="E27" s="41"/>
      <c r="F27" s="41"/>
      <c r="G27" s="21">
        <v>16.055000305175781</v>
      </c>
      <c r="I27" s="41"/>
      <c r="J27" s="41"/>
      <c r="K27" s="41"/>
      <c r="L27" s="41"/>
      <c r="M27" s="41"/>
      <c r="N27" s="41"/>
      <c r="O27" s="42"/>
    </row>
    <row r="28" spans="2:16">
      <c r="B28" s="25" t="s">
        <v>139</v>
      </c>
      <c r="C28" s="40">
        <v>25.209999084472656</v>
      </c>
      <c r="D28" s="43"/>
      <c r="E28" s="41"/>
      <c r="F28" s="41"/>
      <c r="G28" s="21">
        <v>16.08799934387207</v>
      </c>
      <c r="H28" s="43"/>
      <c r="I28" s="41"/>
      <c r="J28" s="41"/>
      <c r="K28" s="41"/>
      <c r="L28" s="41"/>
      <c r="M28" s="41"/>
      <c r="N28" s="41"/>
      <c r="O28" s="42"/>
    </row>
    <row r="29" spans="2:16" ht="15.75">
      <c r="B29" s="25" t="s">
        <v>139</v>
      </c>
      <c r="C29" s="40">
        <v>25.003999710083008</v>
      </c>
      <c r="D29" s="44">
        <f t="shared" ref="D29" si="54">STDEV(C27:C29)</f>
        <v>0.27733427192786531</v>
      </c>
      <c r="E29" s="45">
        <f t="shared" ref="E29" si="55">AVERAGE(C27:C29)</f>
        <v>25.255666097005207</v>
      </c>
      <c r="F29" s="41"/>
      <c r="G29" s="21">
        <v>16.048999786376953</v>
      </c>
      <c r="H29" s="46">
        <f t="shared" ref="H29" si="56">STDEV(G27:G29)</f>
        <v>2.0999635971246516E-2</v>
      </c>
      <c r="I29" s="45">
        <f t="shared" ref="I29" si="57">AVERAGE(G27:G29)</f>
        <v>16.063999811808269</v>
      </c>
      <c r="J29" s="41"/>
      <c r="K29" s="45">
        <f t="shared" ref="K29" si="58">E29-I29</f>
        <v>9.1916662851969377</v>
      </c>
      <c r="L29" s="45">
        <f t="shared" ref="L29" si="59">K29-$K$7</f>
        <v>1.3479995727539027</v>
      </c>
      <c r="M29" s="18">
        <f t="shared" ref="M29" si="60">SQRT((D29*D29)+(H29*H29))</f>
        <v>0.27812817745903418</v>
      </c>
      <c r="N29" s="6"/>
      <c r="O29" s="23">
        <f t="shared" ref="O29" si="61">POWER(2,-L29)</f>
        <v>0.39283637467007626</v>
      </c>
      <c r="P29" s="17">
        <f t="shared" ref="P29" si="62">M29/SQRT((COUNT(C27:C29)+COUNT(G27:G29)/2))</f>
        <v>0.13111088021355904</v>
      </c>
    </row>
    <row r="30" spans="2:16">
      <c r="B30" s="25" t="s">
        <v>140</v>
      </c>
      <c r="C30" s="40">
        <v>22.028999328613281</v>
      </c>
      <c r="D30" s="37"/>
      <c r="E30" s="41"/>
      <c r="F30" s="41"/>
      <c r="G30" s="21">
        <v>14.729000091552734</v>
      </c>
      <c r="I30" s="41"/>
      <c r="J30" s="41"/>
      <c r="K30" s="41"/>
      <c r="L30" s="41"/>
      <c r="M30" s="41"/>
      <c r="N30" s="41"/>
      <c r="O30" s="42"/>
    </row>
    <row r="31" spans="2:16">
      <c r="B31" s="25" t="s">
        <v>140</v>
      </c>
      <c r="C31" s="40">
        <v>21.971000671386719</v>
      </c>
      <c r="D31" s="43"/>
      <c r="E31" s="41"/>
      <c r="F31" s="41"/>
      <c r="G31" s="21">
        <v>14.763999938964844</v>
      </c>
      <c r="H31" s="43"/>
      <c r="I31" s="41"/>
      <c r="J31" s="41"/>
      <c r="K31" s="41"/>
      <c r="L31" s="41"/>
      <c r="M31" s="41"/>
      <c r="N31" s="41"/>
      <c r="O31" s="42"/>
    </row>
    <row r="32" spans="2:16" ht="15.75">
      <c r="B32" s="25" t="s">
        <v>140</v>
      </c>
      <c r="C32" s="40">
        <v>22.072999954223633</v>
      </c>
      <c r="D32" s="44">
        <f t="shared" ref="D32" si="63">STDEV(C30:C32)</f>
        <v>5.1159477768756602E-2</v>
      </c>
      <c r="E32" s="45">
        <f t="shared" ref="E32" si="64">AVERAGE(C30:C32)</f>
        <v>22.024333318074543</v>
      </c>
      <c r="F32" s="41"/>
      <c r="G32" s="21">
        <v>14.906999588012695</v>
      </c>
      <c r="H32" s="46">
        <f t="shared" ref="H32" si="65">STDEV(G30:G32)</f>
        <v>9.4302447552789159E-2</v>
      </c>
      <c r="I32" s="45">
        <f t="shared" ref="I32" si="66">AVERAGE(G30:G32)</f>
        <v>14.799999872843424</v>
      </c>
      <c r="J32" s="41"/>
      <c r="K32" s="45">
        <f t="shared" ref="K32" si="67">E32-I32</f>
        <v>7.2243334452311192</v>
      </c>
      <c r="L32" s="45">
        <f t="shared" ref="L32" si="68">K32-$K$7</f>
        <v>-0.61933326721191584</v>
      </c>
      <c r="M32" s="18">
        <f t="shared" ref="M32" si="69">SQRT((D32*D32)+(H32*H32))</f>
        <v>0.10728580418684688</v>
      </c>
      <c r="N32" s="6"/>
      <c r="O32" s="23">
        <f t="shared" ref="O32" si="70">POWER(2,-L32)</f>
        <v>1.5361650878129618</v>
      </c>
      <c r="P32" s="17">
        <f t="shared" ref="P32" si="71">M32/SQRT((COUNT(C30:C32)+COUNT(G30:G32)/2))</f>
        <v>5.0575013110381019E-2</v>
      </c>
    </row>
    <row r="33" spans="2:16">
      <c r="B33" s="25" t="s">
        <v>141</v>
      </c>
      <c r="C33" s="40">
        <v>23.364999771118164</v>
      </c>
      <c r="D33" s="37"/>
      <c r="E33" s="41"/>
      <c r="F33" s="41"/>
      <c r="G33" s="21">
        <v>15.50100040435791</v>
      </c>
      <c r="I33" s="41"/>
      <c r="J33" s="41"/>
      <c r="K33" s="41"/>
      <c r="L33" s="41"/>
      <c r="M33" s="41"/>
      <c r="N33" s="41"/>
      <c r="O33" s="42"/>
    </row>
    <row r="34" spans="2:16">
      <c r="B34" s="25" t="s">
        <v>141</v>
      </c>
      <c r="C34" s="40">
        <v>23.298999786376953</v>
      </c>
      <c r="D34" s="43"/>
      <c r="E34" s="41"/>
      <c r="F34" s="41"/>
      <c r="G34" s="21">
        <v>15.484000205993652</v>
      </c>
      <c r="H34" s="43"/>
      <c r="I34" s="41"/>
      <c r="J34" s="41"/>
      <c r="K34" s="41"/>
      <c r="L34" s="41"/>
      <c r="M34" s="41"/>
      <c r="N34" s="41"/>
      <c r="O34" s="42"/>
    </row>
    <row r="35" spans="2:16" ht="15.75">
      <c r="B35" s="25" t="s">
        <v>141</v>
      </c>
      <c r="C35" s="40">
        <v>23.423000335693359</v>
      </c>
      <c r="D35" s="44">
        <f t="shared" ref="D35" si="72">STDEV(C33:C35)</f>
        <v>6.2043264081945236E-2</v>
      </c>
      <c r="E35" s="45">
        <f t="shared" ref="E35" si="73">AVERAGE(C33:C35)</f>
        <v>23.362333297729492</v>
      </c>
      <c r="F35" s="41"/>
      <c r="G35" s="21">
        <v>15.458999633789063</v>
      </c>
      <c r="H35" s="46">
        <f t="shared" ref="H35" si="74">STDEV(G33:G35)</f>
        <v>2.1126997275831713E-2</v>
      </c>
      <c r="I35" s="45">
        <f t="shared" ref="I35" si="75">AVERAGE(G33:G35)</f>
        <v>15.481333414713541</v>
      </c>
      <c r="J35" s="41"/>
      <c r="K35" s="45">
        <f t="shared" ref="K35" si="76">E35-I35</f>
        <v>7.8809998830159511</v>
      </c>
      <c r="L35" s="45">
        <f t="shared" ref="L35" si="77">K35-$K$7</f>
        <v>3.7333170572916075E-2</v>
      </c>
      <c r="M35" s="18">
        <f t="shared" ref="M35" si="78">SQRT((D35*D35)+(H35*H35))</f>
        <v>6.5541716729385385E-2</v>
      </c>
      <c r="N35" s="6"/>
      <c r="O35" s="23">
        <f t="shared" ref="O35" si="79">POWER(2,-L35)</f>
        <v>0.97445456802779296</v>
      </c>
      <c r="P35" s="17">
        <f t="shared" ref="P35" si="80">M35/SQRT((COUNT(C33:C35)+COUNT(G33:G35)/2))</f>
        <v>3.0896661566637465E-2</v>
      </c>
    </row>
    <row r="36" spans="2:16">
      <c r="B36" s="25" t="s">
        <v>142</v>
      </c>
      <c r="C36" s="40">
        <v>25.645000457763672</v>
      </c>
      <c r="D36" s="37"/>
      <c r="E36" s="41"/>
      <c r="F36" s="41"/>
      <c r="G36" s="21">
        <v>16.849000930786133</v>
      </c>
      <c r="I36" s="41"/>
      <c r="J36" s="41"/>
      <c r="K36" s="41"/>
      <c r="L36" s="41"/>
      <c r="M36" s="41"/>
      <c r="N36" s="41"/>
      <c r="O36" s="42"/>
    </row>
    <row r="37" spans="2:16">
      <c r="B37" s="25" t="s">
        <v>142</v>
      </c>
      <c r="C37" s="40">
        <v>25.548000335693359</v>
      </c>
      <c r="D37" s="43"/>
      <c r="E37" s="41"/>
      <c r="F37" s="41"/>
      <c r="G37" s="21">
        <v>16.863000869750977</v>
      </c>
      <c r="H37" s="43"/>
      <c r="I37" s="41"/>
      <c r="J37" s="41"/>
      <c r="K37" s="41"/>
      <c r="L37" s="41"/>
      <c r="M37" s="41"/>
      <c r="N37" s="41"/>
      <c r="O37" s="42"/>
    </row>
    <row r="38" spans="2:16" ht="15.75">
      <c r="B38" s="25" t="s">
        <v>142</v>
      </c>
      <c r="C38" s="40">
        <v>25.614999771118164</v>
      </c>
      <c r="D38" s="44">
        <f t="shared" ref="D38" si="81">STDEV(C36:C38)</f>
        <v>4.9662174116893783E-2</v>
      </c>
      <c r="E38" s="45">
        <f t="shared" ref="E38" si="82">AVERAGE(C36:C38)</f>
        <v>25.602666854858398</v>
      </c>
      <c r="F38" s="41"/>
      <c r="G38" s="21">
        <v>16.840000152587891</v>
      </c>
      <c r="H38" s="46">
        <f t="shared" ref="H38" si="83">STDEV(G36:G38)</f>
        <v>1.159055139046153E-2</v>
      </c>
      <c r="I38" s="45">
        <f t="shared" ref="I38" si="84">AVERAGE(G36:G38)</f>
        <v>16.850667317708332</v>
      </c>
      <c r="J38" s="41"/>
      <c r="K38" s="45">
        <f t="shared" ref="K38" si="85">E38-I38</f>
        <v>8.7519995371500663</v>
      </c>
      <c r="L38" s="45">
        <f t="shared" ref="L38" si="86">K38-$K$7</f>
        <v>0.90833282470703125</v>
      </c>
      <c r="M38" s="18">
        <f t="shared" ref="M38" si="87">SQRT((D38*D38)+(H38*H38))</f>
        <v>5.0996788325850528E-2</v>
      </c>
      <c r="N38" s="6"/>
      <c r="O38" s="23">
        <f t="shared" ref="O38" si="88">POWER(2,-L38)</f>
        <v>0.53280043865454207</v>
      </c>
      <c r="P38" s="17">
        <f t="shared" ref="P38" si="89">M38/SQRT((COUNT(C36:C38)+COUNT(G36:G38)/2))</f>
        <v>2.4040116562629249E-2</v>
      </c>
    </row>
    <row r="39" spans="2:16">
      <c r="B39" s="25" t="s">
        <v>143</v>
      </c>
      <c r="C39" s="40">
        <v>21.909000396728516</v>
      </c>
      <c r="D39" s="37"/>
      <c r="E39" s="41"/>
      <c r="F39" s="41"/>
      <c r="G39" s="21">
        <v>14.845000267028809</v>
      </c>
      <c r="I39" s="41"/>
      <c r="J39" s="41"/>
      <c r="K39" s="41"/>
      <c r="L39" s="41"/>
      <c r="M39" s="41"/>
      <c r="N39" s="41"/>
      <c r="O39" s="42"/>
    </row>
    <row r="40" spans="2:16">
      <c r="B40" s="25" t="s">
        <v>143</v>
      </c>
      <c r="C40" s="40">
        <v>21.809999465942383</v>
      </c>
      <c r="D40" s="43"/>
      <c r="E40" s="41"/>
      <c r="F40" s="41"/>
      <c r="G40" s="21">
        <v>14.828000068664551</v>
      </c>
      <c r="H40" s="43"/>
      <c r="I40" s="41"/>
      <c r="J40" s="41"/>
      <c r="K40" s="41"/>
      <c r="L40" s="41"/>
      <c r="M40" s="41"/>
      <c r="N40" s="41"/>
      <c r="O40" s="42"/>
    </row>
    <row r="41" spans="2:16" ht="15.75">
      <c r="B41" s="25" t="s">
        <v>143</v>
      </c>
      <c r="C41" s="40">
        <v>21.784000396728516</v>
      </c>
      <c r="D41" s="44">
        <f t="shared" ref="D41" si="90">STDEV(C39:C41)</f>
        <v>6.5957228434428264E-2</v>
      </c>
      <c r="E41" s="45">
        <f t="shared" ref="E41" si="91">AVERAGE(C39:C41)</f>
        <v>21.834333419799805</v>
      </c>
      <c r="F41" s="41"/>
      <c r="G41" s="21">
        <v>14.843000411987305</v>
      </c>
      <c r="H41" s="46">
        <f t="shared" ref="H41" si="92">STDEV(G39:G41)</f>
        <v>9.2917209063735004E-3</v>
      </c>
      <c r="I41" s="45">
        <f t="shared" ref="I41" si="93">AVERAGE(G39:G41)</f>
        <v>14.838666915893555</v>
      </c>
      <c r="J41" s="41"/>
      <c r="K41" s="45">
        <f t="shared" ref="K41" si="94">E41-I41</f>
        <v>6.99566650390625</v>
      </c>
      <c r="L41" s="45">
        <f t="shared" ref="L41" si="95">K41-$K$7</f>
        <v>-0.84800020853678504</v>
      </c>
      <c r="M41" s="18">
        <f t="shared" ref="M41" si="96">SQRT((D41*D41)+(H41*H41))</f>
        <v>6.6608498407885547E-2</v>
      </c>
      <c r="N41" s="6"/>
      <c r="O41" s="23">
        <f t="shared" ref="O41" si="97">POWER(2,-L41)</f>
        <v>1.800004119771633</v>
      </c>
      <c r="P41" s="17">
        <f t="shared" ref="P41" si="98">M41/SQRT((COUNT(C39:C41)+COUNT(G39:G41)/2))</f>
        <v>3.1399547272579487E-2</v>
      </c>
    </row>
    <row r="42" spans="2:16">
      <c r="B42" s="25" t="s">
        <v>144</v>
      </c>
      <c r="C42" s="40">
        <v>23.558000564575195</v>
      </c>
      <c r="D42" s="37"/>
      <c r="E42" s="41"/>
      <c r="F42" s="41"/>
      <c r="G42" s="21">
        <v>16.427000045776367</v>
      </c>
      <c r="I42" s="41"/>
      <c r="J42" s="41"/>
      <c r="K42" s="41"/>
      <c r="L42" s="41"/>
      <c r="M42" s="41"/>
      <c r="N42" s="41"/>
      <c r="O42" s="42"/>
    </row>
    <row r="43" spans="2:16">
      <c r="B43" s="25" t="s">
        <v>144</v>
      </c>
      <c r="C43" s="40">
        <v>23.663999557495117</v>
      </c>
      <c r="D43" s="43"/>
      <c r="E43" s="41"/>
      <c r="F43" s="41"/>
      <c r="G43" s="21">
        <v>16.451999664306641</v>
      </c>
      <c r="H43" s="43"/>
      <c r="I43" s="41"/>
      <c r="J43" s="41"/>
      <c r="K43" s="41"/>
      <c r="L43" s="41"/>
      <c r="M43" s="41"/>
      <c r="N43" s="41"/>
      <c r="O43" s="42"/>
    </row>
    <row r="44" spans="2:16" ht="15.75">
      <c r="B44" s="25" t="s">
        <v>144</v>
      </c>
      <c r="C44" s="40">
        <v>23.534999847412109</v>
      </c>
      <c r="D44" s="44">
        <f t="shared" ref="D44" si="99">STDEV(C42:C44)</f>
        <v>6.8806182730374352E-2</v>
      </c>
      <c r="E44" s="45">
        <f t="shared" ref="E44" si="100">AVERAGE(C42:C44)</f>
        <v>23.585666656494141</v>
      </c>
      <c r="F44" s="41"/>
      <c r="G44" s="21">
        <v>16.483999252319336</v>
      </c>
      <c r="H44" s="46">
        <f t="shared" ref="H44" si="101">STDEV(G42:G44)</f>
        <v>2.8571151260696034E-2</v>
      </c>
      <c r="I44" s="45">
        <f t="shared" ref="I44" si="102">AVERAGE(G42:G44)</f>
        <v>16.454332987467449</v>
      </c>
      <c r="J44" s="41"/>
      <c r="K44" s="45">
        <f t="shared" ref="K44" si="103">E44-I44</f>
        <v>7.1313336690266915</v>
      </c>
      <c r="L44" s="45">
        <f t="shared" ref="L44" si="104">K44-$K$7</f>
        <v>-0.71233304341634351</v>
      </c>
      <c r="M44" s="18">
        <f t="shared" ref="M44" si="105">SQRT((D44*D44)+(H44*H44))</f>
        <v>7.4502358796800783E-2</v>
      </c>
      <c r="N44" s="6"/>
      <c r="O44" s="23">
        <f t="shared" ref="O44" si="106">POWER(2,-L44)</f>
        <v>1.6384515855094965</v>
      </c>
      <c r="P44" s="17">
        <f t="shared" ref="P44" si="107">M44/SQRT((COUNT(C42:C44)+COUNT(G42:G44)/2))</f>
        <v>3.5120748746407381E-2</v>
      </c>
    </row>
    <row r="45" spans="2:16">
      <c r="B45" s="25" t="s">
        <v>145</v>
      </c>
      <c r="C45" s="40">
        <v>27.024999618530273</v>
      </c>
      <c r="D45" s="37"/>
      <c r="E45" s="41"/>
      <c r="F45" s="41"/>
      <c r="G45" s="21">
        <v>18.266000747680664</v>
      </c>
      <c r="I45" s="41"/>
      <c r="J45" s="41"/>
      <c r="K45" s="41"/>
      <c r="L45" s="41"/>
      <c r="M45" s="41"/>
      <c r="N45" s="41"/>
      <c r="O45" s="42"/>
    </row>
    <row r="46" spans="2:16">
      <c r="B46" s="25" t="s">
        <v>145</v>
      </c>
      <c r="C46" s="40">
        <v>27.402999877929688</v>
      </c>
      <c r="D46" s="43"/>
      <c r="E46" s="41"/>
      <c r="F46" s="41"/>
      <c r="G46" s="21">
        <v>18.292999267578125</v>
      </c>
      <c r="H46" s="43"/>
      <c r="I46" s="41"/>
      <c r="J46" s="41"/>
      <c r="K46" s="41"/>
      <c r="L46" s="41"/>
      <c r="M46" s="41"/>
      <c r="N46" s="41"/>
      <c r="O46" s="42"/>
    </row>
    <row r="47" spans="2:16" ht="15.75">
      <c r="B47" s="25" t="s">
        <v>145</v>
      </c>
      <c r="C47" s="40">
        <v>27.014999389648438</v>
      </c>
      <c r="D47" s="44">
        <f t="shared" ref="D47" si="108">STDEV(C45:C47)</f>
        <v>0.22118189331774993</v>
      </c>
      <c r="E47" s="45">
        <f t="shared" ref="E47" si="109">AVERAGE(C45:C47)</f>
        <v>27.147666295369465</v>
      </c>
      <c r="F47" s="41"/>
      <c r="G47" s="21">
        <v>18.329999923706055</v>
      </c>
      <c r="H47" s="46">
        <f t="shared" ref="H47" si="110">STDEV(G45:G47)</f>
        <v>3.2129589587792301E-2</v>
      </c>
      <c r="I47" s="45">
        <f t="shared" ref="I47" si="111">AVERAGE(G45:G47)</f>
        <v>18.296333312988281</v>
      </c>
      <c r="J47" s="41"/>
      <c r="K47" s="45">
        <f t="shared" ref="K47" si="112">E47-I47</f>
        <v>8.8513329823811837</v>
      </c>
      <c r="L47" s="45">
        <f t="shared" ref="L47" si="113">K47-$K$7</f>
        <v>1.0076662699381487</v>
      </c>
      <c r="M47" s="18">
        <f t="shared" ref="M47" si="114">SQRT((D47*D47)+(H47*H47))</f>
        <v>0.22350333433464584</v>
      </c>
      <c r="N47" s="6"/>
      <c r="O47" s="23">
        <f t="shared" ref="O47" si="115">POWER(2,-L47)</f>
        <v>0.49735012007558788</v>
      </c>
      <c r="P47" s="17">
        <f t="shared" ref="P47" si="116">M47/SQRT((COUNT(C45:C47)+COUNT(G45:G47)/2))</f>
        <v>0.10536048221722147</v>
      </c>
    </row>
    <row r="48" spans="2:16">
      <c r="B48" s="25" t="s">
        <v>146</v>
      </c>
      <c r="C48" s="40">
        <v>21.944000244140625</v>
      </c>
      <c r="D48" s="37"/>
      <c r="E48" s="41"/>
      <c r="F48" s="41"/>
      <c r="G48" s="21">
        <v>14.35099983215332</v>
      </c>
      <c r="I48" s="41"/>
      <c r="J48" s="41"/>
      <c r="K48" s="41"/>
      <c r="L48" s="41"/>
      <c r="M48" s="41"/>
      <c r="N48" s="41"/>
      <c r="O48" s="42"/>
    </row>
    <row r="49" spans="2:16">
      <c r="B49" s="25" t="s">
        <v>146</v>
      </c>
      <c r="C49" s="40">
        <v>21.920000076293945</v>
      </c>
      <c r="D49" s="43"/>
      <c r="E49" s="41"/>
      <c r="F49" s="41"/>
      <c r="G49" s="21">
        <v>14.378999710083008</v>
      </c>
      <c r="H49" s="43"/>
      <c r="I49" s="41"/>
      <c r="J49" s="41"/>
      <c r="K49" s="41"/>
      <c r="L49" s="41"/>
      <c r="M49" s="41"/>
      <c r="N49" s="41"/>
      <c r="O49" s="42"/>
    </row>
    <row r="50" spans="2:16" ht="15.75">
      <c r="B50" s="25" t="s">
        <v>146</v>
      </c>
      <c r="C50" s="40">
        <v>21.721000671386719</v>
      </c>
      <c r="D50" s="44">
        <f t="shared" ref="D50" si="117">STDEV(C48:C50)</f>
        <v>0.12241022605602567</v>
      </c>
      <c r="E50" s="45">
        <f t="shared" ref="E50" si="118">AVERAGE(C48:C50)</f>
        <v>21.861666997273762</v>
      </c>
      <c r="F50" s="41"/>
      <c r="G50" s="21">
        <v>14.381999969482422</v>
      </c>
      <c r="H50" s="46">
        <f t="shared" ref="H50" si="119">STDEV(G48:G50)</f>
        <v>1.7097773904636092E-2</v>
      </c>
      <c r="I50" s="45">
        <f t="shared" ref="I50" si="120">AVERAGE(G48:G50)</f>
        <v>14.37066650390625</v>
      </c>
      <c r="J50" s="41"/>
      <c r="K50" s="45">
        <f t="shared" ref="K50" si="121">E50-I50</f>
        <v>7.4910004933675118</v>
      </c>
      <c r="L50" s="45">
        <f t="shared" ref="L50" si="122">K50-$K$7</f>
        <v>-0.3526662190755232</v>
      </c>
      <c r="M50" s="18">
        <f t="shared" ref="M50" si="123">SQRT((D50*D50)+(H50*H50))</f>
        <v>0.12359853282131371</v>
      </c>
      <c r="N50" s="6"/>
      <c r="O50" s="23">
        <f t="shared" ref="O50" si="124">POWER(2,-L50)</f>
        <v>1.2769182980856784</v>
      </c>
      <c r="P50" s="17">
        <f t="shared" ref="P50" si="125">M50/SQRT((COUNT(C48:C50)+COUNT(G48:G50)/2))</f>
        <v>5.8264907135105994E-2</v>
      </c>
    </row>
    <row r="51" spans="2:16">
      <c r="B51" s="25" t="s">
        <v>147</v>
      </c>
      <c r="C51" s="40">
        <v>24.700000762939453</v>
      </c>
      <c r="D51" s="37"/>
      <c r="E51" s="41"/>
      <c r="F51" s="41"/>
      <c r="G51" s="21">
        <v>16.580999374389648</v>
      </c>
      <c r="I51" s="41"/>
      <c r="J51" s="41"/>
      <c r="K51" s="41"/>
      <c r="L51" s="41"/>
      <c r="M51" s="41"/>
      <c r="N51" s="41"/>
      <c r="O51" s="42"/>
    </row>
    <row r="52" spans="2:16">
      <c r="B52" s="25" t="s">
        <v>147</v>
      </c>
      <c r="C52" s="40">
        <v>24.579999923706055</v>
      </c>
      <c r="D52" s="43"/>
      <c r="E52" s="41"/>
      <c r="F52" s="41"/>
      <c r="G52" s="21">
        <v>16.621000289916992</v>
      </c>
      <c r="H52" s="43"/>
      <c r="I52" s="41"/>
      <c r="J52" s="41"/>
      <c r="K52" s="41"/>
      <c r="L52" s="41"/>
      <c r="M52" s="41"/>
      <c r="N52" s="41"/>
      <c r="O52" s="42"/>
    </row>
    <row r="53" spans="2:16" ht="15.75">
      <c r="B53" s="25" t="s">
        <v>147</v>
      </c>
      <c r="C53" s="40">
        <v>24.743000030517578</v>
      </c>
      <c r="D53" s="44">
        <f t="shared" ref="D53" si="126">STDEV(C51:C53)</f>
        <v>8.4476992182825714E-2</v>
      </c>
      <c r="E53" s="45">
        <f t="shared" ref="E53" si="127">AVERAGE(C51:C53)</f>
        <v>24.674333572387695</v>
      </c>
      <c r="F53" s="41"/>
      <c r="G53" s="21">
        <v>16.604999542236328</v>
      </c>
      <c r="H53" s="46">
        <f t="shared" ref="H53" si="128">STDEV(G51:G53)</f>
        <v>2.0133327370452061E-2</v>
      </c>
      <c r="I53" s="45">
        <f t="shared" ref="I53" si="129">AVERAGE(G51:G53)</f>
        <v>16.602333068847656</v>
      </c>
      <c r="J53" s="41"/>
      <c r="K53" s="45">
        <f t="shared" ref="K53" si="130">E53-I53</f>
        <v>8.0720005035400391</v>
      </c>
      <c r="L53" s="45">
        <f t="shared" ref="L53" si="131">K53-$K$7</f>
        <v>0.22833379109700402</v>
      </c>
      <c r="M53" s="18">
        <f t="shared" ref="M53" si="132">SQRT((D53*D53)+(H53*H53))</f>
        <v>8.6843037022336977E-2</v>
      </c>
      <c r="N53" s="6"/>
      <c r="O53" s="23">
        <f t="shared" ref="O53" si="133">POWER(2,-L53)</f>
        <v>0.85362019254729038</v>
      </c>
      <c r="P53" s="17">
        <f t="shared" ref="P53" si="134">M53/SQRT((COUNT(C51:C53)+COUNT(G51:G53)/2))</f>
        <v>4.0938200251552592E-2</v>
      </c>
    </row>
    <row r="54" spans="2:16">
      <c r="B54" s="25" t="s">
        <v>148</v>
      </c>
      <c r="C54" s="40">
        <v>25.302000045776367</v>
      </c>
      <c r="D54" s="37"/>
      <c r="E54" s="41"/>
      <c r="F54" s="41"/>
      <c r="G54" s="21">
        <v>15.755000114440918</v>
      </c>
      <c r="I54" s="41"/>
      <c r="J54" s="41"/>
      <c r="K54" s="41"/>
      <c r="L54" s="41"/>
      <c r="M54" s="41"/>
      <c r="N54" s="41"/>
      <c r="O54" s="42"/>
    </row>
    <row r="55" spans="2:16">
      <c r="B55" s="25" t="s">
        <v>148</v>
      </c>
      <c r="C55" s="40">
        <v>25.322000503540039</v>
      </c>
      <c r="D55" s="43"/>
      <c r="E55" s="41"/>
      <c r="F55" s="41"/>
      <c r="G55" s="21">
        <v>16.181999206542969</v>
      </c>
      <c r="H55" s="43"/>
      <c r="I55" s="41"/>
      <c r="J55" s="41"/>
      <c r="K55" s="41"/>
      <c r="L55" s="41"/>
      <c r="M55" s="41"/>
      <c r="N55" s="41"/>
      <c r="O55" s="42"/>
    </row>
    <row r="56" spans="2:16" ht="15.75">
      <c r="B56" s="25" t="s">
        <v>148</v>
      </c>
      <c r="C56" s="40">
        <v>25.379999160766602</v>
      </c>
      <c r="D56" s="44">
        <f t="shared" ref="D56" si="135">STDEV(C54:C56)</f>
        <v>4.0512805568323117E-2</v>
      </c>
      <c r="E56" s="45">
        <f t="shared" ref="E56" si="136">AVERAGE(C54:C56)</f>
        <v>25.334666570027668</v>
      </c>
      <c r="F56" s="41"/>
      <c r="G56" s="21">
        <v>15.836000442504883</v>
      </c>
      <c r="H56" s="46">
        <f t="shared" ref="H56" si="137">STDEV(G54:G56)</f>
        <v>0.22679080761728967</v>
      </c>
      <c r="I56" s="45">
        <f t="shared" ref="I56" si="138">AVERAGE(G54:G56)</f>
        <v>15.924333254496256</v>
      </c>
      <c r="J56" s="41"/>
      <c r="K56" s="45">
        <f t="shared" ref="K56" si="139">E56-I56</f>
        <v>9.4103333155314122</v>
      </c>
      <c r="L56" s="45">
        <f t="shared" ref="L56" si="140">K56-$K$7</f>
        <v>1.5666666030883771</v>
      </c>
      <c r="M56" s="18">
        <f t="shared" ref="M56" si="141">SQRT((D56*D56)+(H56*H56))</f>
        <v>0.23038089728690453</v>
      </c>
      <c r="N56" s="6"/>
      <c r="O56" s="23">
        <f t="shared" ref="O56" si="142">POWER(2,-L56)</f>
        <v>0.33758750141922866</v>
      </c>
      <c r="P56" s="17">
        <f t="shared" ref="P56" si="143">M56/SQRT((COUNT(C54:C56)+COUNT(G54:G56)/2))</f>
        <v>0.10860259648494112</v>
      </c>
    </row>
    <row r="57" spans="2:16">
      <c r="B57" s="25" t="s">
        <v>149</v>
      </c>
      <c r="C57" s="40">
        <v>21.045999526977539</v>
      </c>
      <c r="D57" s="37"/>
      <c r="E57" s="41"/>
      <c r="F57" s="41"/>
      <c r="G57" s="21">
        <v>13.894000053405762</v>
      </c>
      <c r="I57" s="41"/>
      <c r="J57" s="41"/>
      <c r="K57" s="41"/>
      <c r="L57" s="41"/>
      <c r="M57" s="41"/>
      <c r="N57" s="41"/>
      <c r="O57" s="42"/>
    </row>
    <row r="58" spans="2:16">
      <c r="B58" s="25" t="s">
        <v>149</v>
      </c>
      <c r="C58" s="40">
        <v>20.979000091552734</v>
      </c>
      <c r="D58" s="43"/>
      <c r="E58" s="41"/>
      <c r="F58" s="41"/>
      <c r="G58" s="21">
        <v>13.847000122070313</v>
      </c>
      <c r="H58" s="43"/>
      <c r="I58" s="41"/>
      <c r="J58" s="41"/>
      <c r="K58" s="41"/>
      <c r="L58" s="41"/>
      <c r="M58" s="41"/>
      <c r="N58" s="41"/>
      <c r="O58" s="42"/>
    </row>
    <row r="59" spans="2:16" ht="15.75">
      <c r="B59" s="25" t="s">
        <v>149</v>
      </c>
      <c r="C59" s="40">
        <v>20.983999252319336</v>
      </c>
      <c r="D59" s="44">
        <f t="shared" ref="D59" si="144">STDEV(C57:C59)</f>
        <v>3.732280360428801E-2</v>
      </c>
      <c r="E59" s="45">
        <f t="shared" ref="E59" si="145">AVERAGE(C57:C59)</f>
        <v>21.002999623616535</v>
      </c>
      <c r="F59" s="41"/>
      <c r="G59" s="21">
        <v>13.815999984741211</v>
      </c>
      <c r="H59" s="46">
        <f t="shared" ref="H59" si="146">STDEV(G57:G59)</f>
        <v>3.9272579007993892E-2</v>
      </c>
      <c r="I59" s="45">
        <f t="shared" ref="I59" si="147">AVERAGE(G57:G59)</f>
        <v>13.852333386739096</v>
      </c>
      <c r="J59" s="41"/>
      <c r="K59" s="45">
        <f t="shared" ref="K59" si="148">E59-I59</f>
        <v>7.1506662368774396</v>
      </c>
      <c r="L59" s="45">
        <f t="shared" ref="L59" si="149">K59-$K$7</f>
        <v>-0.69300047556559541</v>
      </c>
      <c r="M59" s="18">
        <f t="shared" ref="M59" si="150">SQRT((D59*D59)+(H59*H59))</f>
        <v>5.4178659367165746E-2</v>
      </c>
      <c r="N59" s="6"/>
      <c r="O59" s="23">
        <f t="shared" ref="O59" si="151">POWER(2,-L59)</f>
        <v>1.6166422705160761</v>
      </c>
      <c r="P59" s="17">
        <f t="shared" ref="P59" si="152">M59/SQRT((COUNT(C57:C59)+COUNT(G57:G59)/2))</f>
        <v>2.5540064956079311E-2</v>
      </c>
    </row>
    <row r="60" spans="2:16">
      <c r="B60" s="25" t="s">
        <v>150</v>
      </c>
      <c r="C60" s="40">
        <v>24.052000045776367</v>
      </c>
      <c r="D60" s="37"/>
      <c r="E60" s="41"/>
      <c r="F60" s="41"/>
      <c r="G60" s="21">
        <v>16.080999374389648</v>
      </c>
      <c r="I60" s="41"/>
      <c r="J60" s="41"/>
      <c r="K60" s="41"/>
      <c r="L60" s="41"/>
      <c r="M60" s="41"/>
      <c r="N60" s="41"/>
      <c r="O60" s="42"/>
    </row>
    <row r="61" spans="2:16">
      <c r="B61" s="25" t="s">
        <v>150</v>
      </c>
      <c r="C61" s="40">
        <v>24.169000625610352</v>
      </c>
      <c r="D61" s="43"/>
      <c r="E61" s="41"/>
      <c r="F61" s="41"/>
      <c r="G61" s="21">
        <v>16.111000061035156</v>
      </c>
      <c r="H61" s="43"/>
      <c r="I61" s="41"/>
      <c r="J61" s="41"/>
      <c r="K61" s="41"/>
      <c r="L61" s="41"/>
      <c r="M61" s="41"/>
      <c r="N61" s="41"/>
      <c r="O61" s="42"/>
    </row>
    <row r="62" spans="2:16" ht="15.75">
      <c r="B62" s="25" t="s">
        <v>150</v>
      </c>
      <c r="C62" s="40">
        <v>23.99799919128418</v>
      </c>
      <c r="D62" s="44">
        <f t="shared" ref="D62" si="153">STDEV(C60:C62)</f>
        <v>8.7413498680107588E-2</v>
      </c>
      <c r="E62" s="45">
        <f t="shared" ref="E62" si="154">AVERAGE(C60:C62)</f>
        <v>24.072999954223633</v>
      </c>
      <c r="F62" s="41"/>
      <c r="G62" s="21">
        <v>16.048999786376953</v>
      </c>
      <c r="H62" s="46">
        <f t="shared" ref="H62" si="155">STDEV(G60:G62)</f>
        <v>3.1005507279290478E-2</v>
      </c>
      <c r="I62" s="45">
        <f t="shared" ref="I62" si="156">AVERAGE(G60:G62)</f>
        <v>16.080333073933918</v>
      </c>
      <c r="J62" s="41"/>
      <c r="K62" s="45">
        <f t="shared" ref="K62" si="157">E62-I62</f>
        <v>7.9926668802897147</v>
      </c>
      <c r="L62" s="45">
        <f t="shared" ref="L62" si="158">K62-$K$7</f>
        <v>0.14900016784667969</v>
      </c>
      <c r="M62" s="18">
        <f t="shared" ref="M62" si="159">SQRT((D62*D62)+(H62*H62))</f>
        <v>9.2749454085419319E-2</v>
      </c>
      <c r="N62" s="6"/>
      <c r="O62" s="23">
        <f t="shared" ref="O62" si="160">POWER(2,-L62)</f>
        <v>0.90187527345586216</v>
      </c>
      <c r="P62" s="17">
        <f t="shared" ref="P62" si="161">M62/SQRT((COUNT(C60:C62)+COUNT(G60:G62)/2))</f>
        <v>4.3722511956766894E-2</v>
      </c>
    </row>
    <row r="63" spans="2:16">
      <c r="B63" s="25" t="s">
        <v>151</v>
      </c>
      <c r="C63" s="40">
        <v>25.934000015258789</v>
      </c>
      <c r="D63" s="37"/>
      <c r="E63" s="41"/>
      <c r="F63" s="41"/>
      <c r="G63" s="21">
        <v>17.87700080871582</v>
      </c>
      <c r="I63" s="41"/>
      <c r="J63" s="41"/>
      <c r="K63" s="41"/>
      <c r="L63" s="41"/>
      <c r="M63" s="41"/>
      <c r="N63" s="41"/>
      <c r="O63" s="42"/>
    </row>
    <row r="64" spans="2:16">
      <c r="B64" s="25" t="s">
        <v>151</v>
      </c>
      <c r="C64" s="40">
        <v>25.875999450683594</v>
      </c>
      <c r="D64" s="43"/>
      <c r="E64" s="41"/>
      <c r="F64" s="41"/>
      <c r="G64" s="21">
        <v>17.843999862670898</v>
      </c>
      <c r="H64" s="43"/>
      <c r="I64" s="41"/>
      <c r="J64" s="41"/>
      <c r="K64" s="41"/>
      <c r="L64" s="41"/>
      <c r="M64" s="41"/>
      <c r="N64" s="41"/>
      <c r="O64" s="42"/>
    </row>
    <row r="65" spans="2:16" ht="15.75">
      <c r="B65" s="25" t="s">
        <v>151</v>
      </c>
      <c r="C65" s="40">
        <v>26.107999801635742</v>
      </c>
      <c r="D65" s="44">
        <f>STDEV(C63:C65)</f>
        <v>0.12073673425556032</v>
      </c>
      <c r="E65" s="45">
        <f>AVERAGE(C63:C65)</f>
        <v>25.972666422526043</v>
      </c>
      <c r="F65" s="41"/>
      <c r="G65" s="21">
        <v>17.83799934387207</v>
      </c>
      <c r="H65" s="46">
        <f>STDEV(G63:G65)</f>
        <v>2.1000725882983195E-2</v>
      </c>
      <c r="I65" s="45">
        <f>AVERAGE(G63:G65)</f>
        <v>17.853000005086262</v>
      </c>
      <c r="J65" s="41"/>
      <c r="K65" s="45">
        <f>E65-I65</f>
        <v>8.119666417439781</v>
      </c>
      <c r="L65" s="45">
        <f>K65-$K$7</f>
        <v>0.27599970499674598</v>
      </c>
      <c r="M65" s="18">
        <f>SQRT((D65*D65)+(H65*H65))</f>
        <v>0.12254953890696609</v>
      </c>
      <c r="N65" s="6"/>
      <c r="O65" s="23">
        <f>POWER(2,-L65)</f>
        <v>0.82587783381175861</v>
      </c>
      <c r="P65" s="17">
        <f>M65/SQRT((COUNT(C63:C65)+COUNT(G63:G65)/2))</f>
        <v>5.7770406661600243E-2</v>
      </c>
    </row>
    <row r="66" spans="2:16">
      <c r="B66" s="25" t="s">
        <v>152</v>
      </c>
      <c r="C66" s="40">
        <v>22.76099967956543</v>
      </c>
      <c r="D66" s="37"/>
      <c r="E66" s="41"/>
      <c r="F66" s="41"/>
      <c r="G66" s="21">
        <v>15.611000061035156</v>
      </c>
      <c r="I66" s="41"/>
      <c r="J66" s="41"/>
      <c r="K66" s="41"/>
      <c r="L66" s="41"/>
      <c r="M66" s="41"/>
      <c r="N66" s="41"/>
      <c r="O66" s="42"/>
    </row>
    <row r="67" spans="2:16">
      <c r="B67" s="25" t="s">
        <v>152</v>
      </c>
      <c r="C67" s="40">
        <v>22.656999588012695</v>
      </c>
      <c r="D67" s="43"/>
      <c r="E67" s="41"/>
      <c r="F67" s="41"/>
      <c r="G67" s="21">
        <v>15.605999946594238</v>
      </c>
      <c r="H67" s="43"/>
      <c r="I67" s="41"/>
      <c r="J67" s="41"/>
      <c r="K67" s="41"/>
      <c r="L67" s="41"/>
      <c r="M67" s="41"/>
      <c r="N67" s="41"/>
      <c r="O67" s="42"/>
    </row>
    <row r="68" spans="2:16" ht="15.75">
      <c r="B68" s="25" t="s">
        <v>152</v>
      </c>
      <c r="C68" s="40">
        <v>22.891000747680664</v>
      </c>
      <c r="D68" s="44">
        <f>STDEV(C66:C68)</f>
        <v>0.11724109026562399</v>
      </c>
      <c r="E68" s="45">
        <f>AVERAGE(C66:C68)</f>
        <v>22.76966667175293</v>
      </c>
      <c r="F68" s="41"/>
      <c r="G68" s="21">
        <v>15.701000213623047</v>
      </c>
      <c r="H68" s="46">
        <f>STDEV(G66:G68)</f>
        <v>5.346350678392818E-2</v>
      </c>
      <c r="I68" s="45">
        <f>AVERAGE(G66:G68)</f>
        <v>15.639333407084147</v>
      </c>
      <c r="J68" s="41"/>
      <c r="K68" s="45">
        <f>E68-I68</f>
        <v>7.1303332646687831</v>
      </c>
      <c r="L68" s="45">
        <f>K68-$K$7</f>
        <v>-0.71333344777425189</v>
      </c>
      <c r="M68" s="18">
        <f>SQRT((D68*D68)+(H68*H68))</f>
        <v>0.12885581013018904</v>
      </c>
      <c r="N68" s="6"/>
      <c r="O68" s="23">
        <f>POWER(2,-L68)</f>
        <v>1.6395881268398824</v>
      </c>
      <c r="P68" s="17">
        <f>M68/SQRT((COUNT(C66:C68)+COUNT(G66:G68)/2))</f>
        <v>6.0743211425561938E-2</v>
      </c>
    </row>
    <row r="69" spans="2:16">
      <c r="B69" s="25" t="s">
        <v>153</v>
      </c>
      <c r="C69" s="40">
        <v>23.613000869750977</v>
      </c>
      <c r="D69" s="37"/>
      <c r="E69" s="41"/>
      <c r="F69" s="41"/>
      <c r="G69" s="21">
        <v>14.800000190734863</v>
      </c>
      <c r="I69" s="41"/>
      <c r="J69" s="41"/>
      <c r="K69" s="41"/>
      <c r="L69" s="41"/>
      <c r="M69" s="41"/>
      <c r="N69" s="41"/>
      <c r="O69" s="42"/>
    </row>
    <row r="70" spans="2:16">
      <c r="B70" s="25" t="s">
        <v>153</v>
      </c>
      <c r="C70" s="40">
        <v>23.62299919128418</v>
      </c>
      <c r="D70" s="43"/>
      <c r="E70" s="41"/>
      <c r="F70" s="41"/>
      <c r="G70" s="21">
        <v>14.782999992370605</v>
      </c>
      <c r="H70" s="43"/>
      <c r="I70" s="41"/>
      <c r="J70" s="41"/>
      <c r="K70" s="41"/>
      <c r="L70" s="41"/>
      <c r="M70" s="41"/>
      <c r="N70" s="41"/>
      <c r="O70" s="42"/>
    </row>
    <row r="71" spans="2:16" ht="15.75">
      <c r="B71" s="25" t="s">
        <v>153</v>
      </c>
      <c r="C71" s="40">
        <v>23.778999328613281</v>
      </c>
      <c r="D71" s="44">
        <f>STDEV(C69:C71)</f>
        <v>9.3087322467347938E-2</v>
      </c>
      <c r="E71" s="45">
        <f>AVERAGE(C69:C71)</f>
        <v>23.671666463216145</v>
      </c>
      <c r="F71" s="41"/>
      <c r="G71" s="21">
        <v>14.833000183105469</v>
      </c>
      <c r="H71" s="46">
        <f>STDEV(G69:G71)</f>
        <v>2.5423169597851878E-2</v>
      </c>
      <c r="I71" s="45">
        <f>AVERAGE(G69:G71)</f>
        <v>14.805333455403646</v>
      </c>
      <c r="J71" s="41"/>
      <c r="K71" s="45">
        <f>E71-I71</f>
        <v>8.8663330078124982</v>
      </c>
      <c r="L71" s="45">
        <f>K71-$K$7</f>
        <v>1.0226662953694632</v>
      </c>
      <c r="M71" s="18">
        <f>SQRT((D71*D71)+(H71*H71))</f>
        <v>9.6496565516815999E-2</v>
      </c>
      <c r="N71" s="6"/>
      <c r="O71" s="23">
        <f>POWER(2,-L71)</f>
        <v>0.49220584822527835</v>
      </c>
      <c r="P71" s="17">
        <f>M71/SQRT((COUNT(C69:C71)+COUNT(G69:G71)/2))</f>
        <v>4.5488917225435042E-2</v>
      </c>
    </row>
    <row r="72" spans="2:16">
      <c r="B72" s="25" t="s">
        <v>154</v>
      </c>
      <c r="C72" s="40">
        <v>24.357999801635742</v>
      </c>
      <c r="D72" s="37"/>
      <c r="E72" s="41"/>
      <c r="F72" s="41"/>
      <c r="G72" s="21">
        <v>15.314000129699707</v>
      </c>
      <c r="I72" s="41"/>
      <c r="J72" s="41"/>
      <c r="K72" s="41"/>
      <c r="L72" s="41"/>
      <c r="M72" s="41"/>
      <c r="N72" s="41"/>
      <c r="O72" s="42"/>
    </row>
    <row r="73" spans="2:16">
      <c r="B73" s="25" t="s">
        <v>154</v>
      </c>
      <c r="C73" s="40">
        <v>24.690000534057617</v>
      </c>
      <c r="D73" s="43"/>
      <c r="E73" s="41"/>
      <c r="F73" s="41"/>
      <c r="G73" s="21">
        <v>15.404000282287598</v>
      </c>
      <c r="H73" s="43"/>
      <c r="I73" s="41"/>
      <c r="J73" s="41"/>
      <c r="K73" s="41"/>
      <c r="L73" s="41"/>
      <c r="M73" s="41"/>
      <c r="N73" s="41"/>
      <c r="O73" s="42"/>
    </row>
    <row r="74" spans="2:16" ht="15.75">
      <c r="B74" s="25" t="s">
        <v>154</v>
      </c>
      <c r="C74" s="40">
        <v>24.14900016784668</v>
      </c>
      <c r="D74" s="44">
        <f>STDEV(C72:C74)</f>
        <v>0.27282067660308551</v>
      </c>
      <c r="E74" s="45">
        <f>AVERAGE(C72:C74)</f>
        <v>24.39900016784668</v>
      </c>
      <c r="F74" s="41"/>
      <c r="G74" s="21">
        <v>15.439999580383301</v>
      </c>
      <c r="H74" s="46">
        <f>STDEV(G72:G74)</f>
        <v>6.4899715589764942E-2</v>
      </c>
      <c r="I74" s="45">
        <f>AVERAGE(G72:G74)</f>
        <v>15.385999997456869</v>
      </c>
      <c r="J74" s="41"/>
      <c r="K74" s="45">
        <f>E74-I74</f>
        <v>9.0130001703898106</v>
      </c>
      <c r="L74" s="45">
        <f>K74-$K$7</f>
        <v>1.1693334579467756</v>
      </c>
      <c r="M74" s="18">
        <f>SQRT((D74*D74)+(H74*H74))</f>
        <v>0.2804337616368574</v>
      </c>
      <c r="N74" s="6"/>
      <c r="O74" s="23">
        <f>POWER(2,-L74)</f>
        <v>0.44462671590157776</v>
      </c>
      <c r="P74" s="17">
        <f>M74/SQRT((COUNT(C72:C74)+COUNT(G72:G74)/2))</f>
        <v>0.13219774301804918</v>
      </c>
    </row>
    <row r="75" spans="2:16">
      <c r="B75" s="25" t="s">
        <v>155</v>
      </c>
      <c r="C75" s="40">
        <v>21.909999847412109</v>
      </c>
      <c r="D75" s="37"/>
      <c r="E75" s="41"/>
      <c r="F75" s="41"/>
      <c r="G75" s="21">
        <v>14.657999992370605</v>
      </c>
      <c r="I75" s="41"/>
      <c r="J75" s="41"/>
      <c r="K75" s="41"/>
      <c r="L75" s="41"/>
      <c r="M75" s="41"/>
      <c r="N75" s="41"/>
      <c r="O75" s="42"/>
    </row>
    <row r="76" spans="2:16">
      <c r="B76" s="25" t="s">
        <v>155</v>
      </c>
      <c r="C76" s="40">
        <v>22.003999710083008</v>
      </c>
      <c r="D76" s="43"/>
      <c r="E76" s="41"/>
      <c r="F76" s="41"/>
      <c r="G76" s="21">
        <v>14.637999534606934</v>
      </c>
      <c r="H76" s="43"/>
      <c r="I76" s="41"/>
      <c r="J76" s="41"/>
      <c r="K76" s="41"/>
      <c r="L76" s="41"/>
      <c r="M76" s="41"/>
      <c r="N76" s="41"/>
      <c r="O76" s="42"/>
    </row>
    <row r="77" spans="2:16" ht="15.75">
      <c r="B77" s="25" t="s">
        <v>155</v>
      </c>
      <c r="C77" s="40">
        <v>22</v>
      </c>
      <c r="D77" s="44">
        <f>STDEV(C75:C77)</f>
        <v>5.3153863655021158E-2</v>
      </c>
      <c r="E77" s="45">
        <f>AVERAGE(C75:C77)</f>
        <v>21.971333185831707</v>
      </c>
      <c r="F77" s="41"/>
      <c r="G77" s="21">
        <v>14.633000373840332</v>
      </c>
      <c r="H77" s="46">
        <f>STDEV(G75:G77)</f>
        <v>1.322869888906906E-2</v>
      </c>
      <c r="I77" s="45">
        <f>AVERAGE(G75:G77)</f>
        <v>14.642999966939291</v>
      </c>
      <c r="J77" s="41"/>
      <c r="K77" s="45">
        <f>E77-I77</f>
        <v>7.328333218892416</v>
      </c>
      <c r="L77" s="45">
        <f>K77-$K$7</f>
        <v>-0.51533349355061908</v>
      </c>
      <c r="M77" s="18">
        <f>SQRT((D77*D77)+(H77*H77))</f>
        <v>5.4775283620938343E-2</v>
      </c>
      <c r="N77" s="6"/>
      <c r="O77" s="23">
        <f>POWER(2,-L77)</f>
        <v>1.429324504371928</v>
      </c>
      <c r="P77" s="17">
        <f>M77/SQRT((COUNT(C75:C77)+COUNT(G75:G77)/2))</f>
        <v>2.582131632652129E-2</v>
      </c>
    </row>
    <row r="78" spans="2:16">
      <c r="B78" s="25" t="s">
        <v>156</v>
      </c>
      <c r="C78" s="40">
        <v>23.638999938964844</v>
      </c>
      <c r="D78" s="37"/>
      <c r="E78" s="41"/>
      <c r="F78" s="41"/>
      <c r="G78" s="21">
        <v>15.288000106811523</v>
      </c>
      <c r="I78" s="41"/>
      <c r="J78" s="41"/>
      <c r="K78" s="41"/>
      <c r="L78" s="41"/>
      <c r="M78" s="41"/>
      <c r="N78" s="41"/>
      <c r="O78" s="42"/>
    </row>
    <row r="79" spans="2:16">
      <c r="B79" s="25" t="s">
        <v>156</v>
      </c>
      <c r="C79" s="40">
        <v>23.952999114990234</v>
      </c>
      <c r="D79" s="43"/>
      <c r="E79" s="41"/>
      <c r="F79" s="41"/>
      <c r="G79" s="21">
        <v>15.324999809265137</v>
      </c>
      <c r="H79" s="43"/>
      <c r="I79" s="41"/>
      <c r="J79" s="41"/>
      <c r="K79" s="41"/>
      <c r="L79" s="41"/>
      <c r="M79" s="41"/>
      <c r="N79" s="41"/>
      <c r="O79" s="42"/>
    </row>
    <row r="80" spans="2:16" ht="15.75">
      <c r="B80" s="25" t="s">
        <v>156</v>
      </c>
      <c r="C80" s="40">
        <v>23.676000595092773</v>
      </c>
      <c r="D80" s="44">
        <f>STDEV(C78:C80)</f>
        <v>0.17160648352365798</v>
      </c>
      <c r="E80" s="45">
        <f>AVERAGE(C78:C80)</f>
        <v>23.755999883015949</v>
      </c>
      <c r="F80" s="41"/>
      <c r="G80" s="21">
        <v>15.326999664306641</v>
      </c>
      <c r="H80" s="46">
        <f>STDEV(G78:G80)</f>
        <v>2.1961871833770973E-2</v>
      </c>
      <c r="I80" s="45">
        <f>AVERAGE(G78:G80)</f>
        <v>15.3133331934611</v>
      </c>
      <c r="J80" s="41"/>
      <c r="K80" s="45">
        <f>E80-I80</f>
        <v>8.4426666895548497</v>
      </c>
      <c r="L80" s="45">
        <f>K80-$K$7</f>
        <v>0.59899997711181463</v>
      </c>
      <c r="M80" s="18">
        <f>SQRT((D80*D80)+(H80*H80))</f>
        <v>0.17300609527354369</v>
      </c>
      <c r="N80" s="6"/>
      <c r="O80" s="23">
        <f>POWER(2,-L80)</f>
        <v>0.6602114309816759</v>
      </c>
      <c r="P80" s="17">
        <f>M80/SQRT((COUNT(C78:C80)+COUNT(G78:G80)/2))</f>
        <v>8.1555855436352437E-2</v>
      </c>
    </row>
    <row r="81" spans="2:16">
      <c r="B81" s="25" t="s">
        <v>157</v>
      </c>
      <c r="C81" s="40">
        <v>23.819999694824219</v>
      </c>
      <c r="D81" s="37"/>
      <c r="E81" s="41"/>
      <c r="F81" s="41"/>
      <c r="G81" s="21">
        <v>14.951000213623047</v>
      </c>
      <c r="I81" s="41"/>
      <c r="J81" s="41"/>
      <c r="K81" s="41"/>
      <c r="L81" s="41"/>
      <c r="M81" s="41"/>
      <c r="N81" s="41"/>
      <c r="O81" s="42"/>
    </row>
    <row r="82" spans="2:16">
      <c r="B82" s="25" t="s">
        <v>157</v>
      </c>
      <c r="C82" s="40">
        <v>23.516000747680664</v>
      </c>
      <c r="D82" s="43"/>
      <c r="E82" s="41"/>
      <c r="F82" s="41"/>
      <c r="G82" s="21">
        <v>14.991999626159668</v>
      </c>
      <c r="H82" s="43"/>
      <c r="I82" s="41"/>
      <c r="J82" s="41"/>
      <c r="K82" s="41"/>
      <c r="L82" s="41"/>
      <c r="M82" s="41"/>
      <c r="N82" s="41"/>
      <c r="O82" s="42"/>
    </row>
    <row r="83" spans="2:16" ht="15.75">
      <c r="B83" s="25" t="s">
        <v>157</v>
      </c>
      <c r="C83" s="40">
        <v>23.694999694824219</v>
      </c>
      <c r="D83" s="44">
        <f>STDEV(C81:C83)</f>
        <v>0.15279669659544937</v>
      </c>
      <c r="E83" s="45">
        <f>AVERAGE(C81:C83)</f>
        <v>23.677000045776367</v>
      </c>
      <c r="F83" s="41"/>
      <c r="G83" s="21">
        <v>14.852999687194824</v>
      </c>
      <c r="H83" s="46">
        <f>STDEV(G81:G83)</f>
        <v>7.1421329728108413E-2</v>
      </c>
      <c r="I83" s="45">
        <f>AVERAGE(G81:G83)</f>
        <v>14.931999842325846</v>
      </c>
      <c r="J83" s="41"/>
      <c r="K83" s="45">
        <f>E83-I83</f>
        <v>8.7450002034505214</v>
      </c>
      <c r="L83" s="45">
        <f>K83-$K$7</f>
        <v>0.90133349100748639</v>
      </c>
      <c r="M83" s="18">
        <f>SQRT((D83*D83)+(H83*H83))</f>
        <v>0.16866486543027565</v>
      </c>
      <c r="N83" s="6"/>
      <c r="O83" s="23">
        <f>POWER(2,-L83)</f>
        <v>0.53539163704224857</v>
      </c>
      <c r="P83" s="17">
        <f>M83/SQRT((COUNT(C81:C83)+COUNT(G81:G83)/2))</f>
        <v>7.9509380062442944E-2</v>
      </c>
    </row>
    <row r="84" spans="2:16">
      <c r="B84" s="25" t="s">
        <v>158</v>
      </c>
      <c r="C84" s="40">
        <v>21.767999649047852</v>
      </c>
      <c r="D84" s="37"/>
      <c r="E84" s="41"/>
      <c r="F84" s="41"/>
      <c r="G84" s="21">
        <v>14.649999618530273</v>
      </c>
      <c r="I84" s="41"/>
      <c r="J84" s="41"/>
      <c r="K84" s="41"/>
      <c r="L84" s="41"/>
      <c r="M84" s="41"/>
      <c r="N84" s="41"/>
      <c r="O84" s="42"/>
    </row>
    <row r="85" spans="2:16">
      <c r="B85" s="25" t="s">
        <v>158</v>
      </c>
      <c r="C85" s="40">
        <v>21.596000671386719</v>
      </c>
      <c r="D85" s="43"/>
      <c r="E85" s="41"/>
      <c r="F85" s="41"/>
      <c r="G85" s="21">
        <v>14.635000228881836</v>
      </c>
      <c r="H85" s="43"/>
      <c r="I85" s="41"/>
      <c r="J85" s="41"/>
      <c r="K85" s="41"/>
      <c r="L85" s="41"/>
      <c r="M85" s="41"/>
      <c r="N85" s="41"/>
      <c r="O85" s="42"/>
    </row>
    <row r="86" spans="2:16" ht="15.75">
      <c r="B86" s="25" t="s">
        <v>158</v>
      </c>
      <c r="C86" s="40">
        <v>21.597999572753906</v>
      </c>
      <c r="D86" s="44">
        <f>STDEV(C84:C86)</f>
        <v>9.8731681729741505E-2</v>
      </c>
      <c r="E86" s="45">
        <f>AVERAGE(C84:C86)</f>
        <v>21.65399996439616</v>
      </c>
      <c r="F86" s="41"/>
      <c r="G86" s="21">
        <v>14.651000022888184</v>
      </c>
      <c r="H86" s="46">
        <f>STDEV(G84:G86)</f>
        <v>8.9626624294954719E-3</v>
      </c>
      <c r="I86" s="45">
        <f>AVERAGE(G84:G86)</f>
        <v>14.645333290100098</v>
      </c>
      <c r="J86" s="41"/>
      <c r="K86" s="45">
        <f>E86-I86</f>
        <v>7.0086666742960624</v>
      </c>
      <c r="L86" s="45">
        <f>K86-$K$7</f>
        <v>-0.83500003814697266</v>
      </c>
      <c r="M86" s="18">
        <f>SQRT((D86*D86)+(H86*H86))</f>
        <v>9.9137653265588557E-2</v>
      </c>
      <c r="N86" s="6"/>
      <c r="O86" s="23">
        <f>POWER(2,-L86)</f>
        <v>1.7838570860079823</v>
      </c>
      <c r="P86" s="17">
        <f>M86/SQRT((COUNT(C84:C86)+COUNT(G84:G86)/2))</f>
        <v>4.6733937930012237E-2</v>
      </c>
    </row>
    <row r="87" spans="2:16">
      <c r="B87" s="25" t="s">
        <v>159</v>
      </c>
      <c r="C87" s="40">
        <v>24.142000198364258</v>
      </c>
      <c r="D87" s="37"/>
      <c r="E87" s="41"/>
      <c r="F87" s="41"/>
      <c r="G87" s="21">
        <v>15.303000450134277</v>
      </c>
      <c r="I87" s="41"/>
      <c r="J87" s="41"/>
      <c r="K87" s="41"/>
      <c r="L87" s="41"/>
      <c r="M87" s="41"/>
      <c r="N87" s="41"/>
      <c r="O87" s="42"/>
    </row>
    <row r="88" spans="2:16">
      <c r="B88" s="25" t="s">
        <v>159</v>
      </c>
      <c r="C88" s="40">
        <v>23.982000350952148</v>
      </c>
      <c r="D88" s="43"/>
      <c r="E88" s="41"/>
      <c r="F88" s="41"/>
      <c r="G88" s="21">
        <v>15.288000106811523</v>
      </c>
      <c r="H88" s="43"/>
      <c r="I88" s="41"/>
      <c r="J88" s="41"/>
      <c r="K88" s="41"/>
      <c r="L88" s="41"/>
      <c r="M88" s="41"/>
      <c r="N88" s="41"/>
      <c r="O88" s="42"/>
    </row>
    <row r="89" spans="2:16" ht="15.75">
      <c r="B89" s="25" t="s">
        <v>159</v>
      </c>
      <c r="C89" s="40">
        <v>24.086999893188477</v>
      </c>
      <c r="D89" s="44">
        <f>STDEV(C87:C89)</f>
        <v>8.1291541801885109E-2</v>
      </c>
      <c r="E89" s="45">
        <f>AVERAGE(C87:C89)</f>
        <v>24.070333480834961</v>
      </c>
      <c r="F89" s="41"/>
      <c r="G89" s="21">
        <v>15.33899974822998</v>
      </c>
      <c r="H89" s="46">
        <f>STDEV(G87:G89)</f>
        <v>2.6210440629626266E-2</v>
      </c>
      <c r="I89" s="45">
        <f>AVERAGE(G87:G89)</f>
        <v>15.31000010172526</v>
      </c>
      <c r="J89" s="41"/>
      <c r="K89" s="45">
        <f>E89-I89</f>
        <v>8.7603333791097011</v>
      </c>
      <c r="L89" s="45">
        <f>K89-$K$7</f>
        <v>0.91666666666666607</v>
      </c>
      <c r="M89" s="18">
        <f>SQRT((D89*D89)+(H89*H89))</f>
        <v>8.5412539866970338E-2</v>
      </c>
      <c r="N89" s="6"/>
      <c r="O89" s="23">
        <f>POWER(2,-L89)</f>
        <v>0.52973154717964788</v>
      </c>
      <c r="P89" s="17">
        <f>M89/SQRT((COUNT(C87:C89)+COUNT(G87:G89)/2))</f>
        <v>4.0263857425534046E-2</v>
      </c>
    </row>
    <row r="90" spans="2:16">
      <c r="B90" s="25" t="s">
        <v>160</v>
      </c>
      <c r="C90" s="40">
        <v>24.048000335693359</v>
      </c>
      <c r="D90" s="37"/>
      <c r="E90" s="41"/>
      <c r="F90" s="41"/>
      <c r="G90" s="21">
        <v>14.781000137329102</v>
      </c>
      <c r="I90" s="41"/>
      <c r="J90" s="41"/>
      <c r="K90" s="41"/>
      <c r="L90" s="41"/>
      <c r="M90" s="41"/>
      <c r="N90" s="41"/>
      <c r="O90" s="42"/>
    </row>
    <row r="91" spans="2:16">
      <c r="B91" s="25" t="s">
        <v>160</v>
      </c>
      <c r="C91" s="40">
        <v>23.673000335693359</v>
      </c>
      <c r="D91" s="43"/>
      <c r="E91" s="41"/>
      <c r="F91" s="41"/>
      <c r="G91" s="21">
        <v>14.74899959564209</v>
      </c>
      <c r="H91" s="43"/>
      <c r="I91" s="41"/>
      <c r="J91" s="41"/>
      <c r="K91" s="41"/>
      <c r="L91" s="41"/>
      <c r="M91" s="41"/>
      <c r="N91" s="41"/>
      <c r="O91" s="42"/>
    </row>
    <row r="92" spans="2:16" ht="15.75">
      <c r="B92" s="25" t="s">
        <v>160</v>
      </c>
      <c r="C92" s="40">
        <v>23.698999404907227</v>
      </c>
      <c r="D92" s="44">
        <f>STDEV(C90:C92)</f>
        <v>0.20940495110741847</v>
      </c>
      <c r="E92" s="45">
        <f>AVERAGE(C90:C92)</f>
        <v>23.806666692097981</v>
      </c>
      <c r="F92" s="41"/>
      <c r="G92" s="21">
        <v>14.786999702453613</v>
      </c>
      <c r="H92" s="46">
        <f>STDEV(G90:G92)</f>
        <v>2.0428891174154241E-2</v>
      </c>
      <c r="I92" s="45">
        <f>AVERAGE(G90:G92)</f>
        <v>14.772333145141602</v>
      </c>
      <c r="J92" s="41"/>
      <c r="K92" s="45">
        <f>E92-I92</f>
        <v>9.034333546956379</v>
      </c>
      <c r="L92" s="45">
        <f>K92-$K$7</f>
        <v>1.190666834513344</v>
      </c>
      <c r="M92" s="18">
        <f>SQRT((D92*D92)+(H92*H92))</f>
        <v>0.21039908066079033</v>
      </c>
      <c r="N92" s="6"/>
      <c r="O92" s="23">
        <f>POWER(2,-L92)</f>
        <v>0.43810031754950712</v>
      </c>
      <c r="P92" s="17">
        <f>M92/SQRT((COUNT(C90:C92)+COUNT(G90:G92)/2))</f>
        <v>9.91830777937735E-2</v>
      </c>
    </row>
    <row r="93" spans="2:16">
      <c r="B93" s="25" t="s">
        <v>161</v>
      </c>
      <c r="C93" s="40">
        <v>23.12299919128418</v>
      </c>
      <c r="D93" s="37"/>
      <c r="E93" s="41"/>
      <c r="F93" s="41"/>
      <c r="G93" s="21">
        <v>15.347999572753906</v>
      </c>
      <c r="I93" s="41"/>
      <c r="J93" s="41"/>
      <c r="K93" s="41"/>
      <c r="L93" s="41"/>
      <c r="M93" s="41"/>
      <c r="N93" s="41"/>
      <c r="O93" s="42"/>
    </row>
    <row r="94" spans="2:16">
      <c r="B94" s="25" t="s">
        <v>161</v>
      </c>
      <c r="C94" s="40">
        <v>23.229000091552734</v>
      </c>
      <c r="D94" s="43"/>
      <c r="E94" s="41"/>
      <c r="F94" s="41"/>
      <c r="G94" s="21">
        <v>15.338000297546387</v>
      </c>
      <c r="H94" s="43"/>
      <c r="I94" s="41"/>
      <c r="J94" s="41"/>
      <c r="K94" s="41"/>
      <c r="L94" s="41"/>
      <c r="M94" s="41"/>
      <c r="N94" s="41"/>
      <c r="O94" s="42"/>
    </row>
    <row r="95" spans="2:16" ht="15.75">
      <c r="B95" s="25" t="s">
        <v>161</v>
      </c>
      <c r="C95" s="40">
        <v>22.99799919128418</v>
      </c>
      <c r="D95" s="44">
        <f>STDEV(C93:C95)</f>
        <v>0.11563059484310861</v>
      </c>
      <c r="E95" s="45">
        <f>AVERAGE(C93:C95)</f>
        <v>23.116666158040363</v>
      </c>
      <c r="F95" s="41"/>
      <c r="G95" s="21">
        <v>15.381999969482422</v>
      </c>
      <c r="H95" s="46">
        <f>STDEV(G93:G95)</f>
        <v>2.3065065983180748E-2</v>
      </c>
      <c r="I95" s="45">
        <f>AVERAGE(G93:G95)</f>
        <v>15.355999946594238</v>
      </c>
      <c r="J95" s="41"/>
      <c r="K95" s="45">
        <f>E95-I95</f>
        <v>7.7606662114461251</v>
      </c>
      <c r="L95" s="45">
        <f>K95-$K$7</f>
        <v>-8.3000500996909921E-2</v>
      </c>
      <c r="M95" s="18">
        <f>SQRT((D95*D95)+(H95*H95))</f>
        <v>0.11790857361778073</v>
      </c>
      <c r="N95" s="6"/>
      <c r="O95" s="23">
        <f>POWER(2,-L95)</f>
        <v>1.0592187025129669</v>
      </c>
      <c r="P95" s="17">
        <f>M95/SQRT((COUNT(C93:C95)+COUNT(G93:G95)/2))</f>
        <v>5.5582634643444012E-2</v>
      </c>
    </row>
    <row r="96" spans="2:16">
      <c r="B96" s="25" t="s">
        <v>162</v>
      </c>
      <c r="C96" s="40">
        <v>24.440999984741211</v>
      </c>
      <c r="D96" s="37"/>
      <c r="E96" s="41"/>
      <c r="F96" s="41"/>
      <c r="G96" s="21">
        <v>15.776000022888184</v>
      </c>
      <c r="I96" s="41"/>
      <c r="J96" s="41"/>
      <c r="K96" s="41"/>
      <c r="L96" s="41"/>
      <c r="M96" s="41"/>
      <c r="N96" s="41"/>
      <c r="O96" s="42"/>
    </row>
    <row r="97" spans="2:16">
      <c r="B97" s="25" t="s">
        <v>162</v>
      </c>
      <c r="C97" s="40">
        <v>24.66200065612793</v>
      </c>
      <c r="D97" s="43"/>
      <c r="E97" s="41"/>
      <c r="F97" s="41"/>
      <c r="G97" s="21">
        <v>15.781999588012695</v>
      </c>
      <c r="H97" s="43"/>
      <c r="I97" s="41"/>
      <c r="J97" s="41"/>
      <c r="K97" s="41"/>
      <c r="L97" s="41"/>
      <c r="M97" s="41"/>
      <c r="N97" s="41"/>
      <c r="O97" s="42"/>
    </row>
    <row r="98" spans="2:16" ht="15.75">
      <c r="B98" s="25" t="s">
        <v>162</v>
      </c>
      <c r="C98" s="40">
        <v>24.437000274658203</v>
      </c>
      <c r="D98" s="44">
        <f>STDEV(C96:C98)</f>
        <v>0.12876494482560788</v>
      </c>
      <c r="E98" s="45">
        <f>AVERAGE(C96:C98)</f>
        <v>24.513333638509113</v>
      </c>
      <c r="F98" s="41"/>
      <c r="G98" s="21">
        <v>15.781000137329102</v>
      </c>
      <c r="H98" s="46">
        <f>STDEV(G96:G98)</f>
        <v>3.2144161671670574E-3</v>
      </c>
      <c r="I98" s="45">
        <f>AVERAGE(G96:G98)</f>
        <v>15.779666582743326</v>
      </c>
      <c r="J98" s="41"/>
      <c r="K98" s="45">
        <f>E98-I98</f>
        <v>8.7336670557657872</v>
      </c>
      <c r="L98" s="45">
        <f>K98-$K$7</f>
        <v>0.89000034332275213</v>
      </c>
      <c r="M98" s="18">
        <f>SQRT((D98*D98)+(H98*H98))</f>
        <v>0.1288050600218702</v>
      </c>
      <c r="N98" s="6"/>
      <c r="O98" s="23">
        <f>POWER(2,-L98)</f>
        <v>0.5396139898385317</v>
      </c>
      <c r="P98" s="17">
        <f>M98/SQRT((COUNT(C96:C98)+COUNT(G96:G98)/2))</f>
        <v>6.0719287595069803E-2</v>
      </c>
    </row>
    <row r="99" spans="2:16">
      <c r="B99" s="25" t="s">
        <v>163</v>
      </c>
      <c r="C99" s="40">
        <v>24.98699951171875</v>
      </c>
      <c r="D99" s="37"/>
      <c r="E99" s="41"/>
      <c r="F99" s="41"/>
      <c r="G99" s="21">
        <v>15.760000228881836</v>
      </c>
      <c r="I99" s="41"/>
      <c r="J99" s="41"/>
      <c r="K99" s="41"/>
      <c r="L99" s="41"/>
      <c r="M99" s="41"/>
      <c r="N99" s="41"/>
      <c r="O99" s="42"/>
    </row>
    <row r="100" spans="2:16">
      <c r="B100" s="25" t="s">
        <v>163</v>
      </c>
      <c r="C100" s="40">
        <v>24.954999923706055</v>
      </c>
      <c r="D100" s="43"/>
      <c r="E100" s="41"/>
      <c r="F100" s="41"/>
      <c r="G100" s="21">
        <v>15.793999671936035</v>
      </c>
      <c r="H100" s="43"/>
      <c r="I100" s="41"/>
      <c r="J100" s="41"/>
      <c r="K100" s="41"/>
      <c r="L100" s="41"/>
      <c r="M100" s="41"/>
      <c r="N100" s="41"/>
      <c r="O100" s="42"/>
    </row>
    <row r="101" spans="2:16" ht="15.75">
      <c r="B101" s="25" t="s">
        <v>163</v>
      </c>
      <c r="C101" s="40">
        <v>25.049999237060547</v>
      </c>
      <c r="D101" s="44">
        <f>STDEV(C99:C101)</f>
        <v>4.8335302081655034E-2</v>
      </c>
      <c r="E101" s="45">
        <f>AVERAGE(C99:C101)</f>
        <v>24.997332890828449</v>
      </c>
      <c r="F101" s="41"/>
      <c r="G101" s="21">
        <v>15.791999816894531</v>
      </c>
      <c r="H101" s="46">
        <f>STDEV(G99:G101)</f>
        <v>1.9078500907063766E-2</v>
      </c>
      <c r="I101" s="45">
        <f>AVERAGE(G99:G101)</f>
        <v>15.781999905904135</v>
      </c>
      <c r="J101" s="41"/>
      <c r="K101" s="45">
        <f>E101-I101</f>
        <v>9.2153329849243146</v>
      </c>
      <c r="L101" s="45">
        <f>K101-$K$7</f>
        <v>1.3716662724812796</v>
      </c>
      <c r="M101" s="18">
        <f>SQRT((D101*D101)+(H101*H101))</f>
        <v>5.196432068434724E-2</v>
      </c>
      <c r="N101" s="6"/>
      <c r="O101" s="23">
        <f>POWER(2,-L101)</f>
        <v>0.38644465774814091</v>
      </c>
      <c r="P101" s="17">
        <f>M101/SQRT((COUNT(C99:C101)+COUNT(G99:G101)/2))</f>
        <v>2.449621569043621E-2</v>
      </c>
    </row>
    <row r="102" spans="2:16">
      <c r="B102" s="25" t="s">
        <v>164</v>
      </c>
      <c r="C102" s="40">
        <v>22.25200080871582</v>
      </c>
      <c r="D102" s="37"/>
      <c r="E102" s="41"/>
      <c r="F102" s="41"/>
      <c r="G102" s="21">
        <v>14.819999694824219</v>
      </c>
      <c r="I102" s="41"/>
      <c r="J102" s="41"/>
      <c r="K102" s="41"/>
      <c r="L102" s="41"/>
      <c r="M102" s="41"/>
      <c r="N102" s="41"/>
      <c r="O102" s="42"/>
    </row>
    <row r="103" spans="2:16">
      <c r="B103" s="25" t="s">
        <v>164</v>
      </c>
      <c r="C103" s="40">
        <v>22.565999984741211</v>
      </c>
      <c r="D103" s="43"/>
      <c r="E103" s="41"/>
      <c r="F103" s="41"/>
      <c r="G103" s="21">
        <v>14.99899959564209</v>
      </c>
      <c r="H103" s="43"/>
      <c r="I103" s="41"/>
      <c r="J103" s="41"/>
      <c r="K103" s="41"/>
      <c r="L103" s="41"/>
      <c r="M103" s="41"/>
      <c r="N103" s="41"/>
      <c r="O103" s="42"/>
    </row>
    <row r="104" spans="2:16" ht="15.75">
      <c r="B104" s="25" t="s">
        <v>164</v>
      </c>
      <c r="C104" s="40">
        <v>22.423000335693359</v>
      </c>
      <c r="D104" s="44">
        <f>STDEV(C102:C104)</f>
        <v>0.15720751699542573</v>
      </c>
      <c r="E104" s="45">
        <f>AVERAGE(C102:C104)</f>
        <v>22.413667043050129</v>
      </c>
      <c r="F104" s="41"/>
      <c r="G104" s="21">
        <v>14.993000030517578</v>
      </c>
      <c r="H104" s="46">
        <f>STDEV(G102:G104)</f>
        <v>0.10165798494995035</v>
      </c>
      <c r="I104" s="45">
        <f>AVERAGE(G102:G104)</f>
        <v>14.937333106994629</v>
      </c>
      <c r="J104" s="41"/>
      <c r="K104" s="45">
        <f>E104-I104</f>
        <v>7.4763339360555001</v>
      </c>
      <c r="L104" s="45">
        <f>K104-$K$7</f>
        <v>-0.36733277638753492</v>
      </c>
      <c r="M104" s="18">
        <f>SQRT((D104*D104)+(H104*H104))</f>
        <v>0.18721257784655229</v>
      </c>
      <c r="N104" s="6"/>
      <c r="O104" s="23">
        <f>POWER(2,-L104)</f>
        <v>1.2899657637339565</v>
      </c>
      <c r="P104" s="17">
        <f>M104/SQRT((COUNT(C102:C104)+COUNT(G102:G104)/2))</f>
        <v>8.825285554580771E-2</v>
      </c>
    </row>
    <row r="105" spans="2:16">
      <c r="B105" s="25" t="s">
        <v>165</v>
      </c>
      <c r="C105" s="40">
        <v>25.253999710083008</v>
      </c>
      <c r="D105" s="37"/>
      <c r="E105" s="41"/>
      <c r="F105" s="41"/>
      <c r="G105" s="21">
        <v>17.110000610351563</v>
      </c>
      <c r="I105" s="41"/>
      <c r="J105" s="41"/>
      <c r="K105" s="41"/>
      <c r="L105" s="41"/>
      <c r="M105" s="41"/>
      <c r="N105" s="41"/>
      <c r="O105" s="42"/>
    </row>
    <row r="106" spans="2:16">
      <c r="B106" s="25" t="s">
        <v>165</v>
      </c>
      <c r="C106" s="40">
        <v>25.22599983215332</v>
      </c>
      <c r="D106" s="43"/>
      <c r="E106" s="41"/>
      <c r="F106" s="41"/>
      <c r="G106" s="21">
        <v>17.104999542236328</v>
      </c>
      <c r="H106" s="43"/>
      <c r="I106" s="41"/>
      <c r="J106" s="41"/>
      <c r="K106" s="41"/>
      <c r="L106" s="41"/>
      <c r="M106" s="41"/>
      <c r="N106" s="41"/>
      <c r="O106" s="42"/>
    </row>
    <row r="107" spans="2:16" ht="15.75">
      <c r="B107" s="25" t="s">
        <v>165</v>
      </c>
      <c r="C107" s="40">
        <v>24.952999114990234</v>
      </c>
      <c r="D107" s="44">
        <f>STDEV(C105:C107)</f>
        <v>0.16629027982308547</v>
      </c>
      <c r="E107" s="45">
        <f>AVERAGE(C105:C107)</f>
        <v>25.144332885742188</v>
      </c>
      <c r="F107" s="41"/>
      <c r="G107" s="21">
        <v>17.068000793457031</v>
      </c>
      <c r="H107" s="46">
        <f>STDEV(G105:G107)</f>
        <v>2.2941602358673235E-2</v>
      </c>
      <c r="I107" s="45">
        <f>AVERAGE(G105:G107)</f>
        <v>17.094333648681641</v>
      </c>
      <c r="J107" s="41"/>
      <c r="K107" s="45">
        <f>E107-I107</f>
        <v>8.0499992370605469</v>
      </c>
      <c r="L107" s="45">
        <f>K107-$K$7</f>
        <v>0.20633252461751184</v>
      </c>
      <c r="M107" s="18">
        <f>SQRT((D107*D107)+(H107*H107))</f>
        <v>0.16786534568642675</v>
      </c>
      <c r="N107" s="6"/>
      <c r="O107" s="23">
        <f>POWER(2,-L107)</f>
        <v>0.86673776740136699</v>
      </c>
      <c r="P107" s="17">
        <f>M107/SQRT((COUNT(C105:C107)+COUNT(G105:G107)/2))</f>
        <v>7.9132482840730892E-2</v>
      </c>
    </row>
    <row r="108" spans="2:16">
      <c r="B108" s="25" t="s">
        <v>166</v>
      </c>
      <c r="C108" s="40">
        <v>26.704000473022461</v>
      </c>
      <c r="D108" s="37"/>
      <c r="E108" s="41"/>
      <c r="F108" s="41"/>
      <c r="G108" s="21">
        <v>17.416000366210938</v>
      </c>
      <c r="I108" s="41"/>
      <c r="J108" s="41"/>
      <c r="K108" s="41"/>
      <c r="L108" s="41"/>
      <c r="M108" s="41"/>
      <c r="N108" s="41"/>
      <c r="O108" s="42"/>
    </row>
    <row r="109" spans="2:16">
      <c r="B109" s="25" t="s">
        <v>166</v>
      </c>
      <c r="C109" s="40">
        <v>27.090000152587891</v>
      </c>
      <c r="D109" s="43"/>
      <c r="E109" s="41"/>
      <c r="F109" s="41"/>
      <c r="G109" s="21">
        <v>17.447999954223633</v>
      </c>
      <c r="H109" s="43"/>
      <c r="I109" s="41"/>
      <c r="J109" s="41"/>
      <c r="K109" s="41"/>
      <c r="L109" s="41"/>
      <c r="M109" s="41"/>
      <c r="N109" s="41"/>
      <c r="O109" s="42"/>
    </row>
    <row r="110" spans="2:16" ht="15.75">
      <c r="B110" s="25" t="s">
        <v>166</v>
      </c>
      <c r="C110" s="40">
        <v>26.436000823974609</v>
      </c>
      <c r="D110" s="44">
        <f>STDEV(C108:C110)</f>
        <v>0.32876908977300179</v>
      </c>
      <c r="E110" s="45">
        <f>AVERAGE(C108:C110)</f>
        <v>26.74333381652832</v>
      </c>
      <c r="F110" s="41"/>
      <c r="G110" s="21">
        <v>17.398000717163086</v>
      </c>
      <c r="H110" s="46">
        <f>STDEV(G108:G110)</f>
        <v>2.5324180491725103E-2</v>
      </c>
      <c r="I110" s="45">
        <f>AVERAGE(G108:G110)</f>
        <v>17.420667012532551</v>
      </c>
      <c r="J110" s="41"/>
      <c r="K110" s="45">
        <f>E110-I110</f>
        <v>9.3226668039957694</v>
      </c>
      <c r="L110" s="45">
        <f>K110-$K$7</f>
        <v>1.4790000915527344</v>
      </c>
      <c r="M110" s="18">
        <f>SQRT((D110*D110)+(H110*H110))</f>
        <v>0.32974297340162623</v>
      </c>
      <c r="N110" s="6"/>
      <c r="O110" s="23">
        <f>POWER(2,-L110)</f>
        <v>0.35873736088637448</v>
      </c>
      <c r="P110" s="17">
        <f>M110/SQRT((COUNT(C108:C110)+COUNT(G108:G110)/2))</f>
        <v>0.15544232836060354</v>
      </c>
    </row>
    <row r="111" spans="2:16">
      <c r="B111" s="25" t="s">
        <v>167</v>
      </c>
      <c r="C111" s="40">
        <v>22.579000473022461</v>
      </c>
      <c r="D111" s="37"/>
      <c r="E111" s="41"/>
      <c r="F111" s="41"/>
      <c r="G111" s="21">
        <v>15.378000259399414</v>
      </c>
      <c r="I111" s="41"/>
      <c r="J111" s="41"/>
      <c r="K111" s="41"/>
      <c r="L111" s="41"/>
      <c r="M111" s="41"/>
      <c r="N111" s="41"/>
      <c r="O111" s="42"/>
    </row>
    <row r="112" spans="2:16">
      <c r="B112" s="25" t="s">
        <v>167</v>
      </c>
      <c r="C112" s="40">
        <v>22.563999176025391</v>
      </c>
      <c r="D112" s="43"/>
      <c r="E112" s="41"/>
      <c r="F112" s="41"/>
      <c r="G112" s="21">
        <v>15.37399959564209</v>
      </c>
      <c r="H112" s="43"/>
      <c r="I112" s="41"/>
      <c r="J112" s="41"/>
      <c r="K112" s="41"/>
      <c r="L112" s="41"/>
      <c r="M112" s="41"/>
      <c r="N112" s="41"/>
      <c r="O112" s="42"/>
    </row>
    <row r="113" spans="2:17" ht="15.75">
      <c r="B113" s="25" t="s">
        <v>167</v>
      </c>
      <c r="C113" s="40"/>
      <c r="D113" s="44">
        <f>STDEV(C111:C113)</f>
        <v>1.0607518833221809E-2</v>
      </c>
      <c r="E113" s="45">
        <f>AVERAGE(C111:C113)</f>
        <v>22.571499824523926</v>
      </c>
      <c r="F113" s="41"/>
      <c r="G113" s="21">
        <v>15.329000473022461</v>
      </c>
      <c r="H113" s="46">
        <f>STDEV(G111:G113)</f>
        <v>2.7208777419620207E-2</v>
      </c>
      <c r="I113" s="45">
        <f>AVERAGE(G111:G113)</f>
        <v>15.360333442687988</v>
      </c>
      <c r="J113" s="41"/>
      <c r="K113" s="45">
        <f>E113-I113</f>
        <v>7.2111663818359375</v>
      </c>
      <c r="L113" s="45">
        <f>K113-$K$7</f>
        <v>-0.63250033060709754</v>
      </c>
      <c r="M113" s="18">
        <f>SQRT((D113*D113)+(H113*H113))</f>
        <v>2.9203373511763837E-2</v>
      </c>
      <c r="N113" s="6"/>
      <c r="O113" s="23">
        <f>POWER(2,-L113)</f>
        <v>1.5502493994575939</v>
      </c>
      <c r="P113" s="17">
        <f>M113/SQRT((COUNT(C111:C113)+COUNT(G111:G113)/2))</f>
        <v>1.5609859745572803E-2</v>
      </c>
    </row>
    <row r="114" spans="2:17">
      <c r="B114" s="25" t="s">
        <v>168</v>
      </c>
      <c r="C114" s="40">
        <v>26.614999771118164</v>
      </c>
      <c r="D114" s="37"/>
      <c r="E114" s="41"/>
      <c r="F114" s="41"/>
      <c r="G114" s="21">
        <v>15.934000015258789</v>
      </c>
      <c r="I114" s="41"/>
      <c r="J114" s="41"/>
      <c r="K114" s="41"/>
      <c r="L114" s="41"/>
      <c r="M114" s="41"/>
      <c r="N114" s="41"/>
      <c r="O114" s="42"/>
    </row>
    <row r="115" spans="2:17">
      <c r="B115" s="25" t="s">
        <v>168</v>
      </c>
      <c r="C115" s="40"/>
      <c r="D115" s="43"/>
      <c r="E115" s="41"/>
      <c r="F115" s="41"/>
      <c r="G115" s="21">
        <v>15.928000450134277</v>
      </c>
      <c r="H115" s="43"/>
      <c r="I115" s="41"/>
      <c r="J115" s="41"/>
      <c r="K115" s="41"/>
      <c r="L115" s="41"/>
      <c r="M115" s="41"/>
      <c r="N115" s="41"/>
      <c r="O115" s="42"/>
    </row>
    <row r="116" spans="2:17" ht="15.75">
      <c r="B116" s="25" t="s">
        <v>168</v>
      </c>
      <c r="C116" s="40">
        <v>26.711999893188477</v>
      </c>
      <c r="D116" s="44">
        <f>STDEV(C114:C116)</f>
        <v>6.8589444091840854E-2</v>
      </c>
      <c r="E116" s="45">
        <f>AVERAGE(C114:C116)</f>
        <v>26.66349983215332</v>
      </c>
      <c r="F116" s="41"/>
      <c r="G116" s="21">
        <v>15.928999900817871</v>
      </c>
      <c r="H116" s="46">
        <f>STDEV(G114:G116)</f>
        <v>3.2144161671670574E-3</v>
      </c>
      <c r="I116" s="45">
        <f>AVERAGE(G114:G116)</f>
        <v>15.930333455403646</v>
      </c>
      <c r="J116" s="41"/>
      <c r="K116" s="45">
        <f>E116-I116</f>
        <v>10.733166376749674</v>
      </c>
      <c r="L116" s="45">
        <f>K116-$K$7</f>
        <v>2.8894996643066388</v>
      </c>
      <c r="M116" s="18">
        <f>SQRT((D116*D116)+(H116*H116))</f>
        <v>6.86647239281096E-2</v>
      </c>
      <c r="N116" s="6"/>
      <c r="O116" s="23">
        <f>POWER(2,-L116)</f>
        <v>0.13495032306732221</v>
      </c>
      <c r="P116" s="17">
        <f>M116/SQRT((COUNT(C114:C116)+COUNT(G114:G116)/2))</f>
        <v>3.670283878520067E-2</v>
      </c>
    </row>
    <row r="117" spans="2:17" s="24" customFormat="1">
      <c r="B117" s="25" t="s">
        <v>169</v>
      </c>
      <c r="C117" s="40">
        <v>24.558000564575195</v>
      </c>
      <c r="D117" s="37"/>
      <c r="E117" s="41"/>
      <c r="F117" s="41"/>
      <c r="G117" s="21">
        <v>15.524999618530273</v>
      </c>
      <c r="H117" s="36"/>
      <c r="I117" s="41"/>
      <c r="J117" s="41"/>
      <c r="K117" s="41"/>
      <c r="L117" s="41"/>
      <c r="M117" s="41"/>
      <c r="N117" s="41"/>
      <c r="O117" s="42"/>
      <c r="P117" s="48"/>
      <c r="Q117" s="30"/>
    </row>
    <row r="118" spans="2:17" s="24" customFormat="1">
      <c r="B118" s="25" t="s">
        <v>169</v>
      </c>
      <c r="C118" s="40">
        <v>25.895000457763672</v>
      </c>
      <c r="D118" s="43"/>
      <c r="E118" s="41"/>
      <c r="F118" s="41"/>
      <c r="G118" s="21">
        <v>15.663000106811523</v>
      </c>
      <c r="H118" s="43"/>
      <c r="I118" s="41"/>
      <c r="J118" s="41"/>
      <c r="K118" s="41"/>
      <c r="L118" s="41"/>
      <c r="M118" s="41"/>
      <c r="N118" s="41"/>
      <c r="O118" s="42"/>
      <c r="P118" s="48"/>
      <c r="Q118" s="30"/>
    </row>
    <row r="119" spans="2:17" s="24" customFormat="1" ht="15.75">
      <c r="B119" s="25" t="s">
        <v>169</v>
      </c>
      <c r="C119" s="40"/>
      <c r="D119" s="44">
        <f>STDEV(C117:C119)</f>
        <v>0.94540169091926152</v>
      </c>
      <c r="E119" s="45">
        <f>AVERAGE(C117:C119)</f>
        <v>25.226500511169434</v>
      </c>
      <c r="F119" s="41"/>
      <c r="G119" s="21">
        <v>15.557000160217285</v>
      </c>
      <c r="H119" s="46">
        <f>STDEV(G117:G119)</f>
        <v>7.2231292978536393E-2</v>
      </c>
      <c r="I119" s="45">
        <f>AVERAGE(G117:G119)</f>
        <v>15.581666628519693</v>
      </c>
      <c r="J119" s="41"/>
      <c r="K119" s="45">
        <f>E119-I119</f>
        <v>9.6448338826497402</v>
      </c>
      <c r="L119" s="45">
        <f>K119-$K$7</f>
        <v>1.8011671702067051</v>
      </c>
      <c r="M119" s="45">
        <f>SQRT((D119*D119)+(H119*H119))</f>
        <v>0.94815701066772162</v>
      </c>
      <c r="N119" s="41"/>
      <c r="O119" s="31">
        <f>POWER(2,-L119)</f>
        <v>0.28694235250616601</v>
      </c>
      <c r="P119" s="1">
        <f>M119/SQRT((COUNT(C117:C119)+COUNT(G117:G119)/2))</f>
        <v>0.50681124039805425</v>
      </c>
      <c r="Q119" s="30"/>
    </row>
    <row r="120" spans="2:17">
      <c r="B120" s="25" t="s">
        <v>170</v>
      </c>
      <c r="C120" s="40">
        <v>21.833999633789063</v>
      </c>
      <c r="D120" s="37"/>
      <c r="E120" s="41"/>
      <c r="F120" s="41"/>
      <c r="G120" s="21">
        <v>14.536999702453613</v>
      </c>
      <c r="I120" s="41"/>
      <c r="J120" s="41"/>
      <c r="K120" s="41"/>
      <c r="L120" s="41"/>
      <c r="M120" s="41"/>
      <c r="N120" s="41"/>
      <c r="O120" s="42"/>
    </row>
    <row r="121" spans="2:17">
      <c r="B121" s="25" t="s">
        <v>170</v>
      </c>
      <c r="C121" s="40">
        <v>21.976999282836914</v>
      </c>
      <c r="D121" s="43"/>
      <c r="E121" s="41"/>
      <c r="F121" s="41"/>
      <c r="G121" s="21">
        <v>14.557999610900879</v>
      </c>
      <c r="H121" s="43"/>
      <c r="I121" s="41"/>
      <c r="J121" s="41"/>
      <c r="K121" s="41"/>
      <c r="L121" s="41"/>
      <c r="M121" s="41"/>
      <c r="N121" s="41"/>
      <c r="O121" s="42"/>
    </row>
    <row r="122" spans="2:17" ht="15.75">
      <c r="B122" s="25" t="s">
        <v>170</v>
      </c>
      <c r="C122" s="40">
        <v>21.75</v>
      </c>
      <c r="D122" s="44">
        <f>STDEV(C120:C122)</f>
        <v>0.11477043210468643</v>
      </c>
      <c r="E122" s="45">
        <f>AVERAGE(C120:C122)</f>
        <v>21.853666305541992</v>
      </c>
      <c r="F122" s="41"/>
      <c r="G122" s="21">
        <v>14.531000137329102</v>
      </c>
      <c r="H122" s="46">
        <f>STDEV(G120:G122)</f>
        <v>1.4177226513143645E-2</v>
      </c>
      <c r="I122" s="45">
        <f>AVERAGE(G120:G122)</f>
        <v>14.541999816894531</v>
      </c>
      <c r="J122" s="41"/>
      <c r="K122" s="45">
        <f>E122-I122</f>
        <v>7.3116664886474609</v>
      </c>
      <c r="L122" s="45">
        <f>K122-$K$7</f>
        <v>-0.5320002237955741</v>
      </c>
      <c r="M122" s="18">
        <f>SQRT((D122*D122)+(H122*H122))</f>
        <v>0.11564275090597517</v>
      </c>
      <c r="N122" s="6"/>
      <c r="O122" s="23">
        <f>POWER(2,-L122)</f>
        <v>1.4459325188435121</v>
      </c>
      <c r="P122" s="17">
        <f>M122/SQRT((COUNT(C120:C122)+COUNT(G120:G122)/2))</f>
        <v>5.4514515573787878E-2</v>
      </c>
    </row>
    <row r="123" spans="2:17">
      <c r="B123" s="25" t="s">
        <v>171</v>
      </c>
      <c r="C123" s="40">
        <v>24.438999176025391</v>
      </c>
      <c r="D123" s="37"/>
      <c r="E123" s="41"/>
      <c r="F123" s="41"/>
      <c r="G123" s="21">
        <v>15.654999732971191</v>
      </c>
      <c r="I123" s="41"/>
      <c r="J123" s="41"/>
      <c r="K123" s="41"/>
      <c r="L123" s="41"/>
      <c r="M123" s="41"/>
      <c r="N123" s="41"/>
      <c r="O123" s="42"/>
    </row>
    <row r="124" spans="2:17">
      <c r="B124" s="25" t="s">
        <v>171</v>
      </c>
      <c r="C124" s="40">
        <v>24.679000854492188</v>
      </c>
      <c r="D124" s="43"/>
      <c r="E124" s="41"/>
      <c r="F124" s="41"/>
      <c r="G124" s="21">
        <v>15.61400032043457</v>
      </c>
      <c r="H124" s="43"/>
      <c r="I124" s="41"/>
      <c r="J124" s="41"/>
      <c r="K124" s="41"/>
      <c r="L124" s="41"/>
      <c r="M124" s="41"/>
      <c r="N124" s="41"/>
      <c r="O124" s="42"/>
    </row>
    <row r="125" spans="2:17" ht="15.75">
      <c r="B125" s="25" t="s">
        <v>171</v>
      </c>
      <c r="C125" s="40">
        <v>24.327999114990234</v>
      </c>
      <c r="D125" s="44">
        <f>STDEV(C123:C125)</f>
        <v>0.17940830543312486</v>
      </c>
      <c r="E125" s="45">
        <f>AVERAGE(C123:C125)</f>
        <v>24.48199971516927</v>
      </c>
      <c r="F125" s="41"/>
      <c r="G125" s="21">
        <v>15.644000053405762</v>
      </c>
      <c r="H125" s="46">
        <f>STDEV(G123:G125)</f>
        <v>2.1220778956928681E-2</v>
      </c>
      <c r="I125" s="45">
        <f>AVERAGE(G123:G125)</f>
        <v>15.637666702270508</v>
      </c>
      <c r="J125" s="41"/>
      <c r="K125" s="45">
        <f>E125-I125</f>
        <v>8.8443330128987618</v>
      </c>
      <c r="L125" s="45">
        <f>K125-$K$7</f>
        <v>1.0006663004557268</v>
      </c>
      <c r="M125" s="18">
        <f>SQRT((D125*D125)+(H125*H125))</f>
        <v>0.18065896467633219</v>
      </c>
      <c r="N125" s="6"/>
      <c r="O125" s="23">
        <f>POWER(2,-L125)</f>
        <v>0.49976913117568056</v>
      </c>
      <c r="P125" s="17">
        <f>M125/SQRT((COUNT(C123:C125)+COUNT(G123:G125)/2))</f>
        <v>8.5163452669850301E-2</v>
      </c>
    </row>
    <row r="126" spans="2:17">
      <c r="B126" s="25" t="s">
        <v>172</v>
      </c>
      <c r="C126" s="40">
        <v>25.881999969482422</v>
      </c>
      <c r="D126" s="37"/>
      <c r="E126" s="41"/>
      <c r="F126" s="41"/>
      <c r="G126" s="21">
        <v>16.620000839233398</v>
      </c>
      <c r="I126" s="41"/>
      <c r="J126" s="41"/>
      <c r="K126" s="41"/>
      <c r="L126" s="41"/>
      <c r="M126" s="41"/>
      <c r="N126" s="41"/>
      <c r="O126" s="42"/>
    </row>
    <row r="127" spans="2:17">
      <c r="B127" s="25" t="s">
        <v>172</v>
      </c>
      <c r="C127" s="40">
        <v>25.908000946044922</v>
      </c>
      <c r="D127" s="43"/>
      <c r="E127" s="41"/>
      <c r="F127" s="41"/>
      <c r="G127" s="21">
        <v>16.625</v>
      </c>
      <c r="H127" s="43"/>
      <c r="I127" s="41"/>
      <c r="J127" s="41"/>
      <c r="K127" s="41"/>
      <c r="L127" s="41"/>
      <c r="M127" s="41"/>
      <c r="N127" s="41"/>
      <c r="O127" s="42"/>
    </row>
    <row r="128" spans="2:17" ht="15.75">
      <c r="B128" s="25" t="s">
        <v>172</v>
      </c>
      <c r="C128" s="40">
        <v>25.777000427246094</v>
      </c>
      <c r="D128" s="44">
        <f>STDEV(C126:C128)</f>
        <v>6.9356675450894467E-2</v>
      </c>
      <c r="E128" s="45">
        <f>AVERAGE(C126:C128)</f>
        <v>25.855667114257813</v>
      </c>
      <c r="F128" s="41"/>
      <c r="G128" s="21">
        <v>16.63599967956543</v>
      </c>
      <c r="H128" s="46">
        <f>STDEV(G126:G128)</f>
        <v>8.1848177630118885E-3</v>
      </c>
      <c r="I128" s="45">
        <f>AVERAGE(G126:G128)</f>
        <v>16.627000172932942</v>
      </c>
      <c r="J128" s="41"/>
      <c r="K128" s="45">
        <f>E128-I128</f>
        <v>9.228666941324871</v>
      </c>
      <c r="L128" s="45">
        <f>K128-$K$7</f>
        <v>1.3850002288818359</v>
      </c>
      <c r="M128" s="18">
        <f>SQRT((D128*D128)+(H128*H128))</f>
        <v>6.9837952944043408E-2</v>
      </c>
      <c r="N128" s="6"/>
      <c r="O128" s="23">
        <f>POWER(2,-L128)</f>
        <v>0.38288943852864127</v>
      </c>
      <c r="P128" s="17">
        <f>M128/SQRT((COUNT(C126:C128)+COUNT(G126:G128)/2))</f>
        <v>3.2921926740613408E-2</v>
      </c>
    </row>
    <row r="129" spans="2:16">
      <c r="B129" s="25" t="s">
        <v>173</v>
      </c>
      <c r="C129" s="40">
        <v>21.795999526977539</v>
      </c>
      <c r="D129" s="37"/>
      <c r="E129" s="41"/>
      <c r="F129" s="41"/>
      <c r="G129" s="21">
        <v>14.657999992370605</v>
      </c>
      <c r="I129" s="41"/>
      <c r="J129" s="41"/>
      <c r="K129" s="41"/>
      <c r="L129" s="41"/>
      <c r="M129" s="41"/>
      <c r="N129" s="41"/>
      <c r="O129" s="42"/>
    </row>
    <row r="130" spans="2:16">
      <c r="B130" s="25" t="s">
        <v>173</v>
      </c>
      <c r="C130" s="40">
        <v>21.85099983215332</v>
      </c>
      <c r="D130" s="43"/>
      <c r="E130" s="41"/>
      <c r="F130" s="41"/>
      <c r="G130" s="21">
        <v>14.701000213623047</v>
      </c>
      <c r="H130" s="43"/>
      <c r="I130" s="41"/>
      <c r="J130" s="41"/>
      <c r="K130" s="41"/>
      <c r="L130" s="41"/>
      <c r="M130" s="41"/>
      <c r="N130" s="41"/>
      <c r="O130" s="42"/>
    </row>
    <row r="131" spans="2:16" ht="15.75">
      <c r="B131" s="25" t="s">
        <v>173</v>
      </c>
      <c r="C131" s="40">
        <v>21.781000137329102</v>
      </c>
      <c r="D131" s="44">
        <f>STDEV(C129:C131)</f>
        <v>3.6855511878004718E-2</v>
      </c>
      <c r="E131" s="45">
        <f>AVERAGE(C129:C131)</f>
        <v>21.809333165486652</v>
      </c>
      <c r="F131" s="41"/>
      <c r="G131" s="21">
        <v>14.708000183105469</v>
      </c>
      <c r="H131" s="46">
        <f>STDEV(G129:G131)</f>
        <v>2.7074088701303994E-2</v>
      </c>
      <c r="I131" s="45">
        <f>AVERAGE(G129:G131)</f>
        <v>14.689000129699707</v>
      </c>
      <c r="J131" s="41"/>
      <c r="K131" s="45">
        <f>E131-I131</f>
        <v>7.1203330357869454</v>
      </c>
      <c r="L131" s="45">
        <f>K131-$K$7</f>
        <v>-0.72333367665608961</v>
      </c>
      <c r="M131" s="18">
        <f>SQRT((D131*D131)+(H131*H131))</f>
        <v>4.5731116701823754E-2</v>
      </c>
      <c r="N131" s="6"/>
      <c r="O131" s="23">
        <f>POWER(2,-L131)</f>
        <v>1.6509926260564982</v>
      </c>
      <c r="P131" s="17">
        <f>M131/SQRT((COUNT(C129:C131)+COUNT(G129:G131)/2))</f>
        <v>2.1557855154061976E-2</v>
      </c>
    </row>
    <row r="132" spans="2:16">
      <c r="B132" s="25" t="s">
        <v>174</v>
      </c>
      <c r="C132" s="40">
        <v>23.857000350952148</v>
      </c>
      <c r="D132" s="37"/>
      <c r="E132" s="41"/>
      <c r="F132" s="41"/>
      <c r="G132" s="21">
        <v>14.937999725341797</v>
      </c>
      <c r="I132" s="41"/>
      <c r="J132" s="41"/>
      <c r="K132" s="41"/>
      <c r="L132" s="41"/>
      <c r="M132" s="41"/>
      <c r="N132" s="41"/>
      <c r="O132" s="42"/>
    </row>
    <row r="133" spans="2:16">
      <c r="B133" s="25" t="s">
        <v>174</v>
      </c>
      <c r="C133" s="40">
        <v>23.638999938964844</v>
      </c>
      <c r="D133" s="43"/>
      <c r="E133" s="41"/>
      <c r="F133" s="41"/>
      <c r="G133" s="21">
        <v>14.921999931335449</v>
      </c>
      <c r="H133" s="43"/>
      <c r="I133" s="41"/>
      <c r="J133" s="41"/>
      <c r="K133" s="41"/>
      <c r="L133" s="41"/>
      <c r="M133" s="41"/>
      <c r="N133" s="41"/>
      <c r="O133" s="42"/>
    </row>
    <row r="134" spans="2:16" ht="15.75">
      <c r="B134" s="25" t="s">
        <v>174</v>
      </c>
      <c r="C134" s="40">
        <v>23.846000671386719</v>
      </c>
      <c r="D134" s="44">
        <f>STDEV(C132:C134)</f>
        <v>0.12281047444495483</v>
      </c>
      <c r="E134" s="45">
        <f>AVERAGE(C132:C134)</f>
        <v>23.780666987101238</v>
      </c>
      <c r="F134" s="41"/>
      <c r="G134" s="21">
        <v>14.977999687194824</v>
      </c>
      <c r="H134" s="46">
        <f>STDEV(G132:G134)</f>
        <v>2.8844303345140227E-2</v>
      </c>
      <c r="I134" s="45">
        <f>AVERAGE(G132:G134)</f>
        <v>14.94599978129069</v>
      </c>
      <c r="J134" s="41"/>
      <c r="K134" s="45">
        <f>E134-I134</f>
        <v>8.8346672058105487</v>
      </c>
      <c r="L134" s="45">
        <f>K134-$K$7</f>
        <v>0.99100049336751361</v>
      </c>
      <c r="M134" s="18">
        <f>SQRT((D134*D134)+(H134*H134))</f>
        <v>0.12615231456006412</v>
      </c>
      <c r="N134" s="6"/>
      <c r="O134" s="23">
        <f>POWER(2,-L134)</f>
        <v>0.50312873969075611</v>
      </c>
      <c r="P134" s="17">
        <f>M134/SQRT((COUNT(C132:C134)+COUNT(G132:G134)/2))</f>
        <v>5.9468771391866522E-2</v>
      </c>
    </row>
    <row r="135" spans="2:16">
      <c r="B135" s="25" t="s">
        <v>175</v>
      </c>
      <c r="C135" s="40"/>
      <c r="D135" s="37"/>
      <c r="E135" s="41"/>
      <c r="F135" s="41"/>
      <c r="G135" s="21">
        <v>16.576999664306641</v>
      </c>
      <c r="I135" s="41"/>
      <c r="J135" s="41"/>
      <c r="K135" s="41"/>
      <c r="L135" s="41"/>
      <c r="M135" s="41"/>
      <c r="N135" s="41"/>
      <c r="O135" s="42"/>
    </row>
    <row r="136" spans="2:16">
      <c r="B136" s="25" t="s">
        <v>175</v>
      </c>
      <c r="C136" s="40">
        <v>25.83799934387207</v>
      </c>
      <c r="D136" s="43"/>
      <c r="E136" s="41"/>
      <c r="F136" s="41"/>
      <c r="G136" s="21">
        <v>16.607000350952148</v>
      </c>
      <c r="H136" s="43"/>
      <c r="I136" s="41"/>
      <c r="J136" s="41"/>
      <c r="K136" s="41"/>
      <c r="L136" s="41"/>
      <c r="M136" s="41"/>
      <c r="N136" s="41"/>
      <c r="O136" s="42"/>
    </row>
    <row r="137" spans="2:16" ht="15.75">
      <c r="B137" s="25" t="s">
        <v>175</v>
      </c>
      <c r="C137" s="40">
        <v>25.86199951171875</v>
      </c>
      <c r="D137" s="44">
        <f>STDEV(C135:C137)</f>
        <v>1.6970681434002547E-2</v>
      </c>
      <c r="E137" s="45">
        <f>AVERAGE(C135:C137)</f>
        <v>25.84999942779541</v>
      </c>
      <c r="F137" s="41"/>
      <c r="G137" s="21">
        <v>16.618999481201172</v>
      </c>
      <c r="H137" s="46">
        <f>STDEV(G135:G137)</f>
        <v>2.163332670175476E-2</v>
      </c>
      <c r="I137" s="45">
        <f>AVERAGE(G135:G137)</f>
        <v>16.60099983215332</v>
      </c>
      <c r="J137" s="41"/>
      <c r="K137" s="45">
        <f>E137-I137</f>
        <v>9.2489995956420898</v>
      </c>
      <c r="L137" s="45">
        <f>K137-$K$7</f>
        <v>1.4053328831990548</v>
      </c>
      <c r="M137" s="18">
        <f>SQRT((D137*D137)+(H137*H137))</f>
        <v>2.749554241180294E-2</v>
      </c>
      <c r="N137" s="6"/>
      <c r="O137" s="23">
        <f>POWER(2,-L137)</f>
        <v>0.37753102594459315</v>
      </c>
      <c r="P137" s="17">
        <f>M137/SQRT((COUNT(C135:C137)+COUNT(G135:G137)/2))</f>
        <v>1.4696985624068381E-2</v>
      </c>
    </row>
    <row r="138" spans="2:16">
      <c r="B138" s="25" t="s">
        <v>176</v>
      </c>
      <c r="C138" s="40">
        <v>22.778999328613281</v>
      </c>
      <c r="D138" s="37"/>
      <c r="E138" s="41"/>
      <c r="F138" s="41"/>
      <c r="G138" s="21">
        <v>15.227999687194824</v>
      </c>
      <c r="I138" s="41"/>
      <c r="J138" s="41"/>
      <c r="K138" s="41"/>
      <c r="L138" s="41"/>
      <c r="M138" s="41"/>
      <c r="N138" s="41"/>
      <c r="O138" s="42"/>
    </row>
    <row r="139" spans="2:16">
      <c r="B139" s="25" t="s">
        <v>176</v>
      </c>
      <c r="C139" s="40">
        <v>22.802999496459961</v>
      </c>
      <c r="D139" s="43"/>
      <c r="E139" s="41"/>
      <c r="F139" s="41"/>
      <c r="G139" s="21">
        <v>15.246999740600586</v>
      </c>
      <c r="H139" s="43"/>
      <c r="I139" s="41"/>
      <c r="J139" s="41"/>
      <c r="K139" s="41"/>
      <c r="L139" s="41"/>
      <c r="M139" s="41"/>
      <c r="N139" s="41"/>
      <c r="O139" s="42"/>
    </row>
    <row r="140" spans="2:16" ht="15.75">
      <c r="B140" s="25" t="s">
        <v>176</v>
      </c>
      <c r="C140" s="40"/>
      <c r="D140" s="44">
        <f>STDEV(C138:C140)</f>
        <v>1.6970681434002547E-2</v>
      </c>
      <c r="E140" s="45">
        <f>AVERAGE(C138:C140)</f>
        <v>22.790999412536621</v>
      </c>
      <c r="F140" s="41"/>
      <c r="G140" s="21">
        <v>15.222999572753906</v>
      </c>
      <c r="H140" s="46">
        <f>STDEV(G138:G140)</f>
        <v>1.2662353852482506E-2</v>
      </c>
      <c r="I140" s="45">
        <f>AVERAGE(G138:G140)</f>
        <v>15.232666333516439</v>
      </c>
      <c r="J140" s="41"/>
      <c r="K140" s="45">
        <f>E140-I140</f>
        <v>7.5583330790201817</v>
      </c>
      <c r="L140" s="45">
        <f>K140-$K$7</f>
        <v>-0.28533363342285334</v>
      </c>
      <c r="M140" s="18">
        <f>SQRT((D140*D140)+(H140*H140))</f>
        <v>2.1174022608372679E-2</v>
      </c>
      <c r="N140" s="6"/>
      <c r="O140" s="23">
        <f>POWER(2,-L140)</f>
        <v>1.2186920622411288</v>
      </c>
      <c r="P140" s="17">
        <f>M140/SQRT((COUNT(C138:C140)+COUNT(G138:G140)/2))</f>
        <v>1.1317991157190867E-2</v>
      </c>
    </row>
    <row r="141" spans="2:16">
      <c r="B141" s="25" t="s">
        <v>177</v>
      </c>
      <c r="C141" s="40">
        <v>24.836999893188477</v>
      </c>
      <c r="D141" s="37"/>
      <c r="E141" s="41"/>
      <c r="F141" s="41"/>
      <c r="G141" s="21">
        <v>15.644000053405762</v>
      </c>
      <c r="I141" s="41"/>
      <c r="J141" s="41"/>
      <c r="K141" s="41"/>
      <c r="L141" s="41"/>
      <c r="M141" s="41"/>
      <c r="N141" s="41"/>
      <c r="O141" s="42"/>
    </row>
    <row r="142" spans="2:16">
      <c r="B142" s="25" t="s">
        <v>177</v>
      </c>
      <c r="C142" s="40"/>
      <c r="D142" s="43"/>
      <c r="E142" s="41"/>
      <c r="F142" s="41"/>
      <c r="G142" s="21">
        <v>15.293000221252441</v>
      </c>
      <c r="H142" s="43"/>
      <c r="I142" s="41"/>
      <c r="J142" s="41"/>
      <c r="K142" s="41"/>
      <c r="L142" s="41"/>
      <c r="M142" s="41"/>
      <c r="N142" s="41"/>
      <c r="O142" s="42"/>
    </row>
    <row r="143" spans="2:16" ht="15.75">
      <c r="B143" s="25" t="s">
        <v>177</v>
      </c>
      <c r="C143" s="40">
        <v>24.680999755859375</v>
      </c>
      <c r="D143" s="44">
        <f>STDEV(C141:C143)</f>
        <v>0.11030875497144038</v>
      </c>
      <c r="E143" s="45">
        <f>AVERAGE(C141:C143)</f>
        <v>24.758999824523926</v>
      </c>
      <c r="F143" s="41"/>
      <c r="G143" s="21">
        <v>15.489999771118164</v>
      </c>
      <c r="H143" s="46">
        <f>STDEV(G141:G143)</f>
        <v>0.17593833757100927</v>
      </c>
      <c r="I143" s="45">
        <f>AVERAGE(G141:G143)</f>
        <v>15.475666681925455</v>
      </c>
      <c r="J143" s="41"/>
      <c r="K143" s="45">
        <f>E143-I143</f>
        <v>9.2833331425984706</v>
      </c>
      <c r="L143" s="45">
        <f>K143-$K$7</f>
        <v>1.4396664301554356</v>
      </c>
      <c r="M143" s="18">
        <f>SQRT((D143*D143)+(H143*H143))</f>
        <v>0.20765914391280652</v>
      </c>
      <c r="N143" s="6"/>
      <c r="O143" s="23">
        <f>POWER(2,-L143)</f>
        <v>0.36865253172636914</v>
      </c>
      <c r="P143" s="17">
        <f>M143/SQRT((COUNT(C141:C143)+COUNT(G141:G143)/2))</f>
        <v>0.11099848139321507</v>
      </c>
    </row>
    <row r="144" spans="2:16">
      <c r="B144" s="25" t="s">
        <v>178</v>
      </c>
      <c r="C144" s="40">
        <v>24.516000747680664</v>
      </c>
      <c r="D144" s="37"/>
      <c r="E144" s="41"/>
      <c r="F144" s="41"/>
      <c r="G144" s="21">
        <v>14.769000053405762</v>
      </c>
      <c r="I144" s="41"/>
      <c r="J144" s="41"/>
      <c r="K144" s="41"/>
      <c r="L144" s="41"/>
      <c r="M144" s="41"/>
      <c r="N144" s="41"/>
      <c r="O144" s="42"/>
    </row>
    <row r="145" spans="2:17">
      <c r="B145" s="25" t="s">
        <v>178</v>
      </c>
      <c r="C145" s="40">
        <v>24.947999954223633</v>
      </c>
      <c r="D145" s="43"/>
      <c r="E145" s="41"/>
      <c r="F145" s="41"/>
      <c r="G145" s="21">
        <v>14.430000305175781</v>
      </c>
      <c r="H145" s="43"/>
      <c r="I145" s="41"/>
      <c r="J145" s="41"/>
      <c r="K145" s="41"/>
      <c r="L145" s="41"/>
      <c r="M145" s="41"/>
      <c r="N145" s="41"/>
      <c r="O145" s="42"/>
    </row>
    <row r="146" spans="2:17" ht="15.75">
      <c r="B146" s="25" t="s">
        <v>178</v>
      </c>
      <c r="C146" s="40">
        <v>24.281999588012695</v>
      </c>
      <c r="D146" s="44">
        <f>STDEV(C144:C146)</f>
        <v>0.33786988249251593</v>
      </c>
      <c r="E146" s="45">
        <f>AVERAGE(C144:C146)</f>
        <v>24.582000096638996</v>
      </c>
      <c r="F146" s="41"/>
      <c r="G146" s="21">
        <v>14.36299991607666</v>
      </c>
      <c r="H146" s="46">
        <f>STDEV(G144:G146)</f>
        <v>0.21765645443778267</v>
      </c>
      <c r="I146" s="45">
        <f>AVERAGE(G144:G146)</f>
        <v>14.5206667582194</v>
      </c>
      <c r="J146" s="41"/>
      <c r="K146" s="45">
        <f>E146-I146</f>
        <v>10.061333338419596</v>
      </c>
      <c r="L146" s="45">
        <f>K146-$K$7</f>
        <v>2.2176666259765607</v>
      </c>
      <c r="M146" s="18">
        <f>SQRT((D146*D146)+(H146*H146))</f>
        <v>0.40190843441502078</v>
      </c>
      <c r="N146" s="6"/>
      <c r="O146" s="23">
        <f>POWER(2,-L146)</f>
        <v>0.21498879484394062</v>
      </c>
      <c r="P146" s="17">
        <f>M146/SQRT((COUNT(C144:C146)+COUNT(G144:G146)/2))</f>
        <v>0.18946145292728667</v>
      </c>
    </row>
    <row r="147" spans="2:17" s="24" customFormat="1">
      <c r="B147" s="25" t="s">
        <v>179</v>
      </c>
      <c r="C147" s="40"/>
      <c r="D147" s="37"/>
      <c r="E147" s="41"/>
      <c r="F147" s="41"/>
      <c r="G147" s="21">
        <v>14.154000282287598</v>
      </c>
      <c r="H147" s="36"/>
      <c r="I147" s="41"/>
      <c r="J147" s="41"/>
      <c r="K147" s="41"/>
      <c r="L147" s="41"/>
      <c r="M147" s="41"/>
      <c r="N147" s="41"/>
      <c r="O147" s="42"/>
      <c r="P147" s="48"/>
      <c r="Q147" s="30"/>
    </row>
    <row r="148" spans="2:17" s="24" customFormat="1">
      <c r="B148" s="25" t="s">
        <v>179</v>
      </c>
      <c r="C148" s="40">
        <v>21.034999847412109</v>
      </c>
      <c r="D148" s="43"/>
      <c r="E148" s="41"/>
      <c r="F148" s="41"/>
      <c r="G148" s="21">
        <v>14.121999740600586</v>
      </c>
      <c r="H148" s="43"/>
      <c r="I148" s="41"/>
      <c r="J148" s="41"/>
      <c r="K148" s="41"/>
      <c r="L148" s="41"/>
      <c r="M148" s="41"/>
      <c r="N148" s="41"/>
      <c r="O148" s="42"/>
      <c r="P148" s="48"/>
      <c r="Q148" s="30"/>
    </row>
    <row r="149" spans="2:17" s="24" customFormat="1" ht="15.75">
      <c r="B149" s="25" t="s">
        <v>179</v>
      </c>
      <c r="C149" s="40">
        <v>21.705999374389648</v>
      </c>
      <c r="D149" s="44">
        <f>STDEV(C147:C149)</f>
        <v>0.47446831569878362</v>
      </c>
      <c r="E149" s="45">
        <f>AVERAGE(C147:C149)</f>
        <v>21.370499610900879</v>
      </c>
      <c r="F149" s="41"/>
      <c r="G149" s="21">
        <v>14.163000106811523</v>
      </c>
      <c r="H149" s="46">
        <f>STDEV(G147:G149)</f>
        <v>2.1548633132036536E-2</v>
      </c>
      <c r="I149" s="45">
        <f>AVERAGE(G147:G149)</f>
        <v>14.146333376566568</v>
      </c>
      <c r="J149" s="41"/>
      <c r="K149" s="45">
        <f>E149-I149</f>
        <v>7.2241662343343105</v>
      </c>
      <c r="L149" s="45">
        <f>K149-$K$7</f>
        <v>-0.61950047810872455</v>
      </c>
      <c r="M149" s="45">
        <f>SQRT((D149*D149)+(H149*H149))</f>
        <v>0.47495739408066878</v>
      </c>
      <c r="N149" s="41"/>
      <c r="O149" s="31">
        <f>POWER(2,-L149)</f>
        <v>1.5363431423710925</v>
      </c>
      <c r="P149" s="1">
        <f>M149/SQRT((COUNT(C147:C149)+COUNT(G147:G149)/2))</f>
        <v>0.2538754059949766</v>
      </c>
      <c r="Q149" s="30"/>
    </row>
    <row r="150" spans="2:17">
      <c r="B150" s="25" t="s">
        <v>180</v>
      </c>
      <c r="C150" s="40">
        <v>24.110000610351563</v>
      </c>
      <c r="D150" s="37"/>
      <c r="E150" s="41"/>
      <c r="F150" s="41"/>
      <c r="G150" s="21">
        <v>14.869999885559082</v>
      </c>
      <c r="I150" s="41"/>
      <c r="J150" s="41"/>
      <c r="K150" s="41"/>
      <c r="L150" s="41"/>
      <c r="M150" s="41"/>
      <c r="N150" s="41"/>
      <c r="O150" s="42"/>
    </row>
    <row r="151" spans="2:17">
      <c r="B151" s="25" t="s">
        <v>180</v>
      </c>
      <c r="C151" s="40"/>
      <c r="D151" s="43"/>
      <c r="E151" s="41"/>
      <c r="F151" s="41"/>
      <c r="G151" s="21">
        <v>14.986000061035156</v>
      </c>
      <c r="H151" s="43"/>
      <c r="I151" s="41"/>
      <c r="J151" s="41"/>
      <c r="K151" s="41"/>
      <c r="L151" s="41"/>
      <c r="M151" s="41"/>
      <c r="N151" s="41"/>
      <c r="O151" s="42"/>
    </row>
    <row r="152" spans="2:17" ht="15.75">
      <c r="B152" s="25" t="s">
        <v>180</v>
      </c>
      <c r="C152" s="40">
        <v>24.02400016784668</v>
      </c>
      <c r="D152" s="44">
        <f>STDEV(C150:C152)</f>
        <v>6.0811496080246434E-2</v>
      </c>
      <c r="E152" s="45">
        <f>AVERAGE(C150:C152)</f>
        <v>24.067000389099121</v>
      </c>
      <c r="F152" s="41"/>
      <c r="G152" s="21">
        <v>14.958000183105469</v>
      </c>
      <c r="H152" s="46">
        <f>STDEV(G150:G152)</f>
        <v>6.053110253251355E-2</v>
      </c>
      <c r="I152" s="45">
        <f>AVERAGE(G150:G152)</f>
        <v>14.938000043233236</v>
      </c>
      <c r="J152" s="41"/>
      <c r="K152" s="45">
        <f>E152-I152</f>
        <v>9.1290003458658848</v>
      </c>
      <c r="L152" s="45">
        <f>K152-$K$7</f>
        <v>1.2853336334228498</v>
      </c>
      <c r="M152" s="18">
        <f>SQRT((D152*D152)+(H152*H152))</f>
        <v>8.5802403400601177E-2</v>
      </c>
      <c r="N152" s="6"/>
      <c r="O152" s="23">
        <f>POWER(2,-L152)</f>
        <v>0.41027591422932552</v>
      </c>
      <c r="P152" s="17">
        <f>M152/SQRT((COUNT(C150:C152)+COUNT(G150:G152)/2))</f>
        <v>4.5863313783830989E-2</v>
      </c>
    </row>
    <row r="153" spans="2:17">
      <c r="B153" s="25" t="s">
        <v>181</v>
      </c>
      <c r="C153" s="40">
        <v>25.034999847412109</v>
      </c>
      <c r="D153" s="37"/>
      <c r="E153" s="41"/>
      <c r="F153" s="41"/>
      <c r="G153" s="21">
        <v>15.604000091552734</v>
      </c>
      <c r="I153" s="41"/>
      <c r="J153" s="41"/>
      <c r="K153" s="41"/>
      <c r="L153" s="41"/>
      <c r="M153" s="41"/>
      <c r="N153" s="41"/>
      <c r="O153" s="42"/>
    </row>
    <row r="154" spans="2:17">
      <c r="B154" s="25" t="s">
        <v>181</v>
      </c>
      <c r="C154" s="40">
        <v>25.145000457763672</v>
      </c>
      <c r="D154" s="43"/>
      <c r="E154" s="41"/>
      <c r="F154" s="41"/>
      <c r="G154" s="21">
        <v>15.607999801635742</v>
      </c>
      <c r="H154" s="43"/>
      <c r="I154" s="41"/>
      <c r="J154" s="41"/>
      <c r="K154" s="41"/>
      <c r="L154" s="41"/>
      <c r="M154" s="41"/>
      <c r="N154" s="41"/>
      <c r="O154" s="42"/>
    </row>
    <row r="155" spans="2:17" ht="15.75">
      <c r="B155" s="25" t="s">
        <v>181</v>
      </c>
      <c r="C155" s="40">
        <v>24.707000732421875</v>
      </c>
      <c r="D155" s="44">
        <f>STDEV(C153:C155)</f>
        <v>0.22786228045012291</v>
      </c>
      <c r="E155" s="45">
        <f>AVERAGE(C153:C155)</f>
        <v>24.962333679199219</v>
      </c>
      <c r="F155" s="41"/>
      <c r="G155" s="21">
        <v>15.569999694824219</v>
      </c>
      <c r="H155" s="46">
        <f>STDEV(G153:G155)</f>
        <v>2.0880743825080244E-2</v>
      </c>
      <c r="I155" s="45">
        <f>AVERAGE(G153:G155)</f>
        <v>15.593999862670898</v>
      </c>
      <c r="J155" s="41"/>
      <c r="K155" s="45">
        <f>E155-I155</f>
        <v>9.3683338165283203</v>
      </c>
      <c r="L155" s="45">
        <f>K155-$K$7</f>
        <v>1.5246671040852853</v>
      </c>
      <c r="M155" s="18">
        <f>SQRT((D155*D155)+(H155*H155))</f>
        <v>0.22881701054471254</v>
      </c>
      <c r="N155" s="6"/>
      <c r="O155" s="23">
        <f>POWER(2,-L155)</f>
        <v>0.34755974368221293</v>
      </c>
      <c r="P155" s="17">
        <f>M155/SQRT((COUNT(C153:C155)+COUNT(G153:G155)/2))</f>
        <v>0.10786537320466667</v>
      </c>
    </row>
    <row r="156" spans="2:17">
      <c r="B156" s="25" t="s">
        <v>182</v>
      </c>
      <c r="C156" s="40">
        <v>22.031000137329102</v>
      </c>
      <c r="D156" s="37"/>
      <c r="E156" s="41"/>
      <c r="F156" s="41"/>
      <c r="G156" s="21">
        <v>14.237000465393066</v>
      </c>
      <c r="I156" s="41"/>
      <c r="J156" s="41"/>
      <c r="K156" s="41"/>
      <c r="L156" s="41"/>
      <c r="M156" s="41"/>
      <c r="N156" s="41"/>
      <c r="O156" s="42"/>
    </row>
    <row r="157" spans="2:17">
      <c r="B157" s="25" t="s">
        <v>182</v>
      </c>
      <c r="C157" s="40">
        <v>22.016000747680664</v>
      </c>
      <c r="D157" s="43"/>
      <c r="E157" s="41"/>
      <c r="F157" s="41"/>
      <c r="G157" s="21">
        <v>14.279999732971191</v>
      </c>
      <c r="H157" s="43"/>
      <c r="I157" s="41"/>
      <c r="J157" s="41"/>
      <c r="K157" s="41"/>
      <c r="L157" s="41"/>
      <c r="M157" s="41"/>
      <c r="N157" s="41"/>
      <c r="O157" s="42"/>
    </row>
    <row r="158" spans="2:17" ht="15.75">
      <c r="B158" s="25" t="s">
        <v>182</v>
      </c>
      <c r="C158" s="40">
        <v>21.930999755859375</v>
      </c>
      <c r="D158" s="44">
        <f>STDEV(C156:C158)</f>
        <v>5.3929315766905066E-2</v>
      </c>
      <c r="E158" s="45">
        <f>AVERAGE(C156:C158)</f>
        <v>21.992666880289715</v>
      </c>
      <c r="F158" s="41"/>
      <c r="G158" s="21">
        <v>14.26200008392334</v>
      </c>
      <c r="H158" s="46">
        <f>STDEV(G156:G158)</f>
        <v>2.1594387020551609E-2</v>
      </c>
      <c r="I158" s="45">
        <f>AVERAGE(G156:G158)</f>
        <v>14.259666760762533</v>
      </c>
      <c r="J158" s="41"/>
      <c r="K158" s="45">
        <f>E158-I158</f>
        <v>7.7330001195271816</v>
      </c>
      <c r="L158" s="45">
        <f>K158-$K$7</f>
        <v>-0.11066659291585346</v>
      </c>
      <c r="M158" s="18">
        <f>SQRT((D158*D158)+(H158*H158))</f>
        <v>5.8092070456129581E-2</v>
      </c>
      <c r="N158" s="6"/>
      <c r="O158" s="23">
        <f>POWER(2,-L158)</f>
        <v>1.079727005892217</v>
      </c>
      <c r="P158" s="17">
        <f>M158/SQRT((COUNT(C156:C158)+COUNT(G156:G158)/2))</f>
        <v>2.7384864635130617E-2</v>
      </c>
    </row>
    <row r="159" spans="2:17">
      <c r="B159" s="25" t="s">
        <v>183</v>
      </c>
      <c r="C159" s="40">
        <v>23.854999542236328</v>
      </c>
      <c r="D159" s="37"/>
      <c r="E159" s="41"/>
      <c r="F159" s="41"/>
      <c r="G159" s="21">
        <v>14.883999824523926</v>
      </c>
      <c r="I159" s="41"/>
      <c r="J159" s="41"/>
      <c r="K159" s="41"/>
      <c r="L159" s="41"/>
      <c r="M159" s="41"/>
      <c r="N159" s="41"/>
      <c r="O159" s="42"/>
    </row>
    <row r="160" spans="2:17">
      <c r="B160" s="25" t="s">
        <v>183</v>
      </c>
      <c r="C160" s="40">
        <v>23.97599983215332</v>
      </c>
      <c r="D160" s="43"/>
      <c r="E160" s="41"/>
      <c r="F160" s="41"/>
      <c r="G160" s="21">
        <v>14.961999893188477</v>
      </c>
      <c r="H160" s="43"/>
      <c r="I160" s="41"/>
      <c r="J160" s="41"/>
      <c r="K160" s="41"/>
      <c r="L160" s="41"/>
      <c r="M160" s="41"/>
      <c r="N160" s="41"/>
      <c r="O160" s="42"/>
    </row>
    <row r="161" spans="2:17" ht="15.75">
      <c r="B161" s="25" t="s">
        <v>183</v>
      </c>
      <c r="C161" s="40">
        <v>23.896999359130859</v>
      </c>
      <c r="D161" s="44">
        <f>STDEV(C159:C161)</f>
        <v>6.1435778822201664E-2</v>
      </c>
      <c r="E161" s="45">
        <f>AVERAGE(C159:C161)</f>
        <v>23.909332911173504</v>
      </c>
      <c r="F161" s="41"/>
      <c r="G161" s="21">
        <v>14.906999588012695</v>
      </c>
      <c r="H161" s="46">
        <f>STDEV(G159:G161)</f>
        <v>4.007915792870205E-2</v>
      </c>
      <c r="I161" s="45">
        <f>AVERAGE(G159:G161)</f>
        <v>14.917666435241699</v>
      </c>
      <c r="J161" s="41"/>
      <c r="K161" s="45">
        <f>E161-I161</f>
        <v>8.9916664759318046</v>
      </c>
      <c r="L161" s="45">
        <f>K161-$K$7</f>
        <v>1.1479997634887695</v>
      </c>
      <c r="M161" s="18">
        <f>SQRT((D161*D161)+(H161*H161))</f>
        <v>7.3353212743303364E-2</v>
      </c>
      <c r="N161" s="6"/>
      <c r="O161" s="23">
        <f>POWER(2,-L161)</f>
        <v>0.45125043770789369</v>
      </c>
      <c r="P161" s="17">
        <f>M161/SQRT((COUNT(C159:C161)+COUNT(G159:G161)/2))</f>
        <v>3.4579036101739527E-2</v>
      </c>
    </row>
    <row r="162" spans="2:17" s="24" customFormat="1">
      <c r="B162" s="25" t="s">
        <v>184</v>
      </c>
      <c r="C162" s="40"/>
      <c r="D162" s="37"/>
      <c r="E162" s="41"/>
      <c r="F162" s="41"/>
      <c r="G162" s="21">
        <v>17.221000671386719</v>
      </c>
      <c r="H162" s="36"/>
      <c r="I162" s="41"/>
      <c r="J162" s="41"/>
      <c r="K162" s="41"/>
      <c r="L162" s="41"/>
      <c r="M162" s="41"/>
      <c r="N162" s="41"/>
      <c r="O162" s="42"/>
      <c r="P162" s="48"/>
      <c r="Q162" s="30"/>
    </row>
    <row r="163" spans="2:17" s="24" customFormat="1">
      <c r="B163" s="25" t="s">
        <v>184</v>
      </c>
      <c r="C163" s="40">
        <v>28.39900016784668</v>
      </c>
      <c r="D163" s="43"/>
      <c r="E163" s="41"/>
      <c r="F163" s="41"/>
      <c r="G163" s="21">
        <v>16.896999359130859</v>
      </c>
      <c r="H163" s="43"/>
      <c r="I163" s="41"/>
      <c r="J163" s="41"/>
      <c r="K163" s="41"/>
      <c r="L163" s="41"/>
      <c r="M163" s="41"/>
      <c r="N163" s="41"/>
      <c r="O163" s="42"/>
      <c r="P163" s="48"/>
      <c r="Q163" s="30"/>
    </row>
    <row r="164" spans="2:17" s="24" customFormat="1" ht="15.75">
      <c r="B164" s="25" t="s">
        <v>184</v>
      </c>
      <c r="C164" s="40">
        <v>29.792999267578125</v>
      </c>
      <c r="D164" s="44">
        <f>STDEV(C162:C164)</f>
        <v>0.98570621638804734</v>
      </c>
      <c r="E164" s="45">
        <f>AVERAGE(C162:C164)</f>
        <v>29.095999717712402</v>
      </c>
      <c r="F164" s="41"/>
      <c r="G164" s="21">
        <v>17.233999252319336</v>
      </c>
      <c r="H164" s="46">
        <f>STDEV(G162:G164)</f>
        <v>0.19092526524738748</v>
      </c>
      <c r="I164" s="45">
        <f>AVERAGE(G162:G164)</f>
        <v>17.117333094278973</v>
      </c>
      <c r="J164" s="41"/>
      <c r="K164" s="45">
        <f>E164-I164</f>
        <v>11.97866662343343</v>
      </c>
      <c r="L164" s="45">
        <f>K164-$K$7</f>
        <v>4.1349999109903948</v>
      </c>
      <c r="M164" s="45">
        <f>SQRT((D164*D164)+(H164*H164))</f>
        <v>1.0040264946383761</v>
      </c>
      <c r="N164" s="41"/>
      <c r="O164" s="31">
        <f>POWER(2,-L164)</f>
        <v>5.6916868111084727E-2</v>
      </c>
      <c r="P164" s="1">
        <f>M164/SQRT((COUNT(C162:C164)+COUNT(G162:G164)/2))</f>
        <v>0.53667473574006097</v>
      </c>
      <c r="Q164" s="30"/>
    </row>
    <row r="165" spans="2:17" s="24" customFormat="1">
      <c r="B165" s="25" t="s">
        <v>185</v>
      </c>
      <c r="C165" s="40">
        <v>28.865999221801758</v>
      </c>
      <c r="D165" s="37"/>
      <c r="E165" s="41"/>
      <c r="F165" s="41"/>
      <c r="G165" s="21"/>
      <c r="H165" s="36"/>
      <c r="I165" s="41"/>
      <c r="J165" s="41"/>
      <c r="K165" s="41"/>
      <c r="L165" s="41"/>
      <c r="M165" s="41"/>
      <c r="N165" s="41"/>
      <c r="O165" s="42"/>
      <c r="P165" s="48"/>
      <c r="Q165" s="30"/>
    </row>
    <row r="166" spans="2:17" s="24" customFormat="1">
      <c r="B166" s="25" t="s">
        <v>185</v>
      </c>
      <c r="C166" s="40"/>
      <c r="D166" s="43"/>
      <c r="E166" s="41"/>
      <c r="F166" s="41"/>
      <c r="G166" s="21">
        <v>14.98799991607666</v>
      </c>
      <c r="H166" s="43"/>
      <c r="I166" s="41"/>
      <c r="J166" s="41"/>
      <c r="K166" s="41"/>
      <c r="L166" s="41"/>
      <c r="M166" s="41"/>
      <c r="N166" s="41"/>
      <c r="O166" s="42"/>
      <c r="P166" s="48"/>
      <c r="Q166" s="30"/>
    </row>
    <row r="167" spans="2:17" s="24" customFormat="1" ht="15.75">
      <c r="B167" s="25" t="s">
        <v>185</v>
      </c>
      <c r="C167" s="40">
        <v>26.113000869750977</v>
      </c>
      <c r="D167" s="44">
        <f>STDEV(C165:C167)</f>
        <v>1.9466638033304977</v>
      </c>
      <c r="E167" s="45">
        <f>AVERAGE(C165:C167)</f>
        <v>27.489500045776367</v>
      </c>
      <c r="F167" s="41"/>
      <c r="G167" s="21">
        <v>14.619000434875488</v>
      </c>
      <c r="H167" s="46">
        <f>STDEV(G165:G167)</f>
        <v>0.26092203541166659</v>
      </c>
      <c r="I167" s="45">
        <f>AVERAGE(G165:G167)</f>
        <v>14.803500175476074</v>
      </c>
      <c r="J167" s="41"/>
      <c r="K167" s="45">
        <f>E167-I167</f>
        <v>12.685999870300293</v>
      </c>
      <c r="L167" s="45">
        <f>K167-$K$7</f>
        <v>4.8423331578572579</v>
      </c>
      <c r="M167" s="45">
        <f>SQRT((D167*D167)+(H167*H167))</f>
        <v>1.9640723692778037</v>
      </c>
      <c r="N167" s="41"/>
      <c r="O167" s="31">
        <f>POWER(2,-L167)</f>
        <v>3.4858803039338346E-2</v>
      </c>
      <c r="P167" s="1">
        <f>M167/SQRT((COUNT(C165:C167)+COUNT(G165:G167)/2))</f>
        <v>1.1339577111104462</v>
      </c>
      <c r="Q167" s="30"/>
    </row>
    <row r="168" spans="2:17">
      <c r="B168" s="25" t="s">
        <v>186</v>
      </c>
      <c r="C168" s="40">
        <v>26.825000762939453</v>
      </c>
      <c r="D168" s="37"/>
      <c r="E168" s="41"/>
      <c r="F168" s="41"/>
      <c r="G168" s="21">
        <v>16.830999374389648</v>
      </c>
      <c r="I168" s="41"/>
      <c r="J168" s="41"/>
      <c r="K168" s="41"/>
      <c r="L168" s="41"/>
      <c r="M168" s="41"/>
      <c r="N168" s="41"/>
      <c r="O168" s="42"/>
    </row>
    <row r="169" spans="2:17">
      <c r="B169" s="25" t="s">
        <v>186</v>
      </c>
      <c r="C169" s="40">
        <v>27.145999908447266</v>
      </c>
      <c r="D169" s="43"/>
      <c r="E169" s="41"/>
      <c r="F169" s="41"/>
      <c r="G169" s="21">
        <v>16.791000366210938</v>
      </c>
      <c r="H169" s="43"/>
      <c r="I169" s="41"/>
      <c r="J169" s="41"/>
      <c r="K169" s="41"/>
      <c r="L169" s="41"/>
      <c r="M169" s="41"/>
      <c r="N169" s="41"/>
      <c r="O169" s="42"/>
    </row>
    <row r="170" spans="2:17" ht="15.75">
      <c r="B170" s="25" t="s">
        <v>186</v>
      </c>
      <c r="C170" s="40">
        <v>26.368999481201172</v>
      </c>
      <c r="D170" s="44">
        <f>STDEV(C168:C170)</f>
        <v>0.39045001479144947</v>
      </c>
      <c r="E170" s="45">
        <f>AVERAGE(C168:C170)</f>
        <v>26.780000050862629</v>
      </c>
      <c r="F170" s="41"/>
      <c r="G170" s="21">
        <v>16.778999328613281</v>
      </c>
      <c r="H170" s="46">
        <f>STDEV(G168:G170)</f>
        <v>2.7227285087589453E-2</v>
      </c>
      <c r="I170" s="45">
        <f>AVERAGE(G168:G170)</f>
        <v>16.800333023071289</v>
      </c>
      <c r="J170" s="41"/>
      <c r="K170" s="45">
        <f>E170-I170</f>
        <v>9.97966702779134</v>
      </c>
      <c r="L170" s="45">
        <f>K170-$K$7</f>
        <v>2.1360003153483049</v>
      </c>
      <c r="M170" s="18">
        <f>SQRT((D170*D170)+(H170*H170))</f>
        <v>0.39139818485001177</v>
      </c>
      <c r="N170" s="6"/>
      <c r="O170" s="23">
        <f>POWER(2,-L170)</f>
        <v>0.2275096562905243</v>
      </c>
      <c r="P170" s="17">
        <f>M170/SQRT((COUNT(C168:C170)+COUNT(G168:G170)/2))</f>
        <v>0.18450687376769945</v>
      </c>
    </row>
    <row r="171" spans="2:17">
      <c r="B171" s="28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P171" s="25"/>
    </row>
    <row r="172" spans="2:17">
      <c r="B172" s="28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P172" s="25"/>
    </row>
    <row r="173" spans="2:17">
      <c r="B173" s="28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P173" s="25"/>
    </row>
    <row r="174" spans="2:17">
      <c r="B174" s="28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P174" s="25"/>
    </row>
    <row r="175" spans="2:17">
      <c r="B175" s="28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P175" s="25"/>
    </row>
    <row r="176" spans="2:17">
      <c r="B176" s="28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P176" s="25"/>
    </row>
    <row r="177" spans="2:16">
      <c r="B177" s="28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P177" s="25"/>
    </row>
    <row r="178" spans="2:16">
      <c r="B178" s="28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P178" s="25"/>
    </row>
    <row r="179" spans="2:16">
      <c r="B179" s="28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P179" s="25"/>
    </row>
    <row r="180" spans="2:16">
      <c r="B180" s="28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P180" s="25"/>
    </row>
    <row r="181" spans="2:16">
      <c r="B181" s="28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P181" s="25"/>
    </row>
    <row r="182" spans="2:16">
      <c r="B182" s="28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P182" s="25"/>
    </row>
    <row r="183" spans="2:16">
      <c r="B183" s="28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P183" s="25"/>
    </row>
    <row r="184" spans="2:16">
      <c r="B184" s="28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P184" s="25"/>
    </row>
    <row r="185" spans="2:16">
      <c r="B185" s="28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P185" s="25"/>
    </row>
    <row r="186" spans="2:16">
      <c r="B186" s="28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P186" s="25"/>
    </row>
    <row r="187" spans="2:16">
      <c r="B187" s="28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P187" s="25"/>
    </row>
    <row r="188" spans="2:16">
      <c r="B188" s="28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P188" s="25"/>
    </row>
    <row r="189" spans="2:16">
      <c r="B189" s="28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P189" s="25"/>
    </row>
    <row r="190" spans="2:16">
      <c r="B190" s="28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P190" s="25"/>
    </row>
    <row r="191" spans="2:16">
      <c r="B191" s="28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P191" s="25"/>
    </row>
    <row r="192" spans="2:16">
      <c r="B192" s="28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P192" s="25"/>
    </row>
    <row r="193" spans="2:16">
      <c r="B193" s="28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P193" s="25"/>
    </row>
    <row r="194" spans="2:16">
      <c r="B194" s="28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P194" s="25"/>
    </row>
    <row r="195" spans="2:16">
      <c r="B195" s="28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P195" s="25"/>
    </row>
    <row r="196" spans="2:16">
      <c r="B196" s="28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P196" s="25"/>
    </row>
    <row r="197" spans="2:16">
      <c r="B197" s="28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P197" s="25"/>
    </row>
    <row r="198" spans="2:16">
      <c r="B198" s="28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P198" s="25"/>
    </row>
    <row r="199" spans="2:16">
      <c r="B199" s="28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P199" s="25"/>
    </row>
    <row r="200" spans="2:16">
      <c r="B200" s="28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P200" s="25"/>
    </row>
    <row r="201" spans="2:16">
      <c r="B201" s="28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P201" s="25"/>
    </row>
    <row r="202" spans="2:16">
      <c r="B202" s="28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P202" s="25"/>
    </row>
    <row r="203" spans="2:16">
      <c r="B203" s="28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P203" s="25"/>
    </row>
    <row r="204" spans="2:16">
      <c r="B204" s="28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P204" s="25"/>
    </row>
    <row r="205" spans="2:16">
      <c r="B205" s="28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P205" s="25"/>
    </row>
    <row r="206" spans="2:16">
      <c r="B206" s="28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P206" s="25"/>
    </row>
    <row r="207" spans="2:16">
      <c r="B207" s="28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P207" s="25"/>
    </row>
    <row r="208" spans="2:16">
      <c r="B208" s="28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P208" s="25"/>
    </row>
    <row r="209" spans="2:16">
      <c r="B209" s="28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P209" s="25"/>
    </row>
    <row r="210" spans="2:16">
      <c r="B210" s="28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P210" s="25"/>
    </row>
    <row r="211" spans="2:16">
      <c r="B211" s="28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P211" s="25"/>
    </row>
    <row r="212" spans="2:16">
      <c r="B212" s="28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P212" s="25"/>
    </row>
    <row r="213" spans="2:16">
      <c r="B213" s="28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P213" s="25"/>
    </row>
    <row r="214" spans="2:16">
      <c r="B214" s="28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P214" s="25"/>
    </row>
    <row r="215" spans="2:16">
      <c r="B215" s="28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P215" s="25"/>
    </row>
    <row r="216" spans="2:16">
      <c r="B216" s="28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P216" s="25"/>
    </row>
    <row r="217" spans="2:16">
      <c r="B217" s="28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P217" s="25"/>
    </row>
    <row r="218" spans="2:16">
      <c r="B218" s="28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P218" s="25"/>
    </row>
    <row r="219" spans="2:16">
      <c r="B219" s="28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P219" s="25"/>
    </row>
    <row r="220" spans="2:16">
      <c r="B220" s="28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P220" s="25"/>
    </row>
    <row r="221" spans="2:16">
      <c r="B221" s="28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P221" s="25"/>
    </row>
    <row r="222" spans="2:16">
      <c r="B222" s="28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P222" s="25"/>
    </row>
    <row r="223" spans="2:16">
      <c r="B223" s="28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P223" s="25"/>
    </row>
    <row r="224" spans="2:16">
      <c r="B224" s="28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P224" s="25"/>
    </row>
    <row r="225" spans="2:16">
      <c r="B225" s="28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P225" s="25"/>
    </row>
    <row r="226" spans="2:16">
      <c r="B226" s="28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P226" s="25"/>
    </row>
    <row r="227" spans="2:16">
      <c r="B227" s="28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P227" s="25"/>
    </row>
    <row r="228" spans="2:16">
      <c r="B228" s="28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P228" s="25"/>
    </row>
    <row r="229" spans="2:16">
      <c r="B229" s="28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P229" s="25"/>
    </row>
    <row r="230" spans="2:16">
      <c r="B230" s="28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P230" s="25"/>
    </row>
    <row r="231" spans="2:16">
      <c r="B231" s="28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P231" s="25"/>
    </row>
    <row r="232" spans="2:16">
      <c r="B232" s="28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P232" s="25"/>
    </row>
    <row r="233" spans="2:16">
      <c r="B233" s="28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P233" s="25"/>
    </row>
    <row r="234" spans="2:16">
      <c r="B234" s="28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P234" s="25"/>
    </row>
    <row r="235" spans="2:16">
      <c r="B235" s="28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P235" s="25"/>
    </row>
    <row r="236" spans="2:16">
      <c r="B236" s="28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P236" s="25"/>
    </row>
    <row r="237" spans="2:16">
      <c r="B237" s="28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P237" s="25"/>
    </row>
    <row r="238" spans="2:16">
      <c r="B238" s="28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P238" s="25"/>
    </row>
    <row r="239" spans="2:16">
      <c r="B239" s="28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P239" s="25"/>
    </row>
    <row r="240" spans="2:16">
      <c r="B240" s="28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P240" s="25"/>
    </row>
    <row r="241" spans="2:16">
      <c r="B241" s="28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P241" s="25"/>
    </row>
    <row r="242" spans="2:16">
      <c r="B242" s="28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P242" s="25"/>
    </row>
    <row r="243" spans="2:16">
      <c r="B243" s="28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P243" s="25"/>
    </row>
    <row r="244" spans="2:16">
      <c r="B244" s="28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P244" s="25"/>
    </row>
    <row r="245" spans="2:16">
      <c r="B245" s="28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P245" s="25"/>
    </row>
    <row r="246" spans="2:16">
      <c r="B246" s="28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P246" s="25"/>
    </row>
    <row r="247" spans="2:16">
      <c r="B247" s="28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P247" s="25"/>
    </row>
    <row r="248" spans="2:16">
      <c r="B248" s="28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P248" s="25"/>
    </row>
    <row r="249" spans="2:16">
      <c r="B249" s="28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P249" s="25"/>
    </row>
    <row r="250" spans="2:16">
      <c r="B250" s="28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P250" s="25"/>
    </row>
    <row r="251" spans="2:16">
      <c r="B251" s="28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P251" s="25"/>
    </row>
    <row r="252" spans="2:16">
      <c r="B252" s="28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P252" s="25"/>
    </row>
    <row r="253" spans="2:16">
      <c r="B253" s="28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P253" s="25"/>
    </row>
    <row r="254" spans="2:16">
      <c r="B254" s="28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P254" s="25"/>
    </row>
    <row r="255" spans="2:16">
      <c r="B255" s="28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P255" s="25"/>
    </row>
    <row r="256" spans="2:16">
      <c r="B256" s="28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P256" s="25"/>
    </row>
    <row r="257" spans="2:16">
      <c r="B257" s="28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P257" s="25"/>
    </row>
    <row r="258" spans="2:16">
      <c r="B258" s="28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P258" s="25"/>
    </row>
    <row r="259" spans="2:16">
      <c r="B259" s="28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P259" s="25"/>
    </row>
    <row r="260" spans="2:16">
      <c r="B260" s="28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P260" s="25"/>
    </row>
    <row r="261" spans="2:16">
      <c r="B261" s="28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P261" s="25"/>
    </row>
    <row r="262" spans="2:16">
      <c r="B262" s="28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P262" s="25"/>
    </row>
    <row r="263" spans="2:16">
      <c r="B263" s="28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P263" s="25"/>
    </row>
    <row r="264" spans="2:16">
      <c r="B264" s="28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P264" s="25"/>
    </row>
    <row r="265" spans="2:16">
      <c r="B265" s="28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P265" s="25"/>
    </row>
    <row r="266" spans="2:16">
      <c r="B266" s="28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P266" s="25"/>
    </row>
    <row r="267" spans="2:16">
      <c r="B267" s="28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P267" s="25"/>
    </row>
    <row r="268" spans="2:16">
      <c r="B268" s="28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P268" s="25"/>
    </row>
    <row r="269" spans="2:16">
      <c r="B269" s="28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P269" s="25"/>
    </row>
    <row r="270" spans="2:16">
      <c r="B270" s="28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P270" s="25"/>
    </row>
    <row r="271" spans="2:16">
      <c r="B271" s="28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P271" s="25"/>
    </row>
    <row r="272" spans="2:16">
      <c r="B272" s="28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P272" s="25"/>
    </row>
    <row r="273" spans="2:16">
      <c r="B273" s="28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P273" s="25"/>
    </row>
    <row r="274" spans="2:16">
      <c r="B274" s="28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P274" s="25"/>
    </row>
    <row r="275" spans="2:16">
      <c r="B275" s="28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P275" s="25"/>
    </row>
    <row r="276" spans="2:16">
      <c r="B276" s="28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P276" s="25"/>
    </row>
    <row r="277" spans="2:16">
      <c r="B277" s="28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P277" s="25"/>
    </row>
    <row r="278" spans="2:16">
      <c r="B278" s="28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P278" s="25"/>
    </row>
    <row r="279" spans="2:16">
      <c r="B279" s="28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P279" s="25"/>
    </row>
    <row r="280" spans="2:16">
      <c r="B280" s="28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P280" s="25"/>
    </row>
    <row r="281" spans="2:16">
      <c r="B281" s="28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P281" s="25"/>
    </row>
    <row r="282" spans="2:16">
      <c r="B282" s="28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P282" s="25"/>
    </row>
    <row r="283" spans="2:16">
      <c r="B283" s="28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P283" s="25"/>
    </row>
    <row r="284" spans="2:16">
      <c r="B284" s="28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P284" s="25"/>
    </row>
    <row r="285" spans="2:16">
      <c r="B285" s="28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P285" s="25"/>
    </row>
    <row r="286" spans="2:16">
      <c r="B286" s="28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P286" s="25"/>
    </row>
    <row r="287" spans="2:16">
      <c r="B287" s="28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P287" s="25"/>
    </row>
    <row r="288" spans="2:16">
      <c r="B288" s="28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P288" s="25"/>
    </row>
    <row r="289" spans="2:16">
      <c r="B289" s="28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P289" s="25"/>
    </row>
    <row r="290" spans="2:16">
      <c r="B290" s="28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P290" s="25"/>
    </row>
    <row r="291" spans="2:16">
      <c r="B291" s="28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P291" s="25"/>
    </row>
    <row r="292" spans="2:16">
      <c r="B292" s="28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P292" s="25"/>
    </row>
    <row r="293" spans="2:16">
      <c r="B293" s="28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P293" s="25"/>
    </row>
    <row r="294" spans="2:16">
      <c r="B294" s="28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P294" s="25"/>
    </row>
    <row r="295" spans="2:16">
      <c r="B295" s="28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P295" s="25"/>
    </row>
    <row r="296" spans="2:16">
      <c r="B296" s="28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P296" s="25"/>
    </row>
    <row r="297" spans="2:16">
      <c r="B297" s="28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P297" s="25"/>
    </row>
    <row r="298" spans="2:16">
      <c r="B298" s="28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P298" s="25"/>
    </row>
    <row r="299" spans="2:16">
      <c r="B299" s="28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P299" s="25"/>
    </row>
    <row r="300" spans="2:16">
      <c r="B300" s="28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P300" s="25"/>
    </row>
    <row r="301" spans="2:16">
      <c r="B301" s="28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P301" s="25"/>
    </row>
    <row r="302" spans="2:16">
      <c r="B302" s="28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P302" s="25"/>
    </row>
    <row r="303" spans="2:16">
      <c r="B303" s="28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P303" s="25"/>
    </row>
    <row r="304" spans="2:16">
      <c r="B304" s="28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P304" s="25"/>
    </row>
    <row r="305" spans="2:16">
      <c r="B305" s="28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P305" s="25"/>
    </row>
    <row r="306" spans="2:16">
      <c r="B306" s="28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P306" s="25"/>
    </row>
    <row r="307" spans="2:16">
      <c r="B307" s="28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P307" s="25"/>
    </row>
    <row r="308" spans="2:16">
      <c r="B308" s="28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P308" s="25"/>
    </row>
    <row r="309" spans="2:16">
      <c r="B309" s="28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P309" s="25"/>
    </row>
    <row r="310" spans="2:16">
      <c r="B310" s="28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P310" s="25"/>
    </row>
    <row r="311" spans="2:16">
      <c r="B311" s="28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P311" s="25"/>
    </row>
    <row r="312" spans="2:16">
      <c r="B312" s="28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P312" s="25"/>
    </row>
    <row r="313" spans="2:16">
      <c r="B313" s="28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P313" s="25"/>
    </row>
    <row r="314" spans="2:16">
      <c r="B314" s="28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P314" s="25"/>
    </row>
    <row r="315" spans="2:16">
      <c r="B315" s="28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P315" s="25"/>
    </row>
    <row r="316" spans="2:16">
      <c r="B316" s="28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P316" s="25"/>
    </row>
    <row r="317" spans="2:16">
      <c r="B317" s="28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P317" s="25"/>
    </row>
    <row r="318" spans="2:16">
      <c r="B318" s="28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P318" s="25"/>
    </row>
    <row r="319" spans="2:16">
      <c r="B319" s="28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P319" s="25"/>
    </row>
    <row r="320" spans="2:16">
      <c r="B320" s="28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P320" s="25"/>
    </row>
    <row r="321" spans="2:17">
      <c r="B321" s="28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P321" s="25"/>
    </row>
    <row r="322" spans="2:17">
      <c r="B322" s="28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P322" s="25"/>
    </row>
    <row r="323" spans="2:17">
      <c r="B323" s="28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P323" s="25"/>
    </row>
    <row r="324" spans="2:17">
      <c r="B324" s="28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P324" s="25"/>
      <c r="Q324"/>
    </row>
    <row r="325" spans="2:17">
      <c r="B325" s="28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P325" s="25"/>
      <c r="Q325"/>
    </row>
    <row r="326" spans="2:17">
      <c r="B326" s="28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P326" s="25"/>
      <c r="Q326"/>
    </row>
    <row r="327" spans="2:17">
      <c r="B327" s="28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P327" s="25"/>
      <c r="Q327"/>
    </row>
    <row r="328" spans="2:17">
      <c r="B328" s="28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P328" s="25"/>
      <c r="Q328"/>
    </row>
    <row r="329" spans="2:17">
      <c r="B329" s="28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P329" s="25"/>
      <c r="Q329"/>
    </row>
    <row r="330" spans="2:17">
      <c r="B330" s="28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P330" s="25"/>
      <c r="Q330"/>
    </row>
    <row r="331" spans="2:17">
      <c r="B331" s="28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P331" s="25"/>
      <c r="Q331"/>
    </row>
    <row r="332" spans="2:17">
      <c r="B332" s="28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P332" s="25"/>
      <c r="Q332"/>
    </row>
    <row r="333" spans="2:17">
      <c r="B333" s="28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P333" s="25"/>
      <c r="Q333"/>
    </row>
    <row r="334" spans="2:17">
      <c r="B334" s="28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P334" s="25"/>
      <c r="Q334"/>
    </row>
    <row r="335" spans="2:17">
      <c r="B335" s="28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P335" s="25"/>
      <c r="Q335"/>
    </row>
    <row r="336" spans="2:17">
      <c r="B336" s="28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P336" s="25"/>
      <c r="Q336"/>
    </row>
    <row r="337" spans="2:17">
      <c r="B337" s="28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P337" s="25"/>
      <c r="Q337"/>
    </row>
    <row r="338" spans="2:17">
      <c r="B338" s="28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P338" s="25"/>
      <c r="Q338"/>
    </row>
    <row r="339" spans="2:17">
      <c r="B339" s="28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P339" s="25"/>
      <c r="Q339"/>
    </row>
    <row r="340" spans="2:17">
      <c r="B340" s="28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P340" s="25"/>
      <c r="Q340"/>
    </row>
    <row r="341" spans="2:17">
      <c r="B341" s="28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P341" s="25"/>
      <c r="Q341"/>
    </row>
    <row r="342" spans="2:17">
      <c r="B342" s="28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P342" s="25"/>
      <c r="Q342"/>
    </row>
    <row r="343" spans="2:17">
      <c r="B343" s="28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P343" s="25"/>
      <c r="Q343"/>
    </row>
    <row r="344" spans="2:17">
      <c r="B344" s="28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P344" s="25"/>
      <c r="Q344"/>
    </row>
    <row r="345" spans="2:17">
      <c r="B345" s="28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P345" s="25"/>
      <c r="Q345"/>
    </row>
    <row r="346" spans="2:17">
      <c r="B346" s="28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P346" s="25"/>
      <c r="Q346"/>
    </row>
    <row r="347" spans="2:17">
      <c r="B347" s="28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P347" s="25"/>
      <c r="Q347"/>
    </row>
    <row r="348" spans="2:17">
      <c r="B348" s="28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P348" s="25"/>
      <c r="Q348"/>
    </row>
    <row r="349" spans="2:17">
      <c r="B349" s="28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P349" s="25"/>
      <c r="Q349"/>
    </row>
    <row r="350" spans="2:17">
      <c r="B350" s="28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P350" s="25"/>
      <c r="Q350"/>
    </row>
    <row r="351" spans="2:17">
      <c r="B351" s="28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P351" s="25"/>
      <c r="Q351"/>
    </row>
    <row r="352" spans="2:17">
      <c r="B352" s="28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P352" s="25"/>
      <c r="Q352"/>
    </row>
    <row r="353" spans="2:17">
      <c r="B353" s="28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P353" s="25"/>
      <c r="Q353"/>
    </row>
    <row r="354" spans="2:17">
      <c r="B354" s="28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P354" s="25"/>
      <c r="Q354"/>
    </row>
    <row r="355" spans="2:17">
      <c r="B355" s="28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P355" s="25"/>
      <c r="Q355"/>
    </row>
    <row r="356" spans="2:17">
      <c r="B356" s="28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P356" s="25"/>
      <c r="Q356"/>
    </row>
    <row r="357" spans="2:17">
      <c r="B357" s="28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P357" s="25"/>
      <c r="Q357"/>
    </row>
    <row r="358" spans="2:17">
      <c r="B358" s="28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P358" s="25"/>
      <c r="Q358"/>
    </row>
    <row r="359" spans="2:17">
      <c r="B359" s="28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P359" s="25"/>
      <c r="Q359"/>
    </row>
    <row r="360" spans="2:17">
      <c r="B360" s="28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P360" s="25"/>
      <c r="Q360"/>
    </row>
    <row r="361" spans="2:17">
      <c r="B361" s="28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P361" s="25"/>
      <c r="Q361"/>
    </row>
    <row r="362" spans="2:17">
      <c r="B362" s="28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P362" s="25"/>
      <c r="Q362"/>
    </row>
    <row r="363" spans="2:17">
      <c r="B363" s="28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P363" s="25"/>
      <c r="Q363"/>
    </row>
    <row r="364" spans="2:17">
      <c r="B364" s="28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P364" s="25"/>
      <c r="Q364"/>
    </row>
    <row r="365" spans="2:17">
      <c r="B365" s="28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P365" s="25"/>
      <c r="Q365"/>
    </row>
    <row r="366" spans="2:17">
      <c r="B366" s="28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P366" s="25"/>
      <c r="Q366"/>
    </row>
    <row r="367" spans="2:17">
      <c r="B367" s="28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P367" s="25"/>
      <c r="Q367"/>
    </row>
    <row r="368" spans="2:17">
      <c r="B368" s="28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P368" s="25"/>
      <c r="Q368"/>
    </row>
    <row r="369" spans="2:17">
      <c r="B369" s="28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P369" s="25"/>
      <c r="Q369"/>
    </row>
    <row r="370" spans="2:17">
      <c r="B370" s="28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P370" s="25"/>
      <c r="Q370"/>
    </row>
    <row r="371" spans="2:17">
      <c r="B371" s="28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P371" s="25"/>
      <c r="Q371"/>
    </row>
    <row r="372" spans="2:17">
      <c r="B372" s="28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P372" s="25"/>
      <c r="Q372"/>
    </row>
    <row r="373" spans="2:17">
      <c r="B373" s="28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P373" s="25"/>
      <c r="Q373"/>
    </row>
    <row r="374" spans="2:17">
      <c r="B374" s="28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P374" s="25"/>
      <c r="Q374"/>
    </row>
    <row r="375" spans="2:17">
      <c r="B375" s="28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P375" s="25"/>
      <c r="Q375"/>
    </row>
    <row r="376" spans="2:17">
      <c r="B376" s="28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P376" s="25"/>
      <c r="Q376"/>
    </row>
    <row r="377" spans="2:17">
      <c r="B377" s="28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P377" s="25"/>
      <c r="Q377"/>
    </row>
    <row r="378" spans="2:17">
      <c r="B378" s="28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P378" s="25"/>
      <c r="Q378"/>
    </row>
    <row r="379" spans="2:17">
      <c r="B379" s="28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P379" s="25"/>
      <c r="Q379"/>
    </row>
    <row r="380" spans="2:17">
      <c r="B380" s="28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P380" s="25"/>
      <c r="Q380"/>
    </row>
    <row r="381" spans="2:17">
      <c r="B381" s="28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P381" s="25"/>
      <c r="Q381"/>
    </row>
    <row r="382" spans="2:17">
      <c r="B382" s="28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P382" s="25"/>
      <c r="Q382"/>
    </row>
    <row r="383" spans="2:17">
      <c r="B383" s="28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P383" s="25"/>
      <c r="Q383"/>
    </row>
    <row r="384" spans="2:17">
      <c r="B384" s="28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P384" s="25"/>
      <c r="Q384"/>
    </row>
    <row r="385" spans="2:17">
      <c r="B385" s="28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P385" s="25"/>
      <c r="Q385"/>
    </row>
    <row r="386" spans="2:17">
      <c r="B386" s="28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P386" s="25"/>
      <c r="Q386"/>
    </row>
    <row r="387" spans="2:17">
      <c r="B387" s="28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P387" s="25"/>
      <c r="Q387"/>
    </row>
    <row r="388" spans="2:17">
      <c r="B388" s="28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P388" s="25"/>
      <c r="Q388"/>
    </row>
    <row r="389" spans="2:17">
      <c r="B389" s="28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P389" s="25"/>
      <c r="Q389"/>
    </row>
    <row r="390" spans="2:17">
      <c r="B390" s="28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P390" s="25"/>
      <c r="Q390"/>
    </row>
    <row r="391" spans="2:17">
      <c r="B391" s="28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P391" s="25"/>
      <c r="Q391"/>
    </row>
    <row r="392" spans="2:17">
      <c r="B392" s="28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P392" s="25"/>
      <c r="Q392"/>
    </row>
    <row r="393" spans="2:17">
      <c r="B393" s="28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P393" s="25"/>
      <c r="Q393"/>
    </row>
    <row r="394" spans="2:17">
      <c r="B394" s="28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P394" s="25"/>
      <c r="Q394"/>
    </row>
    <row r="395" spans="2:17">
      <c r="B395" s="28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P395" s="25"/>
      <c r="Q395"/>
    </row>
    <row r="396" spans="2:17">
      <c r="B396" s="28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P396" s="25"/>
      <c r="Q396"/>
    </row>
    <row r="397" spans="2:17">
      <c r="B397" s="28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P397" s="25"/>
      <c r="Q397"/>
    </row>
    <row r="398" spans="2:17">
      <c r="B398" s="28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P398" s="25"/>
      <c r="Q398"/>
    </row>
    <row r="399" spans="2:17">
      <c r="B399" s="28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P399" s="25"/>
      <c r="Q399"/>
    </row>
    <row r="400" spans="2:17">
      <c r="B400" s="28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P400" s="25"/>
      <c r="Q400"/>
    </row>
    <row r="401" spans="2:17">
      <c r="B401" s="28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P401" s="25"/>
      <c r="Q401"/>
    </row>
    <row r="402" spans="2:17">
      <c r="B402" s="28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P402" s="25"/>
      <c r="Q402"/>
    </row>
    <row r="403" spans="2:17">
      <c r="B403" s="28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P403" s="25"/>
      <c r="Q403"/>
    </row>
    <row r="404" spans="2:17">
      <c r="B404" s="28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P404" s="25"/>
      <c r="Q404"/>
    </row>
    <row r="405" spans="2:17">
      <c r="B405" s="28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P405" s="25"/>
      <c r="Q405"/>
    </row>
    <row r="406" spans="2:17">
      <c r="B406" s="28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P406" s="25"/>
      <c r="Q406"/>
    </row>
    <row r="407" spans="2:17">
      <c r="B407" s="28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P407" s="25"/>
      <c r="Q407"/>
    </row>
    <row r="408" spans="2:17">
      <c r="B408" s="28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P408" s="25"/>
      <c r="Q408"/>
    </row>
    <row r="409" spans="2:17">
      <c r="B409" s="28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P409" s="25"/>
      <c r="Q409"/>
    </row>
    <row r="410" spans="2:17">
      <c r="B410" s="28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P410" s="25"/>
      <c r="Q410"/>
    </row>
    <row r="411" spans="2:17">
      <c r="B411" s="28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P411" s="25"/>
      <c r="Q411"/>
    </row>
    <row r="412" spans="2:17">
      <c r="B412" s="28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P412" s="25"/>
      <c r="Q412"/>
    </row>
    <row r="413" spans="2:17">
      <c r="B413" s="28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P413" s="25"/>
      <c r="Q413"/>
    </row>
    <row r="414" spans="2:17">
      <c r="B414" s="28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P414" s="25"/>
      <c r="Q414"/>
    </row>
    <row r="415" spans="2:17">
      <c r="B415" s="28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P415" s="25"/>
      <c r="Q415"/>
    </row>
    <row r="416" spans="2:17">
      <c r="B416" s="28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P416" s="25"/>
      <c r="Q416"/>
    </row>
    <row r="417" spans="2:17">
      <c r="B417" s="28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P417" s="25"/>
      <c r="Q417"/>
    </row>
    <row r="418" spans="2:17">
      <c r="B418" s="28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P418" s="25"/>
      <c r="Q418"/>
    </row>
    <row r="419" spans="2:17">
      <c r="B419" s="28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P419" s="25"/>
      <c r="Q419"/>
    </row>
    <row r="420" spans="2:17">
      <c r="B420" s="28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P420" s="25"/>
      <c r="Q420"/>
    </row>
    <row r="421" spans="2:17">
      <c r="B421" s="28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P421" s="25"/>
      <c r="Q421"/>
    </row>
    <row r="422" spans="2:17">
      <c r="B422" s="28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P422" s="25"/>
      <c r="Q422"/>
    </row>
    <row r="423" spans="2:17">
      <c r="B423" s="28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P423" s="25"/>
      <c r="Q423"/>
    </row>
    <row r="424" spans="2:17">
      <c r="B424" s="28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P424" s="25"/>
      <c r="Q424"/>
    </row>
    <row r="425" spans="2:17">
      <c r="B425" s="28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P425" s="25"/>
      <c r="Q425"/>
    </row>
    <row r="426" spans="2:17">
      <c r="B426" s="28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P426" s="25"/>
      <c r="Q426"/>
    </row>
    <row r="427" spans="2:17">
      <c r="B427" s="28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P427" s="25"/>
      <c r="Q427"/>
    </row>
    <row r="428" spans="2:17">
      <c r="B428" s="28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P428" s="25"/>
      <c r="Q428"/>
    </row>
    <row r="429" spans="2:17">
      <c r="B429" s="28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P429" s="25"/>
      <c r="Q429"/>
    </row>
    <row r="430" spans="2:17">
      <c r="B430" s="28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P430" s="25"/>
      <c r="Q430"/>
    </row>
    <row r="431" spans="2:17">
      <c r="B431" s="28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P431" s="25"/>
      <c r="Q431"/>
    </row>
    <row r="432" spans="2:17">
      <c r="B432" s="28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P432" s="25"/>
      <c r="Q432"/>
    </row>
    <row r="433" spans="2:17">
      <c r="B433" s="28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P433" s="25"/>
      <c r="Q433"/>
    </row>
    <row r="434" spans="2:17">
      <c r="B434" s="28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P434" s="25"/>
      <c r="Q434"/>
    </row>
    <row r="435" spans="2:17">
      <c r="B435" s="28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P435" s="25"/>
      <c r="Q435"/>
    </row>
    <row r="436" spans="2:17">
      <c r="B436" s="28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P436" s="25"/>
      <c r="Q436"/>
    </row>
    <row r="437" spans="2:17">
      <c r="B437" s="28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P437" s="25"/>
      <c r="Q437"/>
    </row>
    <row r="438" spans="2:17">
      <c r="B438" s="28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P438" s="25"/>
      <c r="Q438"/>
    </row>
    <row r="439" spans="2:17">
      <c r="B439" s="28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P439" s="25"/>
      <c r="Q439"/>
    </row>
    <row r="440" spans="2:17">
      <c r="B440" s="28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P440" s="25"/>
      <c r="Q440"/>
    </row>
    <row r="441" spans="2:17">
      <c r="B441" s="28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P441" s="25"/>
      <c r="Q441"/>
    </row>
    <row r="442" spans="2:17">
      <c r="B442" s="28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P442" s="25"/>
      <c r="Q442"/>
    </row>
    <row r="443" spans="2:17">
      <c r="B443" s="28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P443" s="25"/>
      <c r="Q443"/>
    </row>
    <row r="444" spans="2:17">
      <c r="B444" s="28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P444" s="25"/>
      <c r="Q444"/>
    </row>
    <row r="445" spans="2:17">
      <c r="B445" s="28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P445" s="25"/>
      <c r="Q445"/>
    </row>
    <row r="446" spans="2:17">
      <c r="B446" s="28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P446" s="25"/>
      <c r="Q446"/>
    </row>
    <row r="447" spans="2:17">
      <c r="B447" s="28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P447" s="25"/>
      <c r="Q447"/>
    </row>
    <row r="448" spans="2:17">
      <c r="B448" s="28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P448" s="25"/>
      <c r="Q448"/>
    </row>
    <row r="449" spans="2:17">
      <c r="B449" s="28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P449" s="25"/>
      <c r="Q449"/>
    </row>
    <row r="450" spans="2:17">
      <c r="B450" s="28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P450" s="25"/>
      <c r="Q450"/>
    </row>
    <row r="451" spans="2:17">
      <c r="B451" s="28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P451" s="25"/>
      <c r="Q451"/>
    </row>
    <row r="452" spans="2:17">
      <c r="B452" s="28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P452" s="25"/>
      <c r="Q452"/>
    </row>
    <row r="453" spans="2:17">
      <c r="B453" s="28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P453" s="25"/>
      <c r="Q453"/>
    </row>
    <row r="454" spans="2:17">
      <c r="B454" s="28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P454" s="25"/>
      <c r="Q454"/>
    </row>
    <row r="455" spans="2:17">
      <c r="B455" s="28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P455" s="25"/>
      <c r="Q455"/>
    </row>
    <row r="456" spans="2:17">
      <c r="B456" s="28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P456" s="25"/>
      <c r="Q456"/>
    </row>
    <row r="457" spans="2:17">
      <c r="B457" s="28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P457" s="25"/>
      <c r="Q457"/>
    </row>
    <row r="458" spans="2:17">
      <c r="B458" s="28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P458" s="25"/>
      <c r="Q458"/>
    </row>
    <row r="459" spans="2:17">
      <c r="B459" s="28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P459" s="25"/>
      <c r="Q459"/>
    </row>
    <row r="460" spans="2:17">
      <c r="B460" s="28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P460" s="25"/>
      <c r="Q460"/>
    </row>
    <row r="461" spans="2:17">
      <c r="B461" s="28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P461" s="25"/>
      <c r="Q461"/>
    </row>
    <row r="462" spans="2:17">
      <c r="B462" s="28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P462" s="25"/>
      <c r="Q462"/>
    </row>
    <row r="463" spans="2:17">
      <c r="B463" s="28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P463" s="25"/>
      <c r="Q463"/>
    </row>
    <row r="464" spans="2:17">
      <c r="B464" s="28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P464" s="25"/>
      <c r="Q464"/>
    </row>
    <row r="465" spans="2:17">
      <c r="B465" s="28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P465" s="25"/>
      <c r="Q465"/>
    </row>
    <row r="466" spans="2:17">
      <c r="B466" s="28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P466" s="25"/>
      <c r="Q466"/>
    </row>
    <row r="467" spans="2:17">
      <c r="B467" s="28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P467" s="25"/>
      <c r="Q467"/>
    </row>
    <row r="468" spans="2:17">
      <c r="B468" s="28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P468" s="25"/>
      <c r="Q468"/>
    </row>
    <row r="469" spans="2:17">
      <c r="B469" s="28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P469" s="25"/>
      <c r="Q469"/>
    </row>
    <row r="470" spans="2:17">
      <c r="B470" s="28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P470" s="25"/>
      <c r="Q470"/>
    </row>
    <row r="471" spans="2:17">
      <c r="B471" s="28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P471" s="25"/>
      <c r="Q471"/>
    </row>
    <row r="472" spans="2:17">
      <c r="B472" s="28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P472" s="25"/>
      <c r="Q472"/>
    </row>
    <row r="473" spans="2:17">
      <c r="B473" s="28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P473" s="25"/>
      <c r="Q473"/>
    </row>
    <row r="474" spans="2:17">
      <c r="B474" s="28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P474" s="25"/>
      <c r="Q474"/>
    </row>
    <row r="475" spans="2:17">
      <c r="B475" s="28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P475" s="25"/>
      <c r="Q475"/>
    </row>
    <row r="476" spans="2:17">
      <c r="B476" s="28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P476" s="25"/>
      <c r="Q476"/>
    </row>
    <row r="477" spans="2:17">
      <c r="Q477"/>
    </row>
    <row r="478" spans="2:17">
      <c r="Q478"/>
    </row>
    <row r="479" spans="2:17">
      <c r="Q479"/>
    </row>
    <row r="480" spans="2:17">
      <c r="Q480"/>
    </row>
    <row r="481" spans="17:17">
      <c r="Q481"/>
    </row>
    <row r="482" spans="17:17">
      <c r="Q482"/>
    </row>
    <row r="483" spans="17:17">
      <c r="Q483"/>
    </row>
    <row r="484" spans="17:17">
      <c r="Q484"/>
    </row>
    <row r="485" spans="17:17">
      <c r="Q485"/>
    </row>
    <row r="486" spans="17:17">
      <c r="Q486"/>
    </row>
    <row r="487" spans="17:17">
      <c r="Q487"/>
    </row>
    <row r="488" spans="17:17">
      <c r="Q488"/>
    </row>
    <row r="489" spans="17:17">
      <c r="Q489"/>
    </row>
    <row r="490" spans="17:17">
      <c r="Q490"/>
    </row>
    <row r="491" spans="17:17">
      <c r="Q491"/>
    </row>
    <row r="492" spans="17:17">
      <c r="Q492"/>
    </row>
    <row r="493" spans="17:17">
      <c r="Q493"/>
    </row>
    <row r="494" spans="17:17">
      <c r="Q494"/>
    </row>
    <row r="495" spans="17:17">
      <c r="Q495"/>
    </row>
    <row r="496" spans="17:17">
      <c r="Q496"/>
    </row>
    <row r="497" spans="17:17">
      <c r="Q497"/>
    </row>
    <row r="498" spans="17:17">
      <c r="Q498"/>
    </row>
    <row r="499" spans="17:17">
      <c r="Q499"/>
    </row>
    <row r="500" spans="17:17">
      <c r="Q500"/>
    </row>
    <row r="501" spans="17:17">
      <c r="Q501"/>
    </row>
    <row r="502" spans="17:17">
      <c r="Q502"/>
    </row>
    <row r="503" spans="17:17">
      <c r="Q503"/>
    </row>
    <row r="504" spans="17:17">
      <c r="Q504"/>
    </row>
    <row r="505" spans="17:17">
      <c r="Q505"/>
    </row>
    <row r="506" spans="17:17">
      <c r="Q506"/>
    </row>
    <row r="507" spans="17:17">
      <c r="Q507"/>
    </row>
    <row r="508" spans="17:17">
      <c r="Q508"/>
    </row>
    <row r="509" spans="17:17">
      <c r="Q509"/>
    </row>
    <row r="510" spans="17:17">
      <c r="Q510"/>
    </row>
    <row r="511" spans="17:17">
      <c r="Q511"/>
    </row>
    <row r="512" spans="17:17">
      <c r="Q512"/>
    </row>
    <row r="513" spans="17:17">
      <c r="Q513"/>
    </row>
    <row r="514" spans="17:17">
      <c r="Q514"/>
    </row>
    <row r="515" spans="17:17">
      <c r="Q515"/>
    </row>
    <row r="516" spans="17:17">
      <c r="Q516"/>
    </row>
    <row r="517" spans="17:17">
      <c r="Q517"/>
    </row>
    <row r="518" spans="17:17">
      <c r="Q518"/>
    </row>
    <row r="519" spans="17:17">
      <c r="Q519"/>
    </row>
    <row r="520" spans="17:17">
      <c r="Q520"/>
    </row>
    <row r="521" spans="17:17">
      <c r="Q521"/>
    </row>
    <row r="522" spans="17:17">
      <c r="Q522"/>
    </row>
    <row r="523" spans="17:17">
      <c r="Q523"/>
    </row>
    <row r="524" spans="17:17">
      <c r="Q524"/>
    </row>
    <row r="525" spans="17:17">
      <c r="Q525"/>
    </row>
    <row r="526" spans="17:17">
      <c r="Q526"/>
    </row>
    <row r="527" spans="17:17">
      <c r="Q527"/>
    </row>
    <row r="528" spans="17:17">
      <c r="Q528"/>
    </row>
    <row r="529" spans="17:17">
      <c r="Q529"/>
    </row>
    <row r="530" spans="17:17">
      <c r="Q530"/>
    </row>
    <row r="531" spans="17:17">
      <c r="Q531"/>
    </row>
    <row r="532" spans="17:17">
      <c r="Q532"/>
    </row>
    <row r="533" spans="17:17">
      <c r="Q533"/>
    </row>
    <row r="534" spans="17:17">
      <c r="Q534"/>
    </row>
    <row r="535" spans="17:17">
      <c r="Q535"/>
    </row>
    <row r="536" spans="17:17">
      <c r="Q536"/>
    </row>
    <row r="537" spans="17:17">
      <c r="Q537"/>
    </row>
    <row r="538" spans="17:17">
      <c r="Q538"/>
    </row>
    <row r="539" spans="17:17">
      <c r="Q539"/>
    </row>
    <row r="540" spans="17:17">
      <c r="Q540"/>
    </row>
    <row r="541" spans="17:17">
      <c r="Q541"/>
    </row>
    <row r="542" spans="17:17">
      <c r="Q542"/>
    </row>
    <row r="543" spans="17:17">
      <c r="Q543"/>
    </row>
    <row r="544" spans="17:17">
      <c r="Q544"/>
    </row>
    <row r="545" spans="17:17">
      <c r="Q545"/>
    </row>
    <row r="546" spans="17:17">
      <c r="Q546"/>
    </row>
    <row r="547" spans="17:17">
      <c r="Q547"/>
    </row>
    <row r="548" spans="17:17">
      <c r="Q548"/>
    </row>
    <row r="549" spans="17:17">
      <c r="Q549"/>
    </row>
    <row r="550" spans="17:17">
      <c r="Q550"/>
    </row>
    <row r="551" spans="17:17">
      <c r="Q551"/>
    </row>
    <row r="552" spans="17:17">
      <c r="Q552"/>
    </row>
    <row r="553" spans="17:17">
      <c r="Q553"/>
    </row>
    <row r="554" spans="17:17">
      <c r="Q554"/>
    </row>
    <row r="555" spans="17:17">
      <c r="Q555"/>
    </row>
    <row r="556" spans="17:17">
      <c r="Q556"/>
    </row>
    <row r="557" spans="17:17">
      <c r="Q557"/>
    </row>
    <row r="558" spans="17:17">
      <c r="Q558"/>
    </row>
    <row r="559" spans="17:17">
      <c r="Q559"/>
    </row>
    <row r="560" spans="17:17">
      <c r="Q560"/>
    </row>
    <row r="561" spans="17:17">
      <c r="Q561"/>
    </row>
    <row r="562" spans="17:17">
      <c r="Q562"/>
    </row>
    <row r="563" spans="17:17">
      <c r="Q563"/>
    </row>
    <row r="564" spans="17:17">
      <c r="Q564"/>
    </row>
    <row r="565" spans="17:17">
      <c r="Q565"/>
    </row>
    <row r="566" spans="17:17">
      <c r="Q566"/>
    </row>
    <row r="567" spans="17:17">
      <c r="Q567"/>
    </row>
    <row r="568" spans="17:17">
      <c r="Q568"/>
    </row>
    <row r="569" spans="17:17">
      <c r="Q569"/>
    </row>
    <row r="570" spans="17:17">
      <c r="Q570"/>
    </row>
    <row r="571" spans="17:17">
      <c r="Q571"/>
    </row>
    <row r="572" spans="17:17">
      <c r="Q572"/>
    </row>
    <row r="573" spans="17:17">
      <c r="Q573"/>
    </row>
    <row r="574" spans="17:17">
      <c r="Q574"/>
    </row>
    <row r="575" spans="17:17">
      <c r="Q575"/>
    </row>
    <row r="576" spans="17:17">
      <c r="Q576"/>
    </row>
    <row r="577" spans="17:17">
      <c r="Q577"/>
    </row>
    <row r="578" spans="17:17">
      <c r="Q578"/>
    </row>
    <row r="579" spans="17:17">
      <c r="Q579"/>
    </row>
    <row r="580" spans="17:17">
      <c r="Q580"/>
    </row>
    <row r="581" spans="17:17">
      <c r="Q581"/>
    </row>
    <row r="582" spans="17:17">
      <c r="Q582"/>
    </row>
    <row r="583" spans="17:17">
      <c r="Q583"/>
    </row>
    <row r="584" spans="17:17">
      <c r="Q584"/>
    </row>
    <row r="585" spans="17:17">
      <c r="Q585"/>
    </row>
    <row r="586" spans="17:17">
      <c r="Q586"/>
    </row>
    <row r="587" spans="17:17">
      <c r="Q587"/>
    </row>
    <row r="588" spans="17:17">
      <c r="Q588"/>
    </row>
    <row r="589" spans="17:17">
      <c r="Q589"/>
    </row>
    <row r="590" spans="17:17">
      <c r="Q590"/>
    </row>
    <row r="591" spans="17:17">
      <c r="Q591"/>
    </row>
    <row r="592" spans="17:17">
      <c r="Q592"/>
    </row>
    <row r="593" spans="17:17">
      <c r="Q593"/>
    </row>
    <row r="594" spans="17:17">
      <c r="Q594"/>
    </row>
    <row r="595" spans="17:17">
      <c r="Q595"/>
    </row>
    <row r="596" spans="17:17">
      <c r="Q596"/>
    </row>
    <row r="597" spans="17:17">
      <c r="Q597"/>
    </row>
    <row r="598" spans="17:17">
      <c r="Q598"/>
    </row>
    <row r="599" spans="17:17">
      <c r="Q599"/>
    </row>
    <row r="600" spans="17:17">
      <c r="Q600"/>
    </row>
    <row r="601" spans="17:17">
      <c r="Q601"/>
    </row>
    <row r="602" spans="17:17">
      <c r="Q602"/>
    </row>
    <row r="603" spans="17:17">
      <c r="Q603"/>
    </row>
    <row r="604" spans="17:17">
      <c r="Q604"/>
    </row>
    <row r="605" spans="17:17">
      <c r="Q605"/>
    </row>
    <row r="606" spans="17:17">
      <c r="Q606"/>
    </row>
    <row r="607" spans="17:17">
      <c r="Q607"/>
    </row>
    <row r="608" spans="17:17">
      <c r="Q608"/>
    </row>
    <row r="609" spans="17:17">
      <c r="Q609"/>
    </row>
    <row r="610" spans="17:17">
      <c r="Q610"/>
    </row>
    <row r="611" spans="17:17">
      <c r="Q611"/>
    </row>
    <row r="612" spans="17:17">
      <c r="Q612"/>
    </row>
    <row r="613" spans="17:17">
      <c r="Q613"/>
    </row>
    <row r="614" spans="17:17">
      <c r="Q614"/>
    </row>
    <row r="615" spans="17:17">
      <c r="Q615"/>
    </row>
    <row r="616" spans="17:17">
      <c r="Q616"/>
    </row>
    <row r="617" spans="17:17">
      <c r="Q617"/>
    </row>
    <row r="618" spans="17:17">
      <c r="Q618"/>
    </row>
    <row r="619" spans="17:17">
      <c r="Q619"/>
    </row>
    <row r="620" spans="17:17">
      <c r="Q620"/>
    </row>
    <row r="621" spans="17:17">
      <c r="Q621"/>
    </row>
    <row r="622" spans="17:17">
      <c r="Q622"/>
    </row>
    <row r="623" spans="17:17">
      <c r="Q623"/>
    </row>
    <row r="624" spans="17:17">
      <c r="Q624"/>
    </row>
    <row r="625" spans="17:17">
      <c r="Q625"/>
    </row>
    <row r="626" spans="17:17">
      <c r="Q626"/>
    </row>
    <row r="627" spans="17:17">
      <c r="Q627"/>
    </row>
    <row r="628" spans="17:17">
      <c r="Q628"/>
    </row>
    <row r="629" spans="17:17">
      <c r="Q629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B1:Q296"/>
  <sheetViews>
    <sheetView showGridLines="0" workbookViewId="0">
      <selection activeCell="O11" sqref="O11:O107"/>
    </sheetView>
  </sheetViews>
  <sheetFormatPr defaultRowHeight="12.75"/>
  <cols>
    <col min="1" max="1" width="0.7109375" customWidth="1"/>
    <col min="2" max="2" width="21.140625" style="25" customWidth="1"/>
    <col min="3" max="3" width="7.28515625" style="36" customWidth="1"/>
    <col min="4" max="4" width="4.7109375" style="36" customWidth="1"/>
    <col min="5" max="5" width="6.42578125" style="36" customWidth="1"/>
    <col min="6" max="6" width="0.42578125" style="37" customWidth="1"/>
    <col min="7" max="7" width="8.140625" style="36" customWidth="1"/>
    <col min="8" max="8" width="5" style="36" customWidth="1"/>
    <col min="9" max="9" width="5.85546875" style="36" customWidth="1"/>
    <col min="10" max="10" width="0.5703125" style="37" customWidth="1"/>
    <col min="11" max="11" width="5.28515625" style="36" customWidth="1"/>
    <col min="12" max="13" width="5.5703125" style="36" customWidth="1"/>
    <col min="14" max="14" width="1.140625" style="37" customWidth="1"/>
    <col min="15" max="15" width="19.5703125" style="38" customWidth="1"/>
    <col min="16" max="16" width="6.28515625" style="3" customWidth="1"/>
    <col min="17" max="17" width="9.140625" style="4"/>
  </cols>
  <sheetData>
    <row r="1" spans="2:17" ht="6" customHeight="1"/>
    <row r="2" spans="2:17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7" ht="15.75">
      <c r="C3" s="32" t="s">
        <v>244</v>
      </c>
      <c r="D3" s="33"/>
      <c r="E3" s="34"/>
      <c r="F3" s="9"/>
      <c r="G3" s="35" t="s">
        <v>245</v>
      </c>
      <c r="H3" s="35"/>
      <c r="I3" s="35"/>
      <c r="J3" s="10"/>
      <c r="K3" s="11"/>
      <c r="L3" s="12"/>
      <c r="M3" s="12"/>
      <c r="N3" s="20"/>
    </row>
    <row r="4" spans="2:17" ht="5.25" customHeight="1">
      <c r="C4" s="39"/>
      <c r="G4" s="39"/>
    </row>
    <row r="5" spans="2:17">
      <c r="B5" s="2"/>
      <c r="C5" s="40">
        <v>24.416000366210937</v>
      </c>
      <c r="D5" s="37"/>
      <c r="E5" s="41"/>
      <c r="F5" s="41"/>
      <c r="G5" s="21">
        <v>14.984999656677246</v>
      </c>
      <c r="H5" s="37"/>
      <c r="I5" s="41"/>
      <c r="J5" s="41"/>
      <c r="K5" s="41"/>
      <c r="L5" s="41"/>
      <c r="M5" s="41"/>
      <c r="N5" s="41"/>
      <c r="O5" s="42"/>
    </row>
    <row r="6" spans="2:17">
      <c r="B6" s="27" t="s">
        <v>4</v>
      </c>
      <c r="C6" s="40">
        <v>24.120000839233398</v>
      </c>
      <c r="D6" s="43"/>
      <c r="E6" s="41"/>
      <c r="F6" s="41"/>
      <c r="G6" s="21">
        <v>14.845000267028809</v>
      </c>
      <c r="H6" s="43"/>
      <c r="I6" s="41"/>
      <c r="J6" s="41"/>
      <c r="K6" s="41"/>
      <c r="L6" s="41"/>
      <c r="M6" s="41"/>
      <c r="N6" s="41"/>
      <c r="O6" s="42"/>
    </row>
    <row r="7" spans="2:17" ht="15.75">
      <c r="B7" s="27"/>
      <c r="C7" s="40">
        <v>24.284999847412109</v>
      </c>
      <c r="D7" s="44">
        <f>STDEV(C5:C8)</f>
        <v>0.14832482855568907</v>
      </c>
      <c r="E7" s="45">
        <f>AVERAGE(C5:C8)</f>
        <v>24.273667017618816</v>
      </c>
      <c r="F7" s="41"/>
      <c r="G7" s="21">
        <v>14.800999641418457</v>
      </c>
      <c r="H7" s="46">
        <f>STDEV(G5:G8)</f>
        <v>9.6083201593958806E-2</v>
      </c>
      <c r="I7" s="45">
        <f>AVERAGE(G5:G8)</f>
        <v>14.876999855041504</v>
      </c>
      <c r="J7" s="41"/>
      <c r="K7" s="1">
        <f>E7-I7</f>
        <v>9.3966671625773124</v>
      </c>
      <c r="L7" s="45">
        <f>K7-$K$7</f>
        <v>0</v>
      </c>
      <c r="M7" s="18">
        <f>SQRT((D7*D7)+(H7*H7))</f>
        <v>0.17672644509133284</v>
      </c>
      <c r="N7" s="6"/>
      <c r="O7" s="23">
        <f>POWER(2,-L7)</f>
        <v>1</v>
      </c>
      <c r="P7" s="17">
        <f>M7/SQRT((COUNT(C5:C8)+COUNT(G5:G8)/2))</f>
        <v>8.3309645159382342E-2</v>
      </c>
    </row>
    <row r="8" spans="2:17">
      <c r="B8" s="27"/>
      <c r="C8" s="47"/>
      <c r="D8" s="43"/>
      <c r="E8" s="41"/>
      <c r="F8" s="41"/>
      <c r="G8" s="47"/>
      <c r="H8" s="43"/>
      <c r="I8" s="41"/>
      <c r="J8" s="41"/>
      <c r="K8" s="41"/>
      <c r="L8" s="41"/>
      <c r="M8" s="41"/>
      <c r="N8" s="41"/>
      <c r="O8" s="42"/>
    </row>
    <row r="9" spans="2:17" s="24" customFormat="1">
      <c r="B9" s="25" t="s">
        <v>187</v>
      </c>
      <c r="C9" s="40">
        <v>26.294000625610352</v>
      </c>
      <c r="D9" s="37"/>
      <c r="E9" s="41"/>
      <c r="F9" s="41"/>
      <c r="G9" s="21">
        <v>16.426000595092773</v>
      </c>
      <c r="H9" s="36"/>
      <c r="I9" s="41"/>
      <c r="J9" s="41"/>
      <c r="K9" s="41"/>
      <c r="L9" s="41"/>
      <c r="M9" s="41"/>
      <c r="N9" s="41"/>
      <c r="O9" s="42"/>
      <c r="P9" s="48"/>
      <c r="Q9" s="30"/>
    </row>
    <row r="10" spans="2:17" s="24" customFormat="1">
      <c r="B10" s="25" t="s">
        <v>187</v>
      </c>
      <c r="C10" s="40">
        <v>27.41200065612793</v>
      </c>
      <c r="D10" s="43"/>
      <c r="E10" s="41"/>
      <c r="F10" s="41"/>
      <c r="G10" s="21">
        <v>15.982999801635742</v>
      </c>
      <c r="H10" s="43"/>
      <c r="I10" s="41"/>
      <c r="J10" s="41"/>
      <c r="K10" s="41"/>
      <c r="L10" s="41"/>
      <c r="M10" s="41"/>
      <c r="N10" s="41"/>
      <c r="O10" s="42"/>
      <c r="P10" s="48"/>
      <c r="Q10" s="30"/>
    </row>
    <row r="11" spans="2:17" s="24" customFormat="1" ht="15.75">
      <c r="B11" s="25" t="s">
        <v>187</v>
      </c>
      <c r="C11" s="40"/>
      <c r="D11" s="44">
        <f>STDEV(C9:C11)</f>
        <v>0.7905454029457466</v>
      </c>
      <c r="E11" s="45">
        <f>AVERAGE(C9:C11)</f>
        <v>26.853000640869141</v>
      </c>
      <c r="F11" s="41"/>
      <c r="G11" s="21">
        <v>16.39900016784668</v>
      </c>
      <c r="H11" s="46">
        <f>STDEV(G9:G11)</f>
        <v>0.24833949570515737</v>
      </c>
      <c r="I11" s="45">
        <f>AVERAGE(G9:G11)</f>
        <v>16.269333521525066</v>
      </c>
      <c r="J11" s="41"/>
      <c r="K11" s="45">
        <f>E11-I11</f>
        <v>10.583667119344074</v>
      </c>
      <c r="L11" s="45">
        <f>K11-$K$7</f>
        <v>1.186999956766762</v>
      </c>
      <c r="M11" s="45">
        <f>SQRT((D11*D11)+(H11*H11))</f>
        <v>0.82863414076765185</v>
      </c>
      <c r="N11" s="41"/>
      <c r="O11" s="31">
        <f>POWER(2,-L11)</f>
        <v>0.4392152472811427</v>
      </c>
      <c r="P11" s="1">
        <f>M11/SQRT((COUNT(C9:C11)+COUNT(G9:G11)/2))</f>
        <v>0.44292357910519464</v>
      </c>
      <c r="Q11" s="30"/>
    </row>
    <row r="12" spans="2:17" s="24" customFormat="1">
      <c r="B12" s="25" t="s">
        <v>188</v>
      </c>
      <c r="C12" s="40">
        <v>22.476999282836914</v>
      </c>
      <c r="D12" s="37"/>
      <c r="E12" s="41"/>
      <c r="F12" s="41"/>
      <c r="G12" s="21">
        <v>14.675000190734863</v>
      </c>
      <c r="H12" s="36"/>
      <c r="I12" s="41"/>
      <c r="J12" s="41"/>
      <c r="K12" s="41"/>
      <c r="L12" s="41"/>
      <c r="M12" s="41"/>
      <c r="N12" s="41"/>
      <c r="O12" s="42"/>
      <c r="P12" s="48"/>
      <c r="Q12" s="30"/>
    </row>
    <row r="13" spans="2:17" s="24" customFormat="1">
      <c r="B13" s="25" t="s">
        <v>188</v>
      </c>
      <c r="C13" s="40"/>
      <c r="D13" s="43"/>
      <c r="E13" s="41"/>
      <c r="F13" s="41"/>
      <c r="G13" s="21">
        <v>15.111000061035156</v>
      </c>
      <c r="H13" s="43"/>
      <c r="I13" s="41"/>
      <c r="J13" s="41"/>
      <c r="K13" s="41"/>
      <c r="L13" s="41"/>
      <c r="M13" s="41"/>
      <c r="N13" s="41"/>
      <c r="O13" s="42"/>
      <c r="P13" s="48"/>
      <c r="Q13" s="30"/>
    </row>
    <row r="14" spans="2:17" s="24" customFormat="1" ht="15.75">
      <c r="B14" s="25" t="s">
        <v>188</v>
      </c>
      <c r="C14" s="40">
        <v>23.849000930786133</v>
      </c>
      <c r="D14" s="44">
        <f>STDEV(C12:C14)</f>
        <v>0.97015166906401085</v>
      </c>
      <c r="E14" s="45">
        <f>AVERAGE(C12:C14)</f>
        <v>23.163000106811523</v>
      </c>
      <c r="F14" s="41"/>
      <c r="G14" s="21">
        <v>15.12399959564209</v>
      </c>
      <c r="H14" s="46">
        <f>STDEV(G12:G14)</f>
        <v>0.25555995396018755</v>
      </c>
      <c r="I14" s="45">
        <f>AVERAGE(G12:G14)</f>
        <v>14.969999949137369</v>
      </c>
      <c r="J14" s="41"/>
      <c r="K14" s="45">
        <f>E14-I14</f>
        <v>8.1930001576741542</v>
      </c>
      <c r="L14" s="45">
        <f>K14-$K$7</f>
        <v>-1.2036670049031581</v>
      </c>
      <c r="M14" s="45">
        <f>SQRT((D14*D14)+(H14*H14))</f>
        <v>1.0032473030393947</v>
      </c>
      <c r="N14" s="41"/>
      <c r="O14" s="31">
        <f>POWER(2,-L14)</f>
        <v>2.30324360106159</v>
      </c>
      <c r="P14" s="1">
        <f>M14/SQRT((COUNT(C12:C14)+COUNT(G12:G14)/2))</f>
        <v>0.53625824031119795</v>
      </c>
      <c r="Q14" s="30"/>
    </row>
    <row r="15" spans="2:17">
      <c r="B15" s="25" t="s">
        <v>189</v>
      </c>
      <c r="C15" s="40">
        <v>26.541999816894531</v>
      </c>
      <c r="D15" s="37"/>
      <c r="E15" s="41"/>
      <c r="F15" s="41"/>
      <c r="G15" s="21">
        <v>17.183000564575195</v>
      </c>
      <c r="I15" s="41"/>
      <c r="J15" s="41"/>
      <c r="K15" s="41"/>
      <c r="L15" s="41"/>
      <c r="M15" s="41"/>
      <c r="N15" s="41"/>
      <c r="O15" s="42"/>
    </row>
    <row r="16" spans="2:17">
      <c r="B16" s="25" t="s">
        <v>189</v>
      </c>
      <c r="C16" s="40"/>
      <c r="D16" s="43"/>
      <c r="E16" s="41"/>
      <c r="F16" s="41"/>
      <c r="G16" s="21">
        <v>17.163000106811523</v>
      </c>
      <c r="H16" s="43"/>
      <c r="I16" s="41"/>
      <c r="J16" s="41"/>
      <c r="K16" s="41"/>
      <c r="L16" s="41"/>
      <c r="M16" s="41"/>
      <c r="N16" s="41"/>
      <c r="O16" s="42"/>
    </row>
    <row r="17" spans="2:16" ht="15.75">
      <c r="B17" s="25" t="s">
        <v>189</v>
      </c>
      <c r="C17" s="40">
        <v>26.423000335693359</v>
      </c>
      <c r="D17" s="44">
        <f>STDEV(C15:C17)</f>
        <v>8.4145340115029721E-2</v>
      </c>
      <c r="E17" s="45">
        <f>AVERAGE(C15:C17)</f>
        <v>26.482500076293945</v>
      </c>
      <c r="F17" s="41"/>
      <c r="G17" s="21">
        <v>17.124000549316406</v>
      </c>
      <c r="H17" s="46">
        <f>STDEV(G15:G17)</f>
        <v>3.0005515037819064E-2</v>
      </c>
      <c r="I17" s="45">
        <f>AVERAGE(G15:G17)</f>
        <v>17.156667073567707</v>
      </c>
      <c r="J17" s="41"/>
      <c r="K17" s="45">
        <f>E17-I17</f>
        <v>9.3258330027262382</v>
      </c>
      <c r="L17" s="45">
        <f>K17-$K$7</f>
        <v>-7.0834159851074219E-2</v>
      </c>
      <c r="M17" s="18">
        <f>SQRT((D17*D17)+(H17*H17))</f>
        <v>8.9335150952795817E-2</v>
      </c>
      <c r="N17" s="6"/>
      <c r="O17" s="23">
        <f>POWER(2,-L17)</f>
        <v>1.0503238006364166</v>
      </c>
      <c r="P17" s="17">
        <f>M17/SQRT((COUNT(C15:C17)+COUNT(G15:G17)/2))</f>
        <v>4.7751646780156226E-2</v>
      </c>
    </row>
    <row r="18" spans="2:16">
      <c r="B18" s="25" t="s">
        <v>190</v>
      </c>
      <c r="C18" s="40">
        <v>25.549999237060547</v>
      </c>
      <c r="D18" s="37"/>
      <c r="E18" s="41"/>
      <c r="F18" s="41"/>
      <c r="G18" s="21">
        <v>16.527000427246094</v>
      </c>
      <c r="I18" s="41"/>
      <c r="J18" s="41"/>
      <c r="K18" s="41"/>
      <c r="L18" s="41"/>
      <c r="M18" s="41"/>
      <c r="N18" s="41"/>
      <c r="O18" s="42"/>
    </row>
    <row r="19" spans="2:16">
      <c r="B19" s="25" t="s">
        <v>190</v>
      </c>
      <c r="C19" s="40"/>
      <c r="D19" s="43"/>
      <c r="E19" s="41"/>
      <c r="F19" s="41"/>
      <c r="G19" s="21">
        <v>16.534999847412109</v>
      </c>
      <c r="H19" s="43"/>
      <c r="I19" s="41"/>
      <c r="J19" s="41"/>
      <c r="K19" s="41"/>
      <c r="L19" s="41"/>
      <c r="M19" s="41"/>
      <c r="N19" s="41"/>
      <c r="O19" s="42"/>
    </row>
    <row r="20" spans="2:16" ht="15.75">
      <c r="B20" s="25" t="s">
        <v>190</v>
      </c>
      <c r="C20" s="40">
        <v>25.86199951171875</v>
      </c>
      <c r="D20" s="44">
        <f>STDEV(C18:C20)</f>
        <v>0.22061750994288076</v>
      </c>
      <c r="E20" s="45">
        <f>AVERAGE(C18:C20)</f>
        <v>25.705999374389648</v>
      </c>
      <c r="F20" s="41"/>
      <c r="G20" s="21">
        <v>16.577999114990234</v>
      </c>
      <c r="H20" s="46">
        <f>STDEV(G18:G20)</f>
        <v>2.7428069220149908E-2</v>
      </c>
      <c r="I20" s="45">
        <f>AVERAGE(G18:G20)</f>
        <v>16.546666463216145</v>
      </c>
      <c r="J20" s="41"/>
      <c r="K20" s="45">
        <f>E20-I20</f>
        <v>9.1593329111735038</v>
      </c>
      <c r="L20" s="45">
        <f>K20-$K$7</f>
        <v>-0.23733425140380859</v>
      </c>
      <c r="M20" s="18">
        <f>SQRT((D20*D20)+(H20*H20))</f>
        <v>0.22231595685992139</v>
      </c>
      <c r="N20" s="6"/>
      <c r="O20" s="23">
        <f>POWER(2,-L20)</f>
        <v>1.1788124898405254</v>
      </c>
      <c r="P20" s="17">
        <f>M20/SQRT((COUNT(C18:C20)+COUNT(G18:G20)/2))</f>
        <v>0.11883287745466312</v>
      </c>
    </row>
    <row r="21" spans="2:16">
      <c r="B21" s="25" t="s">
        <v>191</v>
      </c>
      <c r="C21" s="40">
        <v>24.232999801635742</v>
      </c>
      <c r="D21" s="37"/>
      <c r="E21" s="41"/>
      <c r="F21" s="41"/>
      <c r="G21" s="21">
        <v>16.558000564575195</v>
      </c>
      <c r="I21" s="41"/>
      <c r="J21" s="41"/>
      <c r="K21" s="41"/>
      <c r="L21" s="41"/>
      <c r="M21" s="41"/>
      <c r="N21" s="41"/>
      <c r="O21" s="42"/>
    </row>
    <row r="22" spans="2:16">
      <c r="B22" s="25" t="s">
        <v>191</v>
      </c>
      <c r="C22" s="40">
        <v>24.757999420166016</v>
      </c>
      <c r="D22" s="43"/>
      <c r="E22" s="41"/>
      <c r="F22" s="41"/>
      <c r="G22" s="21">
        <v>16.51300048828125</v>
      </c>
      <c r="H22" s="43"/>
      <c r="I22" s="41"/>
      <c r="J22" s="41"/>
      <c r="K22" s="41"/>
      <c r="L22" s="41"/>
      <c r="M22" s="41"/>
      <c r="N22" s="41"/>
      <c r="O22" s="42"/>
    </row>
    <row r="23" spans="2:16" ht="15.75">
      <c r="B23" s="25" t="s">
        <v>191</v>
      </c>
      <c r="C23" s="40">
        <v>24.353000640869141</v>
      </c>
      <c r="D23" s="44">
        <f>STDEV(C21:C23)</f>
        <v>0.27509053422028523</v>
      </c>
      <c r="E23" s="45">
        <f>AVERAGE(C21:C23)</f>
        <v>24.447999954223633</v>
      </c>
      <c r="F23" s="41"/>
      <c r="G23" s="21">
        <v>16.51099967956543</v>
      </c>
      <c r="H23" s="46">
        <f>STDEV(G21:G23)</f>
        <v>2.6577224879206295E-2</v>
      </c>
      <c r="I23" s="45">
        <f>AVERAGE(G21:G23)</f>
        <v>16.527333577473957</v>
      </c>
      <c r="J23" s="41"/>
      <c r="K23" s="45">
        <f>E23-I23</f>
        <v>7.9206663767496757</v>
      </c>
      <c r="L23" s="45">
        <f>K23-$K$7</f>
        <v>-1.4760007858276367</v>
      </c>
      <c r="M23" s="18">
        <f>SQRT((D23*D23)+(H23*H23))</f>
        <v>0.27637140029294244</v>
      </c>
      <c r="N23" s="6"/>
      <c r="O23" s="23">
        <f>POWER(2,-L23)</f>
        <v>2.7817654586311047</v>
      </c>
      <c r="P23" s="17">
        <f>M23/SQRT((COUNT(C21:C23)+COUNT(G21:G23)/2))</f>
        <v>0.13028272751544093</v>
      </c>
    </row>
    <row r="24" spans="2:16">
      <c r="B24" s="25" t="s">
        <v>192</v>
      </c>
      <c r="C24" s="40">
        <v>24.184999465942383</v>
      </c>
      <c r="D24" s="37"/>
      <c r="E24" s="41"/>
      <c r="F24" s="41"/>
      <c r="G24" s="21">
        <v>15.581000328063965</v>
      </c>
      <c r="I24" s="41"/>
      <c r="J24" s="41"/>
      <c r="K24" s="41"/>
      <c r="L24" s="41"/>
      <c r="M24" s="41"/>
      <c r="N24" s="41"/>
      <c r="O24" s="42"/>
    </row>
    <row r="25" spans="2:16">
      <c r="B25" s="25" t="s">
        <v>192</v>
      </c>
      <c r="C25" s="40">
        <v>24.267000198364258</v>
      </c>
      <c r="D25" s="43"/>
      <c r="E25" s="41"/>
      <c r="F25" s="41"/>
      <c r="G25" s="21">
        <v>15.083999633789063</v>
      </c>
      <c r="H25" s="43"/>
      <c r="I25" s="41"/>
      <c r="J25" s="41"/>
      <c r="K25" s="41"/>
      <c r="L25" s="41"/>
      <c r="M25" s="41"/>
      <c r="N25" s="41"/>
      <c r="O25" s="42"/>
    </row>
    <row r="26" spans="2:16" ht="15.75">
      <c r="B26" s="25" t="s">
        <v>192</v>
      </c>
      <c r="C26" s="40">
        <v>24.35099983215332</v>
      </c>
      <c r="D26" s="44">
        <f>STDEV(C24:C26)</f>
        <v>8.3002188903451929E-2</v>
      </c>
      <c r="E26" s="45">
        <f>AVERAGE(C24:C26)</f>
        <v>24.267666498819988</v>
      </c>
      <c r="F26" s="41"/>
      <c r="G26" s="21">
        <v>15.404000282287598</v>
      </c>
      <c r="H26" s="46">
        <f>STDEV(G24:G26)</f>
        <v>0.25190577648330481</v>
      </c>
      <c r="I26" s="45">
        <f>AVERAGE(G24:G26)</f>
        <v>15.356333414713541</v>
      </c>
      <c r="J26" s="41"/>
      <c r="K26" s="45">
        <f>E26-I26</f>
        <v>8.9113330841064471</v>
      </c>
      <c r="L26" s="45">
        <f>K26-$K$7</f>
        <v>-0.48533407847086529</v>
      </c>
      <c r="M26" s="18">
        <f>SQRT((D26*D26)+(H26*H26))</f>
        <v>0.26522798417290178</v>
      </c>
      <c r="N26" s="6"/>
      <c r="O26" s="23">
        <f>POWER(2,-L26)</f>
        <v>1.3999099989937831</v>
      </c>
      <c r="P26" s="17">
        <f>M26/SQRT((COUNT(C24:C26)+COUNT(G24:G26)/2))</f>
        <v>0.12502967077939811</v>
      </c>
    </row>
    <row r="27" spans="2:16">
      <c r="B27" s="25" t="s">
        <v>193</v>
      </c>
      <c r="C27" s="40">
        <v>27.229999542236328</v>
      </c>
      <c r="D27" s="37"/>
      <c r="E27" s="41"/>
      <c r="F27" s="41"/>
      <c r="G27" s="21">
        <v>17.160999298095703</v>
      </c>
      <c r="I27" s="41"/>
      <c r="J27" s="41"/>
      <c r="K27" s="41"/>
      <c r="L27" s="41"/>
      <c r="M27" s="41"/>
      <c r="N27" s="41"/>
      <c r="O27" s="42"/>
    </row>
    <row r="28" spans="2:16">
      <c r="B28" s="25" t="s">
        <v>193</v>
      </c>
      <c r="C28" s="40">
        <v>26.791999816894531</v>
      </c>
      <c r="D28" s="43"/>
      <c r="E28" s="41"/>
      <c r="F28" s="41"/>
      <c r="G28" s="21">
        <v>16.996999740600586</v>
      </c>
      <c r="H28" s="43"/>
      <c r="I28" s="41"/>
      <c r="J28" s="41"/>
      <c r="K28" s="41"/>
      <c r="L28" s="41"/>
      <c r="M28" s="41"/>
      <c r="N28" s="41"/>
      <c r="O28" s="42"/>
    </row>
    <row r="29" spans="2:16" ht="15.75">
      <c r="B29" s="25" t="s">
        <v>193</v>
      </c>
      <c r="C29" s="40">
        <v>26.530000686645508</v>
      </c>
      <c r="D29" s="44">
        <f>STDEV(C27:C29)</f>
        <v>0.35366785300116871</v>
      </c>
      <c r="E29" s="45">
        <f>AVERAGE(C27:C29)</f>
        <v>26.850666681925457</v>
      </c>
      <c r="F29" s="41"/>
      <c r="G29" s="21">
        <v>17.006000518798828</v>
      </c>
      <c r="H29" s="46">
        <f>STDEV(G27:G29)</f>
        <v>9.219679174668495E-2</v>
      </c>
      <c r="I29" s="45">
        <f>AVERAGE(G27:G29)</f>
        <v>17.054666519165039</v>
      </c>
      <c r="J29" s="41"/>
      <c r="K29" s="45">
        <f>E29-I29</f>
        <v>9.7960001627604179</v>
      </c>
      <c r="L29" s="45">
        <f>K29-$K$7</f>
        <v>0.39933300018310547</v>
      </c>
      <c r="M29" s="18">
        <f>SQRT((D29*D29)+(H29*H29))</f>
        <v>0.36548761764913168</v>
      </c>
      <c r="N29" s="6"/>
      <c r="O29" s="23">
        <f>POWER(2,-L29)</f>
        <v>0.75820874415754225</v>
      </c>
      <c r="P29" s="17">
        <f>M29/SQRT((COUNT(C27:C29)+COUNT(G27:G29)/2))</f>
        <v>0.17229251525294476</v>
      </c>
    </row>
    <row r="30" spans="2:16">
      <c r="B30" s="25" t="s">
        <v>194</v>
      </c>
      <c r="C30" s="40">
        <v>23.635000228881836</v>
      </c>
      <c r="D30" s="37"/>
      <c r="E30" s="41"/>
      <c r="F30" s="41"/>
      <c r="G30" s="21">
        <v>15.60200023651123</v>
      </c>
      <c r="I30" s="41"/>
      <c r="J30" s="41"/>
      <c r="K30" s="41"/>
      <c r="L30" s="41"/>
      <c r="M30" s="41"/>
      <c r="N30" s="41"/>
      <c r="O30" s="42"/>
    </row>
    <row r="31" spans="2:16">
      <c r="B31" s="25" t="s">
        <v>194</v>
      </c>
      <c r="C31" s="40">
        <v>23.229000091552734</v>
      </c>
      <c r="D31" s="43"/>
      <c r="E31" s="41"/>
      <c r="F31" s="41"/>
      <c r="G31" s="21">
        <v>15.583000183105469</v>
      </c>
      <c r="H31" s="43"/>
      <c r="I31" s="41"/>
      <c r="J31" s="41"/>
      <c r="K31" s="41"/>
      <c r="L31" s="41"/>
      <c r="M31" s="41"/>
      <c r="N31" s="41"/>
      <c r="O31" s="42"/>
    </row>
    <row r="32" spans="2:16" ht="15.75">
      <c r="B32" s="25" t="s">
        <v>194</v>
      </c>
      <c r="C32" s="40">
        <v>23.391000747680664</v>
      </c>
      <c r="D32" s="44">
        <f>STDEV(C30:C32)</f>
        <v>0.20437550037606328</v>
      </c>
      <c r="E32" s="45">
        <f>AVERAGE(C30:C32)</f>
        <v>23.418333689371746</v>
      </c>
      <c r="F32" s="41"/>
      <c r="G32" s="21">
        <v>15.628000259399414</v>
      </c>
      <c r="H32" s="46">
        <f>STDEV(G30:G32)</f>
        <v>2.2590595705841723E-2</v>
      </c>
      <c r="I32" s="45">
        <f>AVERAGE(G30:G32)</f>
        <v>15.604333559672037</v>
      </c>
      <c r="J32" s="41"/>
      <c r="K32" s="45">
        <f>E32-I32</f>
        <v>7.8140001296997088</v>
      </c>
      <c r="L32" s="45">
        <f>K32-$K$7</f>
        <v>-1.5826670328776036</v>
      </c>
      <c r="M32" s="18">
        <f>SQRT((D32*D32)+(H32*H32))</f>
        <v>0.20562023287680384</v>
      </c>
      <c r="N32" s="6"/>
      <c r="O32" s="23">
        <f>POWER(2,-L32)</f>
        <v>2.9952305041801242</v>
      </c>
      <c r="P32" s="17">
        <f>M32/SQRT((COUNT(C30:C32)+COUNT(G30:G32)/2))</f>
        <v>9.6930307344230054E-2</v>
      </c>
    </row>
    <row r="33" spans="2:17">
      <c r="B33" s="25" t="s">
        <v>195</v>
      </c>
      <c r="C33" s="40">
        <v>25.281999588012695</v>
      </c>
      <c r="D33" s="37"/>
      <c r="E33" s="41"/>
      <c r="F33" s="41"/>
      <c r="G33" s="21">
        <v>16.302000045776367</v>
      </c>
      <c r="I33" s="41"/>
      <c r="J33" s="41"/>
      <c r="K33" s="41"/>
      <c r="L33" s="41"/>
      <c r="M33" s="41"/>
      <c r="N33" s="41"/>
      <c r="O33" s="42"/>
    </row>
    <row r="34" spans="2:17">
      <c r="B34" s="25" t="s">
        <v>195</v>
      </c>
      <c r="C34" s="40">
        <v>25.476999282836914</v>
      </c>
      <c r="D34" s="43"/>
      <c r="E34" s="41"/>
      <c r="F34" s="41"/>
      <c r="G34" s="21">
        <v>16.615999221801758</v>
      </c>
      <c r="H34" s="43"/>
      <c r="I34" s="41"/>
      <c r="J34" s="41"/>
      <c r="K34" s="41"/>
      <c r="L34" s="41"/>
      <c r="M34" s="41"/>
      <c r="N34" s="41"/>
      <c r="O34" s="42"/>
    </row>
    <row r="35" spans="2:17" ht="15.75">
      <c r="B35" s="25" t="s">
        <v>195</v>
      </c>
      <c r="C35" s="40"/>
      <c r="D35" s="44">
        <f>STDEV(C33:C35)</f>
        <v>0.1378856065395124</v>
      </c>
      <c r="E35" s="45">
        <f>AVERAGE(C33:C35)</f>
        <v>25.379499435424805</v>
      </c>
      <c r="F35" s="41"/>
      <c r="G35" s="21">
        <v>16.367000579833984</v>
      </c>
      <c r="H35" s="46">
        <f>STDEV(G33:G35)</f>
        <v>0.16574120171429671</v>
      </c>
      <c r="I35" s="45">
        <f>AVERAGE(G33:G35)</f>
        <v>16.428333282470703</v>
      </c>
      <c r="J35" s="41"/>
      <c r="K35" s="45">
        <f>E35-I35</f>
        <v>8.9511661529541016</v>
      </c>
      <c r="L35" s="45">
        <f>K35-$K$7</f>
        <v>-0.44550100962321082</v>
      </c>
      <c r="M35" s="18">
        <f>SQRT((D35*D35)+(H35*H35))</f>
        <v>0.21559820601403068</v>
      </c>
      <c r="N35" s="6"/>
      <c r="O35" s="23">
        <f>POWER(2,-L35)</f>
        <v>1.3617869467876855</v>
      </c>
      <c r="P35" s="17">
        <f>M35/SQRT((COUNT(C33:C35)+COUNT(G33:G35)/2))</f>
        <v>0.11524208858680113</v>
      </c>
    </row>
    <row r="36" spans="2:17" s="24" customFormat="1">
      <c r="B36" s="25" t="s">
        <v>196</v>
      </c>
      <c r="C36" s="40">
        <v>33.639999389648438</v>
      </c>
      <c r="D36" s="37"/>
      <c r="E36" s="41"/>
      <c r="F36" s="41"/>
      <c r="G36" s="21">
        <v>15.154999732971191</v>
      </c>
      <c r="H36" s="36"/>
      <c r="I36" s="41"/>
      <c r="J36" s="41"/>
      <c r="K36" s="41"/>
      <c r="L36" s="41"/>
      <c r="M36" s="41"/>
      <c r="N36" s="41"/>
      <c r="O36" s="42"/>
      <c r="P36" s="48"/>
      <c r="Q36" s="30"/>
    </row>
    <row r="37" spans="2:17" s="24" customFormat="1">
      <c r="B37" s="25" t="s">
        <v>196</v>
      </c>
      <c r="C37" s="40">
        <v>30.250999450683594</v>
      </c>
      <c r="D37" s="43"/>
      <c r="E37" s="41"/>
      <c r="F37" s="41"/>
      <c r="G37" s="21">
        <v>15.123000144958496</v>
      </c>
      <c r="H37" s="43"/>
      <c r="I37" s="41"/>
      <c r="J37" s="41"/>
      <c r="K37" s="41"/>
      <c r="L37" s="41"/>
      <c r="M37" s="41"/>
      <c r="N37" s="41"/>
      <c r="O37" s="42"/>
      <c r="P37" s="48"/>
      <c r="Q37" s="30"/>
    </row>
    <row r="38" spans="2:17" s="24" customFormat="1" ht="15.75">
      <c r="B38" s="25" t="s">
        <v>196</v>
      </c>
      <c r="C38" s="40"/>
      <c r="D38" s="44">
        <f>STDEV(C36:C38)</f>
        <v>2.3963848382828368</v>
      </c>
      <c r="E38" s="45">
        <f>AVERAGE(C36:C38)</f>
        <v>31.945499420166016</v>
      </c>
      <c r="F38" s="41"/>
      <c r="G38" s="21">
        <v>14.49899959564209</v>
      </c>
      <c r="H38" s="46">
        <f>STDEV(G36:G38)</f>
        <v>0.36985060933568059</v>
      </c>
      <c r="I38" s="45">
        <f>AVERAGE(G36:G38)</f>
        <v>14.925666491190592</v>
      </c>
      <c r="J38" s="41"/>
      <c r="K38" s="45">
        <f>E38-I38</f>
        <v>17.019832928975426</v>
      </c>
      <c r="L38" s="45">
        <f>K38-$K$7</f>
        <v>7.6231657663981132</v>
      </c>
      <c r="M38" s="45">
        <f>SQRT((D38*D38)+(H38*H38))</f>
        <v>2.4247576716814057</v>
      </c>
      <c r="N38" s="41"/>
      <c r="O38" s="31">
        <f>POWER(2,-L38)</f>
        <v>5.0722242072744764E-3</v>
      </c>
      <c r="P38" s="1">
        <f>M38/SQRT((COUNT(C36:C38)+COUNT(G36:G38)/2))</f>
        <v>1.2960874933405022</v>
      </c>
      <c r="Q38" s="30"/>
    </row>
    <row r="39" spans="2:17" s="24" customFormat="1">
      <c r="B39" s="25" t="s">
        <v>197</v>
      </c>
      <c r="C39" s="40"/>
      <c r="D39" s="37"/>
      <c r="E39" s="41"/>
      <c r="F39" s="41"/>
      <c r="G39" s="21">
        <v>15.034999847412109</v>
      </c>
      <c r="H39" s="36"/>
      <c r="I39" s="41"/>
      <c r="J39" s="41"/>
      <c r="K39" s="41"/>
      <c r="L39" s="41"/>
      <c r="M39" s="41"/>
      <c r="N39" s="41"/>
      <c r="O39" s="42"/>
      <c r="P39" s="48"/>
      <c r="Q39" s="30"/>
    </row>
    <row r="40" spans="2:17" s="24" customFormat="1">
      <c r="B40" s="25" t="s">
        <v>197</v>
      </c>
      <c r="C40" s="40">
        <v>22.745000839233398</v>
      </c>
      <c r="D40" s="43"/>
      <c r="E40" s="41"/>
      <c r="F40" s="41"/>
      <c r="G40" s="21">
        <v>14.88700008392334</v>
      </c>
      <c r="H40" s="43"/>
      <c r="I40" s="41"/>
      <c r="J40" s="41"/>
      <c r="K40" s="41"/>
      <c r="L40" s="41"/>
      <c r="M40" s="41"/>
      <c r="N40" s="41"/>
      <c r="O40" s="42"/>
      <c r="P40" s="48"/>
      <c r="Q40" s="30"/>
    </row>
    <row r="41" spans="2:17" s="24" customFormat="1" ht="15.75">
      <c r="B41" s="25" t="s">
        <v>197</v>
      </c>
      <c r="C41" s="40">
        <v>22.322999954223633</v>
      </c>
      <c r="D41" s="44">
        <f>STDEV(C39:C41)</f>
        <v>0.29839968745712975</v>
      </c>
      <c r="E41" s="45">
        <f>AVERAGE(C39:C41)</f>
        <v>22.534000396728516</v>
      </c>
      <c r="F41" s="41"/>
      <c r="G41" s="21">
        <v>14.954000473022461</v>
      </c>
      <c r="H41" s="46">
        <f>STDEV(G39:G41)</f>
        <v>7.4110144136593267E-2</v>
      </c>
      <c r="I41" s="45">
        <f>AVERAGE(G39:G41)</f>
        <v>14.958666801452637</v>
      </c>
      <c r="J41" s="41"/>
      <c r="K41" s="45">
        <f>E41-I41</f>
        <v>7.5753335952758789</v>
      </c>
      <c r="L41" s="45">
        <f>K41-$K$7</f>
        <v>-1.8213335673014335</v>
      </c>
      <c r="M41" s="45">
        <f>SQRT((D41*D41)+(H41*H41))</f>
        <v>0.30746493611216769</v>
      </c>
      <c r="N41" s="41"/>
      <c r="O41" s="49">
        <f>POWER(2,-L41)</f>
        <v>3.5340772298288505</v>
      </c>
      <c r="P41" s="1">
        <f>M41/SQRT((COUNT(C39:C41)+COUNT(G39:G41)/2))</f>
        <v>0.16434692133972431</v>
      </c>
      <c r="Q41" s="30"/>
    </row>
    <row r="42" spans="2:17">
      <c r="B42" s="25" t="s">
        <v>198</v>
      </c>
      <c r="C42" s="40">
        <v>24.020000457763672</v>
      </c>
      <c r="D42" s="37"/>
      <c r="E42" s="41"/>
      <c r="F42" s="41"/>
      <c r="G42" s="21">
        <v>14.548000335693359</v>
      </c>
      <c r="I42" s="41"/>
      <c r="J42" s="41"/>
      <c r="K42" s="41"/>
      <c r="L42" s="41"/>
      <c r="M42" s="41"/>
      <c r="N42" s="41"/>
      <c r="O42" s="42"/>
    </row>
    <row r="43" spans="2:17">
      <c r="B43" s="25" t="s">
        <v>198</v>
      </c>
      <c r="C43" s="40">
        <v>24.068000793457031</v>
      </c>
      <c r="D43" s="43"/>
      <c r="E43" s="41"/>
      <c r="F43" s="41"/>
      <c r="G43" s="21">
        <v>14.616999626159668</v>
      </c>
      <c r="H43" s="43"/>
      <c r="I43" s="41"/>
      <c r="J43" s="41"/>
      <c r="K43" s="41"/>
      <c r="L43" s="41"/>
      <c r="M43" s="41"/>
      <c r="N43" s="41"/>
      <c r="O43" s="42"/>
    </row>
    <row r="44" spans="2:17" ht="15.75">
      <c r="B44" s="25" t="s">
        <v>198</v>
      </c>
      <c r="C44" s="40">
        <v>23.510000228881836</v>
      </c>
      <c r="D44" s="44">
        <f>STDEV(C42:C44)</f>
        <v>0.30923801398293632</v>
      </c>
      <c r="E44" s="45">
        <f>AVERAGE(C42:C44)</f>
        <v>23.866000493367512</v>
      </c>
      <c r="F44" s="41"/>
      <c r="G44" s="21">
        <v>14.640999794006348</v>
      </c>
      <c r="H44" s="46">
        <f>STDEV(G42:G44)</f>
        <v>4.8280101815744728E-2</v>
      </c>
      <c r="I44" s="45">
        <f>AVERAGE(G42:G44)</f>
        <v>14.601999918619791</v>
      </c>
      <c r="J44" s="41"/>
      <c r="K44" s="45">
        <f>E44-I44</f>
        <v>9.2640005747477208</v>
      </c>
      <c r="L44" s="45">
        <f>K44-$K$7</f>
        <v>-0.13266658782959162</v>
      </c>
      <c r="M44" s="18">
        <f>SQRT((D44*D44)+(H44*H44))</f>
        <v>0.3129842128981099</v>
      </c>
      <c r="N44" s="6"/>
      <c r="O44" s="23">
        <f>POWER(2,-L44)</f>
        <v>1.0963181961111035</v>
      </c>
      <c r="P44" s="17">
        <f>M44/SQRT((COUNT(C42:C44)+COUNT(G42:G44)/2))</f>
        <v>0.14754217289639174</v>
      </c>
    </row>
    <row r="45" spans="2:17">
      <c r="B45" s="25" t="s">
        <v>199</v>
      </c>
      <c r="C45" s="40">
        <v>26.704999923706055</v>
      </c>
      <c r="D45" s="37"/>
      <c r="E45" s="41"/>
      <c r="F45" s="41"/>
      <c r="G45" s="21">
        <v>16.941999435424805</v>
      </c>
      <c r="I45" s="41"/>
      <c r="J45" s="41"/>
      <c r="K45" s="41"/>
      <c r="L45" s="41"/>
      <c r="M45" s="41"/>
      <c r="N45" s="41"/>
      <c r="O45" s="42"/>
    </row>
    <row r="46" spans="2:17">
      <c r="B46" s="25" t="s">
        <v>199</v>
      </c>
      <c r="C46" s="40">
        <v>26.721000671386719</v>
      </c>
      <c r="D46" s="43"/>
      <c r="E46" s="41"/>
      <c r="F46" s="41"/>
      <c r="G46" s="21">
        <v>16.993000030517578</v>
      </c>
      <c r="H46" s="43"/>
      <c r="I46" s="41"/>
      <c r="J46" s="41"/>
      <c r="K46" s="41"/>
      <c r="L46" s="41"/>
      <c r="M46" s="41"/>
      <c r="N46" s="41"/>
      <c r="O46" s="42"/>
    </row>
    <row r="47" spans="2:17" ht="15.75">
      <c r="B47" s="25" t="s">
        <v>199</v>
      </c>
      <c r="C47" s="40">
        <v>27.089000701904297</v>
      </c>
      <c r="D47" s="44">
        <f>STDEV(C45:C47)</f>
        <v>0.21723130684582873</v>
      </c>
      <c r="E47" s="45">
        <f>AVERAGE(C45:C47)</f>
        <v>26.838333765665691</v>
      </c>
      <c r="F47" s="41"/>
      <c r="G47" s="21">
        <v>17.076000213623047</v>
      </c>
      <c r="H47" s="46">
        <f>STDEV(G45:G47)</f>
        <v>6.7634187180119779E-2</v>
      </c>
      <c r="I47" s="45">
        <f>AVERAGE(G45:G47)</f>
        <v>17.003666559855144</v>
      </c>
      <c r="J47" s="41"/>
      <c r="K47" s="45">
        <f>E47-I47</f>
        <v>9.8346672058105469</v>
      </c>
      <c r="L47" s="45">
        <f>K47-$K$7</f>
        <v>0.43800004323323449</v>
      </c>
      <c r="M47" s="18">
        <f>SQRT((D47*D47)+(H47*H47))</f>
        <v>0.22751664543382771</v>
      </c>
      <c r="N47" s="6"/>
      <c r="O47" s="23">
        <f>POWER(2,-L47)</f>
        <v>0.73815718072106395</v>
      </c>
      <c r="P47" s="17">
        <f>M47/SQRT((COUNT(C45:C47)+COUNT(G45:G47)/2))</f>
        <v>0.10725237521271663</v>
      </c>
    </row>
    <row r="48" spans="2:17">
      <c r="B48" s="25" t="s">
        <v>200</v>
      </c>
      <c r="C48" s="40">
        <v>23.038999557495117</v>
      </c>
      <c r="D48" s="37"/>
      <c r="E48" s="41"/>
      <c r="F48" s="41"/>
      <c r="G48" s="21">
        <v>15.496999740600586</v>
      </c>
      <c r="I48" s="41"/>
      <c r="J48" s="41"/>
      <c r="K48" s="41"/>
      <c r="L48" s="41"/>
      <c r="M48" s="41"/>
      <c r="N48" s="41"/>
      <c r="O48" s="42"/>
    </row>
    <row r="49" spans="2:17">
      <c r="B49" s="25" t="s">
        <v>200</v>
      </c>
      <c r="C49" s="40">
        <v>23.076000213623047</v>
      </c>
      <c r="D49" s="43"/>
      <c r="E49" s="41"/>
      <c r="F49" s="41"/>
      <c r="G49" s="21">
        <v>15.515999794006348</v>
      </c>
      <c r="H49" s="43"/>
      <c r="I49" s="41"/>
      <c r="J49" s="41"/>
      <c r="K49" s="41"/>
      <c r="L49" s="41"/>
      <c r="M49" s="41"/>
      <c r="N49" s="41"/>
      <c r="O49" s="42"/>
    </row>
    <row r="50" spans="2:17" ht="15.75">
      <c r="B50" s="25" t="s">
        <v>200</v>
      </c>
      <c r="C50" s="40">
        <v>23.073999404907227</v>
      </c>
      <c r="D50" s="44">
        <f>STDEV(C48:C50)</f>
        <v>2.0808816674211049E-2</v>
      </c>
      <c r="E50" s="45">
        <f>AVERAGE(C48:C50)</f>
        <v>23.062999725341797</v>
      </c>
      <c r="F50" s="41"/>
      <c r="G50" s="21">
        <v>15.491999626159668</v>
      </c>
      <c r="H50" s="46">
        <f>STDEV(G48:G50)</f>
        <v>1.2662353852482506E-2</v>
      </c>
      <c r="I50" s="45">
        <f>AVERAGE(G48:G50)</f>
        <v>15.501666386922201</v>
      </c>
      <c r="J50" s="41"/>
      <c r="K50" s="45">
        <f>E50-I50</f>
        <v>7.5613333384195958</v>
      </c>
      <c r="L50" s="45">
        <f>K50-$K$7</f>
        <v>-1.8353338241577166</v>
      </c>
      <c r="M50" s="18">
        <f>SQRT((D50*D50)+(H50*H50))</f>
        <v>2.4358613599020824E-2</v>
      </c>
      <c r="N50" s="6"/>
      <c r="O50" s="23">
        <f>POWER(2,-L50)</f>
        <v>3.5685397039665099</v>
      </c>
      <c r="P50" s="17">
        <f>M50/SQRT((COUNT(C48:C50)+COUNT(G48:G50)/2))</f>
        <v>1.148276057078032E-2</v>
      </c>
    </row>
    <row r="51" spans="2:17">
      <c r="B51" s="25" t="s">
        <v>201</v>
      </c>
      <c r="C51" s="40">
        <v>24.856000900268555</v>
      </c>
      <c r="D51" s="37"/>
      <c r="E51" s="41"/>
      <c r="F51" s="41"/>
      <c r="G51" s="21">
        <v>16.674999237060547</v>
      </c>
      <c r="I51" s="41"/>
      <c r="J51" s="41"/>
      <c r="K51" s="41"/>
      <c r="L51" s="41"/>
      <c r="M51" s="41"/>
      <c r="N51" s="41"/>
      <c r="O51" s="42"/>
    </row>
    <row r="52" spans="2:17">
      <c r="B52" s="25" t="s">
        <v>201</v>
      </c>
      <c r="C52" s="40">
        <v>25.038000106811523</v>
      </c>
      <c r="D52" s="43"/>
      <c r="E52" s="41"/>
      <c r="F52" s="41"/>
      <c r="G52" s="21">
        <v>16.690999984741211</v>
      </c>
      <c r="H52" s="43"/>
      <c r="I52" s="41"/>
      <c r="J52" s="41"/>
      <c r="K52" s="41"/>
      <c r="L52" s="41"/>
      <c r="M52" s="41"/>
      <c r="N52" s="41"/>
      <c r="O52" s="42"/>
    </row>
    <row r="53" spans="2:17" ht="15.75">
      <c r="B53" s="25" t="s">
        <v>201</v>
      </c>
      <c r="C53" s="40">
        <v>24.992000579833984</v>
      </c>
      <c r="D53" s="44">
        <f>STDEV(C51:C53)</f>
        <v>9.4635775922152443E-2</v>
      </c>
      <c r="E53" s="45">
        <f>AVERAGE(C51:C53)</f>
        <v>24.962000528971355</v>
      </c>
      <c r="F53" s="41"/>
      <c r="G53" s="21">
        <v>16.676000595092773</v>
      </c>
      <c r="H53" s="46">
        <f>STDEV(G51:G53)</f>
        <v>8.9629639263902276E-3</v>
      </c>
      <c r="I53" s="45">
        <f>AVERAGE(G51:G53)</f>
        <v>16.680666605631512</v>
      </c>
      <c r="J53" s="41"/>
      <c r="K53" s="45">
        <f>E53-I53</f>
        <v>8.2813339233398437</v>
      </c>
      <c r="L53" s="45">
        <f>K53-$K$7</f>
        <v>-1.1153332392374686</v>
      </c>
      <c r="M53" s="18">
        <f>SQRT((D53*D53)+(H53*H53))</f>
        <v>9.5059269967392557E-2</v>
      </c>
      <c r="N53" s="6"/>
      <c r="O53" s="23">
        <f>POWER(2,-L53)</f>
        <v>2.1664504483015818</v>
      </c>
      <c r="P53" s="17">
        <f>M53/SQRT((COUNT(C51:C53)+COUNT(G51:G53)/2))</f>
        <v>4.4811369605724002E-2</v>
      </c>
    </row>
    <row r="54" spans="2:17">
      <c r="B54" s="25" t="s">
        <v>202</v>
      </c>
      <c r="C54" s="40">
        <v>27.215999603271484</v>
      </c>
      <c r="D54" s="37"/>
      <c r="E54" s="41"/>
      <c r="F54" s="41"/>
      <c r="G54" s="21">
        <v>17.648000717163086</v>
      </c>
      <c r="I54" s="41"/>
      <c r="J54" s="41"/>
      <c r="K54" s="41"/>
      <c r="L54" s="41"/>
      <c r="M54" s="41"/>
      <c r="N54" s="41"/>
      <c r="O54" s="42"/>
    </row>
    <row r="55" spans="2:17">
      <c r="B55" s="25" t="s">
        <v>202</v>
      </c>
      <c r="C55" s="40"/>
      <c r="D55" s="43"/>
      <c r="E55" s="41"/>
      <c r="F55" s="41"/>
      <c r="G55" s="21">
        <v>17.618000030517578</v>
      </c>
      <c r="H55" s="43"/>
      <c r="I55" s="41"/>
      <c r="J55" s="41"/>
      <c r="K55" s="41"/>
      <c r="L55" s="41"/>
      <c r="M55" s="41"/>
      <c r="N55" s="41"/>
      <c r="O55" s="42"/>
    </row>
    <row r="56" spans="2:17" ht="15.75">
      <c r="B56" s="25" t="s">
        <v>202</v>
      </c>
      <c r="C56" s="40">
        <v>27.208000183105469</v>
      </c>
      <c r="D56" s="44">
        <f>STDEV(C54:C56)</f>
        <v>5.6564442449500664E-3</v>
      </c>
      <c r="E56" s="45">
        <f>AVERAGE(C54:C56)</f>
        <v>27.211999893188477</v>
      </c>
      <c r="F56" s="41"/>
      <c r="G56" s="21">
        <v>17.582000732421875</v>
      </c>
      <c r="H56" s="46">
        <f>STDEV(G54:G56)</f>
        <v>3.3045394657514486E-2</v>
      </c>
      <c r="I56" s="45">
        <f>AVERAGE(G54:G56)</f>
        <v>17.616000493367512</v>
      </c>
      <c r="J56" s="41"/>
      <c r="K56" s="45">
        <f>E56-I56</f>
        <v>9.5959993998209647</v>
      </c>
      <c r="L56" s="45">
        <f>K56-$K$7</f>
        <v>0.19933223724365234</v>
      </c>
      <c r="M56" s="18">
        <f>SQRT((D56*D56)+(H56*H56))</f>
        <v>3.352601183509777E-2</v>
      </c>
      <c r="N56" s="6"/>
      <c r="O56" s="23">
        <f>POWER(2,-L56)</f>
        <v>0.87095359774382297</v>
      </c>
      <c r="P56" s="17">
        <f>M56/SQRT((COUNT(C54:C56)+COUNT(G54:G56)/2))</f>
        <v>1.7920407118837738E-2</v>
      </c>
    </row>
    <row r="57" spans="2:17" s="24" customFormat="1">
      <c r="B57" s="25" t="s">
        <v>203</v>
      </c>
      <c r="C57" s="40">
        <v>22.277999877929687</v>
      </c>
      <c r="D57" s="37"/>
      <c r="E57" s="41"/>
      <c r="F57" s="41"/>
      <c r="G57" s="21">
        <v>14.892999649047852</v>
      </c>
      <c r="H57" s="36"/>
      <c r="I57" s="41"/>
      <c r="J57" s="41"/>
      <c r="K57" s="41"/>
      <c r="L57" s="41"/>
      <c r="M57" s="41"/>
      <c r="N57" s="41"/>
      <c r="O57" s="42"/>
      <c r="P57" s="48"/>
      <c r="Q57" s="30"/>
    </row>
    <row r="58" spans="2:17" s="24" customFormat="1">
      <c r="B58" s="25" t="s">
        <v>203</v>
      </c>
      <c r="C58" s="40"/>
      <c r="D58" s="43"/>
      <c r="E58" s="41"/>
      <c r="F58" s="41"/>
      <c r="G58" s="21">
        <v>14.829999923706055</v>
      </c>
      <c r="H58" s="43"/>
      <c r="I58" s="41"/>
      <c r="J58" s="41"/>
      <c r="K58" s="41"/>
      <c r="L58" s="41"/>
      <c r="M58" s="41"/>
      <c r="N58" s="41"/>
      <c r="O58" s="42"/>
      <c r="P58" s="48"/>
      <c r="Q58" s="30"/>
    </row>
    <row r="59" spans="2:17" s="24" customFormat="1" ht="15.75">
      <c r="B59" s="25" t="s">
        <v>203</v>
      </c>
      <c r="C59" s="40">
        <v>21.767999649047852</v>
      </c>
      <c r="D59" s="44">
        <f>STDEV(C57:C59)</f>
        <v>0.36062462024903752</v>
      </c>
      <c r="E59" s="45">
        <f>AVERAGE(C57:C59)</f>
        <v>22.02299976348877</v>
      </c>
      <c r="F59" s="41"/>
      <c r="G59" s="21">
        <v>14.864999771118164</v>
      </c>
      <c r="H59" s="46">
        <f>STDEV(G57:G59)</f>
        <v>3.1564610658378643E-2</v>
      </c>
      <c r="I59" s="45">
        <f>AVERAGE(G57:G59)</f>
        <v>14.862666447957357</v>
      </c>
      <c r="J59" s="41"/>
      <c r="K59" s="45">
        <f>E59-I59</f>
        <v>7.1603333155314122</v>
      </c>
      <c r="L59" s="45">
        <f>K59-$K$7</f>
        <v>-2.2363338470459002</v>
      </c>
      <c r="M59" s="45">
        <f>SQRT((D59*D59)+(H59*H59))</f>
        <v>0.36200337205028571</v>
      </c>
      <c r="N59" s="41"/>
      <c r="O59" s="49">
        <f>POWER(2,-L59)</f>
        <v>4.7119814089413055</v>
      </c>
      <c r="P59" s="1">
        <f>M59/SQRT((COUNT(C57:C59)+COUNT(G57:G59)/2))</f>
        <v>0.19349894158128955</v>
      </c>
      <c r="Q59" s="30"/>
    </row>
    <row r="60" spans="2:17" s="24" customFormat="1">
      <c r="B60" s="25" t="s">
        <v>204</v>
      </c>
      <c r="C60" s="25" t="s">
        <v>9</v>
      </c>
      <c r="D60" s="37"/>
      <c r="E60" s="41"/>
      <c r="F60" s="41"/>
      <c r="G60" s="21">
        <v>16.545000076293945</v>
      </c>
      <c r="H60" s="36"/>
      <c r="I60" s="41"/>
      <c r="J60" s="41"/>
      <c r="K60" s="41"/>
      <c r="L60" s="41"/>
      <c r="M60" s="41"/>
      <c r="N60" s="41"/>
      <c r="O60" s="42"/>
      <c r="P60" s="48"/>
      <c r="Q60" s="30"/>
    </row>
    <row r="61" spans="2:17" s="24" customFormat="1">
      <c r="B61" s="25" t="s">
        <v>204</v>
      </c>
      <c r="C61" s="40">
        <v>17.989999771118164</v>
      </c>
      <c r="D61" s="43"/>
      <c r="E61" s="41"/>
      <c r="F61" s="41"/>
      <c r="G61" s="21">
        <v>16.555999755859375</v>
      </c>
      <c r="H61" s="43"/>
      <c r="I61" s="41"/>
      <c r="J61" s="41"/>
      <c r="K61" s="41"/>
      <c r="L61" s="41"/>
      <c r="M61" s="41"/>
      <c r="N61" s="41"/>
      <c r="O61" s="42"/>
      <c r="P61" s="48"/>
      <c r="Q61" s="30"/>
    </row>
    <row r="62" spans="2:17" s="24" customFormat="1" ht="15.75">
      <c r="B62" s="25" t="s">
        <v>204</v>
      </c>
      <c r="C62" s="40">
        <v>25.239999771118164</v>
      </c>
      <c r="D62" s="44">
        <f>STDEV(C60:C62)</f>
        <v>5.1265241636024692</v>
      </c>
      <c r="E62" s="45">
        <f>AVERAGE(C60:C62)</f>
        <v>21.614999771118164</v>
      </c>
      <c r="F62" s="41"/>
      <c r="G62" s="21"/>
      <c r="H62" s="46">
        <f>STDEV(G60:G62)</f>
        <v>7.7779480115944283E-3</v>
      </c>
      <c r="I62" s="45">
        <f>AVERAGE(G60:G62)</f>
        <v>16.55049991607666</v>
      </c>
      <c r="J62" s="41"/>
      <c r="K62" s="45">
        <f>E62-I62</f>
        <v>5.0644998550415039</v>
      </c>
      <c r="L62" s="45">
        <f>K62-$K$7</f>
        <v>-4.3321673075358085</v>
      </c>
      <c r="M62" s="45">
        <f>SQRT((D62*D62)+(H62*H62))</f>
        <v>5.126530063939474</v>
      </c>
      <c r="N62" s="41"/>
      <c r="O62" s="31">
        <f>POWER(2,-L62)</f>
        <v>20.14245053538226</v>
      </c>
      <c r="P62" s="1">
        <f>M62/SQRT((COUNT(C60:C62)+COUNT(G60:G62)/2))</f>
        <v>2.9598035124241648</v>
      </c>
      <c r="Q62" s="30"/>
    </row>
    <row r="63" spans="2:17" s="24" customFormat="1">
      <c r="B63" s="25" t="s">
        <v>205</v>
      </c>
      <c r="C63" s="40">
        <v>28.795999526977539</v>
      </c>
      <c r="D63" s="37"/>
      <c r="E63" s="41"/>
      <c r="F63" s="41"/>
      <c r="G63" s="21">
        <v>17.350000381469727</v>
      </c>
      <c r="H63" s="36"/>
      <c r="I63" s="41"/>
      <c r="J63" s="41"/>
      <c r="K63" s="41"/>
      <c r="L63" s="41"/>
      <c r="M63" s="41"/>
      <c r="N63" s="41"/>
      <c r="O63" s="42"/>
      <c r="P63" s="48"/>
      <c r="Q63" s="30"/>
    </row>
    <row r="64" spans="2:17" s="24" customFormat="1">
      <c r="B64" s="25" t="s">
        <v>205</v>
      </c>
      <c r="C64" s="40">
        <v>27.974000930786133</v>
      </c>
      <c r="D64" s="43"/>
      <c r="E64" s="41"/>
      <c r="F64" s="41"/>
      <c r="G64" s="21">
        <v>17.312999725341797</v>
      </c>
      <c r="H64" s="43"/>
      <c r="I64" s="41"/>
      <c r="J64" s="41"/>
      <c r="K64" s="41"/>
      <c r="L64" s="41"/>
      <c r="M64" s="41"/>
      <c r="N64" s="41"/>
      <c r="O64" s="42"/>
      <c r="P64" s="48"/>
      <c r="Q64" s="30"/>
    </row>
    <row r="65" spans="2:17" s="24" customFormat="1" ht="15.75">
      <c r="B65" s="25" t="s">
        <v>205</v>
      </c>
      <c r="C65" s="40"/>
      <c r="D65" s="44">
        <f>STDEV(C63:C65)</f>
        <v>0.58124078149276592</v>
      </c>
      <c r="E65" s="45">
        <f>AVERAGE(C63:C65)</f>
        <v>28.385000228881836</v>
      </c>
      <c r="F65" s="41"/>
      <c r="G65" s="21">
        <v>17.228000640869141</v>
      </c>
      <c r="H65" s="46">
        <f>STDEV(G63:G65)</f>
        <v>6.2553749716673407E-2</v>
      </c>
      <c r="I65" s="45">
        <f>AVERAGE(G63:G65)</f>
        <v>17.297000249226887</v>
      </c>
      <c r="J65" s="41"/>
      <c r="K65" s="45">
        <f>E65-I65</f>
        <v>11.087999979654949</v>
      </c>
      <c r="L65" s="45">
        <f>K65-$K$7</f>
        <v>1.6913328170776367</v>
      </c>
      <c r="M65" s="45">
        <f>SQRT((D65*D65)+(H65*H65))</f>
        <v>0.5845971413494403</v>
      </c>
      <c r="N65" s="41"/>
      <c r="O65" s="31">
        <f>POWER(2,-L65)</f>
        <v>0.30964073480747867</v>
      </c>
      <c r="P65" s="1">
        <f>M65/SQRT((COUNT(C63:C65)+COUNT(G63:G65)/2))</f>
        <v>0.31248031603100901</v>
      </c>
      <c r="Q65" s="30"/>
    </row>
    <row r="66" spans="2:17">
      <c r="B66" s="25" t="s">
        <v>206</v>
      </c>
      <c r="C66" s="40">
        <v>21.11199951171875</v>
      </c>
      <c r="D66" s="37"/>
      <c r="E66" s="41"/>
      <c r="F66" s="41"/>
      <c r="G66" s="21">
        <v>13.895000457763672</v>
      </c>
      <c r="I66" s="41"/>
      <c r="J66" s="41"/>
      <c r="K66" s="41"/>
      <c r="L66" s="41"/>
      <c r="M66" s="41"/>
      <c r="N66" s="41"/>
      <c r="O66" s="42"/>
    </row>
    <row r="67" spans="2:17">
      <c r="B67" s="25" t="s">
        <v>206</v>
      </c>
      <c r="C67" s="40">
        <v>21.044000625610352</v>
      </c>
      <c r="D67" s="43"/>
      <c r="E67" s="41"/>
      <c r="F67" s="41"/>
      <c r="G67" s="21">
        <v>13.946999549865723</v>
      </c>
      <c r="H67" s="43"/>
      <c r="I67" s="41"/>
      <c r="J67" s="41"/>
      <c r="K67" s="41"/>
      <c r="L67" s="41"/>
      <c r="M67" s="41"/>
      <c r="N67" s="41"/>
      <c r="O67" s="42"/>
    </row>
    <row r="68" spans="2:17" ht="15.75">
      <c r="B68" s="25" t="s">
        <v>206</v>
      </c>
      <c r="C68" s="40">
        <v>20.979999542236328</v>
      </c>
      <c r="D68" s="44">
        <f>STDEV(C66:C68)</f>
        <v>6.6010073888248227E-2</v>
      </c>
      <c r="E68" s="45">
        <f>AVERAGE(C66:C68)</f>
        <v>21.045333226521809</v>
      </c>
      <c r="F68" s="41"/>
      <c r="G68" s="21">
        <v>13.942999839782715</v>
      </c>
      <c r="H68" s="46">
        <f>STDEV(G66:G68)</f>
        <v>2.8936263103574437E-2</v>
      </c>
      <c r="I68" s="45">
        <f>AVERAGE(G66:G68)</f>
        <v>13.928333282470703</v>
      </c>
      <c r="J68" s="41"/>
      <c r="K68" s="45">
        <f>E68-I68</f>
        <v>7.1169999440511056</v>
      </c>
      <c r="L68" s="45">
        <f>K68-$K$7</f>
        <v>-2.2796672185262068</v>
      </c>
      <c r="M68" s="18">
        <f>SQRT((D68*D68)+(H68*H68))</f>
        <v>7.2073831430910298E-2</v>
      </c>
      <c r="N68" s="6"/>
      <c r="O68" s="23">
        <f>POWER(2,-L68)</f>
        <v>4.855659370244771</v>
      </c>
      <c r="P68" s="17">
        <f>M68/SQRT((COUNT(C66:C68)+COUNT(G66:G68)/2))</f>
        <v>3.397592996726187E-2</v>
      </c>
    </row>
    <row r="69" spans="2:17">
      <c r="B69" s="25" t="s">
        <v>207</v>
      </c>
      <c r="C69" s="40">
        <v>25.181999206542969</v>
      </c>
      <c r="D69" s="37"/>
      <c r="E69" s="41"/>
      <c r="F69" s="41"/>
      <c r="G69" s="21">
        <v>16.951999664306641</v>
      </c>
      <c r="I69" s="41"/>
      <c r="J69" s="41"/>
      <c r="K69" s="41"/>
      <c r="L69" s="41"/>
      <c r="M69" s="41"/>
      <c r="N69" s="41"/>
      <c r="O69" s="42"/>
    </row>
    <row r="70" spans="2:17">
      <c r="B70" s="25" t="s">
        <v>207</v>
      </c>
      <c r="C70" s="40">
        <v>25.041000366210938</v>
      </c>
      <c r="D70" s="43"/>
      <c r="E70" s="41"/>
      <c r="F70" s="41"/>
      <c r="G70" s="21">
        <v>16.98699951171875</v>
      </c>
      <c r="H70" s="43"/>
      <c r="I70" s="41"/>
      <c r="J70" s="41"/>
      <c r="K70" s="41"/>
      <c r="L70" s="41"/>
      <c r="M70" s="41"/>
      <c r="N70" s="41"/>
      <c r="O70" s="42"/>
    </row>
    <row r="71" spans="2:17" ht="15.75">
      <c r="B71" s="25" t="s">
        <v>207</v>
      </c>
      <c r="C71" s="40">
        <v>25.059000015258789</v>
      </c>
      <c r="D71" s="44">
        <f>STDEV(C69:C71)</f>
        <v>7.6739235290023675E-2</v>
      </c>
      <c r="E71" s="45">
        <f>AVERAGE(C69:C71)</f>
        <v>25.093999862670898</v>
      </c>
      <c r="F71" s="41"/>
      <c r="G71" s="21">
        <v>16.986000061035156</v>
      </c>
      <c r="H71" s="46">
        <f>STDEV(G69:G71)</f>
        <v>1.9924922409871225E-2</v>
      </c>
      <c r="I71" s="45">
        <f>AVERAGE(G69:G71)</f>
        <v>16.974999745686848</v>
      </c>
      <c r="J71" s="41"/>
      <c r="K71" s="45">
        <f>E71-I71</f>
        <v>8.1190001169840507</v>
      </c>
      <c r="L71" s="45">
        <f>K71-$K$7</f>
        <v>-1.2776670455932617</v>
      </c>
      <c r="M71" s="18">
        <f>SQRT((D71*D71)+(H71*H71))</f>
        <v>7.9283748435205831E-2</v>
      </c>
      <c r="N71" s="6"/>
      <c r="O71" s="23">
        <f>POWER(2,-L71)</f>
        <v>2.4244660397427849</v>
      </c>
      <c r="P71" s="17">
        <f>M71/SQRT((COUNT(C69:C71)+COUNT(G69:G71)/2))</f>
        <v>3.7374717437614918E-2</v>
      </c>
    </row>
    <row r="72" spans="2:17">
      <c r="B72" s="25" t="s">
        <v>208</v>
      </c>
      <c r="C72" s="40">
        <v>25.802999496459961</v>
      </c>
      <c r="D72" s="37"/>
      <c r="E72" s="41"/>
      <c r="F72" s="41"/>
      <c r="G72" s="21">
        <v>16.339000701904297</v>
      </c>
      <c r="I72" s="41"/>
      <c r="J72" s="41"/>
      <c r="K72" s="41"/>
      <c r="L72" s="41"/>
      <c r="M72" s="41"/>
      <c r="N72" s="41"/>
      <c r="O72" s="42"/>
    </row>
    <row r="73" spans="2:17">
      <c r="B73" s="25" t="s">
        <v>208</v>
      </c>
      <c r="C73" s="40">
        <v>25.666999816894531</v>
      </c>
      <c r="D73" s="43"/>
      <c r="E73" s="41"/>
      <c r="F73" s="41"/>
      <c r="G73" s="21">
        <v>16.431999206542969</v>
      </c>
      <c r="H73" s="43"/>
      <c r="I73" s="41"/>
      <c r="J73" s="41"/>
      <c r="K73" s="41"/>
      <c r="L73" s="41"/>
      <c r="M73" s="41"/>
      <c r="N73" s="41"/>
      <c r="O73" s="42"/>
    </row>
    <row r="74" spans="2:17" ht="15.75">
      <c r="B74" s="25" t="s">
        <v>208</v>
      </c>
      <c r="C74" s="40">
        <v>25.893999099731445</v>
      </c>
      <c r="D74" s="44">
        <f>STDEV(C72:C74)</f>
        <v>0.11424061963383865</v>
      </c>
      <c r="E74" s="45">
        <f>AVERAGE(C72:C74)</f>
        <v>25.787999471028645</v>
      </c>
      <c r="F74" s="41"/>
      <c r="G74" s="21">
        <v>16.552999496459961</v>
      </c>
      <c r="H74" s="46">
        <f>STDEV(G72:G74)</f>
        <v>0.10730429946053928</v>
      </c>
      <c r="I74" s="45">
        <f>AVERAGE(G72:G74)</f>
        <v>16.441333134969074</v>
      </c>
      <c r="J74" s="41"/>
      <c r="K74" s="45">
        <f>E74-I74</f>
        <v>9.3466663360595703</v>
      </c>
      <c r="L74" s="45">
        <f>K74-$K$7</f>
        <v>-5.000082651774207E-2</v>
      </c>
      <c r="M74" s="18">
        <f>SQRT((D74*D74)+(H74*H74))</f>
        <v>0.15673267641765226</v>
      </c>
      <c r="N74" s="6"/>
      <c r="O74" s="23">
        <f>POWER(2,-L74)</f>
        <v>1.0352655169432099</v>
      </c>
      <c r="P74" s="17">
        <f>M74/SQRT((COUNT(C72:C74)+COUNT(G72:G74)/2))</f>
        <v>7.3884492218959208E-2</v>
      </c>
    </row>
    <row r="75" spans="2:17">
      <c r="B75" s="25" t="s">
        <v>209</v>
      </c>
      <c r="C75" s="40">
        <v>22.950000762939453</v>
      </c>
      <c r="D75" s="37"/>
      <c r="E75" s="41"/>
      <c r="F75" s="41"/>
      <c r="G75" s="21">
        <v>14.925999641418457</v>
      </c>
      <c r="I75" s="41"/>
      <c r="J75" s="41"/>
      <c r="K75" s="41"/>
      <c r="L75" s="41"/>
      <c r="M75" s="41"/>
      <c r="N75" s="41"/>
      <c r="O75" s="42"/>
    </row>
    <row r="76" spans="2:17">
      <c r="B76" s="25" t="s">
        <v>209</v>
      </c>
      <c r="C76" s="40">
        <v>22.959999084472656</v>
      </c>
      <c r="D76" s="43"/>
      <c r="E76" s="41"/>
      <c r="F76" s="41"/>
      <c r="G76" s="21">
        <v>14.953000068664551</v>
      </c>
      <c r="H76" s="43"/>
      <c r="I76" s="41"/>
      <c r="J76" s="41"/>
      <c r="K76" s="41"/>
      <c r="L76" s="41"/>
      <c r="M76" s="41"/>
      <c r="N76" s="41"/>
      <c r="O76" s="42"/>
    </row>
    <row r="77" spans="2:17" ht="15.75">
      <c r="B77" s="25" t="s">
        <v>209</v>
      </c>
      <c r="C77" s="40">
        <v>22.745000839233398</v>
      </c>
      <c r="D77" s="44">
        <f>STDEV(C75:C77)</f>
        <v>0.12134604828679671</v>
      </c>
      <c r="E77" s="45">
        <f>AVERAGE(C75:C77)</f>
        <v>22.885000228881836</v>
      </c>
      <c r="F77" s="41"/>
      <c r="G77" s="21">
        <v>14.859999656677246</v>
      </c>
      <c r="H77" s="46">
        <f>STDEV(G75:G77)</f>
        <v>4.7843665005794449E-2</v>
      </c>
      <c r="I77" s="45">
        <f>AVERAGE(G75:G77)</f>
        <v>14.912999788920084</v>
      </c>
      <c r="J77" s="41"/>
      <c r="K77" s="45">
        <f>E77-I77</f>
        <v>7.9720004399617519</v>
      </c>
      <c r="L77" s="45">
        <f>K77-$K$7</f>
        <v>-1.4246667226155605</v>
      </c>
      <c r="M77" s="18">
        <f>SQRT((D77*D77)+(H77*H77))</f>
        <v>0.13043726352545226</v>
      </c>
      <c r="N77" s="6"/>
      <c r="O77" s="23">
        <f>POWER(2,-L77)</f>
        <v>2.6845247811045176</v>
      </c>
      <c r="P77" s="17">
        <f>M77/SQRT((COUNT(C75:C77)+COUNT(G75:G77)/2))</f>
        <v>6.1488715705509345E-2</v>
      </c>
    </row>
    <row r="78" spans="2:17">
      <c r="B78" s="25" t="s">
        <v>210</v>
      </c>
      <c r="C78" s="40">
        <v>23.867000579833984</v>
      </c>
      <c r="D78" s="37"/>
      <c r="E78" s="41"/>
      <c r="F78" s="41"/>
      <c r="G78" s="21">
        <v>14.272000312805176</v>
      </c>
      <c r="I78" s="41"/>
      <c r="J78" s="41"/>
      <c r="K78" s="41"/>
      <c r="L78" s="41"/>
      <c r="M78" s="41"/>
      <c r="N78" s="41"/>
      <c r="O78" s="42"/>
    </row>
    <row r="79" spans="2:17">
      <c r="B79" s="25" t="s">
        <v>210</v>
      </c>
      <c r="C79" s="40">
        <v>23.531999588012695</v>
      </c>
      <c r="D79" s="43"/>
      <c r="E79" s="41"/>
      <c r="F79" s="41"/>
      <c r="G79" s="21">
        <v>14.22700023651123</v>
      </c>
      <c r="H79" s="43"/>
      <c r="I79" s="41"/>
      <c r="J79" s="41"/>
      <c r="K79" s="41"/>
      <c r="L79" s="41"/>
      <c r="M79" s="41"/>
      <c r="N79" s="41"/>
      <c r="O79" s="42"/>
    </row>
    <row r="80" spans="2:17" ht="15.75">
      <c r="B80" s="25" t="s">
        <v>210</v>
      </c>
      <c r="C80" s="25" t="s">
        <v>9</v>
      </c>
      <c r="D80" s="44">
        <f>STDEV(C78:C80)</f>
        <v>0.23688147302105264</v>
      </c>
      <c r="E80" s="45">
        <f>AVERAGE(C78:C80)</f>
        <v>23.69950008392334</v>
      </c>
      <c r="F80" s="41"/>
      <c r="G80" s="21">
        <v>14.071000099182129</v>
      </c>
      <c r="H80" s="46">
        <f>STDEV(G78:G80)</f>
        <v>0.10548470314826847</v>
      </c>
      <c r="I80" s="45">
        <f>AVERAGE(G78:G80)</f>
        <v>14.190000216166178</v>
      </c>
      <c r="J80" s="41"/>
      <c r="K80" s="45">
        <f>E80-I80</f>
        <v>9.5094998677571621</v>
      </c>
      <c r="L80" s="45">
        <f>K80-$K$7</f>
        <v>0.11283270517984967</v>
      </c>
      <c r="M80" s="18">
        <f>SQRT((D80*D80)+(H80*H80))</f>
        <v>0.259306488269966</v>
      </c>
      <c r="N80" s="6"/>
      <c r="O80" s="23">
        <f>POWER(2,-L80)</f>
        <v>0.92477050822247131</v>
      </c>
      <c r="P80" s="17">
        <f>M80/SQRT((COUNT(C78:C80)+COUNT(G78:G80)/2))</f>
        <v>0.13860514818196124</v>
      </c>
    </row>
    <row r="81" spans="2:17" s="24" customFormat="1">
      <c r="B81" s="25" t="s">
        <v>211</v>
      </c>
      <c r="C81" s="40">
        <v>29.415000915527344</v>
      </c>
      <c r="D81" s="37"/>
      <c r="E81" s="41"/>
      <c r="F81" s="41"/>
      <c r="G81" s="21">
        <v>16.83799934387207</v>
      </c>
      <c r="H81" s="36"/>
      <c r="I81" s="41"/>
      <c r="J81" s="41"/>
      <c r="K81" s="41"/>
      <c r="L81" s="41"/>
      <c r="M81" s="41"/>
      <c r="N81" s="41"/>
      <c r="O81" s="42"/>
      <c r="P81" s="48"/>
      <c r="Q81" s="30"/>
    </row>
    <row r="82" spans="2:17" s="24" customFormat="1">
      <c r="B82" s="25" t="s">
        <v>211</v>
      </c>
      <c r="C82" s="25" t="s">
        <v>9</v>
      </c>
      <c r="D82" s="43"/>
      <c r="E82" s="41"/>
      <c r="F82" s="41"/>
      <c r="G82" s="21">
        <v>16.738000869750977</v>
      </c>
      <c r="H82" s="43"/>
      <c r="I82" s="41"/>
      <c r="J82" s="41"/>
      <c r="K82" s="41"/>
      <c r="L82" s="41"/>
      <c r="M82" s="41"/>
      <c r="N82" s="41"/>
      <c r="O82" s="42"/>
      <c r="P82" s="48"/>
      <c r="Q82" s="30"/>
    </row>
    <row r="83" spans="2:17" s="24" customFormat="1" ht="15.75">
      <c r="B83" s="25" t="s">
        <v>211</v>
      </c>
      <c r="C83" s="25" t="s">
        <v>9</v>
      </c>
      <c r="D83" s="44" t="e">
        <f>STDEV(C81:C83)</f>
        <v>#DIV/0!</v>
      </c>
      <c r="E83" s="45">
        <f>AVERAGE(C81:C83)</f>
        <v>29.415000915527344</v>
      </c>
      <c r="F83" s="41"/>
      <c r="G83" s="21">
        <v>16.820999145507813</v>
      </c>
      <c r="H83" s="46">
        <f>STDEV(G81:G83)</f>
        <v>5.3506098327790248E-2</v>
      </c>
      <c r="I83" s="45">
        <f>AVERAGE(G81:G83)</f>
        <v>16.798999786376953</v>
      </c>
      <c r="J83" s="41"/>
      <c r="K83" s="45">
        <f>E83-I83</f>
        <v>12.616001129150391</v>
      </c>
      <c r="L83" s="45">
        <f>K83-$K$7</f>
        <v>3.2193339665730782</v>
      </c>
      <c r="M83" s="45" t="e">
        <f>SQRT((D83*D83)+(H83*H83))</f>
        <v>#DIV/0!</v>
      </c>
      <c r="N83" s="41"/>
      <c r="O83" s="31">
        <f>POWER(2,-L83)</f>
        <v>0.10737023657127646</v>
      </c>
      <c r="P83" s="1" t="e">
        <f>M83/SQRT((COUNT(C81:C83)+COUNT(G81:G83)/2))</f>
        <v>#DIV/0!</v>
      </c>
      <c r="Q83" s="30"/>
    </row>
    <row r="84" spans="2:17" s="24" customFormat="1">
      <c r="B84" s="25" t="s">
        <v>212</v>
      </c>
      <c r="C84" s="40">
        <v>27.148000717163086</v>
      </c>
      <c r="D84" s="37"/>
      <c r="E84" s="41"/>
      <c r="F84" s="41"/>
      <c r="G84" s="21">
        <v>16.388999938964844</v>
      </c>
      <c r="H84" s="36"/>
      <c r="I84" s="41"/>
      <c r="J84" s="41"/>
      <c r="K84" s="41"/>
      <c r="L84" s="41"/>
      <c r="M84" s="41"/>
      <c r="N84" s="41"/>
      <c r="O84" s="42"/>
      <c r="P84" s="48"/>
      <c r="Q84" s="30"/>
    </row>
    <row r="85" spans="2:17" s="24" customFormat="1">
      <c r="B85" s="25" t="s">
        <v>212</v>
      </c>
      <c r="C85" s="40"/>
      <c r="D85" s="43"/>
      <c r="E85" s="41"/>
      <c r="F85" s="41"/>
      <c r="G85" s="21">
        <v>15.923999786376953</v>
      </c>
      <c r="H85" s="43"/>
      <c r="I85" s="41"/>
      <c r="J85" s="41"/>
      <c r="K85" s="41"/>
      <c r="L85" s="41"/>
      <c r="M85" s="41"/>
      <c r="N85" s="41"/>
      <c r="O85" s="42"/>
      <c r="P85" s="48"/>
      <c r="Q85" s="30"/>
    </row>
    <row r="86" spans="2:17" s="24" customFormat="1" ht="15.75">
      <c r="B86" s="25" t="s">
        <v>212</v>
      </c>
      <c r="C86" s="40">
        <v>29.521999359130859</v>
      </c>
      <c r="D86" s="44">
        <f>STDEV(C84:C86)</f>
        <v>1.6786705382630673</v>
      </c>
      <c r="E86" s="45">
        <f>AVERAGE(C84:C86)</f>
        <v>28.335000038146973</v>
      </c>
      <c r="F86" s="41"/>
      <c r="G86" s="21">
        <v>16.405000686645508</v>
      </c>
      <c r="H86" s="46">
        <f>STDEV(G84:G86)</f>
        <v>0.27320414586048658</v>
      </c>
      <c r="I86" s="45">
        <f>AVERAGE(G84:G86)</f>
        <v>16.239333470662434</v>
      </c>
      <c r="J86" s="41"/>
      <c r="K86" s="45">
        <f>E86-I86</f>
        <v>12.095666567484539</v>
      </c>
      <c r="L86" s="45">
        <f>K86-$K$7</f>
        <v>2.6989994049072266</v>
      </c>
      <c r="M86" s="45">
        <f>SQRT((D86*D86)+(H86*H86))</f>
        <v>1.7007572670277715</v>
      </c>
      <c r="N86" s="41"/>
      <c r="O86" s="31">
        <f>POWER(2,-L86)</f>
        <v>0.15399982270361245</v>
      </c>
      <c r="P86" s="1">
        <f>M86/SQRT((COUNT(C84:C86)+COUNT(G84:G86)/2))</f>
        <v>0.90909299875484606</v>
      </c>
      <c r="Q86" s="30"/>
    </row>
    <row r="87" spans="2:17">
      <c r="B87" s="25" t="s">
        <v>213</v>
      </c>
      <c r="C87" s="40">
        <v>26.351999282836914</v>
      </c>
      <c r="D87" s="37"/>
      <c r="E87" s="41"/>
      <c r="F87" s="41"/>
      <c r="G87" s="21">
        <v>17.948999404907227</v>
      </c>
      <c r="I87" s="41"/>
      <c r="J87" s="41"/>
      <c r="K87" s="41"/>
      <c r="L87" s="41"/>
      <c r="M87" s="41"/>
      <c r="N87" s="41"/>
      <c r="O87" s="42"/>
    </row>
    <row r="88" spans="2:17">
      <c r="B88" s="25" t="s">
        <v>213</v>
      </c>
      <c r="C88" s="40">
        <v>26.386999130249023</v>
      </c>
      <c r="D88" s="43"/>
      <c r="E88" s="41"/>
      <c r="F88" s="41"/>
      <c r="G88" s="21">
        <v>17.944000244140625</v>
      </c>
      <c r="H88" s="43"/>
      <c r="I88" s="41"/>
      <c r="J88" s="41"/>
      <c r="K88" s="41"/>
      <c r="L88" s="41"/>
      <c r="M88" s="41"/>
      <c r="N88" s="41"/>
      <c r="O88" s="42"/>
    </row>
    <row r="89" spans="2:17" ht="15.75">
      <c r="B89" s="25" t="s">
        <v>213</v>
      </c>
      <c r="C89" s="40">
        <v>26.530000686645508</v>
      </c>
      <c r="D89" s="44">
        <f>STDEV(C87:C89)</f>
        <v>9.4303529633941327E-2</v>
      </c>
      <c r="E89" s="45">
        <f>AVERAGE(C87:C89)</f>
        <v>26.422999699910481</v>
      </c>
      <c r="F89" s="41"/>
      <c r="G89" s="21">
        <v>17.992000579833984</v>
      </c>
      <c r="H89" s="46">
        <f>STDEV(G87:G89)</f>
        <v>2.6388523010730577E-2</v>
      </c>
      <c r="I89" s="45">
        <f>AVERAGE(G87:G89)</f>
        <v>17.961666742960613</v>
      </c>
      <c r="J89" s="41"/>
      <c r="K89" s="45">
        <f>E89-I89</f>
        <v>8.4613329569498674</v>
      </c>
      <c r="L89" s="45">
        <f>K89-$K$7</f>
        <v>-0.93533420562744496</v>
      </c>
      <c r="M89" s="18">
        <f>SQRT((D89*D89)+(H89*H89))</f>
        <v>9.7926042747103328E-2</v>
      </c>
      <c r="N89" s="6"/>
      <c r="O89" s="23">
        <f>POWER(2,-L89)</f>
        <v>1.9123335830081927</v>
      </c>
      <c r="P89" s="17">
        <f>M89/SQRT((COUNT(C87:C89)+COUNT(G87:G89)/2))</f>
        <v>4.6162779254160333E-2</v>
      </c>
    </row>
    <row r="90" spans="2:17">
      <c r="B90" s="25" t="s">
        <v>214</v>
      </c>
      <c r="C90" s="40">
        <v>28.506999969482422</v>
      </c>
      <c r="D90" s="37"/>
      <c r="E90" s="41"/>
      <c r="F90" s="41"/>
      <c r="G90" s="21">
        <v>19.680000305175781</v>
      </c>
      <c r="I90" s="41"/>
      <c r="J90" s="41"/>
      <c r="K90" s="41"/>
      <c r="L90" s="41"/>
      <c r="M90" s="41"/>
      <c r="N90" s="41"/>
      <c r="O90" s="42"/>
    </row>
    <row r="91" spans="2:17">
      <c r="B91" s="25" t="s">
        <v>214</v>
      </c>
      <c r="C91" s="40">
        <v>28.148000717163086</v>
      </c>
      <c r="D91" s="43"/>
      <c r="E91" s="41"/>
      <c r="F91" s="41"/>
      <c r="G91" s="21">
        <v>19.75200080871582</v>
      </c>
      <c r="H91" s="43"/>
      <c r="I91" s="41"/>
      <c r="J91" s="41"/>
      <c r="K91" s="41"/>
      <c r="L91" s="41"/>
      <c r="M91" s="41"/>
      <c r="N91" s="41"/>
      <c r="O91" s="42"/>
    </row>
    <row r="92" spans="2:17" ht="15.75">
      <c r="B92" s="25" t="s">
        <v>214</v>
      </c>
      <c r="C92" s="40">
        <v>28.773000717163086</v>
      </c>
      <c r="D92" s="44">
        <f>STDEV(C90:C92)</f>
        <v>0.31365104307495928</v>
      </c>
      <c r="E92" s="45">
        <f>AVERAGE(C90:C92)</f>
        <v>28.476000467936199</v>
      </c>
      <c r="F92" s="41"/>
      <c r="G92" s="21">
        <v>19.819000244140625</v>
      </c>
      <c r="H92" s="46">
        <f>STDEV(G90:G92)</f>
        <v>6.9514962285697937E-2</v>
      </c>
      <c r="I92" s="45">
        <f>AVERAGE(G90:G92)</f>
        <v>19.750333786010742</v>
      </c>
      <c r="J92" s="41"/>
      <c r="K92" s="45">
        <f>E92-I92</f>
        <v>8.7256666819254569</v>
      </c>
      <c r="L92" s="45">
        <f>K92-$K$7</f>
        <v>-0.67100048065185547</v>
      </c>
      <c r="M92" s="18">
        <f>SQRT((D92*D92)+(H92*H92))</f>
        <v>0.32126205316468981</v>
      </c>
      <c r="N92" s="6"/>
      <c r="O92" s="23">
        <f>POWER(2,-L92)</f>
        <v>1.5921767280110162</v>
      </c>
      <c r="P92" s="17">
        <f>M92/SQRT((COUNT(C90:C92)+COUNT(G90:G92)/2))</f>
        <v>0.15144438422044357</v>
      </c>
    </row>
    <row r="93" spans="2:17">
      <c r="B93" s="25" t="s">
        <v>215</v>
      </c>
      <c r="C93" s="40">
        <v>23.254999160766602</v>
      </c>
      <c r="D93" s="37"/>
      <c r="E93" s="41"/>
      <c r="F93" s="41"/>
      <c r="G93" s="21">
        <v>15.680000305175781</v>
      </c>
      <c r="I93" s="41"/>
      <c r="J93" s="41"/>
      <c r="K93" s="41"/>
      <c r="L93" s="41"/>
      <c r="M93" s="41"/>
      <c r="N93" s="41"/>
      <c r="O93" s="42"/>
    </row>
    <row r="94" spans="2:17">
      <c r="B94" s="25" t="s">
        <v>215</v>
      </c>
      <c r="C94" s="40">
        <v>23.031999588012695</v>
      </c>
      <c r="D94" s="43"/>
      <c r="E94" s="41"/>
      <c r="F94" s="41"/>
      <c r="G94" s="21">
        <v>15.696999549865723</v>
      </c>
      <c r="H94" s="43"/>
      <c r="I94" s="41"/>
      <c r="J94" s="41"/>
      <c r="K94" s="41"/>
      <c r="L94" s="41"/>
      <c r="M94" s="41"/>
      <c r="N94" s="41"/>
      <c r="O94" s="42"/>
    </row>
    <row r="95" spans="2:17" ht="15.75">
      <c r="B95" s="25" t="s">
        <v>215</v>
      </c>
      <c r="C95" s="40">
        <v>23.181999206542969</v>
      </c>
      <c r="D95" s="44">
        <f>STDEV(C93:C95)</f>
        <v>0.11369380540462232</v>
      </c>
      <c r="E95" s="45">
        <f>AVERAGE(C93:C95)</f>
        <v>23.15633265177409</v>
      </c>
      <c r="F95" s="41"/>
      <c r="G95" s="21">
        <v>15.729000091552734</v>
      </c>
      <c r="H95" s="46">
        <f>STDEV(G93:G95)</f>
        <v>2.4879670594274744E-2</v>
      </c>
      <c r="I95" s="45">
        <f>AVERAGE(G93:G95)</f>
        <v>15.70199998219808</v>
      </c>
      <c r="J95" s="41"/>
      <c r="K95" s="45">
        <f>E95-I95</f>
        <v>7.4543326695760097</v>
      </c>
      <c r="L95" s="45">
        <f>K95-$K$7</f>
        <v>-1.9423344930013027</v>
      </c>
      <c r="M95" s="18">
        <f>SQRT((D95*D95)+(H95*H95))</f>
        <v>0.11638418877263246</v>
      </c>
      <c r="N95" s="6"/>
      <c r="O95" s="23">
        <f>POWER(2,-L95)</f>
        <v>3.843270425842741</v>
      </c>
      <c r="P95" s="17">
        <f>M95/SQRT((COUNT(C93:C95)+COUNT(G93:G95)/2))</f>
        <v>5.4864032736015776E-2</v>
      </c>
    </row>
    <row r="96" spans="2:17">
      <c r="B96" s="25" t="s">
        <v>216</v>
      </c>
      <c r="C96" s="40">
        <v>23.549999237060547</v>
      </c>
      <c r="D96" s="37"/>
      <c r="E96" s="41"/>
      <c r="F96" s="41"/>
      <c r="G96" s="21">
        <v>15.557999610900879</v>
      </c>
      <c r="I96" s="41"/>
      <c r="J96" s="41"/>
      <c r="K96" s="41"/>
      <c r="L96" s="41"/>
      <c r="M96" s="41"/>
      <c r="N96" s="41"/>
      <c r="O96" s="42"/>
    </row>
    <row r="97" spans="2:17">
      <c r="B97" s="25" t="s">
        <v>216</v>
      </c>
      <c r="C97" s="40">
        <v>23.566999435424805</v>
      </c>
      <c r="D97" s="43"/>
      <c r="E97" s="41"/>
      <c r="F97" s="41"/>
      <c r="G97" s="21">
        <v>15.628000259399414</v>
      </c>
      <c r="H97" s="43"/>
      <c r="I97" s="41"/>
      <c r="J97" s="41"/>
      <c r="K97" s="41"/>
      <c r="L97" s="41"/>
      <c r="M97" s="41"/>
      <c r="N97" s="41"/>
      <c r="O97" s="42"/>
    </row>
    <row r="98" spans="2:17" ht="15.75">
      <c r="B98" s="25" t="s">
        <v>216</v>
      </c>
      <c r="C98" s="40">
        <v>23.471000671386719</v>
      </c>
      <c r="D98" s="44">
        <f>STDEV(C96:C98)</f>
        <v>5.1227503712664532E-2</v>
      </c>
      <c r="E98" s="45">
        <f>AVERAGE(C96:C98)</f>
        <v>23.529333114624023</v>
      </c>
      <c r="F98" s="41"/>
      <c r="G98" s="21">
        <v>15.546999931335449</v>
      </c>
      <c r="H98" s="46">
        <f>STDEV(G96:G98)</f>
        <v>4.3935818506899989E-2</v>
      </c>
      <c r="I98" s="45">
        <f>AVERAGE(G96:G98)</f>
        <v>15.577666600545248</v>
      </c>
      <c r="J98" s="41"/>
      <c r="K98" s="45">
        <f>E98-I98</f>
        <v>7.9516665140787754</v>
      </c>
      <c r="L98" s="45">
        <f>K98-$K$7</f>
        <v>-1.4450006484985369</v>
      </c>
      <c r="M98" s="18">
        <f>SQRT((D98*D98)+(H98*H98))</f>
        <v>6.7487875092510613E-2</v>
      </c>
      <c r="N98" s="6"/>
      <c r="O98" s="23">
        <f>POWER(2,-L98)</f>
        <v>2.7226294568340417</v>
      </c>
      <c r="P98" s="17">
        <f>M98/SQRT((COUNT(C96:C98)+COUNT(G96:G98)/2))</f>
        <v>3.1814089417189974E-2</v>
      </c>
    </row>
    <row r="99" spans="2:17">
      <c r="B99" s="25" t="s">
        <v>217</v>
      </c>
      <c r="C99" s="40">
        <v>25.268999099731445</v>
      </c>
      <c r="D99" s="37"/>
      <c r="E99" s="41"/>
      <c r="F99" s="41"/>
      <c r="G99" s="21">
        <v>15.906999588012695</v>
      </c>
      <c r="I99" s="41"/>
      <c r="J99" s="41"/>
      <c r="K99" s="41"/>
      <c r="L99" s="41"/>
      <c r="M99" s="41"/>
      <c r="N99" s="41"/>
      <c r="O99" s="42"/>
    </row>
    <row r="100" spans="2:17">
      <c r="B100" s="25" t="s">
        <v>217</v>
      </c>
      <c r="C100" s="40">
        <v>25.177999496459961</v>
      </c>
      <c r="D100" s="43"/>
      <c r="E100" s="41"/>
      <c r="F100" s="41"/>
      <c r="G100" s="21">
        <v>15.85099983215332</v>
      </c>
      <c r="H100" s="43"/>
      <c r="I100" s="41"/>
      <c r="J100" s="41"/>
      <c r="K100" s="41"/>
      <c r="L100" s="41"/>
      <c r="M100" s="41"/>
      <c r="N100" s="41"/>
      <c r="O100" s="42"/>
    </row>
    <row r="101" spans="2:17" ht="15.75">
      <c r="B101" s="25" t="s">
        <v>217</v>
      </c>
      <c r="C101" s="40">
        <v>25.219999313354492</v>
      </c>
      <c r="D101" s="44">
        <f>STDEV(C99:C101)</f>
        <v>4.554465113074703E-2</v>
      </c>
      <c r="E101" s="45">
        <f>AVERAGE(C99:C101)</f>
        <v>25.222332636515301</v>
      </c>
      <c r="F101" s="41"/>
      <c r="G101" s="21">
        <v>15.859999656677246</v>
      </c>
      <c r="H101" s="46">
        <f>STDEV(G99:G101)</f>
        <v>3.0072033085321435E-2</v>
      </c>
      <c r="I101" s="45">
        <f>AVERAGE(G99:G101)</f>
        <v>15.872666358947754</v>
      </c>
      <c r="J101" s="41"/>
      <c r="K101" s="45">
        <f>E101-I101</f>
        <v>9.3496662775675468</v>
      </c>
      <c r="L101" s="45">
        <f>K101-$K$7</f>
        <v>-4.7000885009765625E-2</v>
      </c>
      <c r="M101" s="18">
        <f>SQRT((D101*D101)+(H101*H101))</f>
        <v>5.4576940373257672E-2</v>
      </c>
      <c r="N101" s="6"/>
      <c r="O101" s="23">
        <f>POWER(2,-L101)</f>
        <v>1.0331150214401077</v>
      </c>
      <c r="P101" s="17">
        <f>M101/SQRT((COUNT(C99:C101)+COUNT(G99:G101)/2))</f>
        <v>2.5727816422896246E-2</v>
      </c>
    </row>
    <row r="102" spans="2:17">
      <c r="B102" s="25" t="s">
        <v>218</v>
      </c>
      <c r="C102" s="40">
        <v>22.606000900268555</v>
      </c>
      <c r="D102" s="37"/>
      <c r="E102" s="41"/>
      <c r="F102" s="41"/>
      <c r="G102" s="21">
        <v>15.253999710083008</v>
      </c>
      <c r="I102" s="41"/>
      <c r="J102" s="41"/>
      <c r="K102" s="41"/>
      <c r="L102" s="41"/>
      <c r="M102" s="41"/>
      <c r="N102" s="41"/>
      <c r="O102" s="42"/>
    </row>
    <row r="103" spans="2:17">
      <c r="B103" s="25" t="s">
        <v>218</v>
      </c>
      <c r="C103" s="40">
        <v>22.534999847412109</v>
      </c>
      <c r="D103" s="43"/>
      <c r="E103" s="41"/>
      <c r="F103" s="41"/>
      <c r="G103" s="21">
        <v>15.25100040435791</v>
      </c>
      <c r="H103" s="43"/>
      <c r="I103" s="41"/>
      <c r="J103" s="41"/>
      <c r="K103" s="41"/>
      <c r="L103" s="41"/>
      <c r="M103" s="41"/>
      <c r="N103" s="41"/>
      <c r="O103" s="42"/>
    </row>
    <row r="104" spans="2:17" ht="15.75">
      <c r="B104" s="25" t="s">
        <v>218</v>
      </c>
      <c r="C104" s="40">
        <v>23.059999465942383</v>
      </c>
      <c r="D104" s="44">
        <f>STDEV(C102:C104)</f>
        <v>0.28483341523241762</v>
      </c>
      <c r="E104" s="45">
        <f>AVERAGE(C102:C104)</f>
        <v>22.733666737874348</v>
      </c>
      <c r="F104" s="41"/>
      <c r="G104" s="21">
        <v>15.253999710083008</v>
      </c>
      <c r="H104" s="46">
        <f>STDEV(G102:G104)</f>
        <v>1.7316499677671178E-3</v>
      </c>
      <c r="I104" s="45">
        <f>AVERAGE(G102:G104)</f>
        <v>15.252999941507975</v>
      </c>
      <c r="J104" s="41"/>
      <c r="K104" s="45">
        <f>E104-I104</f>
        <v>7.4806667963663731</v>
      </c>
      <c r="L104" s="45">
        <f>K104-$K$7</f>
        <v>-1.9160003662109393</v>
      </c>
      <c r="M104" s="18">
        <f>SQRT((D104*D104)+(H104*H104))</f>
        <v>0.28483867898263693</v>
      </c>
      <c r="N104" s="6"/>
      <c r="O104" s="23">
        <f>POWER(2,-L104)</f>
        <v>3.773753961503779</v>
      </c>
      <c r="P104" s="17">
        <f>M104/SQRT((COUNT(C102:C104)+COUNT(G102:G104)/2))</f>
        <v>0.13427424096856047</v>
      </c>
    </row>
    <row r="105" spans="2:17" s="24" customFormat="1">
      <c r="B105" s="25" t="s">
        <v>219</v>
      </c>
      <c r="C105" s="40">
        <v>23.298000335693359</v>
      </c>
      <c r="D105" s="37"/>
      <c r="E105" s="41"/>
      <c r="F105" s="41"/>
      <c r="G105" s="21">
        <v>14.444999694824219</v>
      </c>
      <c r="H105" s="36"/>
      <c r="I105" s="41"/>
      <c r="J105" s="41"/>
      <c r="K105" s="41"/>
      <c r="L105" s="41"/>
      <c r="M105" s="41"/>
      <c r="N105" s="41"/>
      <c r="O105" s="42"/>
      <c r="P105" s="48"/>
      <c r="Q105" s="30"/>
    </row>
    <row r="106" spans="2:17" s="24" customFormat="1">
      <c r="B106" s="25" t="s">
        <v>219</v>
      </c>
      <c r="C106" s="40">
        <v>24.08799934387207</v>
      </c>
      <c r="D106" s="43"/>
      <c r="E106" s="41"/>
      <c r="F106" s="41"/>
      <c r="G106" s="21">
        <v>14.814000129699707</v>
      </c>
      <c r="H106" s="43"/>
      <c r="I106" s="41"/>
      <c r="J106" s="41"/>
      <c r="K106" s="41"/>
      <c r="L106" s="41"/>
      <c r="M106" s="41"/>
      <c r="N106" s="41"/>
      <c r="O106" s="42"/>
      <c r="P106" s="48"/>
      <c r="Q106" s="30"/>
    </row>
    <row r="107" spans="2:17" s="24" customFormat="1" ht="15.75">
      <c r="B107" s="25" t="s">
        <v>219</v>
      </c>
      <c r="C107" s="40"/>
      <c r="D107" s="44">
        <f>STDEV(C105:C107)</f>
        <v>0.55861365581381328</v>
      </c>
      <c r="E107" s="45">
        <f>AVERAGE(C105:C107)</f>
        <v>23.692999839782715</v>
      </c>
      <c r="F107" s="41"/>
      <c r="G107" s="21">
        <v>14.420999526977539</v>
      </c>
      <c r="H107" s="46">
        <f>STDEV(G105:G107)</f>
        <v>0.22029782974223852</v>
      </c>
      <c r="I107" s="45">
        <f>AVERAGE(G105:G107)</f>
        <v>14.559999783833822</v>
      </c>
      <c r="J107" s="41"/>
      <c r="K107" s="45">
        <f>E107-I107</f>
        <v>9.1330000559488926</v>
      </c>
      <c r="L107" s="45">
        <f>K107-$K$7</f>
        <v>-0.26366710662841975</v>
      </c>
      <c r="M107" s="45">
        <f>SQRT((D107*D107)+(H107*H107))</f>
        <v>0.60048343045484087</v>
      </c>
      <c r="N107" s="41"/>
      <c r="O107" s="31">
        <f>POWER(2,-L107)</f>
        <v>1.2005263811413638</v>
      </c>
      <c r="P107" s="1">
        <f>M107/SQRT((COUNT(C105:C107)+COUNT(G105:G107)/2))</f>
        <v>0.32097189474238741</v>
      </c>
      <c r="Q107" s="30"/>
    </row>
    <row r="108" spans="2:17">
      <c r="B108" s="28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P108" s="25"/>
      <c r="Q108"/>
    </row>
    <row r="109" spans="2:17">
      <c r="B109" s="28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P109" s="25"/>
      <c r="Q109"/>
    </row>
    <row r="110" spans="2:17">
      <c r="B110" s="28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P110" s="25"/>
      <c r="Q110"/>
    </row>
    <row r="111" spans="2:17">
      <c r="B111" s="28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P111" s="25"/>
      <c r="Q111"/>
    </row>
    <row r="112" spans="2:17">
      <c r="B112" s="28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P112" s="25"/>
      <c r="Q112"/>
    </row>
    <row r="113" spans="2:17">
      <c r="B113" s="28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P113" s="25"/>
      <c r="Q113"/>
    </row>
    <row r="114" spans="2:17">
      <c r="B114" s="28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P114" s="25"/>
      <c r="Q114"/>
    </row>
    <row r="115" spans="2:17">
      <c r="B115" s="28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P115" s="25"/>
      <c r="Q115"/>
    </row>
    <row r="116" spans="2:17">
      <c r="B116" s="28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P116" s="25"/>
      <c r="Q116"/>
    </row>
    <row r="117" spans="2:17">
      <c r="B117" s="28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P117" s="25"/>
      <c r="Q117"/>
    </row>
    <row r="118" spans="2:17">
      <c r="B118" s="28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P118" s="25"/>
      <c r="Q118"/>
    </row>
    <row r="119" spans="2:17">
      <c r="B119" s="28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P119" s="25"/>
      <c r="Q119"/>
    </row>
    <row r="120" spans="2:17">
      <c r="B120" s="28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P120" s="25"/>
      <c r="Q120"/>
    </row>
    <row r="121" spans="2:17">
      <c r="B121" s="28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P121" s="25"/>
      <c r="Q121"/>
    </row>
    <row r="122" spans="2:17">
      <c r="B122" s="28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P122" s="25"/>
      <c r="Q122"/>
    </row>
    <row r="123" spans="2:17">
      <c r="B123" s="28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P123" s="25"/>
      <c r="Q123"/>
    </row>
    <row r="124" spans="2:17">
      <c r="B124" s="28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P124" s="25"/>
      <c r="Q124"/>
    </row>
    <row r="125" spans="2:17">
      <c r="B125" s="28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P125" s="25"/>
      <c r="Q125"/>
    </row>
    <row r="126" spans="2:17">
      <c r="B126" s="28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P126" s="25"/>
      <c r="Q126"/>
    </row>
    <row r="127" spans="2:17">
      <c r="B127" s="28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P127" s="25"/>
      <c r="Q127"/>
    </row>
    <row r="128" spans="2:17">
      <c r="B128" s="28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P128" s="25"/>
      <c r="Q128"/>
    </row>
    <row r="129" spans="2:17">
      <c r="B129" s="28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P129" s="25"/>
      <c r="Q129"/>
    </row>
    <row r="130" spans="2:17">
      <c r="B130" s="28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P130" s="25"/>
      <c r="Q130"/>
    </row>
    <row r="131" spans="2:17">
      <c r="B131" s="28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P131" s="25"/>
      <c r="Q131"/>
    </row>
    <row r="132" spans="2:17">
      <c r="B132" s="28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P132" s="25"/>
      <c r="Q132"/>
    </row>
    <row r="133" spans="2:17">
      <c r="B133" s="28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P133" s="25"/>
      <c r="Q133"/>
    </row>
    <row r="134" spans="2:17">
      <c r="B134" s="28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P134" s="25"/>
      <c r="Q134"/>
    </row>
    <row r="135" spans="2:17">
      <c r="B135" s="28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P135" s="25"/>
      <c r="Q135"/>
    </row>
    <row r="136" spans="2:17">
      <c r="B136" s="28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P136" s="25"/>
      <c r="Q136"/>
    </row>
    <row r="137" spans="2:17">
      <c r="B137" s="28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P137" s="25"/>
      <c r="Q137"/>
    </row>
    <row r="138" spans="2:17">
      <c r="B138" s="28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P138" s="25"/>
      <c r="Q138"/>
    </row>
    <row r="139" spans="2:17">
      <c r="B139" s="28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P139" s="25"/>
      <c r="Q139"/>
    </row>
    <row r="140" spans="2:17">
      <c r="B140" s="28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P140" s="25"/>
      <c r="Q140"/>
    </row>
    <row r="141" spans="2:17">
      <c r="B141" s="28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P141" s="25"/>
      <c r="Q141"/>
    </row>
    <row r="142" spans="2:17">
      <c r="B142" s="28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P142" s="25"/>
      <c r="Q142"/>
    </row>
    <row r="143" spans="2:17">
      <c r="B143" s="28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P143" s="25"/>
      <c r="Q143"/>
    </row>
    <row r="144" spans="2:17">
      <c r="B144" s="28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P144" s="25"/>
      <c r="Q144"/>
    </row>
    <row r="145" spans="2:17">
      <c r="B145" s="28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P145" s="25"/>
      <c r="Q145"/>
    </row>
    <row r="146" spans="2:17">
      <c r="B146" s="28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P146" s="25"/>
      <c r="Q146"/>
    </row>
    <row r="147" spans="2:17">
      <c r="B147" s="28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P147" s="25"/>
      <c r="Q147"/>
    </row>
    <row r="148" spans="2:17">
      <c r="B148" s="28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P148" s="25"/>
      <c r="Q148"/>
    </row>
    <row r="149" spans="2:17">
      <c r="B149" s="28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P149" s="25"/>
      <c r="Q149"/>
    </row>
    <row r="150" spans="2:17">
      <c r="B150" s="28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P150" s="25"/>
      <c r="Q150"/>
    </row>
    <row r="151" spans="2:17">
      <c r="B151" s="28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P151" s="25"/>
      <c r="Q151"/>
    </row>
    <row r="152" spans="2:17">
      <c r="B152" s="28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P152" s="25"/>
      <c r="Q152"/>
    </row>
    <row r="153" spans="2:17">
      <c r="B153" s="28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P153" s="25"/>
      <c r="Q153"/>
    </row>
    <row r="154" spans="2:17">
      <c r="B154" s="28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P154" s="25"/>
      <c r="Q154"/>
    </row>
    <row r="155" spans="2:17">
      <c r="B155" s="28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P155" s="25"/>
      <c r="Q155"/>
    </row>
    <row r="156" spans="2:17">
      <c r="B156" s="28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P156" s="25"/>
      <c r="Q156"/>
    </row>
    <row r="157" spans="2:17">
      <c r="B157" s="28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P157" s="25"/>
      <c r="Q157"/>
    </row>
    <row r="158" spans="2:17">
      <c r="B158" s="28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P158" s="25"/>
      <c r="Q158"/>
    </row>
    <row r="159" spans="2:17">
      <c r="B159" s="28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P159" s="25"/>
      <c r="Q159"/>
    </row>
    <row r="160" spans="2:17">
      <c r="B160" s="28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P160" s="25"/>
      <c r="Q160"/>
    </row>
    <row r="161" spans="2:17">
      <c r="B161" s="28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P161" s="25"/>
      <c r="Q161"/>
    </row>
    <row r="162" spans="2:17">
      <c r="B162" s="28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P162" s="25"/>
      <c r="Q162"/>
    </row>
    <row r="163" spans="2:17">
      <c r="B163" s="28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P163" s="25"/>
      <c r="Q163"/>
    </row>
    <row r="164" spans="2:17">
      <c r="B164" s="28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P164" s="25"/>
      <c r="Q164"/>
    </row>
    <row r="165" spans="2:17">
      <c r="B165" s="28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P165" s="25"/>
      <c r="Q165"/>
    </row>
    <row r="166" spans="2:17">
      <c r="B166" s="28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P166" s="25"/>
      <c r="Q166"/>
    </row>
    <row r="167" spans="2:17">
      <c r="B167" s="28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P167" s="25"/>
      <c r="Q167"/>
    </row>
    <row r="168" spans="2:17">
      <c r="B168" s="28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P168" s="25"/>
      <c r="Q168"/>
    </row>
    <row r="169" spans="2:17">
      <c r="B169" s="28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P169" s="25"/>
      <c r="Q169"/>
    </row>
    <row r="170" spans="2:17">
      <c r="B170" s="28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P170" s="25"/>
      <c r="Q170"/>
    </row>
    <row r="171" spans="2:17">
      <c r="B171" s="28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P171" s="25"/>
      <c r="Q171"/>
    </row>
    <row r="172" spans="2:17">
      <c r="B172" s="28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P172" s="25"/>
      <c r="Q172"/>
    </row>
    <row r="173" spans="2:17">
      <c r="B173" s="28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P173" s="25"/>
      <c r="Q173"/>
    </row>
    <row r="174" spans="2:17">
      <c r="B174" s="28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P174" s="25"/>
      <c r="Q174"/>
    </row>
    <row r="175" spans="2:17">
      <c r="B175" s="28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P175" s="25"/>
      <c r="Q175"/>
    </row>
    <row r="176" spans="2:17">
      <c r="B176" s="28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P176" s="25"/>
      <c r="Q176"/>
    </row>
    <row r="177" spans="2:17">
      <c r="B177" s="28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P177" s="25"/>
      <c r="Q177"/>
    </row>
    <row r="178" spans="2:17">
      <c r="B178" s="28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P178" s="25"/>
      <c r="Q178"/>
    </row>
    <row r="179" spans="2:17">
      <c r="B179" s="28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P179" s="25"/>
      <c r="Q179"/>
    </row>
    <row r="180" spans="2:17">
      <c r="B180" s="28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P180" s="25"/>
      <c r="Q180"/>
    </row>
    <row r="181" spans="2:17">
      <c r="B181" s="28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P181" s="25"/>
      <c r="Q181"/>
    </row>
    <row r="182" spans="2:17">
      <c r="B182" s="28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P182" s="25"/>
      <c r="Q182"/>
    </row>
    <row r="183" spans="2:17">
      <c r="B183" s="28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P183" s="25"/>
      <c r="Q183"/>
    </row>
    <row r="184" spans="2:17">
      <c r="B184" s="28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P184" s="25"/>
      <c r="Q184"/>
    </row>
    <row r="185" spans="2:17">
      <c r="B185" s="28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P185" s="25"/>
      <c r="Q185"/>
    </row>
    <row r="186" spans="2:17">
      <c r="B186" s="28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P186" s="25"/>
      <c r="Q186"/>
    </row>
    <row r="187" spans="2:17">
      <c r="B187" s="28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P187" s="25"/>
      <c r="Q187"/>
    </row>
    <row r="188" spans="2:17">
      <c r="B188" s="28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P188" s="25"/>
      <c r="Q188"/>
    </row>
    <row r="189" spans="2:17">
      <c r="B189" s="28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P189" s="25"/>
      <c r="Q189"/>
    </row>
    <row r="190" spans="2:17">
      <c r="B190" s="28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P190" s="25"/>
      <c r="Q190"/>
    </row>
    <row r="191" spans="2:17">
      <c r="B191" s="28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P191" s="25"/>
      <c r="Q191"/>
    </row>
    <row r="192" spans="2:17">
      <c r="B192" s="28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P192" s="25"/>
      <c r="Q192"/>
    </row>
    <row r="193" spans="2:17">
      <c r="B193" s="28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P193" s="25"/>
      <c r="Q193"/>
    </row>
    <row r="194" spans="2:17">
      <c r="B194" s="28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P194" s="25"/>
      <c r="Q194"/>
    </row>
    <row r="195" spans="2:17">
      <c r="B195" s="28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P195" s="25"/>
      <c r="Q195"/>
    </row>
    <row r="196" spans="2:17">
      <c r="B196" s="28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P196" s="25"/>
      <c r="Q196"/>
    </row>
    <row r="197" spans="2:17">
      <c r="B197" s="28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P197" s="25"/>
      <c r="Q197"/>
    </row>
    <row r="198" spans="2:17">
      <c r="B198" s="28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P198" s="25"/>
      <c r="Q198"/>
    </row>
    <row r="199" spans="2:17">
      <c r="B199" s="28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P199" s="25"/>
      <c r="Q199"/>
    </row>
    <row r="200" spans="2:17">
      <c r="B200" s="28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P200" s="25"/>
      <c r="Q200"/>
    </row>
    <row r="201" spans="2:17">
      <c r="B201" s="28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P201" s="25"/>
      <c r="Q201"/>
    </row>
    <row r="202" spans="2:17">
      <c r="B202" s="28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P202" s="25"/>
      <c r="Q202"/>
    </row>
    <row r="203" spans="2:17">
      <c r="B203" s="28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P203" s="25"/>
      <c r="Q203"/>
    </row>
    <row r="204" spans="2:17">
      <c r="B204" s="28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P204" s="25"/>
      <c r="Q204"/>
    </row>
    <row r="205" spans="2:17">
      <c r="B205" s="28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P205" s="25"/>
      <c r="Q205"/>
    </row>
    <row r="206" spans="2:17">
      <c r="B206" s="28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P206" s="25"/>
      <c r="Q206"/>
    </row>
    <row r="207" spans="2:17">
      <c r="B207" s="28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P207" s="25"/>
      <c r="Q207"/>
    </row>
    <row r="208" spans="2:17">
      <c r="B208" s="28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P208" s="25"/>
      <c r="Q208"/>
    </row>
    <row r="209" spans="2:17">
      <c r="B209" s="28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P209" s="25"/>
      <c r="Q209"/>
    </row>
    <row r="210" spans="2:17">
      <c r="B210" s="28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P210" s="25"/>
      <c r="Q210"/>
    </row>
    <row r="211" spans="2:17">
      <c r="B211" s="28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P211" s="25"/>
      <c r="Q211"/>
    </row>
    <row r="212" spans="2:17">
      <c r="B212" s="28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P212" s="25"/>
      <c r="Q212"/>
    </row>
    <row r="213" spans="2:17">
      <c r="B213" s="28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P213" s="25"/>
      <c r="Q213"/>
    </row>
    <row r="214" spans="2:17">
      <c r="B214" s="28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P214" s="25"/>
      <c r="Q214"/>
    </row>
    <row r="215" spans="2:17">
      <c r="B215" s="28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P215" s="25"/>
      <c r="Q215"/>
    </row>
    <row r="216" spans="2:17">
      <c r="B216" s="28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P216" s="25"/>
      <c r="Q216"/>
    </row>
    <row r="217" spans="2:17">
      <c r="B217" s="28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P217" s="25"/>
      <c r="Q217"/>
    </row>
    <row r="218" spans="2:17">
      <c r="B218" s="28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P218" s="25"/>
      <c r="Q218"/>
    </row>
    <row r="219" spans="2:17">
      <c r="B219" s="28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P219" s="25"/>
      <c r="Q219"/>
    </row>
    <row r="220" spans="2:17">
      <c r="B220" s="28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P220" s="25"/>
      <c r="Q220"/>
    </row>
    <row r="221" spans="2:17">
      <c r="B221" s="28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P221" s="25"/>
      <c r="Q221"/>
    </row>
    <row r="222" spans="2:17">
      <c r="B222" s="28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P222" s="25"/>
      <c r="Q222"/>
    </row>
    <row r="223" spans="2:17">
      <c r="B223" s="28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P223" s="25"/>
      <c r="Q223"/>
    </row>
    <row r="224" spans="2:17">
      <c r="B224" s="28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P224" s="25"/>
      <c r="Q224"/>
    </row>
    <row r="225" spans="2:17">
      <c r="B225" s="28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P225" s="25"/>
      <c r="Q225"/>
    </row>
    <row r="226" spans="2:17">
      <c r="B226" s="28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P226" s="25"/>
      <c r="Q226"/>
    </row>
    <row r="227" spans="2:17">
      <c r="B227" s="28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P227" s="25"/>
      <c r="Q227"/>
    </row>
    <row r="228" spans="2:17">
      <c r="B228" s="28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P228" s="25"/>
      <c r="Q228"/>
    </row>
    <row r="229" spans="2:17">
      <c r="B229" s="28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P229" s="25"/>
      <c r="Q229"/>
    </row>
    <row r="230" spans="2:17">
      <c r="B230" s="28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P230" s="25"/>
      <c r="Q230"/>
    </row>
    <row r="231" spans="2:17">
      <c r="B231" s="28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P231" s="25"/>
      <c r="Q231"/>
    </row>
    <row r="232" spans="2:17">
      <c r="B232" s="28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P232" s="25"/>
      <c r="Q232"/>
    </row>
    <row r="233" spans="2:17">
      <c r="B233" s="28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P233" s="25"/>
      <c r="Q233"/>
    </row>
    <row r="234" spans="2:17">
      <c r="B234" s="28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P234" s="25"/>
      <c r="Q234"/>
    </row>
    <row r="235" spans="2:17">
      <c r="B235" s="28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P235" s="25"/>
      <c r="Q235"/>
    </row>
    <row r="236" spans="2:17">
      <c r="B236" s="28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P236" s="25"/>
      <c r="Q236"/>
    </row>
    <row r="237" spans="2:17">
      <c r="B237" s="28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P237" s="25"/>
      <c r="Q237"/>
    </row>
    <row r="238" spans="2:17">
      <c r="B238" s="28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P238" s="25"/>
      <c r="Q238"/>
    </row>
    <row r="239" spans="2:17">
      <c r="B239" s="28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P239" s="25"/>
      <c r="Q239"/>
    </row>
    <row r="240" spans="2:17">
      <c r="B240" s="28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P240" s="25"/>
      <c r="Q240"/>
    </row>
    <row r="241" spans="2:17">
      <c r="B241" s="28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P241" s="25"/>
      <c r="Q241"/>
    </row>
    <row r="242" spans="2:17">
      <c r="B242" s="28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P242" s="25"/>
      <c r="Q242"/>
    </row>
    <row r="243" spans="2:17">
      <c r="B243" s="28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P243" s="25"/>
      <c r="Q243"/>
    </row>
    <row r="244" spans="2:17">
      <c r="B244" s="28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P244" s="25"/>
      <c r="Q244"/>
    </row>
    <row r="245" spans="2:17">
      <c r="B245" s="28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P245" s="25"/>
      <c r="Q245"/>
    </row>
    <row r="246" spans="2:17">
      <c r="B246" s="28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P246" s="25"/>
      <c r="Q246"/>
    </row>
    <row r="247" spans="2:17">
      <c r="B247" s="28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P247" s="25"/>
      <c r="Q247"/>
    </row>
    <row r="248" spans="2:17">
      <c r="B248" s="28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P248" s="25"/>
      <c r="Q248"/>
    </row>
    <row r="249" spans="2:17">
      <c r="B249" s="28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P249" s="25"/>
      <c r="Q249"/>
    </row>
    <row r="250" spans="2:17">
      <c r="B250" s="28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P250" s="25"/>
      <c r="Q250"/>
    </row>
    <row r="251" spans="2:17">
      <c r="B251" s="28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P251" s="25"/>
      <c r="Q251"/>
    </row>
    <row r="252" spans="2:17">
      <c r="B252" s="28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P252" s="25"/>
      <c r="Q252"/>
    </row>
    <row r="253" spans="2:17">
      <c r="B253" s="28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P253" s="25"/>
      <c r="Q253"/>
    </row>
    <row r="254" spans="2:17">
      <c r="B254" s="28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P254" s="25"/>
      <c r="Q254"/>
    </row>
    <row r="255" spans="2:17">
      <c r="B255" s="28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P255" s="25"/>
      <c r="Q255"/>
    </row>
    <row r="256" spans="2:17">
      <c r="B256" s="28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P256" s="25"/>
      <c r="Q256"/>
    </row>
    <row r="257" spans="2:17">
      <c r="B257" s="28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P257" s="25"/>
      <c r="Q257"/>
    </row>
    <row r="258" spans="2:17">
      <c r="B258" s="28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P258" s="25"/>
      <c r="Q258"/>
    </row>
    <row r="259" spans="2:17">
      <c r="B259" s="28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P259" s="25"/>
      <c r="Q259"/>
    </row>
    <row r="260" spans="2:17">
      <c r="B260" s="28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P260" s="25"/>
      <c r="Q260"/>
    </row>
    <row r="261" spans="2:17">
      <c r="B261" s="28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P261" s="25"/>
      <c r="Q261"/>
    </row>
    <row r="262" spans="2:17">
      <c r="B262" s="28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P262" s="25"/>
      <c r="Q262"/>
    </row>
    <row r="263" spans="2:17">
      <c r="B263" s="28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P263" s="25"/>
      <c r="Q263"/>
    </row>
    <row r="264" spans="2:17">
      <c r="B264" s="28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P264" s="25"/>
      <c r="Q264"/>
    </row>
    <row r="265" spans="2:17">
      <c r="B265" s="28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P265" s="25"/>
      <c r="Q265"/>
    </row>
    <row r="266" spans="2:17">
      <c r="B266" s="28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P266" s="25"/>
      <c r="Q266"/>
    </row>
    <row r="267" spans="2:17">
      <c r="B267" s="28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P267" s="25"/>
      <c r="Q267"/>
    </row>
    <row r="268" spans="2:17">
      <c r="B268" s="28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P268" s="25"/>
      <c r="Q268"/>
    </row>
    <row r="269" spans="2:17">
      <c r="B269" s="28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P269" s="25"/>
      <c r="Q269"/>
    </row>
    <row r="270" spans="2:17">
      <c r="B270" s="28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P270" s="25"/>
      <c r="Q270"/>
    </row>
    <row r="271" spans="2:17">
      <c r="B271" s="28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P271" s="25"/>
      <c r="Q271"/>
    </row>
    <row r="272" spans="2:17">
      <c r="B272" s="28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P272" s="25"/>
      <c r="Q272"/>
    </row>
    <row r="273" spans="2:17">
      <c r="B273" s="28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P273" s="25"/>
      <c r="Q273"/>
    </row>
    <row r="274" spans="2:17">
      <c r="B274" s="28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P274" s="25"/>
      <c r="Q274"/>
    </row>
    <row r="275" spans="2:17">
      <c r="B275" s="28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P275" s="25"/>
      <c r="Q275"/>
    </row>
    <row r="276" spans="2:17">
      <c r="B276" s="28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P276" s="25"/>
      <c r="Q276"/>
    </row>
    <row r="277" spans="2:17">
      <c r="B277" s="28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P277" s="25"/>
      <c r="Q277"/>
    </row>
    <row r="278" spans="2:17">
      <c r="B278" s="28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P278" s="25"/>
      <c r="Q278"/>
    </row>
    <row r="279" spans="2:17">
      <c r="B279" s="28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P279" s="25"/>
      <c r="Q279"/>
    </row>
    <row r="280" spans="2:17">
      <c r="B280" s="28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P280" s="25"/>
      <c r="Q280"/>
    </row>
    <row r="281" spans="2:17">
      <c r="B281" s="28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P281" s="25"/>
      <c r="Q281"/>
    </row>
    <row r="282" spans="2:17">
      <c r="B282" s="28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P282" s="25"/>
      <c r="Q282"/>
    </row>
    <row r="283" spans="2:17">
      <c r="B283" s="28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P283" s="25"/>
      <c r="Q283"/>
    </row>
    <row r="284" spans="2:17">
      <c r="B284" s="28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P284" s="25"/>
      <c r="Q284"/>
    </row>
    <row r="285" spans="2:17">
      <c r="B285" s="28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P285" s="25"/>
      <c r="Q285"/>
    </row>
    <row r="286" spans="2:17">
      <c r="B286" s="28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P286" s="25"/>
      <c r="Q286"/>
    </row>
    <row r="287" spans="2:17">
      <c r="B287" s="28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P287" s="25"/>
      <c r="Q287"/>
    </row>
    <row r="288" spans="2:17">
      <c r="B288" s="28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P288" s="25"/>
      <c r="Q288"/>
    </row>
    <row r="289" spans="2:17">
      <c r="B289" s="28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P289" s="25"/>
      <c r="Q289"/>
    </row>
    <row r="290" spans="2:17">
      <c r="B290" s="28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P290" s="25"/>
      <c r="Q290"/>
    </row>
    <row r="291" spans="2:17">
      <c r="B291" s="28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P291" s="25"/>
      <c r="Q291"/>
    </row>
    <row r="292" spans="2:17">
      <c r="B292" s="28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P292" s="25"/>
      <c r="Q292"/>
    </row>
    <row r="293" spans="2:17">
      <c r="B293" s="28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P293" s="25"/>
      <c r="Q293"/>
    </row>
    <row r="294" spans="2:17">
      <c r="B294" s="28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P294" s="25"/>
      <c r="Q294"/>
    </row>
    <row r="295" spans="2:17">
      <c r="B295" s="28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P295" s="25"/>
      <c r="Q295"/>
    </row>
    <row r="296" spans="2:17">
      <c r="B296" s="28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P296" s="25"/>
      <c r="Q296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B1:Q296"/>
  <sheetViews>
    <sheetView showGridLines="0" tabSelected="1" workbookViewId="0">
      <selection activeCell="R21" sqref="R21"/>
    </sheetView>
  </sheetViews>
  <sheetFormatPr defaultRowHeight="12.75"/>
  <cols>
    <col min="1" max="1" width="0.7109375" customWidth="1"/>
    <col min="2" max="2" width="21.140625" style="25" customWidth="1"/>
    <col min="3" max="3" width="7.28515625" style="36" customWidth="1"/>
    <col min="4" max="4" width="4.7109375" style="36" customWidth="1"/>
    <col min="5" max="5" width="6.42578125" style="36" customWidth="1"/>
    <col min="6" max="6" width="0.42578125" style="37" customWidth="1"/>
    <col min="7" max="7" width="8.140625" style="36" customWidth="1"/>
    <col min="8" max="8" width="5" style="36" customWidth="1"/>
    <col min="9" max="9" width="5.85546875" style="36" customWidth="1"/>
    <col min="10" max="10" width="0.5703125" style="37" customWidth="1"/>
    <col min="11" max="11" width="5.28515625" style="36" customWidth="1"/>
    <col min="12" max="13" width="5.5703125" style="36" customWidth="1"/>
    <col min="14" max="14" width="1.140625" style="37" customWidth="1"/>
    <col min="15" max="15" width="10.140625" style="38" customWidth="1"/>
    <col min="16" max="16" width="6.28515625" style="3" customWidth="1"/>
    <col min="17" max="17" width="9.140625" style="4"/>
  </cols>
  <sheetData>
    <row r="1" spans="2:16" ht="6" customHeight="1"/>
    <row r="2" spans="2:16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6" ht="15.75">
      <c r="C3" s="32" t="s">
        <v>244</v>
      </c>
      <c r="D3" s="33"/>
      <c r="E3" s="34"/>
      <c r="F3" s="9"/>
      <c r="G3" s="35" t="s">
        <v>245</v>
      </c>
      <c r="H3" s="35"/>
      <c r="I3" s="35"/>
      <c r="J3" s="10"/>
      <c r="K3" s="11"/>
      <c r="L3" s="12"/>
      <c r="M3" s="12"/>
      <c r="N3" s="20"/>
    </row>
    <row r="4" spans="2:16" ht="5.25" customHeight="1">
      <c r="C4" s="39"/>
      <c r="G4" s="39"/>
    </row>
    <row r="5" spans="2:16">
      <c r="B5" s="2"/>
      <c r="C5" s="40">
        <v>24.222000122070313</v>
      </c>
      <c r="D5" s="37"/>
      <c r="E5" s="41"/>
      <c r="F5" s="41"/>
      <c r="G5" s="21">
        <v>16.01099967956543</v>
      </c>
      <c r="H5" s="37"/>
      <c r="I5" s="41"/>
      <c r="J5" s="41"/>
      <c r="K5" s="41"/>
      <c r="L5" s="41"/>
      <c r="M5" s="41"/>
      <c r="N5" s="41"/>
      <c r="O5" s="42"/>
    </row>
    <row r="6" spans="2:16">
      <c r="B6" s="27" t="s">
        <v>4</v>
      </c>
      <c r="C6" s="40">
        <v>23.447000503540039</v>
      </c>
      <c r="D6" s="43"/>
      <c r="E6" s="41"/>
      <c r="F6" s="41"/>
      <c r="G6" s="21">
        <v>15.942000389099121</v>
      </c>
      <c r="H6" s="43"/>
      <c r="I6" s="41"/>
      <c r="J6" s="41"/>
      <c r="K6" s="41"/>
      <c r="L6" s="41"/>
      <c r="M6" s="41"/>
      <c r="N6" s="41"/>
      <c r="O6" s="42"/>
    </row>
    <row r="7" spans="2:16" ht="15.75">
      <c r="B7" s="27"/>
      <c r="C7" s="40">
        <v>23.722999572753906</v>
      </c>
      <c r="D7" s="44">
        <f>STDEV(C5:C8)</f>
        <v>0.39281069298651844</v>
      </c>
      <c r="E7" s="45">
        <f>AVERAGE(C5:C8)</f>
        <v>23.797333399454754</v>
      </c>
      <c r="F7" s="41"/>
      <c r="G7" s="21">
        <v>15.907999992370605</v>
      </c>
      <c r="H7" s="46">
        <f>STDEV(G5:G8)</f>
        <v>5.2481527900748275E-2</v>
      </c>
      <c r="I7" s="45">
        <f>AVERAGE(G5:G8)</f>
        <v>15.953666687011719</v>
      </c>
      <c r="J7" s="41"/>
      <c r="K7" s="1">
        <f>E7-I7</f>
        <v>7.843666712443035</v>
      </c>
      <c r="L7" s="45">
        <f>K7-$K$7</f>
        <v>0</v>
      </c>
      <c r="M7" s="18">
        <f>SQRT((D7*D7)+(H7*H7))</f>
        <v>0.39630108666939823</v>
      </c>
      <c r="N7" s="6"/>
      <c r="O7" s="23">
        <f>POWER(2,-L7)</f>
        <v>1</v>
      </c>
      <c r="P7" s="17">
        <f>M7/SQRT((COUNT(C5:C8)+COUNT(G5:G8)/2))</f>
        <v>0.18681812385035279</v>
      </c>
    </row>
    <row r="8" spans="2:16">
      <c r="B8" s="27"/>
      <c r="C8" s="47"/>
      <c r="D8" s="43"/>
      <c r="E8" s="41"/>
      <c r="F8" s="41"/>
      <c r="G8" s="47"/>
      <c r="H8" s="43"/>
      <c r="I8" s="41"/>
      <c r="J8" s="41"/>
      <c r="K8" s="41"/>
      <c r="L8" s="41"/>
      <c r="M8" s="41"/>
      <c r="N8" s="41"/>
      <c r="O8" s="42"/>
    </row>
    <row r="9" spans="2:16">
      <c r="B9" s="25" t="s">
        <v>220</v>
      </c>
      <c r="C9" s="40">
        <v>28.00200080871582</v>
      </c>
      <c r="D9" s="37"/>
      <c r="E9" s="41"/>
      <c r="F9" s="41"/>
      <c r="G9" s="21">
        <v>17.900999069213867</v>
      </c>
      <c r="I9" s="41"/>
      <c r="J9" s="41"/>
      <c r="K9" s="41"/>
      <c r="L9" s="41"/>
      <c r="M9" s="41"/>
      <c r="N9" s="41"/>
      <c r="O9" s="42"/>
    </row>
    <row r="10" spans="2:16">
      <c r="B10" s="25" t="s">
        <v>220</v>
      </c>
      <c r="C10" s="40">
        <v>28.64900016784668</v>
      </c>
      <c r="D10" s="43"/>
      <c r="E10" s="41"/>
      <c r="F10" s="41"/>
      <c r="G10" s="21">
        <v>17.943000793457031</v>
      </c>
      <c r="H10" s="43"/>
      <c r="I10" s="41"/>
      <c r="J10" s="41"/>
      <c r="K10" s="41"/>
      <c r="L10" s="41"/>
      <c r="M10" s="41"/>
      <c r="N10" s="41"/>
      <c r="O10" s="42"/>
    </row>
    <row r="11" spans="2:16" ht="15.75">
      <c r="B11" s="25" t="s">
        <v>220</v>
      </c>
      <c r="C11" s="40">
        <v>28.208000183105469</v>
      </c>
      <c r="D11" s="44">
        <f>STDEV(C9:C11)</f>
        <v>0.33053615523518826</v>
      </c>
      <c r="E11" s="45">
        <f>AVERAGE(C9:C11)</f>
        <v>28.286333719889324</v>
      </c>
      <c r="F11" s="41"/>
      <c r="G11" s="21">
        <v>17.957000732421875</v>
      </c>
      <c r="H11" s="46">
        <f>STDEV(G9:G11)</f>
        <v>2.9144265909669897E-2</v>
      </c>
      <c r="I11" s="45">
        <f>AVERAGE(G9:G11)</f>
        <v>17.933666865030926</v>
      </c>
      <c r="J11" s="41"/>
      <c r="K11" s="45">
        <f>E11-I11</f>
        <v>10.352666854858398</v>
      </c>
      <c r="L11" s="45">
        <f>K11-$K$7</f>
        <v>2.5090001424153634</v>
      </c>
      <c r="M11" s="18">
        <f>SQRT((D11*D11)+(H11*H11))</f>
        <v>0.33181853196148342</v>
      </c>
      <c r="N11" s="6"/>
      <c r="O11" s="23">
        <f>POWER(2,-L11)</f>
        <v>0.17567732018388621</v>
      </c>
      <c r="P11" s="17">
        <f>M11/SQRT((COUNT(C9:C11)+COUNT(G9:G11)/2))</f>
        <v>0.15642075604888672</v>
      </c>
    </row>
    <row r="12" spans="2:16">
      <c r="B12" s="25" t="s">
        <v>221</v>
      </c>
      <c r="C12" s="40">
        <v>22.454999923706055</v>
      </c>
      <c r="D12" s="37"/>
      <c r="E12" s="41"/>
      <c r="F12" s="41"/>
      <c r="G12" s="21">
        <v>14.814999580383301</v>
      </c>
      <c r="I12" s="41"/>
      <c r="J12" s="41"/>
      <c r="K12" s="41"/>
      <c r="L12" s="41"/>
      <c r="M12" s="41"/>
      <c r="N12" s="41"/>
      <c r="O12" s="42"/>
    </row>
    <row r="13" spans="2:16">
      <c r="B13" s="25" t="s">
        <v>221</v>
      </c>
      <c r="C13" s="40">
        <v>23.159000396728516</v>
      </c>
      <c r="D13" s="43"/>
      <c r="E13" s="41"/>
      <c r="F13" s="41"/>
      <c r="G13" s="21">
        <v>14.789999961853027</v>
      </c>
      <c r="H13" s="43"/>
      <c r="I13" s="41"/>
      <c r="J13" s="41"/>
      <c r="K13" s="41"/>
      <c r="L13" s="41"/>
      <c r="M13" s="41"/>
      <c r="N13" s="41"/>
      <c r="O13" s="42"/>
    </row>
    <row r="14" spans="2:16" ht="15.75">
      <c r="B14" s="25" t="s">
        <v>221</v>
      </c>
      <c r="C14" s="40">
        <v>22.471000671386719</v>
      </c>
      <c r="D14" s="44">
        <f>STDEV(C12:C14)</f>
        <v>0.40191547867945326</v>
      </c>
      <c r="E14" s="45">
        <f>AVERAGE(C12:C14)</f>
        <v>22.695000330607098</v>
      </c>
      <c r="F14" s="41"/>
      <c r="G14" s="21">
        <v>14.817999839782715</v>
      </c>
      <c r="H14" s="46">
        <f>STDEV(G12:G14)</f>
        <v>1.5373004733408304E-2</v>
      </c>
      <c r="I14" s="45">
        <f>AVERAGE(G12:G14)</f>
        <v>14.807666460673014</v>
      </c>
      <c r="J14" s="41"/>
      <c r="K14" s="45">
        <f>E14-I14</f>
        <v>7.8873338699340838</v>
      </c>
      <c r="L14" s="45">
        <f>K14-$K$7</f>
        <v>4.3667157491048769E-2</v>
      </c>
      <c r="M14" s="18">
        <f>SQRT((D14*D14)+(H14*H14))</f>
        <v>0.40220937492389142</v>
      </c>
      <c r="N14" s="6"/>
      <c r="O14" s="23">
        <f>POWER(2,-L14)</f>
        <v>0.9701857149512233</v>
      </c>
      <c r="P14" s="17">
        <f>M14/SQRT((COUNT(C12:C14)+COUNT(G12:G14)/2))</f>
        <v>0.18960331764365745</v>
      </c>
    </row>
    <row r="15" spans="2:16">
      <c r="B15" s="25" t="s">
        <v>222</v>
      </c>
      <c r="C15" s="40">
        <v>23.736000061035156</v>
      </c>
      <c r="D15" s="37"/>
      <c r="E15" s="41"/>
      <c r="F15" s="41"/>
      <c r="G15" s="21">
        <v>15.128999710083008</v>
      </c>
      <c r="I15" s="41"/>
      <c r="J15" s="41"/>
      <c r="K15" s="41"/>
      <c r="L15" s="41"/>
      <c r="M15" s="41"/>
      <c r="N15" s="41"/>
      <c r="O15" s="42"/>
    </row>
    <row r="16" spans="2:16">
      <c r="B16" s="25" t="s">
        <v>222</v>
      </c>
      <c r="C16" s="40">
        <v>23.811000823974609</v>
      </c>
      <c r="D16" s="43"/>
      <c r="E16" s="41"/>
      <c r="F16" s="41"/>
      <c r="G16" s="21">
        <v>15.144000053405762</v>
      </c>
      <c r="H16" s="43"/>
      <c r="I16" s="41"/>
      <c r="J16" s="41"/>
      <c r="K16" s="41"/>
      <c r="L16" s="41"/>
      <c r="M16" s="41"/>
      <c r="N16" s="41"/>
      <c r="O16" s="42"/>
    </row>
    <row r="17" spans="2:17" ht="15.75">
      <c r="B17" s="25" t="s">
        <v>222</v>
      </c>
      <c r="C17" s="40">
        <v>23.809999465942383</v>
      </c>
      <c r="D17" s="44">
        <f>STDEV(C15:C17)</f>
        <v>4.3015557429904386E-2</v>
      </c>
      <c r="E17" s="45">
        <f>AVERAGE(C15:C17)</f>
        <v>23.785666783650715</v>
      </c>
      <c r="F17" s="41"/>
      <c r="G17" s="21">
        <v>15.027000427246094</v>
      </c>
      <c r="H17" s="46">
        <f>STDEV(G15:G17)</f>
        <v>6.366288364050561E-2</v>
      </c>
      <c r="I17" s="45">
        <f>AVERAGE(G15:G17)</f>
        <v>15.100000063578287</v>
      </c>
      <c r="J17" s="41"/>
      <c r="K17" s="45">
        <f>E17-I17</f>
        <v>8.6856667200724278</v>
      </c>
      <c r="L17" s="45">
        <f>K17-$K$7</f>
        <v>0.84200000762939275</v>
      </c>
      <c r="M17" s="18">
        <f>SQRT((D17*D17)+(H17*H17))</f>
        <v>7.6832941727035017E-2</v>
      </c>
      <c r="N17" s="6"/>
      <c r="O17" s="23">
        <f>POWER(2,-L17)</f>
        <v>0.55786965821230439</v>
      </c>
      <c r="P17" s="17">
        <f>M17/SQRT((COUNT(C15:C17)+COUNT(G15:G17)/2))</f>
        <v>3.6219396075798209E-2</v>
      </c>
    </row>
    <row r="18" spans="2:17">
      <c r="B18" s="25" t="s">
        <v>223</v>
      </c>
      <c r="C18" s="40">
        <v>28.968000411987305</v>
      </c>
      <c r="D18" s="37"/>
      <c r="E18" s="41"/>
      <c r="F18" s="41"/>
      <c r="G18" s="21">
        <v>17.993999481201172</v>
      </c>
      <c r="I18" s="41"/>
      <c r="J18" s="41"/>
      <c r="K18" s="41"/>
      <c r="L18" s="41"/>
      <c r="M18" s="41"/>
      <c r="N18" s="41"/>
      <c r="O18" s="42"/>
    </row>
    <row r="19" spans="2:17">
      <c r="B19" s="25" t="s">
        <v>223</v>
      </c>
      <c r="C19" s="40">
        <v>28.430999755859375</v>
      </c>
      <c r="D19" s="43"/>
      <c r="E19" s="41"/>
      <c r="F19" s="41"/>
      <c r="G19" s="21">
        <v>17.97599983215332</v>
      </c>
      <c r="H19" s="43"/>
      <c r="I19" s="41"/>
      <c r="J19" s="41"/>
      <c r="K19" s="41"/>
      <c r="L19" s="41"/>
      <c r="M19" s="41"/>
      <c r="N19" s="41"/>
      <c r="O19" s="42"/>
    </row>
    <row r="20" spans="2:17" ht="15.75">
      <c r="B20" s="25" t="s">
        <v>223</v>
      </c>
      <c r="C20" s="40">
        <v>28.552000045776367</v>
      </c>
      <c r="D20" s="44">
        <f>STDEV(C18:C20)</f>
        <v>0.28168158131995347</v>
      </c>
      <c r="E20" s="45">
        <f>AVERAGE(C18:C20)</f>
        <v>28.650333404541016</v>
      </c>
      <c r="F20" s="41"/>
      <c r="G20" s="21">
        <v>17.916999816894531</v>
      </c>
      <c r="H20" s="46">
        <f>STDEV(G18:G20)</f>
        <v>4.0278069859661252E-2</v>
      </c>
      <c r="I20" s="45">
        <f>AVERAGE(G18:G20)</f>
        <v>17.96233304341634</v>
      </c>
      <c r="J20" s="41"/>
      <c r="K20" s="45">
        <f>E20-I20</f>
        <v>10.688000361124676</v>
      </c>
      <c r="L20" s="45">
        <f>K20-$K$7</f>
        <v>2.8443336486816406</v>
      </c>
      <c r="M20" s="18">
        <f>SQRT((D20*D20)+(H20*H20))</f>
        <v>0.28454672053378038</v>
      </c>
      <c r="N20" s="6"/>
      <c r="O20" s="23">
        <f>POWER(2,-L20)</f>
        <v>0.13924200045922003</v>
      </c>
      <c r="P20" s="17">
        <f>M20/SQRT((COUNT(C18:C20)+COUNT(G18:G20)/2))</f>
        <v>0.13413661043588637</v>
      </c>
    </row>
    <row r="21" spans="2:17">
      <c r="B21" s="25" t="s">
        <v>224</v>
      </c>
      <c r="C21" s="40">
        <v>22.596000671386719</v>
      </c>
      <c r="D21" s="37"/>
      <c r="E21" s="41"/>
      <c r="F21" s="41"/>
      <c r="G21" s="21">
        <v>15.081000328063965</v>
      </c>
      <c r="I21" s="41"/>
      <c r="J21" s="41"/>
      <c r="K21" s="41"/>
      <c r="L21" s="41"/>
      <c r="M21" s="41"/>
      <c r="N21" s="41"/>
      <c r="O21" s="42"/>
    </row>
    <row r="22" spans="2:17">
      <c r="B22" s="25" t="s">
        <v>224</v>
      </c>
      <c r="C22" s="40">
        <v>22.309000015258789</v>
      </c>
      <c r="D22" s="43"/>
      <c r="E22" s="41"/>
      <c r="F22" s="41"/>
      <c r="G22" s="21">
        <v>15.059000015258789</v>
      </c>
      <c r="H22" s="43"/>
      <c r="I22" s="41"/>
      <c r="J22" s="41"/>
      <c r="K22" s="41"/>
      <c r="L22" s="41"/>
      <c r="M22" s="41"/>
      <c r="N22" s="41"/>
      <c r="O22" s="42"/>
    </row>
    <row r="23" spans="2:17" ht="15.75">
      <c r="B23" s="25" t="s">
        <v>224</v>
      </c>
      <c r="C23" s="40">
        <v>22.190000534057617</v>
      </c>
      <c r="D23" s="44">
        <f>STDEV(C21:C23)</f>
        <v>0.20871286681926077</v>
      </c>
      <c r="E23" s="45">
        <f>AVERAGE(C21:C23)</f>
        <v>22.365000406901043</v>
      </c>
      <c r="F23" s="41"/>
      <c r="G23" s="21">
        <v>14.996000289916992</v>
      </c>
      <c r="H23" s="46">
        <f>STDEV(G21:G23)</f>
        <v>4.4117240850666366E-2</v>
      </c>
      <c r="I23" s="45">
        <f>AVERAGE(G21:G23)</f>
        <v>15.045333544413248</v>
      </c>
      <c r="J23" s="41"/>
      <c r="K23" s="45">
        <f>E23-I23</f>
        <v>7.3196668624877947</v>
      </c>
      <c r="L23" s="45">
        <f>K23-$K$7</f>
        <v>-0.52399984995524029</v>
      </c>
      <c r="M23" s="18">
        <f>SQRT((D23*D23)+(H23*H23))</f>
        <v>0.2133246158233742</v>
      </c>
      <c r="N23" s="6"/>
      <c r="O23" s="23">
        <f>POWER(2,-L23)</f>
        <v>1.437936383297105</v>
      </c>
      <c r="P23" s="17">
        <f>M23/SQRT((COUNT(C21:C23)+COUNT(G21:G23)/2))</f>
        <v>0.10056218829514865</v>
      </c>
    </row>
    <row r="24" spans="2:17" s="24" customFormat="1">
      <c r="B24" s="25" t="s">
        <v>225</v>
      </c>
      <c r="C24" s="40">
        <v>24.027999877929688</v>
      </c>
      <c r="D24" s="37"/>
      <c r="E24" s="41"/>
      <c r="F24" s="41"/>
      <c r="G24" s="21">
        <v>15.590000152587891</v>
      </c>
      <c r="H24" s="36"/>
      <c r="I24" s="41"/>
      <c r="J24" s="41"/>
      <c r="K24" s="41"/>
      <c r="L24" s="41"/>
      <c r="M24" s="41"/>
      <c r="N24" s="41"/>
      <c r="O24" s="42"/>
      <c r="P24" s="48"/>
      <c r="Q24" s="30"/>
    </row>
    <row r="25" spans="2:17" s="24" customFormat="1">
      <c r="B25" s="25" t="s">
        <v>225</v>
      </c>
      <c r="C25" s="40">
        <v>33.7760009765625</v>
      </c>
      <c r="D25" s="43"/>
      <c r="E25" s="41"/>
      <c r="F25" s="41"/>
      <c r="G25" s="21">
        <v>15.177000045776367</v>
      </c>
      <c r="H25" s="43"/>
      <c r="I25" s="41"/>
      <c r="J25" s="41"/>
      <c r="K25" s="41"/>
      <c r="L25" s="41"/>
      <c r="M25" s="41"/>
      <c r="N25" s="41"/>
      <c r="O25" s="42"/>
      <c r="P25" s="48"/>
      <c r="Q25" s="30"/>
    </row>
    <row r="26" spans="2:17" s="24" customFormat="1" ht="15.75">
      <c r="B26" s="25" t="s">
        <v>225</v>
      </c>
      <c r="C26" s="25" t="s">
        <v>9</v>
      </c>
      <c r="D26" s="44">
        <f>STDEV(C24:C26)</f>
        <v>6.8928776798571771</v>
      </c>
      <c r="E26" s="45">
        <f>AVERAGE(C24:C26)</f>
        <v>28.902000427246094</v>
      </c>
      <c r="F26" s="41"/>
      <c r="G26" s="21">
        <v>15.640000343322754</v>
      </c>
      <c r="H26" s="46">
        <f>STDEV(G24:G26)</f>
        <v>0.25411230549627117</v>
      </c>
      <c r="I26" s="45">
        <f>AVERAGE(G24:G26)</f>
        <v>15.469000180562338</v>
      </c>
      <c r="J26" s="41"/>
      <c r="K26" s="45">
        <f>E26-I26</f>
        <v>13.433000246683756</v>
      </c>
      <c r="L26" s="45">
        <f>K26-$K$7</f>
        <v>5.5893335342407209</v>
      </c>
      <c r="M26" s="45">
        <f>SQRT((D26*D26)+(H26*H26))</f>
        <v>6.8975601319073609</v>
      </c>
      <c r="N26" s="41"/>
      <c r="O26" s="31">
        <f>POWER(2,-L26)</f>
        <v>2.0770308657495563E-2</v>
      </c>
      <c r="P26" s="1">
        <f>M26/SQRT((COUNT(C24:C26)+COUNT(G24:G26)/2))</f>
        <v>3.686900974038374</v>
      </c>
      <c r="Q26" s="30"/>
    </row>
    <row r="27" spans="2:17" s="24" customFormat="1">
      <c r="B27" s="25" t="s">
        <v>226</v>
      </c>
      <c r="C27" s="25" t="s">
        <v>9</v>
      </c>
      <c r="D27" s="37"/>
      <c r="E27" s="41"/>
      <c r="F27" s="41"/>
      <c r="G27" s="21">
        <v>15.335000038146973</v>
      </c>
      <c r="H27" s="36"/>
      <c r="I27" s="41"/>
      <c r="J27" s="41"/>
      <c r="K27" s="41"/>
      <c r="L27" s="41"/>
      <c r="M27" s="41"/>
      <c r="N27" s="41"/>
      <c r="O27" s="42"/>
      <c r="P27" s="48"/>
      <c r="Q27" s="30"/>
    </row>
    <row r="28" spans="2:17" s="24" customFormat="1">
      <c r="B28" s="25" t="s">
        <v>226</v>
      </c>
      <c r="C28" s="40">
        <v>26.344999313354492</v>
      </c>
      <c r="D28" s="43"/>
      <c r="E28" s="41"/>
      <c r="F28" s="41"/>
      <c r="G28" s="21">
        <v>14.940999984741211</v>
      </c>
      <c r="H28" s="43"/>
      <c r="I28" s="41"/>
      <c r="J28" s="41"/>
      <c r="K28" s="41"/>
      <c r="L28" s="41"/>
      <c r="M28" s="41"/>
      <c r="N28" s="41"/>
      <c r="O28" s="42"/>
      <c r="P28" s="48"/>
      <c r="Q28" s="30"/>
    </row>
    <row r="29" spans="2:17" s="24" customFormat="1" ht="15.75">
      <c r="B29" s="25" t="s">
        <v>226</v>
      </c>
      <c r="C29" s="40">
        <v>25.384000778198242</v>
      </c>
      <c r="D29" s="44">
        <f>STDEV(C27:C29)</f>
        <v>0.67952858091932322</v>
      </c>
      <c r="E29" s="45">
        <f>AVERAGE(C27:C29)</f>
        <v>25.864500045776367</v>
      </c>
      <c r="F29" s="41"/>
      <c r="G29" s="21">
        <v>15.128000259399414</v>
      </c>
      <c r="H29" s="46">
        <f>STDEV(G27:G29)</f>
        <v>0.1970846067079699</v>
      </c>
      <c r="I29" s="45">
        <f>AVERAGE(G27:G29)</f>
        <v>15.134666760762533</v>
      </c>
      <c r="J29" s="41"/>
      <c r="K29" s="45">
        <f>E29-I29</f>
        <v>10.729833285013834</v>
      </c>
      <c r="L29" s="45">
        <f>K29-$K$7</f>
        <v>2.886166572570799</v>
      </c>
      <c r="M29" s="45">
        <f>SQRT((D29*D29)+(H29*H29))</f>
        <v>0.70753193177938223</v>
      </c>
      <c r="N29" s="41"/>
      <c r="O29" s="31">
        <f>POWER(2,-L29)</f>
        <v>0.13526246235382197</v>
      </c>
      <c r="P29" s="1">
        <f>M29/SQRT((COUNT(C27:C29)+COUNT(G27:G29)/2))</f>
        <v>0.37819172556010883</v>
      </c>
      <c r="Q29" s="30"/>
    </row>
    <row r="30" spans="2:17">
      <c r="B30" s="25" t="s">
        <v>227</v>
      </c>
      <c r="C30" s="40">
        <v>22.065999984741211</v>
      </c>
      <c r="D30" s="37"/>
      <c r="E30" s="41"/>
      <c r="F30" s="41"/>
      <c r="G30" s="21">
        <v>14.539999961853027</v>
      </c>
      <c r="I30" s="41"/>
      <c r="J30" s="41"/>
      <c r="K30" s="41"/>
      <c r="L30" s="41"/>
      <c r="M30" s="41"/>
      <c r="N30" s="41"/>
      <c r="O30" s="42"/>
    </row>
    <row r="31" spans="2:17">
      <c r="B31" s="25" t="s">
        <v>227</v>
      </c>
      <c r="C31" s="40">
        <v>22.221000671386719</v>
      </c>
      <c r="D31" s="43"/>
      <c r="E31" s="41"/>
      <c r="F31" s="41"/>
      <c r="G31" s="21">
        <v>14.390000343322754</v>
      </c>
      <c r="H31" s="43"/>
      <c r="I31" s="41"/>
      <c r="J31" s="41"/>
      <c r="K31" s="41"/>
      <c r="L31" s="41"/>
      <c r="M31" s="41"/>
      <c r="N31" s="41"/>
      <c r="O31" s="42"/>
    </row>
    <row r="32" spans="2:17" ht="15.75">
      <c r="B32" s="25" t="s">
        <v>227</v>
      </c>
      <c r="C32" s="40">
        <v>22.166000366210937</v>
      </c>
      <c r="D32" s="44">
        <f>STDEV(C30:C32)</f>
        <v>7.8581510467474483E-2</v>
      </c>
      <c r="E32" s="45">
        <f>AVERAGE(C30:C32)</f>
        <v>22.151000340779621</v>
      </c>
      <c r="F32" s="41"/>
      <c r="G32" s="21">
        <v>14.383999824523926</v>
      </c>
      <c r="H32" s="46">
        <f>STDEV(G30:G32)</f>
        <v>8.8385457544195953E-2</v>
      </c>
      <c r="I32" s="45">
        <f>AVERAGE(G30:G32)</f>
        <v>14.438000043233236</v>
      </c>
      <c r="J32" s="41"/>
      <c r="K32" s="45">
        <f>E32-I32</f>
        <v>7.7130002975463849</v>
      </c>
      <c r="L32" s="45">
        <f>K32-$K$7</f>
        <v>-0.1306664148966501</v>
      </c>
      <c r="M32" s="18">
        <f>SQRT((D32*D32)+(H32*H32))</f>
        <v>0.11826682921532422</v>
      </c>
      <c r="N32" s="6"/>
      <c r="O32" s="23">
        <f>POWER(2,-L32)</f>
        <v>1.0947992981185828</v>
      </c>
      <c r="P32" s="17">
        <f>M32/SQRT((COUNT(C30:C32)+COUNT(G30:G32)/2))</f>
        <v>5.5751517951724706E-2</v>
      </c>
    </row>
    <row r="33" spans="2:17">
      <c r="B33" s="25" t="s">
        <v>228</v>
      </c>
      <c r="C33" s="40">
        <v>24.482000350952148</v>
      </c>
      <c r="D33" s="37"/>
      <c r="E33" s="41"/>
      <c r="F33" s="41"/>
      <c r="G33" s="21">
        <v>15.753000259399414</v>
      </c>
      <c r="I33" s="41"/>
      <c r="J33" s="41"/>
      <c r="K33" s="41"/>
      <c r="L33" s="41"/>
      <c r="M33" s="41"/>
      <c r="N33" s="41"/>
      <c r="O33" s="42"/>
    </row>
    <row r="34" spans="2:17">
      <c r="B34" s="25" t="s">
        <v>228</v>
      </c>
      <c r="C34" s="40">
        <v>24.784999847412109</v>
      </c>
      <c r="D34" s="43"/>
      <c r="E34" s="41"/>
      <c r="F34" s="41"/>
      <c r="G34" s="21">
        <v>15.791999816894531</v>
      </c>
      <c r="H34" s="43"/>
      <c r="I34" s="41"/>
      <c r="J34" s="41"/>
      <c r="K34" s="41"/>
      <c r="L34" s="41"/>
      <c r="M34" s="41"/>
      <c r="N34" s="41"/>
      <c r="O34" s="42"/>
    </row>
    <row r="35" spans="2:17" ht="15.75">
      <c r="B35" s="25" t="s">
        <v>228</v>
      </c>
      <c r="C35" s="40">
        <v>24.447999954223633</v>
      </c>
      <c r="D35" s="44">
        <f>STDEV(C33:C35)</f>
        <v>0.18553240949662089</v>
      </c>
      <c r="E35" s="45">
        <f>AVERAGE(C33:C35)</f>
        <v>24.571666717529297</v>
      </c>
      <c r="F35" s="41"/>
      <c r="G35" s="21">
        <v>15.86400032043457</v>
      </c>
      <c r="H35" s="46">
        <f>STDEV(G33:G35)</f>
        <v>5.6311709180007642E-2</v>
      </c>
      <c r="I35" s="45">
        <f>AVERAGE(G33:G35)</f>
        <v>15.803000132242838</v>
      </c>
      <c r="J35" s="41"/>
      <c r="K35" s="45">
        <f>E35-I35</f>
        <v>8.7686665852864589</v>
      </c>
      <c r="L35" s="45">
        <f>K35-$K$7</f>
        <v>0.92499987284342389</v>
      </c>
      <c r="M35" s="18">
        <f>SQRT((D35*D35)+(H35*H35))</f>
        <v>0.19388987483722708</v>
      </c>
      <c r="N35" s="6"/>
      <c r="O35" s="23">
        <f>POWER(2,-L35)</f>
        <v>0.52668056439810451</v>
      </c>
      <c r="P35" s="17">
        <f>M35/SQRT((COUNT(C33:C35)+COUNT(G33:G35)/2))</f>
        <v>9.1400563533876156E-2</v>
      </c>
    </row>
    <row r="36" spans="2:17">
      <c r="B36" s="25" t="s">
        <v>229</v>
      </c>
      <c r="C36" s="40">
        <v>26.37700080871582</v>
      </c>
      <c r="D36" s="37"/>
      <c r="E36" s="41"/>
      <c r="F36" s="41"/>
      <c r="G36" s="21">
        <v>16.472000122070313</v>
      </c>
      <c r="I36" s="41"/>
      <c r="J36" s="41"/>
      <c r="K36" s="41"/>
      <c r="L36" s="41"/>
      <c r="M36" s="41"/>
      <c r="N36" s="41"/>
      <c r="O36" s="42"/>
    </row>
    <row r="37" spans="2:17">
      <c r="B37" s="25" t="s">
        <v>229</v>
      </c>
      <c r="C37" s="40">
        <v>26.552000045776367</v>
      </c>
      <c r="D37" s="43"/>
      <c r="E37" s="41"/>
      <c r="F37" s="41"/>
      <c r="G37" s="21">
        <v>16.490999221801758</v>
      </c>
      <c r="H37" s="43"/>
      <c r="I37" s="41"/>
      <c r="J37" s="41"/>
      <c r="K37" s="41"/>
      <c r="L37" s="41"/>
      <c r="M37" s="41"/>
      <c r="N37" s="41"/>
      <c r="O37" s="42"/>
    </row>
    <row r="38" spans="2:17" ht="15.75">
      <c r="B38" s="25" t="s">
        <v>229</v>
      </c>
      <c r="C38" s="40">
        <v>26.327999114990234</v>
      </c>
      <c r="D38" s="44">
        <f>STDEV(C36:C38)</f>
        <v>0.11775845047723997</v>
      </c>
      <c r="E38" s="45">
        <f>AVERAGE(C36:C38)</f>
        <v>26.418999989827473</v>
      </c>
      <c r="F38" s="41"/>
      <c r="G38" s="21">
        <v>16.53700065612793</v>
      </c>
      <c r="H38" s="46">
        <f>STDEV(G36:G38)</f>
        <v>3.3421966774478229E-2</v>
      </c>
      <c r="I38" s="45">
        <f>AVERAGE(G36:G38)</f>
        <v>16.5</v>
      </c>
      <c r="J38" s="41"/>
      <c r="K38" s="45">
        <f>E38-I38</f>
        <v>9.9189999898274728</v>
      </c>
      <c r="L38" s="45">
        <f>K38-$K$7</f>
        <v>2.0753332773844377</v>
      </c>
      <c r="M38" s="18">
        <f>SQRT((D38*D38)+(H38*H38))</f>
        <v>0.12240947888899334</v>
      </c>
      <c r="N38" s="6"/>
      <c r="O38" s="23">
        <f>POWER(2,-L38)</f>
        <v>0.23728070962279235</v>
      </c>
      <c r="P38" s="17">
        <f>M38/SQRT((COUNT(C36:C38)+COUNT(G36:G38)/2))</f>
        <v>5.7704381735945817E-2</v>
      </c>
    </row>
    <row r="39" spans="2:17">
      <c r="B39" s="25" t="s">
        <v>230</v>
      </c>
      <c r="C39" s="40">
        <v>22.841999053955078</v>
      </c>
      <c r="D39" s="37"/>
      <c r="E39" s="41"/>
      <c r="F39" s="41"/>
      <c r="G39" s="21">
        <v>15.237000465393066</v>
      </c>
      <c r="I39" s="41"/>
      <c r="J39" s="41"/>
      <c r="K39" s="41"/>
      <c r="L39" s="41"/>
      <c r="M39" s="41"/>
      <c r="N39" s="41"/>
      <c r="O39" s="42"/>
    </row>
    <row r="40" spans="2:17">
      <c r="B40" s="25" t="s">
        <v>230</v>
      </c>
      <c r="C40" s="40">
        <v>22.732000350952148</v>
      </c>
      <c r="D40" s="43"/>
      <c r="E40" s="41"/>
      <c r="F40" s="41"/>
      <c r="G40" s="21">
        <v>15.295000076293945</v>
      </c>
      <c r="H40" s="43"/>
      <c r="I40" s="41"/>
      <c r="J40" s="41"/>
      <c r="K40" s="41"/>
      <c r="L40" s="41"/>
      <c r="M40" s="41"/>
      <c r="N40" s="41"/>
      <c r="O40" s="42"/>
    </row>
    <row r="41" spans="2:17" ht="15.75">
      <c r="B41" s="25" t="s">
        <v>230</v>
      </c>
      <c r="C41" s="40">
        <v>22.586000442504883</v>
      </c>
      <c r="D41" s="44">
        <f>STDEV(C39:C41)</f>
        <v>0.12842051821610956</v>
      </c>
      <c r="E41" s="45">
        <f>AVERAGE(C39:C41)</f>
        <v>22.719999949137371</v>
      </c>
      <c r="F41" s="41"/>
      <c r="G41" s="21">
        <v>15.222999572753906</v>
      </c>
      <c r="H41" s="46">
        <f>STDEV(G39:G41)</f>
        <v>3.8175149790943448E-2</v>
      </c>
      <c r="I41" s="45">
        <f>AVERAGE(G39:G41)</f>
        <v>15.251666704813639</v>
      </c>
      <c r="J41" s="41"/>
      <c r="K41" s="45">
        <f>E41-I41</f>
        <v>7.4683332443237322</v>
      </c>
      <c r="L41" s="45">
        <f>K41-$K$7</f>
        <v>-0.37533346811930279</v>
      </c>
      <c r="M41" s="18">
        <f>SQRT((D41*D41)+(H41*H41))</f>
        <v>0.13397451832514679</v>
      </c>
      <c r="N41" s="6"/>
      <c r="O41" s="23">
        <f>POWER(2,-L41)</f>
        <v>1.2971393440162193</v>
      </c>
      <c r="P41" s="17">
        <f>M41/SQRT((COUNT(C39:C41)+COUNT(G39:G41)/2))</f>
        <v>6.3156193609275116E-2</v>
      </c>
    </row>
    <row r="42" spans="2:17">
      <c r="B42" s="25" t="s">
        <v>231</v>
      </c>
      <c r="C42" s="40">
        <v>23.681999206542969</v>
      </c>
      <c r="D42" s="37"/>
      <c r="E42" s="41"/>
      <c r="F42" s="41"/>
      <c r="G42" s="21">
        <v>15.031000137329102</v>
      </c>
      <c r="I42" s="41"/>
      <c r="J42" s="41"/>
      <c r="K42" s="41"/>
      <c r="L42" s="41"/>
      <c r="M42" s="41"/>
      <c r="N42" s="41"/>
      <c r="O42" s="42"/>
    </row>
    <row r="43" spans="2:17">
      <c r="B43" s="25" t="s">
        <v>231</v>
      </c>
      <c r="C43" s="40">
        <v>23.86199951171875</v>
      </c>
      <c r="D43" s="43"/>
      <c r="E43" s="41"/>
      <c r="F43" s="41"/>
      <c r="G43" s="21">
        <v>15.010000228881836</v>
      </c>
      <c r="H43" s="43"/>
      <c r="I43" s="41"/>
      <c r="J43" s="41"/>
      <c r="K43" s="41"/>
      <c r="L43" s="41"/>
      <c r="M43" s="41"/>
      <c r="N43" s="41"/>
      <c r="O43" s="42"/>
    </row>
    <row r="44" spans="2:17" ht="15.75">
      <c r="B44" s="25" t="s">
        <v>231</v>
      </c>
      <c r="C44" s="40">
        <v>23.773000717163086</v>
      </c>
      <c r="D44" s="44">
        <f>STDEV(C42:C44)</f>
        <v>9.0002009450603368E-2</v>
      </c>
      <c r="E44" s="45">
        <f>AVERAGE(C42:C44)</f>
        <v>23.772333145141602</v>
      </c>
      <c r="F44" s="41"/>
      <c r="G44" s="21">
        <v>15.041000366210937</v>
      </c>
      <c r="H44" s="46">
        <f>STDEV(G42:G44)</f>
        <v>1.5821974418014334E-2</v>
      </c>
      <c r="I44" s="45">
        <f>AVERAGE(G42:G44)</f>
        <v>15.027333577473959</v>
      </c>
      <c r="J44" s="41"/>
      <c r="K44" s="45">
        <f>E44-I44</f>
        <v>8.7449995676676426</v>
      </c>
      <c r="L44" s="45">
        <f>K44-$K$7</f>
        <v>0.9013328552246076</v>
      </c>
      <c r="M44" s="18">
        <f>SQRT((D44*D44)+(H44*H44))</f>
        <v>9.1382145847155496E-2</v>
      </c>
      <c r="N44" s="6"/>
      <c r="O44" s="23">
        <f>POWER(2,-L44)</f>
        <v>0.53539187298463531</v>
      </c>
      <c r="P44" s="17">
        <f>M44/SQRT((COUNT(C42:C44)+COUNT(G42:G44)/2))</f>
        <v>4.3077956671934509E-2</v>
      </c>
    </row>
    <row r="45" spans="2:17">
      <c r="B45" s="25" t="s">
        <v>232</v>
      </c>
      <c r="C45" s="40">
        <v>25.836000442504883</v>
      </c>
      <c r="D45" s="37"/>
      <c r="E45" s="41"/>
      <c r="F45" s="41"/>
      <c r="G45" s="21">
        <v>16.419000625610352</v>
      </c>
      <c r="I45" s="41"/>
      <c r="J45" s="41"/>
      <c r="K45" s="41"/>
      <c r="L45" s="41"/>
      <c r="M45" s="41"/>
      <c r="N45" s="41"/>
      <c r="O45" s="42"/>
    </row>
    <row r="46" spans="2:17">
      <c r="B46" s="25" t="s">
        <v>232</v>
      </c>
      <c r="C46" s="40">
        <v>25.841999053955078</v>
      </c>
      <c r="D46" s="43"/>
      <c r="E46" s="41"/>
      <c r="F46" s="41"/>
      <c r="G46" s="21">
        <v>16.399999618530273</v>
      </c>
      <c r="H46" s="43"/>
      <c r="I46" s="41"/>
      <c r="J46" s="41"/>
      <c r="K46" s="41"/>
      <c r="L46" s="41"/>
      <c r="M46" s="41"/>
      <c r="N46" s="41"/>
      <c r="O46" s="42"/>
    </row>
    <row r="47" spans="2:17" ht="15.75">
      <c r="B47" s="25" t="s">
        <v>232</v>
      </c>
      <c r="C47" s="40">
        <v>25.823999404907227</v>
      </c>
      <c r="D47" s="44">
        <f>STDEV(C45:C47)</f>
        <v>9.1651114613752957E-3</v>
      </c>
      <c r="E47" s="45">
        <f>AVERAGE(C45:C47)</f>
        <v>25.833999633789063</v>
      </c>
      <c r="F47" s="41"/>
      <c r="G47" s="21">
        <v>16.375</v>
      </c>
      <c r="H47" s="46">
        <f>STDEV(G45:G47)</f>
        <v>2.2068356874412949E-2</v>
      </c>
      <c r="I47" s="45">
        <f>AVERAGE(G45:G47)</f>
        <v>16.398000081380207</v>
      </c>
      <c r="J47" s="41"/>
      <c r="K47" s="45">
        <f>E47-I47</f>
        <v>9.4359995524088554</v>
      </c>
      <c r="L47" s="45">
        <f>K47-$K$7</f>
        <v>1.5923328399658203</v>
      </c>
      <c r="M47" s="18">
        <f>SQRT((D47*D47)+(H47*H47))</f>
        <v>2.3895849916583466E-2</v>
      </c>
      <c r="N47" s="6"/>
      <c r="O47" s="23">
        <f>POWER(2,-L47)</f>
        <v>0.33163476583311507</v>
      </c>
      <c r="P47" s="17">
        <f>M47/SQRT((COUNT(C45:C47)+COUNT(G45:G47)/2))</f>
        <v>1.1264611678821444E-2</v>
      </c>
    </row>
    <row r="48" spans="2:17" s="24" customFormat="1">
      <c r="B48" s="25" t="s">
        <v>233</v>
      </c>
      <c r="C48" s="40">
        <v>24.042999267578125</v>
      </c>
      <c r="D48" s="37"/>
      <c r="E48" s="41"/>
      <c r="F48" s="41"/>
      <c r="G48" s="21">
        <v>14.567999839782715</v>
      </c>
      <c r="H48" s="36"/>
      <c r="I48" s="41"/>
      <c r="J48" s="41"/>
      <c r="K48" s="41"/>
      <c r="L48" s="41"/>
      <c r="M48" s="41"/>
      <c r="N48" s="41"/>
      <c r="O48" s="42"/>
      <c r="P48" s="48"/>
      <c r="Q48" s="30"/>
    </row>
    <row r="49" spans="2:17" s="24" customFormat="1">
      <c r="B49" s="25" t="s">
        <v>233</v>
      </c>
      <c r="C49" s="40">
        <v>22.988000869750977</v>
      </c>
      <c r="D49" s="43"/>
      <c r="E49" s="41"/>
      <c r="F49" s="41"/>
      <c r="G49" s="21">
        <v>14.524999618530273</v>
      </c>
      <c r="H49" s="43"/>
      <c r="I49" s="41"/>
      <c r="J49" s="41"/>
      <c r="K49" s="41"/>
      <c r="L49" s="41"/>
      <c r="M49" s="41"/>
      <c r="N49" s="41"/>
      <c r="O49" s="42"/>
      <c r="P49" s="48"/>
      <c r="Q49" s="30"/>
    </row>
    <row r="50" spans="2:17" s="24" customFormat="1" ht="15.75">
      <c r="B50" s="25" t="s">
        <v>233</v>
      </c>
      <c r="C50" s="25" t="s">
        <v>9</v>
      </c>
      <c r="D50" s="44">
        <f>STDEV(C48:C50)</f>
        <v>0.74599652124451965</v>
      </c>
      <c r="E50" s="45">
        <f>AVERAGE(C48:C50)</f>
        <v>23.515500068664551</v>
      </c>
      <c r="F50" s="41"/>
      <c r="G50" s="21">
        <v>14.548999786376953</v>
      </c>
      <c r="H50" s="46">
        <f>STDEV(G48:G50)</f>
        <v>2.1548507735840661E-2</v>
      </c>
      <c r="I50" s="45">
        <f>AVERAGE(G48:G50)</f>
        <v>14.547333081563314</v>
      </c>
      <c r="J50" s="41"/>
      <c r="K50" s="45">
        <f>E50-I50</f>
        <v>8.9681669871012364</v>
      </c>
      <c r="L50" s="45">
        <f>K50-$K$7</f>
        <v>1.1245002746582013</v>
      </c>
      <c r="M50" s="45">
        <f>SQRT((D50*D50)+(H50*H50))</f>
        <v>0.74630767642746831</v>
      </c>
      <c r="N50" s="41"/>
      <c r="O50" s="31">
        <f>POWER(2,-L50)</f>
        <v>0.45866086651417648</v>
      </c>
      <c r="P50" s="1">
        <f>M50/SQRT((COUNT(C48:C50)+COUNT(G48:G50)/2))</f>
        <v>0.39891823290156192</v>
      </c>
      <c r="Q50" s="30"/>
    </row>
    <row r="51" spans="2:17" s="24" customFormat="1">
      <c r="B51" s="25" t="s">
        <v>234</v>
      </c>
      <c r="C51" s="40">
        <v>25.972000122070312</v>
      </c>
      <c r="D51" s="37"/>
      <c r="E51" s="41"/>
      <c r="F51" s="41"/>
      <c r="G51" s="21">
        <v>17.233999252319336</v>
      </c>
      <c r="H51" s="36"/>
      <c r="I51" s="41"/>
      <c r="J51" s="41"/>
      <c r="K51" s="41"/>
      <c r="L51" s="41"/>
      <c r="M51" s="41"/>
      <c r="N51" s="41"/>
      <c r="O51" s="42"/>
      <c r="P51" s="48"/>
      <c r="Q51" s="30"/>
    </row>
    <row r="52" spans="2:17" s="24" customFormat="1">
      <c r="B52" s="25" t="s">
        <v>234</v>
      </c>
      <c r="C52" s="40"/>
      <c r="D52" s="43"/>
      <c r="E52" s="41"/>
      <c r="F52" s="41"/>
      <c r="G52" s="21">
        <v>16.930000305175781</v>
      </c>
      <c r="H52" s="43"/>
      <c r="I52" s="41"/>
      <c r="J52" s="41"/>
      <c r="K52" s="41"/>
      <c r="L52" s="41"/>
      <c r="M52" s="41"/>
      <c r="N52" s="41"/>
      <c r="O52" s="42"/>
      <c r="P52" s="48"/>
      <c r="Q52" s="30"/>
    </row>
    <row r="53" spans="2:17" s="24" customFormat="1" ht="15.75">
      <c r="B53" s="25" t="s">
        <v>234</v>
      </c>
      <c r="C53" s="40">
        <v>26.030000686645508</v>
      </c>
      <c r="D53" s="44">
        <f>STDEV(C51:C53)</f>
        <v>4.1012592523768848E-2</v>
      </c>
      <c r="E53" s="45">
        <f>AVERAGE(C51:C53)</f>
        <v>26.00100040435791</v>
      </c>
      <c r="F53" s="41"/>
      <c r="G53" s="21">
        <v>17.184999465942383</v>
      </c>
      <c r="H53" s="46">
        <f>STDEV(G51:G53)</f>
        <v>0.16321811118921409</v>
      </c>
      <c r="I53" s="45">
        <f>AVERAGE(G51:G53)</f>
        <v>17.1163330078125</v>
      </c>
      <c r="J53" s="41"/>
      <c r="K53" s="45">
        <f>E53-I53</f>
        <v>8.8846673965454102</v>
      </c>
      <c r="L53" s="45">
        <f>K53-$K$7</f>
        <v>1.0410006841023751</v>
      </c>
      <c r="M53" s="45">
        <f>SQRT((D53*D53)+(H53*H53))</f>
        <v>0.16829196227299553</v>
      </c>
      <c r="N53" s="41"/>
      <c r="O53" s="49">
        <f>POWER(2,-L53)</f>
        <v>0.48599026354199315</v>
      </c>
      <c r="P53" s="1">
        <f>M53/SQRT((COUNT(C51:C53)+COUNT(G51:G53)/2))</f>
        <v>8.995583768191931E-2</v>
      </c>
      <c r="Q53" s="30"/>
    </row>
    <row r="54" spans="2:17">
      <c r="B54" s="25" t="s">
        <v>235</v>
      </c>
      <c r="C54" s="40">
        <v>25.541999816894531</v>
      </c>
      <c r="D54" s="37"/>
      <c r="E54" s="41"/>
      <c r="F54" s="41"/>
      <c r="G54" s="21">
        <v>15.954999923706055</v>
      </c>
      <c r="I54" s="41"/>
      <c r="J54" s="41"/>
      <c r="K54" s="41"/>
      <c r="L54" s="41"/>
      <c r="M54" s="41"/>
      <c r="N54" s="41"/>
      <c r="O54" s="42"/>
    </row>
    <row r="55" spans="2:17">
      <c r="B55" s="25" t="s">
        <v>235</v>
      </c>
      <c r="C55" s="40">
        <v>25.934000015258789</v>
      </c>
      <c r="D55" s="43"/>
      <c r="E55" s="41"/>
      <c r="F55" s="41"/>
      <c r="G55" s="21">
        <v>15.857999801635742</v>
      </c>
      <c r="H55" s="43"/>
      <c r="I55" s="41"/>
      <c r="J55" s="41"/>
      <c r="K55" s="41"/>
      <c r="L55" s="41"/>
      <c r="M55" s="41"/>
      <c r="N55" s="41"/>
      <c r="O55" s="42"/>
    </row>
    <row r="56" spans="2:17" ht="15.75">
      <c r="B56" s="25" t="s">
        <v>235</v>
      </c>
      <c r="C56" s="40">
        <v>25.708999633789063</v>
      </c>
      <c r="D56" s="44">
        <f>STDEV(C54:C56)</f>
        <v>0.19671394884542981</v>
      </c>
      <c r="E56" s="45">
        <f>AVERAGE(C54:C56)</f>
        <v>25.728333155314129</v>
      </c>
      <c r="F56" s="41"/>
      <c r="G56" s="21">
        <v>15.857000350952148</v>
      </c>
      <c r="H56" s="46">
        <f>STDEV(G54:G56)</f>
        <v>5.6293781248128151E-2</v>
      </c>
      <c r="I56" s="45">
        <f>AVERAGE(G54:G56)</f>
        <v>15.890000025431315</v>
      </c>
      <c r="J56" s="41"/>
      <c r="K56" s="45">
        <f>E56-I56</f>
        <v>9.8383331298828143</v>
      </c>
      <c r="L56" s="45">
        <f>K56-$K$7</f>
        <v>1.9946664174397792</v>
      </c>
      <c r="M56" s="18">
        <f>SQRT((D56*D56)+(H56*H56))</f>
        <v>0.20461028194490735</v>
      </c>
      <c r="N56" s="6"/>
      <c r="O56" s="23">
        <f>POWER(2,-L56)</f>
        <v>0.2509259499728046</v>
      </c>
      <c r="P56" s="17">
        <f>M56/SQRT((COUNT(C54:C56)+COUNT(G54:G56)/2))</f>
        <v>9.6454211909156942E-2</v>
      </c>
    </row>
    <row r="57" spans="2:17">
      <c r="B57" s="25" t="s">
        <v>236</v>
      </c>
      <c r="C57" s="40">
        <v>23.756000518798828</v>
      </c>
      <c r="D57" s="37"/>
      <c r="E57" s="41"/>
      <c r="F57" s="41"/>
      <c r="G57" s="21">
        <v>15.133000373840332</v>
      </c>
      <c r="I57" s="41"/>
      <c r="J57" s="41"/>
      <c r="K57" s="41"/>
      <c r="L57" s="41"/>
      <c r="M57" s="41"/>
      <c r="N57" s="41"/>
      <c r="O57" s="42"/>
    </row>
    <row r="58" spans="2:17">
      <c r="B58" s="25" t="s">
        <v>236</v>
      </c>
      <c r="C58" s="40">
        <v>23.809000015258789</v>
      </c>
      <c r="D58" s="43"/>
      <c r="E58" s="41"/>
      <c r="F58" s="41"/>
      <c r="G58" s="21">
        <v>15.173999786376953</v>
      </c>
      <c r="H58" s="43"/>
      <c r="I58" s="41"/>
      <c r="J58" s="41"/>
      <c r="K58" s="41"/>
      <c r="L58" s="41"/>
      <c r="M58" s="41"/>
      <c r="N58" s="41"/>
      <c r="O58" s="42"/>
    </row>
    <row r="59" spans="2:17" ht="15.75">
      <c r="B59" s="25" t="s">
        <v>236</v>
      </c>
      <c r="C59" s="40">
        <v>23.958999633789063</v>
      </c>
      <c r="D59" s="44">
        <f>STDEV(C57:C59)</f>
        <v>0.10529124122408866</v>
      </c>
      <c r="E59" s="45">
        <f>AVERAGE(C57:C59)</f>
        <v>23.841333389282227</v>
      </c>
      <c r="F59" s="41"/>
      <c r="G59" s="21">
        <v>15.229999542236328</v>
      </c>
      <c r="H59" s="46">
        <f>STDEV(G57:G59)</f>
        <v>4.8692509954770348E-2</v>
      </c>
      <c r="I59" s="45">
        <f>AVERAGE(G57:G59)</f>
        <v>15.178999900817871</v>
      </c>
      <c r="J59" s="41"/>
      <c r="K59" s="45">
        <f>E59-I59</f>
        <v>8.6623334884643555</v>
      </c>
      <c r="L59" s="45">
        <f>K59-$K$7</f>
        <v>0.81866677602132043</v>
      </c>
      <c r="M59" s="18">
        <f>SQRT((D59*D59)+(H59*H59))</f>
        <v>0.11600519817751546</v>
      </c>
      <c r="N59" s="6"/>
      <c r="O59" s="23">
        <f>POWER(2,-L59)</f>
        <v>0.56696564517106995</v>
      </c>
      <c r="P59" s="17">
        <f>M59/SQRT((COUNT(C57:C59)+COUNT(G57:G59)/2))</f>
        <v>5.4685374856140341E-2</v>
      </c>
    </row>
    <row r="60" spans="2:17">
      <c r="B60" s="25" t="s">
        <v>237</v>
      </c>
      <c r="C60" s="40">
        <v>25.042999267578125</v>
      </c>
      <c r="D60" s="37"/>
      <c r="E60" s="41"/>
      <c r="F60" s="41"/>
      <c r="G60" s="21">
        <v>15.647000312805176</v>
      </c>
      <c r="I60" s="41"/>
      <c r="J60" s="41"/>
      <c r="K60" s="41"/>
      <c r="L60" s="41"/>
      <c r="M60" s="41"/>
      <c r="N60" s="41"/>
      <c r="O60" s="42"/>
    </row>
    <row r="61" spans="2:17">
      <c r="B61" s="25" t="s">
        <v>237</v>
      </c>
      <c r="C61" s="40">
        <v>25.652000427246094</v>
      </c>
      <c r="D61" s="43"/>
      <c r="E61" s="41"/>
      <c r="F61" s="41"/>
      <c r="G61" s="21">
        <v>15.644000053405762</v>
      </c>
      <c r="H61" s="43"/>
      <c r="I61" s="41"/>
      <c r="J61" s="41"/>
      <c r="K61" s="41"/>
      <c r="L61" s="41"/>
      <c r="M61" s="41"/>
      <c r="N61" s="41"/>
      <c r="O61" s="42"/>
    </row>
    <row r="62" spans="2:17" ht="15.75">
      <c r="B62" s="25" t="s">
        <v>237</v>
      </c>
      <c r="C62" s="40">
        <v>25.319999694824219</v>
      </c>
      <c r="D62" s="44">
        <f>STDEV(C60:C62)</f>
        <v>0.30491423261307177</v>
      </c>
      <c r="E62" s="45">
        <f>AVERAGE(C60:C62)</f>
        <v>25.338333129882812</v>
      </c>
      <c r="F62" s="41"/>
      <c r="G62" s="21">
        <v>15.690999984741211</v>
      </c>
      <c r="H62" s="46">
        <f>STDEV(G60:G62)</f>
        <v>2.6312120883981188E-2</v>
      </c>
      <c r="I62" s="45">
        <f>AVERAGE(G60:G62)</f>
        <v>15.660666783650717</v>
      </c>
      <c r="J62" s="41"/>
      <c r="K62" s="45">
        <f>E62-I62</f>
        <v>9.6776663462320958</v>
      </c>
      <c r="L62" s="45">
        <f>K62-$K$7</f>
        <v>1.8339996337890607</v>
      </c>
      <c r="M62" s="18">
        <f>SQRT((D62*D62)+(H62*H62))</f>
        <v>0.30604740965319682</v>
      </c>
      <c r="N62" s="6"/>
      <c r="O62" s="23">
        <f>POWER(2,-L62)</f>
        <v>0.28048594133062493</v>
      </c>
      <c r="P62" s="17">
        <f>M62/SQRT((COUNT(C60:C62)+COUNT(G60:G62)/2))</f>
        <v>0.14427213248690182</v>
      </c>
    </row>
    <row r="63" spans="2:17">
      <c r="B63" s="25" t="s">
        <v>238</v>
      </c>
      <c r="C63" s="40">
        <v>24.430999755859375</v>
      </c>
      <c r="D63" s="37"/>
      <c r="E63" s="41"/>
      <c r="F63" s="41"/>
      <c r="G63" s="21">
        <v>15.093000411987305</v>
      </c>
      <c r="I63" s="41"/>
      <c r="J63" s="41"/>
      <c r="K63" s="41"/>
      <c r="L63" s="41"/>
      <c r="M63" s="41"/>
      <c r="N63" s="41"/>
      <c r="O63" s="42"/>
    </row>
    <row r="64" spans="2:17">
      <c r="B64" s="25" t="s">
        <v>238</v>
      </c>
      <c r="C64" s="40">
        <v>24.924999237060547</v>
      </c>
      <c r="D64" s="43"/>
      <c r="E64" s="41"/>
      <c r="F64" s="41"/>
      <c r="G64" s="21">
        <v>15.190999984741211</v>
      </c>
      <c r="H64" s="43"/>
      <c r="I64" s="41"/>
      <c r="J64" s="41"/>
      <c r="K64" s="41"/>
      <c r="L64" s="41"/>
      <c r="M64" s="41"/>
      <c r="N64" s="41"/>
      <c r="O64" s="42"/>
    </row>
    <row r="65" spans="2:16" ht="15.75">
      <c r="B65" s="25" t="s">
        <v>238</v>
      </c>
      <c r="C65" s="40">
        <v>24.48900032043457</v>
      </c>
      <c r="D65" s="44">
        <f>STDEV(C63:C65)</f>
        <v>0.27002919848820472</v>
      </c>
      <c r="E65" s="45">
        <f>AVERAGE(C63:C65)</f>
        <v>24.614999771118164</v>
      </c>
      <c r="F65" s="41"/>
      <c r="G65" s="21">
        <v>15.171999931335449</v>
      </c>
      <c r="H65" s="46">
        <f>STDEV(G63:G65)</f>
        <v>5.1970893050193367E-2</v>
      </c>
      <c r="I65" s="45">
        <f>AVERAGE(G63:G65)</f>
        <v>15.152000109354654</v>
      </c>
      <c r="J65" s="41"/>
      <c r="K65" s="45">
        <f>E65-I65</f>
        <v>9.4629996617635097</v>
      </c>
      <c r="L65" s="45">
        <f>K65-$K$7</f>
        <v>1.6193329493204747</v>
      </c>
      <c r="M65" s="18">
        <f>SQRT((D65*D65)+(H65*H65))</f>
        <v>0.27498498460937265</v>
      </c>
      <c r="N65" s="6"/>
      <c r="O65" s="23">
        <f>POWER(2,-L65)</f>
        <v>0.32548592214437083</v>
      </c>
      <c r="P65" s="17">
        <f>M65/SQRT((COUNT(C63:C65)+COUNT(G63:G65)/2))</f>
        <v>0.12962916489451054</v>
      </c>
    </row>
    <row r="66" spans="2:16">
      <c r="B66" s="25" t="s">
        <v>239</v>
      </c>
      <c r="C66" s="40">
        <v>21.461999893188477</v>
      </c>
      <c r="D66" s="37"/>
      <c r="E66" s="41"/>
      <c r="F66" s="41"/>
      <c r="G66" s="21">
        <v>14.076000213623047</v>
      </c>
      <c r="I66" s="41"/>
      <c r="J66" s="41"/>
      <c r="K66" s="41"/>
      <c r="L66" s="41"/>
      <c r="M66" s="41"/>
      <c r="N66" s="41"/>
      <c r="O66" s="42"/>
    </row>
    <row r="67" spans="2:16">
      <c r="B67" s="25" t="s">
        <v>239</v>
      </c>
      <c r="C67" s="40">
        <v>21.368999481201172</v>
      </c>
      <c r="D67" s="43"/>
      <c r="E67" s="41"/>
      <c r="F67" s="41"/>
      <c r="G67" s="21">
        <v>14.111000061035156</v>
      </c>
      <c r="H67" s="43"/>
      <c r="I67" s="41"/>
      <c r="J67" s="41"/>
      <c r="K67" s="41"/>
      <c r="L67" s="41"/>
      <c r="M67" s="41"/>
      <c r="N67" s="41"/>
      <c r="O67" s="42"/>
    </row>
    <row r="68" spans="2:16" ht="15.75">
      <c r="B68" s="25" t="s">
        <v>239</v>
      </c>
      <c r="C68" s="40">
        <v>21.347000122070312</v>
      </c>
      <c r="D68" s="44">
        <f>STDEV(C66:C68)</f>
        <v>6.1043694445327507E-2</v>
      </c>
      <c r="E68" s="45">
        <f>AVERAGE(C66:C68)</f>
        <v>21.392666498819988</v>
      </c>
      <c r="F68" s="41"/>
      <c r="G68" s="21">
        <v>14.064999580383301</v>
      </c>
      <c r="H68" s="46">
        <f>STDEV(G66:G68)</f>
        <v>2.4020988984455777E-2</v>
      </c>
      <c r="I68" s="45">
        <f>AVERAGE(G66:G68)</f>
        <v>14.083999951680502</v>
      </c>
      <c r="J68" s="41"/>
      <c r="K68" s="45">
        <f>E68-I68</f>
        <v>7.3086665471394863</v>
      </c>
      <c r="L68" s="45">
        <f>K68-$K$7</f>
        <v>-0.53500016530354877</v>
      </c>
      <c r="M68" s="18">
        <f>SQRT((D68*D68)+(H68*H68))</f>
        <v>6.5599851702011144E-2</v>
      </c>
      <c r="N68" s="6"/>
      <c r="O68" s="23">
        <f>POWER(2,-L68)</f>
        <v>1.4489423205742296</v>
      </c>
      <c r="P68" s="17">
        <f>M68/SQRT((COUNT(C66:C68)+COUNT(G66:G68)/2))</f>
        <v>3.0924066655549309E-2</v>
      </c>
    </row>
    <row r="69" spans="2:16">
      <c r="B69" s="25" t="s">
        <v>240</v>
      </c>
      <c r="C69" s="40">
        <v>24.843999862670898</v>
      </c>
      <c r="D69" s="37"/>
      <c r="E69" s="41"/>
      <c r="F69" s="41"/>
      <c r="G69" s="21">
        <v>16.504999160766602</v>
      </c>
      <c r="I69" s="41"/>
      <c r="J69" s="41"/>
      <c r="K69" s="41"/>
      <c r="L69" s="41"/>
      <c r="M69" s="41"/>
      <c r="N69" s="41"/>
      <c r="O69" s="42"/>
    </row>
    <row r="70" spans="2:16">
      <c r="B70" s="25" t="s">
        <v>240</v>
      </c>
      <c r="C70" s="40">
        <v>24.801000595092773</v>
      </c>
      <c r="D70" s="43"/>
      <c r="E70" s="41"/>
      <c r="F70" s="41"/>
      <c r="G70" s="21">
        <v>16.500999450683594</v>
      </c>
      <c r="H70" s="43"/>
      <c r="I70" s="41"/>
      <c r="J70" s="41"/>
      <c r="K70" s="41"/>
      <c r="L70" s="41"/>
      <c r="M70" s="41"/>
      <c r="N70" s="41"/>
      <c r="O70" s="42"/>
    </row>
    <row r="71" spans="2:16" ht="15.75">
      <c r="B71" s="25" t="s">
        <v>240</v>
      </c>
      <c r="C71" s="40">
        <v>24.861000061035156</v>
      </c>
      <c r="D71" s="44">
        <f>STDEV(C69:C71)</f>
        <v>3.0924315325351077E-2</v>
      </c>
      <c r="E71" s="45">
        <f>AVERAGE(C69:C71)</f>
        <v>24.835333506266277</v>
      </c>
      <c r="F71" s="41"/>
      <c r="G71" s="21">
        <v>16.496000289916992</v>
      </c>
      <c r="H71" s="46">
        <f>STDEV(G69:G71)</f>
        <v>4.5086761857259178E-3</v>
      </c>
      <c r="I71" s="45">
        <f>AVERAGE(G69:G71)</f>
        <v>16.50066630045573</v>
      </c>
      <c r="J71" s="41"/>
      <c r="K71" s="45">
        <f>E71-I71</f>
        <v>8.3346672058105469</v>
      </c>
      <c r="L71" s="45">
        <f>K71-$K$7</f>
        <v>0.49100049336751184</v>
      </c>
      <c r="M71" s="18">
        <f>SQRT((D71*D71)+(H71*H71))</f>
        <v>3.1251263003108778E-2</v>
      </c>
      <c r="N71" s="6"/>
      <c r="O71" s="23">
        <f>POWER(2,-L71)</f>
        <v>0.71153148729035076</v>
      </c>
      <c r="P71" s="17">
        <f>M71/SQRT((COUNT(C69:C71)+COUNT(G69:G71)/2))</f>
        <v>1.4731986660094993E-2</v>
      </c>
    </row>
    <row r="72" spans="2:16">
      <c r="B72" s="28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P72" s="25"/>
    </row>
    <row r="73" spans="2:16">
      <c r="B73" s="28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P73" s="25"/>
    </row>
    <row r="74" spans="2:16">
      <c r="B74" s="28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P74" s="25"/>
    </row>
    <row r="75" spans="2:16">
      <c r="B75" s="28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P75" s="25"/>
    </row>
    <row r="76" spans="2:16">
      <c r="B76" s="28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P76" s="25"/>
    </row>
    <row r="77" spans="2:16">
      <c r="B77" s="28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P77" s="25"/>
    </row>
    <row r="78" spans="2:16">
      <c r="B78" s="28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P78" s="25"/>
    </row>
    <row r="79" spans="2:16">
      <c r="B79" s="28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P79" s="25"/>
    </row>
    <row r="80" spans="2:16">
      <c r="B80" s="28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P80" s="25"/>
    </row>
    <row r="81" spans="2:16">
      <c r="B81" s="28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P81" s="25"/>
    </row>
    <row r="82" spans="2:16">
      <c r="B82" s="28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P82" s="25"/>
    </row>
    <row r="83" spans="2:16">
      <c r="B83" s="28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P83" s="25"/>
    </row>
    <row r="84" spans="2:16">
      <c r="B84" s="28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P84" s="25"/>
    </row>
    <row r="85" spans="2:16">
      <c r="B85" s="28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P85" s="25"/>
    </row>
    <row r="86" spans="2:16">
      <c r="B86" s="28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P86" s="25"/>
    </row>
    <row r="87" spans="2:16">
      <c r="B87" s="28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P87" s="25"/>
    </row>
    <row r="88" spans="2:16">
      <c r="B88" s="28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P88" s="25"/>
    </row>
    <row r="89" spans="2:16">
      <c r="B89" s="28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P89" s="25"/>
    </row>
    <row r="90" spans="2:16">
      <c r="B90" s="28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P90" s="25"/>
    </row>
    <row r="91" spans="2:16">
      <c r="B91" s="28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P91" s="25"/>
    </row>
    <row r="92" spans="2:16">
      <c r="B92" s="28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P92" s="25"/>
    </row>
    <row r="93" spans="2:16">
      <c r="B93" s="28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P93" s="25"/>
    </row>
    <row r="94" spans="2:16">
      <c r="B94" s="28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P94" s="25"/>
    </row>
    <row r="95" spans="2:16">
      <c r="B95" s="28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P95" s="25"/>
    </row>
    <row r="96" spans="2:16">
      <c r="B96" s="28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P96" s="25"/>
    </row>
    <row r="97" spans="2:16">
      <c r="B97" s="28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P97" s="25"/>
    </row>
    <row r="98" spans="2:16">
      <c r="B98" s="28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P98" s="25"/>
    </row>
    <row r="99" spans="2:16">
      <c r="B99" s="28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P99" s="25"/>
    </row>
    <row r="100" spans="2:16">
      <c r="B100" s="28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P100" s="25"/>
    </row>
    <row r="101" spans="2:16">
      <c r="B101" s="28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P101" s="25"/>
    </row>
    <row r="102" spans="2:16">
      <c r="B102" s="28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P102" s="25"/>
    </row>
    <row r="103" spans="2:16">
      <c r="B103" s="28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P103" s="25"/>
    </row>
    <row r="104" spans="2:16">
      <c r="B104" s="28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P104" s="25"/>
    </row>
    <row r="105" spans="2:16">
      <c r="B105" s="28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P105" s="25"/>
    </row>
    <row r="106" spans="2:16">
      <c r="B106" s="28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P106" s="25"/>
    </row>
    <row r="107" spans="2:16">
      <c r="B107" s="28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P107" s="25"/>
    </row>
    <row r="108" spans="2:16">
      <c r="B108" s="28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P108" s="25"/>
    </row>
    <row r="109" spans="2:16">
      <c r="B109" s="28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P109" s="25"/>
    </row>
    <row r="110" spans="2:16">
      <c r="B110" s="28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P110" s="25"/>
    </row>
    <row r="111" spans="2:16">
      <c r="B111" s="28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P111" s="25"/>
    </row>
    <row r="112" spans="2:16">
      <c r="B112" s="28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P112" s="25"/>
    </row>
    <row r="113" spans="2:16">
      <c r="B113" s="28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P113" s="25"/>
    </row>
    <row r="114" spans="2:16">
      <c r="B114" s="28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P114" s="25"/>
    </row>
    <row r="115" spans="2:16">
      <c r="B115" s="28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P115" s="25"/>
    </row>
    <row r="116" spans="2:16">
      <c r="B116" s="28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P116" s="25"/>
    </row>
    <row r="117" spans="2:16">
      <c r="B117" s="28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P117" s="25"/>
    </row>
    <row r="118" spans="2:16">
      <c r="B118" s="28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P118" s="25"/>
    </row>
    <row r="119" spans="2:16">
      <c r="B119" s="28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P119" s="25"/>
    </row>
    <row r="120" spans="2:16">
      <c r="B120" s="28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P120" s="25"/>
    </row>
    <row r="121" spans="2:16">
      <c r="B121" s="28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P121" s="25"/>
    </row>
    <row r="122" spans="2:16">
      <c r="B122" s="28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P122" s="25"/>
    </row>
    <row r="123" spans="2:16">
      <c r="B123" s="28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P123" s="25"/>
    </row>
    <row r="124" spans="2:16">
      <c r="B124" s="28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P124" s="25"/>
    </row>
    <row r="125" spans="2:16">
      <c r="B125" s="28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P125" s="25"/>
    </row>
    <row r="126" spans="2:16">
      <c r="B126" s="28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P126" s="25"/>
    </row>
    <row r="127" spans="2:16">
      <c r="B127" s="28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P127" s="25"/>
    </row>
    <row r="128" spans="2:16">
      <c r="B128" s="28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P128" s="25"/>
    </row>
    <row r="129" spans="2:16">
      <c r="B129" s="28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P129" s="25"/>
    </row>
    <row r="130" spans="2:16">
      <c r="B130" s="28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P130" s="25"/>
    </row>
    <row r="131" spans="2:16">
      <c r="B131" s="28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P131" s="25"/>
    </row>
    <row r="132" spans="2:16">
      <c r="B132" s="28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P132" s="25"/>
    </row>
    <row r="133" spans="2:16">
      <c r="B133" s="28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P133" s="25"/>
    </row>
    <row r="134" spans="2:16">
      <c r="B134" s="28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P134" s="25"/>
    </row>
    <row r="135" spans="2:16">
      <c r="B135" s="28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P135" s="25"/>
    </row>
    <row r="136" spans="2:16">
      <c r="B136" s="28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P136" s="25"/>
    </row>
    <row r="137" spans="2:16">
      <c r="B137" s="28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P137" s="25"/>
    </row>
    <row r="138" spans="2:16">
      <c r="B138" s="28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P138" s="25"/>
    </row>
    <row r="139" spans="2:16">
      <c r="B139" s="28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P139" s="25"/>
    </row>
    <row r="140" spans="2:16">
      <c r="B140" s="28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P140" s="25"/>
    </row>
    <row r="141" spans="2:16">
      <c r="B141" s="28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P141" s="25"/>
    </row>
    <row r="142" spans="2:16">
      <c r="B142" s="28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P142" s="25"/>
    </row>
    <row r="143" spans="2:16">
      <c r="B143" s="28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P143" s="25"/>
    </row>
    <row r="144" spans="2:16">
      <c r="B144" s="28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P144" s="25"/>
    </row>
    <row r="145" spans="2:16">
      <c r="B145" s="28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P145" s="25"/>
    </row>
    <row r="146" spans="2:16">
      <c r="B146" s="28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P146" s="25"/>
    </row>
    <row r="147" spans="2:16">
      <c r="B147" s="28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P147" s="25"/>
    </row>
    <row r="148" spans="2:16">
      <c r="B148" s="28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P148" s="25"/>
    </row>
    <row r="149" spans="2:16">
      <c r="B149" s="28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P149" s="25"/>
    </row>
    <row r="150" spans="2:16">
      <c r="B150" s="28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P150" s="25"/>
    </row>
    <row r="151" spans="2:16">
      <c r="B151" s="28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P151" s="25"/>
    </row>
    <row r="152" spans="2:16">
      <c r="B152" s="28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P152" s="25"/>
    </row>
    <row r="153" spans="2:16">
      <c r="B153" s="28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P153" s="25"/>
    </row>
    <row r="154" spans="2:16">
      <c r="B154" s="28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P154" s="25"/>
    </row>
    <row r="155" spans="2:16">
      <c r="B155" s="28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P155" s="25"/>
    </row>
    <row r="156" spans="2:16">
      <c r="B156" s="28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P156" s="25"/>
    </row>
    <row r="157" spans="2:16">
      <c r="B157" s="28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P157" s="25"/>
    </row>
    <row r="158" spans="2:16">
      <c r="B158" s="28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P158" s="25"/>
    </row>
    <row r="159" spans="2:16">
      <c r="B159" s="28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P159" s="25"/>
    </row>
    <row r="160" spans="2:16">
      <c r="B160" s="28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P160" s="25"/>
    </row>
    <row r="161" spans="2:17">
      <c r="B161" s="28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P161" s="25"/>
    </row>
    <row r="162" spans="2:17">
      <c r="B162" s="28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P162" s="25"/>
    </row>
    <row r="163" spans="2:17">
      <c r="B163" s="28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P163" s="25"/>
    </row>
    <row r="164" spans="2:17">
      <c r="B164" s="28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P164" s="25"/>
    </row>
    <row r="165" spans="2:17">
      <c r="B165" s="28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P165" s="25"/>
    </row>
    <row r="166" spans="2:17">
      <c r="B166" s="28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P166" s="25"/>
    </row>
    <row r="167" spans="2:17">
      <c r="B167" s="28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P167" s="25"/>
    </row>
    <row r="168" spans="2:17">
      <c r="B168" s="28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P168" s="25"/>
    </row>
    <row r="169" spans="2:17">
      <c r="B169" s="28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P169" s="25"/>
    </row>
    <row r="170" spans="2:17">
      <c r="B170" s="28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P170" s="25"/>
    </row>
    <row r="171" spans="2:17">
      <c r="B171" s="28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P171" s="25"/>
      <c r="Q171"/>
    </row>
    <row r="172" spans="2:17">
      <c r="B172" s="28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P172" s="25"/>
      <c r="Q172"/>
    </row>
    <row r="173" spans="2:17">
      <c r="B173" s="28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P173" s="25"/>
      <c r="Q173"/>
    </row>
    <row r="174" spans="2:17">
      <c r="B174" s="28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P174" s="25"/>
      <c r="Q174"/>
    </row>
    <row r="175" spans="2:17">
      <c r="B175" s="28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P175" s="25"/>
      <c r="Q175"/>
    </row>
    <row r="176" spans="2:17">
      <c r="B176" s="28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P176" s="25"/>
      <c r="Q176"/>
    </row>
    <row r="177" spans="2:17">
      <c r="B177" s="28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P177" s="25"/>
      <c r="Q177"/>
    </row>
    <row r="178" spans="2:17">
      <c r="B178" s="28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P178" s="25"/>
      <c r="Q178"/>
    </row>
    <row r="179" spans="2:17">
      <c r="B179" s="28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P179" s="25"/>
      <c r="Q179"/>
    </row>
    <row r="180" spans="2:17">
      <c r="B180" s="28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P180" s="25"/>
      <c r="Q180"/>
    </row>
    <row r="181" spans="2:17">
      <c r="B181" s="28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P181" s="25"/>
      <c r="Q181"/>
    </row>
    <row r="182" spans="2:17">
      <c r="B182" s="28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P182" s="25"/>
      <c r="Q182"/>
    </row>
    <row r="183" spans="2:17">
      <c r="B183" s="28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P183" s="25"/>
      <c r="Q183"/>
    </row>
    <row r="184" spans="2:17">
      <c r="B184" s="28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P184" s="25"/>
      <c r="Q184"/>
    </row>
    <row r="185" spans="2:17">
      <c r="B185" s="28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P185" s="25"/>
      <c r="Q185"/>
    </row>
    <row r="186" spans="2:17">
      <c r="B186" s="28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P186" s="25"/>
      <c r="Q186"/>
    </row>
    <row r="187" spans="2:17">
      <c r="B187" s="28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P187" s="25"/>
      <c r="Q187"/>
    </row>
    <row r="188" spans="2:17">
      <c r="B188" s="28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P188" s="25"/>
      <c r="Q188"/>
    </row>
    <row r="189" spans="2:17">
      <c r="B189" s="28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P189" s="25"/>
      <c r="Q189"/>
    </row>
    <row r="190" spans="2:17">
      <c r="B190" s="28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P190" s="25"/>
      <c r="Q190"/>
    </row>
    <row r="191" spans="2:17">
      <c r="B191" s="28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P191" s="25"/>
      <c r="Q191"/>
    </row>
    <row r="192" spans="2:17">
      <c r="B192" s="28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P192" s="25"/>
      <c r="Q192"/>
    </row>
    <row r="193" spans="2:17">
      <c r="B193" s="28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P193" s="25"/>
      <c r="Q193"/>
    </row>
    <row r="194" spans="2:17">
      <c r="B194" s="28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P194" s="25"/>
      <c r="Q194"/>
    </row>
    <row r="195" spans="2:17">
      <c r="B195" s="28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P195" s="25"/>
      <c r="Q195"/>
    </row>
    <row r="196" spans="2:17">
      <c r="B196" s="28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P196" s="25"/>
      <c r="Q196"/>
    </row>
    <row r="197" spans="2:17">
      <c r="B197" s="28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P197" s="25"/>
      <c r="Q197"/>
    </row>
    <row r="198" spans="2:17">
      <c r="Q198"/>
    </row>
    <row r="199" spans="2:17">
      <c r="Q199"/>
    </row>
    <row r="200" spans="2:17">
      <c r="Q200"/>
    </row>
    <row r="201" spans="2:17">
      <c r="Q201"/>
    </row>
    <row r="202" spans="2:17">
      <c r="Q202"/>
    </row>
    <row r="203" spans="2:17">
      <c r="Q203"/>
    </row>
    <row r="204" spans="2:17">
      <c r="Q204"/>
    </row>
    <row r="205" spans="2:17">
      <c r="Q205"/>
    </row>
    <row r="206" spans="2:17">
      <c r="Q206"/>
    </row>
    <row r="207" spans="2:17">
      <c r="Q207"/>
    </row>
    <row r="208" spans="2:17">
      <c r="Q208"/>
    </row>
    <row r="209" spans="17:17">
      <c r="Q209"/>
    </row>
    <row r="210" spans="17:17">
      <c r="Q210"/>
    </row>
    <row r="211" spans="17:17">
      <c r="Q211"/>
    </row>
    <row r="212" spans="17:17">
      <c r="Q212"/>
    </row>
    <row r="213" spans="17:17">
      <c r="Q213"/>
    </row>
    <row r="214" spans="17:17">
      <c r="Q214"/>
    </row>
    <row r="215" spans="17:17">
      <c r="Q215"/>
    </row>
    <row r="216" spans="17:17">
      <c r="Q216"/>
    </row>
    <row r="217" spans="17:17">
      <c r="Q217"/>
    </row>
    <row r="218" spans="17:17">
      <c r="Q218"/>
    </row>
    <row r="219" spans="17:17">
      <c r="Q219"/>
    </row>
    <row r="220" spans="17:17">
      <c r="Q220"/>
    </row>
    <row r="221" spans="17:17">
      <c r="Q221"/>
    </row>
    <row r="222" spans="17:17">
      <c r="Q222"/>
    </row>
    <row r="223" spans="17:17">
      <c r="Q223"/>
    </row>
    <row r="224" spans="17:17">
      <c r="Q224"/>
    </row>
    <row r="225" spans="17:17">
      <c r="Q225"/>
    </row>
    <row r="226" spans="17:17">
      <c r="Q226"/>
    </row>
    <row r="227" spans="17:17">
      <c r="Q227"/>
    </row>
    <row r="228" spans="17:17">
      <c r="Q228"/>
    </row>
    <row r="229" spans="17:17">
      <c r="Q229"/>
    </row>
    <row r="230" spans="17:17">
      <c r="Q230"/>
    </row>
    <row r="231" spans="17:17">
      <c r="Q231"/>
    </row>
    <row r="232" spans="17:17">
      <c r="Q232"/>
    </row>
    <row r="233" spans="17:17">
      <c r="Q233"/>
    </row>
    <row r="234" spans="17:17">
      <c r="Q234"/>
    </row>
    <row r="235" spans="17:17">
      <c r="Q235"/>
    </row>
    <row r="236" spans="17:17">
      <c r="Q236"/>
    </row>
    <row r="237" spans="17:17">
      <c r="Q237"/>
    </row>
    <row r="238" spans="17:17">
      <c r="Q238"/>
    </row>
    <row r="239" spans="17:17">
      <c r="Q239"/>
    </row>
    <row r="240" spans="17:17">
      <c r="Q240"/>
    </row>
    <row r="241" spans="17:17">
      <c r="Q241"/>
    </row>
    <row r="242" spans="17:17">
      <c r="Q242"/>
    </row>
    <row r="243" spans="17:17">
      <c r="Q243"/>
    </row>
    <row r="244" spans="17:17">
      <c r="Q244"/>
    </row>
    <row r="245" spans="17:17">
      <c r="Q245"/>
    </row>
    <row r="246" spans="17:17">
      <c r="Q246"/>
    </row>
    <row r="247" spans="17:17">
      <c r="Q247"/>
    </row>
    <row r="248" spans="17:17">
      <c r="Q248"/>
    </row>
    <row r="249" spans="17:17">
      <c r="Q249"/>
    </row>
    <row r="250" spans="17:17">
      <c r="Q250"/>
    </row>
    <row r="251" spans="17:17">
      <c r="Q251"/>
    </row>
    <row r="252" spans="17:17">
      <c r="Q252"/>
    </row>
    <row r="253" spans="17:17">
      <c r="Q253"/>
    </row>
    <row r="254" spans="17:17">
      <c r="Q254"/>
    </row>
    <row r="255" spans="17:17">
      <c r="Q255"/>
    </row>
    <row r="256" spans="17:17">
      <c r="Q256"/>
    </row>
    <row r="257" spans="17:17">
      <c r="Q257"/>
    </row>
    <row r="258" spans="17:17">
      <c r="Q258"/>
    </row>
    <row r="259" spans="17:17">
      <c r="Q259"/>
    </row>
    <row r="260" spans="17:17">
      <c r="Q260"/>
    </row>
    <row r="261" spans="17:17">
      <c r="Q261"/>
    </row>
    <row r="262" spans="17:17">
      <c r="Q262"/>
    </row>
    <row r="263" spans="17:17">
      <c r="Q263"/>
    </row>
    <row r="264" spans="17:17">
      <c r="Q264"/>
    </row>
    <row r="265" spans="17:17">
      <c r="Q265"/>
    </row>
    <row r="266" spans="17:17">
      <c r="Q266"/>
    </row>
    <row r="267" spans="17:17">
      <c r="Q267"/>
    </row>
    <row r="268" spans="17:17">
      <c r="Q268"/>
    </row>
    <row r="269" spans="17:17">
      <c r="Q269"/>
    </row>
    <row r="270" spans="17:17">
      <c r="Q270"/>
    </row>
    <row r="271" spans="17:17">
      <c r="Q271"/>
    </row>
    <row r="272" spans="17:17">
      <c r="Q272"/>
    </row>
    <row r="273" spans="17:17">
      <c r="Q273"/>
    </row>
    <row r="274" spans="17:17">
      <c r="Q274"/>
    </row>
    <row r="275" spans="17:17">
      <c r="Q275"/>
    </row>
    <row r="276" spans="17:17">
      <c r="Q276"/>
    </row>
    <row r="277" spans="17:17">
      <c r="Q277"/>
    </row>
    <row r="278" spans="17:17">
      <c r="Q278"/>
    </row>
    <row r="279" spans="17:17">
      <c r="Q279"/>
    </row>
    <row r="280" spans="17:17">
      <c r="Q280"/>
    </row>
    <row r="281" spans="17:17">
      <c r="Q281"/>
    </row>
    <row r="282" spans="17:17">
      <c r="Q282"/>
    </row>
    <row r="283" spans="17:17">
      <c r="Q283"/>
    </row>
    <row r="284" spans="17:17">
      <c r="Q284"/>
    </row>
    <row r="285" spans="17:17">
      <c r="Q285"/>
    </row>
    <row r="286" spans="17:17">
      <c r="Q286"/>
    </row>
    <row r="287" spans="17:17">
      <c r="Q287"/>
    </row>
    <row r="288" spans="17:17">
      <c r="Q288"/>
    </row>
    <row r="289" spans="17:17">
      <c r="Q289"/>
    </row>
    <row r="290" spans="17:17">
      <c r="Q290"/>
    </row>
    <row r="291" spans="17:17">
      <c r="Q291"/>
    </row>
    <row r="292" spans="17:17">
      <c r="Q292"/>
    </row>
    <row r="293" spans="17:17">
      <c r="Q293"/>
    </row>
    <row r="294" spans="17:17">
      <c r="Q294"/>
    </row>
    <row r="295" spans="17:17">
      <c r="Q295"/>
    </row>
    <row r="296" spans="17:17">
      <c r="Q296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KONTROLL1</vt:lpstr>
      <vt:lpstr>KONTROLL2</vt:lpstr>
      <vt:lpstr>PSORIAAS1</vt:lpstr>
      <vt:lpstr>PSORIAAS2</vt:lpstr>
      <vt:lpstr>VITILIIGO1</vt:lpstr>
      <vt:lpstr>VITILIIGO2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2013-12-22T12:20:00Z</dcterms:modified>
</cp:coreProperties>
</file>