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I110"/>
  <c r="K110" s="1"/>
  <c r="H110"/>
  <c r="E110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M161" s="1"/>
  <c r="P161" s="1"/>
  <c r="E161"/>
  <c r="D161"/>
  <c r="I158"/>
  <c r="H158"/>
  <c r="M158" s="1"/>
  <c r="P158" s="1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M134" s="1"/>
  <c r="P134" s="1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M101" s="1"/>
  <c r="P101" s="1"/>
  <c r="E101"/>
  <c r="D101"/>
  <c r="I98"/>
  <c r="H98"/>
  <c r="M98" s="1"/>
  <c r="P98" s="1"/>
  <c r="E98"/>
  <c r="D98"/>
  <c r="K95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24" l="1"/>
  <c r="P11" s="1"/>
  <c r="M20"/>
  <c r="P20" s="1"/>
  <c r="M23"/>
  <c r="P23" s="1"/>
  <c r="M56"/>
  <c r="P56" s="1"/>
  <c r="M59"/>
  <c r="P59" s="1"/>
  <c r="M68"/>
  <c r="P68" s="1"/>
  <c r="M71"/>
  <c r="P71" s="1"/>
  <c r="M110" i="21"/>
  <c r="P110" s="1"/>
  <c r="K7" i="24"/>
  <c r="L7" s="1"/>
  <c r="O7" s="1"/>
  <c r="M14" i="19"/>
  <c r="P14" s="1"/>
  <c r="M23"/>
  <c r="P23" s="1"/>
  <c r="M11" i="22"/>
  <c r="P11" s="1"/>
  <c r="K50" i="24"/>
  <c r="L50" s="1"/>
  <c r="O50" s="1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K29"/>
  <c r="L29" s="1"/>
  <c r="O29" s="1"/>
  <c r="K32"/>
  <c r="M44"/>
  <c r="P44" s="1"/>
  <c r="M47"/>
  <c r="P47" s="1"/>
  <c r="M62"/>
  <c r="P62" s="1"/>
  <c r="M65"/>
  <c r="P65" s="1"/>
  <c r="M7"/>
  <c r="P7" s="1"/>
  <c r="K14"/>
  <c r="K17"/>
  <c r="L17" s="1"/>
  <c r="O17" s="1"/>
  <c r="K20"/>
  <c r="M32"/>
  <c r="P32" s="1"/>
  <c r="M35"/>
  <c r="P35" s="1"/>
  <c r="M50"/>
  <c r="P50" s="1"/>
  <c r="M53"/>
  <c r="P53" s="1"/>
  <c r="K62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L113" s="1"/>
  <c r="O113" s="1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11"/>
  <c r="O11" s="1"/>
  <c r="L47"/>
  <c r="O47" s="1"/>
  <c r="L38" i="23"/>
  <c r="O38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4" i="24" l="1"/>
  <c r="O14" s="1"/>
  <c r="L41"/>
  <c r="O41" s="1"/>
  <c r="L53"/>
  <c r="O53" s="1"/>
  <c r="L20"/>
  <c r="O20" s="1"/>
  <c r="L32"/>
  <c r="O32" s="1"/>
  <c r="L38"/>
  <c r="O38" s="1"/>
  <c r="L35"/>
  <c r="O35" s="1"/>
  <c r="L44"/>
  <c r="O44" s="1"/>
  <c r="L56"/>
  <c r="O56" s="1"/>
  <c r="L62"/>
  <c r="O62" s="1"/>
  <c r="L65"/>
  <c r="O65" s="1"/>
  <c r="L59"/>
  <c r="O59" s="1"/>
  <c r="L71"/>
  <c r="O71" s="1"/>
  <c r="L26"/>
  <c r="O26" s="1"/>
  <c r="L11" i="23"/>
  <c r="O11" s="1"/>
  <c r="L92" i="22"/>
  <c r="O92" s="1"/>
  <c r="L143" i="23"/>
  <c r="O143" s="1"/>
  <c r="L77" i="22"/>
  <c r="O77" s="1"/>
  <c r="L53"/>
  <c r="O53" s="1"/>
  <c r="L107"/>
  <c r="O107" s="1"/>
  <c r="L95"/>
  <c r="O95" s="1"/>
  <c r="L44"/>
  <c r="O44" s="1"/>
  <c r="L41"/>
  <c r="O41" s="1"/>
  <c r="L59"/>
  <c r="O59" s="1"/>
  <c r="L29"/>
  <c r="O29" s="1"/>
  <c r="L110"/>
  <c r="O110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 i="13"/>
  <c r="O11" s="1"/>
  <c r="L125" i="22"/>
  <c r="O125" s="1"/>
  <c r="L20"/>
  <c r="O20" s="1"/>
  <c r="L86"/>
  <c r="O86" s="1"/>
  <c r="L35"/>
  <c r="O35" s="1"/>
  <c r="L14"/>
  <c r="O14" s="1"/>
  <c r="L62"/>
  <c r="O62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<sst xmlns="http://schemas.openxmlformats.org/spreadsheetml/2006/main" count="897" uniqueCount="246">
  <si>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</si>
  <si>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</si>
  <si>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</si>
  <si>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</si>
  <si>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</si>
  <si>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</si>
  <si>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</si>
  <si>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</si>
  <si>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</si>
  <si>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</si>
  <si>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</si>
  <si>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</si>
  <si>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</si>
  <si>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</si>
  <si>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</si>
  <si>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</si>
  <si>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</si>
  <si>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</si>
  <si>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</si>
  <si>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</si>
  <si>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</si>
  <si>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</si>
  <si>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</si>
  <si>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</si>
  <si>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</si>
  <si>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</si>
  <si>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</si>
  <si>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</si>
  <si>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</si>
  <si>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</si>
  <si>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</si>
  <si>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</si>
  <si>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</si>
  <si>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</si>
  <si>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</si>
  <si>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</si>
  <si>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</si>
  <si>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</si>
  <si>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</si>
  <si>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</si>
  <si>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</si>
  <si>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</si>
  <si>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</si>
  <si>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</si>
  <si>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</si>
  <si>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</si>
  <si>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</si>
  <si>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</si>
  <si>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</si>
  <si>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</si>
  <si>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</si>
  <si>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</si>
  <si>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</si>
  <si>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</si>
  <si>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</si>
  <si>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</si>
  <si>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</si>
  <si>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</si>
  <si>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</si>
  <si>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</si>
  <si>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</si>
  <si>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</si>
  <si>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</si>
  <si>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</si>
  <si>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</si>
  <si>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</si>
  <si>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</si>
  <si>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</si>
  <si>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</si>
  <si>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</si>
  <si>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</si>
  <si>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</si>
  <si>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</si>
  <si>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</si>
  <si>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</si>
  <si>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</si>
  <si>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</si>
  <si>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</si>
  <si>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</si>
  <si>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</si>
  <si>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</si>
  <si>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</si>
  <si>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</si>
  <si>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</si>
  <si>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</si>
  <si>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</si>
  <si>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</si>
  <si>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</si>
  <si>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</si>
  <si>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</si>
  <si>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</si>
  <si>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</si>
  <si>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</si>
  <si>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</si>
  <si>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</si>
  <si>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</si>
  <si>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</si>
  <si>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</si>
  <si>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</si>
  <si>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</si>
  <si>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</si>
  <si>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</si>
  <si>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</si>
  <si>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</si>
  <si>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</si>
  <si>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</si>
  <si>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</si>
  <si>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</si>
  <si>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</si>
  <si>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</si>
  <si>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</si>
  <si>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</si>
  <si>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</si>
  <si>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</si>
  <si>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</si>
  <si>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</si>
  <si>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</si>
  <si>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</si>
  <si>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</si>
  <si>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</si>
  <si>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</si>
  <si>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</si>
  <si>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</si>
  <si>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</si>
  <si>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</si>
  <si>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</si>
  <si>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</si>
  <si>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</si>
  <si>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</si>
  <si>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</si>
  <si>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</si>
  <si>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</si>
  <si>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</si>
  <si>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</si>
  <si>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</si>
  <si>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</si>
  <si>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</si>
  <si>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</si>
  <si>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</si>
  <si>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</si>
  <si>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</si>
  <si>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</si>
  <si>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</si>
  <si>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</si>
  <si>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</si>
  <si>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</si>
  <si>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</si>
  <si>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</si>
  <si>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</si>
  <si>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</si>
  <si>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</si>
  <si>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</si>
  <si>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</si>
  <si>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</si>
  <si>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</si>
  <si>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</si>
  <si>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</si>
  <si>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</si>
  <si>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</si>
  <si>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</si>
  <si>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</si>
  <si>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</si>
  <si>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</si>
  <si>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</si>
  <si>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</si>
  <si>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</si>
  <si>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</si>
  <si>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</si>
  <si>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</si>
  <si>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</si>
  <si>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</si>
  <si>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</si>
  <si>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</si>
  <si>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</si>
  <si>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</si>
  <si>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</si>
  <si>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</si>
  <si>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</si>
  <si>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</si>
  <si>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</si>
  <si>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</si>
  <si>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</si>
  <si>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</si>
  <si>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</si>
  <si>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</si>
  <si>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</si>
  <si>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</si>
  <si>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</si>
  <si>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</si>
  <si>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</si>
  <si>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</si>
  <si>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</si>
  <si>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</si>
  <si>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</si>
  <si>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</si>
  <si>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</si>
  <si>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</si>
  <si>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</si>
  <si>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</si>
  <si>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</si>
  <si>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</si>
  <si>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</si>
  <si>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</si>
  <si>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</si>
  <si>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</si>
  <si>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</si>
  <si>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</si>
  <si>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</si>
  <si>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</si>
  <si>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</si>
  <si>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</si>
  <si>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</si>
  <si>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</si>
  <si>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</si>
  <si>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</si>
  <si>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</si>
  <si>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</si>
  <si>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</si>
  <si>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</si>
  <si>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</si>
  <si>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</si>
  <si>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</si>
  <si>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</si>
  <si>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</si>
  <si>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</si>
  <si>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</si>
  <si>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</si>
  <si>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</si>
  <si>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</si>
  <si>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</si>
  <si>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</si>
  <si>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</si>
  <si>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</si>
  <si>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</si>
  <si>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</si>
  <si>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</si>
  <si>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</si>
  <si>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</si>
  <si>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</si>
  <si>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</si>
  <si>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</si>
  <si>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</si>
  <si>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</si>
  <si>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</si>
  <si>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IL17A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</si>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</sst>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20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  <xf numFmtId="164" fontId="16" fillId="0" borderId="0" xfId="0" applyNumberFormat="1" applyFont="1"/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/>
    <xf numFmtId="165" fontId="16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2" fontId="14" fillId="0" borderId="0" xfId="0" applyNumberFormat="1" applyFont="1" applyBorder="1"/>
    <xf numFmtId="2" fontId="14" fillId="0" borderId="0" xfId="0" applyNumberFormat="1" applyFont="1" applyBorder="1" applyAlignment="1">
      <alignment horizontal="center"/>
    </xf>
    <xf numFmtId="2" fontId="14" fillId="0" borderId="0" xfId="0" applyNumberFormat="1" applyFont="1"/>
    <xf numFmtId="165" fontId="14" fillId="0" borderId="0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Border="1" applyAlignment="1" applyProtection="1">
      <alignment horizontal="center"/>
      <protection locked="0"/>
    </xf>
    <xf numFmtId="2" fontId="14" fillId="0" borderId="1" xfId="0" applyNumberFormat="1" applyFont="1" applyBorder="1" applyAlignment="1" applyProtection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U16" sqref="U1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9.2826668421427421</v>
      </c>
      <c r="L7" s="1">
        <f>K7-$K$7</f>
        <v>0</v>
      </c>
      <c r="M7" s="27">
        <f>SQRT((D7*D7)+(H7*H7))</f>
        <v>0.12100554904969658</v>
      </c>
      <c r="N7" s="14"/>
      <c r="O7" s="34">
        <f>POWER(2,-L7)</f>
        <v>1</v>
      </c>
      <c r="P7" s="26">
        <f>M7/SQRT((COUNT(C5:C8)+COUNT(G5:G8)/2))</f>
        <v>5.7042562862827904E-2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10</v>
      </c>
      <c r="C9" s="30">
        <v>21.250999450683594</v>
      </c>
      <c r="D9" s="10"/>
      <c r="E9" s="8"/>
      <c r="F9" s="8"/>
      <c r="G9" s="30">
        <v>14.89900016784668</v>
      </c>
      <c r="I9" s="8"/>
      <c r="J9" s="8"/>
      <c r="K9" s="8"/>
      <c r="L9" s="8"/>
      <c r="M9" s="8"/>
      <c r="N9" s="8"/>
      <c r="O9" s="33"/>
    </row>
    <row r="10" spans="2:16">
      <c r="B10" s="36" t="s">
        <v>10</v>
      </c>
      <c r="C10" s="30">
        <v>20.931999206542969</v>
      </c>
      <c r="D10" s="9"/>
      <c r="E10" s="8"/>
      <c r="F10" s="8"/>
      <c r="G10" s="30">
        <v>14.781000137329102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10</v>
      </c>
      <c r="C11" s="30">
        <v>20.936000823974609</v>
      </c>
      <c r="D11" s="4">
        <f>STDEV(C9:C11)</f>
        <v>0.18303064567289501</v>
      </c>
      <c r="E11" s="1">
        <f>AVERAGE(C9:C11)</f>
        <v>21.039666493733723</v>
      </c>
      <c r="F11" s="8"/>
      <c r="G11" s="30">
        <v>14.907999992370605</v>
      </c>
      <c r="H11" s="3">
        <f>STDEV(G9:G11)</f>
        <v>7.0868384140571727E-2</v>
      </c>
      <c r="I11" s="1">
        <f>AVERAGE(G9:G11)</f>
        <v>14.862666765848795</v>
      </c>
      <c r="J11" s="8"/>
      <c r="K11" s="1">
        <f>E11-I11</f>
        <v>6.1769997278849278</v>
      </c>
      <c r="L11" s="1">
        <f>K11-$K$7</f>
        <v>-3.1056671142578143</v>
      </c>
      <c r="M11" s="27">
        <f>SQRT((D11*D11)+(H11*H11))</f>
        <v>0.1962716105964703</v>
      </c>
      <c r="N11" s="14"/>
      <c r="O11" s="34">
        <f>POWER(2,-L11)</f>
        <v>8.6079345844938526</v>
      </c>
      <c r="P11" s="26">
        <f>M11/SQRT((COUNT(C9:C11)+COUNT(G9:G11)/2))</f>
        <v>9.2523324538113072E-2</v>
      </c>
    </row>
    <row r="12" spans="2:16">
      <c r="B12" s="36" t="s">
        <v>11</v>
      </c>
      <c r="C12" s="30">
        <v>20.468999862670898</v>
      </c>
      <c r="D12" s="10"/>
      <c r="E12" s="8"/>
      <c r="F12" s="8"/>
      <c r="G12" s="30">
        <v>14.199000358581543</v>
      </c>
      <c r="I12" s="8"/>
      <c r="J12" s="8"/>
      <c r="K12" s="8"/>
      <c r="L12" s="8"/>
      <c r="M12" s="8"/>
      <c r="N12" s="8"/>
      <c r="O12" s="33"/>
    </row>
    <row r="13" spans="2:16">
      <c r="B13" s="36" t="s">
        <v>11</v>
      </c>
      <c r="C13" s="30">
        <v>20.544000625610352</v>
      </c>
      <c r="D13" s="9"/>
      <c r="E13" s="8"/>
      <c r="F13" s="8"/>
      <c r="G13" s="30">
        <v>14.520000457763672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11</v>
      </c>
      <c r="C14" s="30">
        <v>20.476999282836914</v>
      </c>
      <c r="D14" s="4">
        <f>STDEV(C12:C14)</f>
        <v>4.1187144227975168E-2</v>
      </c>
      <c r="E14" s="1">
        <f>AVERAGE(C12:C14)</f>
        <v>20.496666590372723</v>
      </c>
      <c r="F14" s="8"/>
      <c r="G14" s="30">
        <v>14.506999969482422</v>
      </c>
      <c r="H14" s="3">
        <f>STDEV(G12:G14)</f>
        <v>0.18169288955334614</v>
      </c>
      <c r="I14" s="1">
        <f>AVERAGE(G12:G14)</f>
        <v>14.408666928609213</v>
      </c>
      <c r="J14" s="8"/>
      <c r="K14" s="1">
        <f>E14-I14</f>
        <v>6.0879996617635097</v>
      </c>
      <c r="L14" s="1">
        <f>K14-$K$7</f>
        <v>-3.1946671803792324</v>
      </c>
      <c r="M14" s="27">
        <f>SQRT((D14*D14)+(H14*H14))</f>
        <v>0.18630267567563399</v>
      </c>
      <c r="N14" s="14"/>
      <c r="O14" s="34">
        <f>POWER(2,-L14)</f>
        <v>9.1556808898168907</v>
      </c>
      <c r="P14" s="26">
        <f>M14/SQRT((COUNT(C12:C14)+COUNT(G12:G14)/2))</f>
        <v>8.7823923548959251E-2</v>
      </c>
    </row>
    <row r="15" spans="2:16">
      <c r="B15" s="36" t="s">
        <v>12</v>
      </c>
      <c r="C15" s="30">
        <v>36.259998321533203</v>
      </c>
      <c r="D15" s="10"/>
      <c r="E15" s="8"/>
      <c r="F15" s="8"/>
      <c r="G15" s="30">
        <v>16.781000137329102</v>
      </c>
      <c r="I15" s="8"/>
      <c r="J15" s="8"/>
      <c r="K15" s="8"/>
      <c r="L15" s="8"/>
      <c r="M15" s="8"/>
      <c r="N15" s="8"/>
      <c r="O15" s="33"/>
    </row>
    <row r="16" spans="2:16">
      <c r="B16" s="36" t="s">
        <v>12</v>
      </c>
      <c r="C16" t="s">
        <v>9</v>
      </c>
      <c r="D16" s="9"/>
      <c r="E16" s="8"/>
      <c r="F16" s="8"/>
      <c r="G16" s="30">
        <v>16.791999816894531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12</v>
      </c>
      <c r="C17" t="s">
        <v>9</v>
      </c>
      <c r="D17" s="4" t="e">
        <f>STDEV(C15:C17)</f>
        <v>#DIV/0!</v>
      </c>
      <c r="E17" s="1">
        <f>AVERAGE(C15:C17)</f>
        <v>36.259998321533203</v>
      </c>
      <c r="F17" s="8"/>
      <c r="G17" s="30">
        <v>16.778999328613281</v>
      </c>
      <c r="H17" s="3">
        <f>STDEV(G15:G17)</f>
        <v>7.0001057326580501E-3</v>
      </c>
      <c r="I17" s="1">
        <f>AVERAGE(G15:G17)</f>
        <v>16.783999760945637</v>
      </c>
      <c r="J17" s="8"/>
      <c r="K17" s="1">
        <f>E17-I17</f>
        <v>19.475998560587566</v>
      </c>
      <c r="L17" s="1">
        <f>K17-$K$7</f>
        <v>10.193331718444824</v>
      </c>
      <c r="M17" s="27" t="e">
        <f>SQRT((D17*D17)+(H17*H17))</f>
        <v>#DIV/0!</v>
      </c>
      <c r="N17" s="14"/>
      <c r="O17" s="34">
        <f>POWER(2,-L17)</f>
        <v>8.5408559475120454E-4</v>
      </c>
      <c r="P17" s="26" t="e">
        <f>M17/SQRT((COUNT(C15:C17)+COUNT(G15:G17)/2))</f>
        <v>#DIV/0!</v>
      </c>
    </row>
    <row r="18" spans="2:16">
      <c r="B18" s="36" t="s">
        <v>13</v>
      </c>
      <c r="C18" s="30">
        <v>21.892999649047852</v>
      </c>
      <c r="D18" s="10"/>
      <c r="E18" s="8"/>
      <c r="F18" s="8"/>
      <c r="G18" s="30">
        <v>17.610000610351563</v>
      </c>
      <c r="I18" s="8"/>
      <c r="J18" s="8"/>
      <c r="K18" s="8"/>
      <c r="L18" s="8"/>
      <c r="M18" s="8"/>
      <c r="N18" s="8"/>
      <c r="O18" s="33"/>
    </row>
    <row r="19" spans="2:16">
      <c r="B19" s="36" t="s">
        <v>13</v>
      </c>
      <c r="C19" s="30">
        <v>21.829999923706055</v>
      </c>
      <c r="D19" s="9"/>
      <c r="E19" s="8"/>
      <c r="F19" s="8"/>
      <c r="G19" s="30">
        <v>17.600000381469727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</v>
      </c>
      <c r="C20" s="30">
        <v>21.926000595092773</v>
      </c>
      <c r="D20" s="4">
        <f>STDEV(C18:C20)</f>
        <v>4.8775261386113974E-2</v>
      </c>
      <c r="E20" s="1">
        <f>AVERAGE(C18:C20)</f>
        <v>21.883000055948894</v>
      </c>
      <c r="F20" s="8"/>
      <c r="G20" s="30">
        <v>17.707000732421875</v>
      </c>
      <c r="H20" s="3">
        <f>STDEV(G18:G20)</f>
        <v>5.9101753165236935E-2</v>
      </c>
      <c r="I20" s="1">
        <f>AVERAGE(G18:G20)</f>
        <v>17.639000574747723</v>
      </c>
      <c r="J20" s="8"/>
      <c r="K20" s="1">
        <f>E20-I20</f>
        <v>4.2439994812011719</v>
      </c>
      <c r="L20" s="1">
        <f>K20-$K$7</f>
        <v>-5.0386673609415702</v>
      </c>
      <c r="M20" s="27">
        <f>SQRT((D20*D20)+(H20*H20))</f>
        <v>7.6629259101783934E-2</v>
      </c>
      <c r="N20" s="14"/>
      <c r="O20" s="34">
        <f>POWER(2,-L20)</f>
        <v>32.869266591046056</v>
      </c>
      <c r="P20" s="26">
        <f>M20/SQRT((COUNT(C18:C20)+COUNT(G18:G20)/2))</f>
        <v>3.6123379165448263E-2</v>
      </c>
    </row>
    <row r="21" spans="2:16">
      <c r="B21" s="36" t="s">
        <v>14</v>
      </c>
      <c r="C21" s="30">
        <v>21.107000350952148</v>
      </c>
      <c r="D21" s="10"/>
      <c r="E21" s="8"/>
      <c r="F21" s="8"/>
      <c r="G21" s="30">
        <v>14.324999809265137</v>
      </c>
      <c r="I21" s="8"/>
      <c r="J21" s="8"/>
      <c r="K21" s="8"/>
      <c r="L21" s="8"/>
      <c r="M21" s="8"/>
      <c r="N21" s="8"/>
      <c r="O21" s="33"/>
    </row>
    <row r="22" spans="2:16">
      <c r="B22" s="36" t="s">
        <v>14</v>
      </c>
      <c r="C22" s="30">
        <v>21.034000396728516</v>
      </c>
      <c r="D22" s="9"/>
      <c r="E22" s="8"/>
      <c r="F22" s="8"/>
      <c r="G22" s="30">
        <v>14.182999610900879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14</v>
      </c>
      <c r="C23" s="30">
        <v>21.070999145507813</v>
      </c>
      <c r="D23" s="4">
        <f>STDEV(C21:C23)</f>
        <v>3.6501113045429384E-2</v>
      </c>
      <c r="E23" s="1">
        <f>AVERAGE(C21:C23)</f>
        <v>21.070666631062824</v>
      </c>
      <c r="F23" s="8"/>
      <c r="G23" s="30">
        <v>14.211000442504883</v>
      </c>
      <c r="H23" s="3">
        <f>STDEV(G21:G23)</f>
        <v>7.5215200732900653E-2</v>
      </c>
      <c r="I23" s="1">
        <f>AVERAGE(G21:G23)</f>
        <v>14.239666620890299</v>
      </c>
      <c r="J23" s="8"/>
      <c r="K23" s="1">
        <f>E23-I23</f>
        <v>6.8310000101725254</v>
      </c>
      <c r="L23" s="1">
        <f>K23-$K$7</f>
        <v>-2.4516668319702166</v>
      </c>
      <c r="M23" s="27">
        <f>SQRT((D23*D23)+(H23*H23))</f>
        <v>8.3604172592315951E-2</v>
      </c>
      <c r="N23" s="14"/>
      <c r="O23" s="34">
        <f>POWER(2,-L23)</f>
        <v>5.4704777477896807</v>
      </c>
      <c r="P23" s="26">
        <f>M23/SQRT((COUNT(C21:C23)+COUNT(G21:G23)/2))</f>
        <v>3.9411384917011412E-2</v>
      </c>
    </row>
    <row r="24" spans="2:16">
      <c r="B24" s="36" t="s">
        <v>15</v>
      </c>
      <c r="C24" s="30">
        <v>36.243000030517578</v>
      </c>
      <c r="D24" s="10"/>
      <c r="E24" s="8"/>
      <c r="F24" s="8"/>
      <c r="G24" s="30">
        <v>17.267000198364258</v>
      </c>
      <c r="I24" s="8"/>
      <c r="J24" s="8"/>
      <c r="K24" s="8"/>
      <c r="L24" s="8"/>
      <c r="M24" s="8"/>
      <c r="N24" s="8"/>
      <c r="O24" s="33"/>
    </row>
    <row r="25" spans="2:16">
      <c r="B25" s="36" t="s">
        <v>15</v>
      </c>
      <c r="C25" t="s">
        <v>9</v>
      </c>
      <c r="D25" s="9"/>
      <c r="E25" s="8"/>
      <c r="F25" s="8"/>
      <c r="G25" s="30">
        <v>17.283000946044922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15</v>
      </c>
      <c r="C26" t="s">
        <v>9</v>
      </c>
      <c r="D26" s="4" t="e">
        <f>STDEV(C24:C26)</f>
        <v>#DIV/0!</v>
      </c>
      <c r="E26" s="1">
        <f>AVERAGE(C24:C26)</f>
        <v>36.243000030517578</v>
      </c>
      <c r="F26" s="8"/>
      <c r="G26" s="30">
        <v>17.264999389648438</v>
      </c>
      <c r="H26" s="3">
        <f>STDEV(G24:G26)</f>
        <v>9.8664684204750313E-3</v>
      </c>
      <c r="I26" s="1">
        <f>AVERAGE(G24:G26)</f>
        <v>17.271666844685871</v>
      </c>
      <c r="J26" s="8"/>
      <c r="K26" s="1">
        <f>E26-I26</f>
        <v>18.971333185831707</v>
      </c>
      <c r="L26" s="1">
        <f>K26-$K$7</f>
        <v>9.6886663436889648</v>
      </c>
      <c r="M26" s="27" t="e">
        <f>SQRT((D26*D26)+(H26*H26))</f>
        <v>#DIV/0!</v>
      </c>
      <c r="N26" s="14"/>
      <c r="O26" s="34">
        <f>POWER(2,-L26)</f>
        <v>1.2117717192681092E-3</v>
      </c>
      <c r="P26" s="26" t="e">
        <f>M26/SQRT((COUNT(C24:C26)+COUNT(G24:G26)/2))</f>
        <v>#DIV/0!</v>
      </c>
    </row>
    <row r="27" spans="2:16">
      <c r="B27" s="36" t="s">
        <v>16</v>
      </c>
      <c r="C27" s="30">
        <v>22.215000152587891</v>
      </c>
      <c r="D27" s="10"/>
      <c r="E27" s="8"/>
      <c r="F27" s="8"/>
      <c r="G27" s="30">
        <v>16.948999404907227</v>
      </c>
      <c r="I27" s="8"/>
      <c r="J27" s="8"/>
      <c r="K27" s="8"/>
      <c r="L27" s="8"/>
      <c r="M27" s="8"/>
      <c r="N27" s="8"/>
      <c r="O27" s="33"/>
    </row>
    <row r="28" spans="2:16">
      <c r="B28" s="36" t="s">
        <v>16</v>
      </c>
      <c r="C28" s="30">
        <v>22.100000381469727</v>
      </c>
      <c r="D28" s="9"/>
      <c r="E28" s="8"/>
      <c r="F28" s="8"/>
      <c r="G28" s="30">
        <v>16.924999237060547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16</v>
      </c>
      <c r="C29" s="30">
        <v>22.204999923706055</v>
      </c>
      <c r="D29" s="4">
        <f>STDEV(C27:C29)</f>
        <v>6.3704860888263048E-2</v>
      </c>
      <c r="E29" s="1">
        <f>AVERAGE(C27:C29)</f>
        <v>22.173333485921223</v>
      </c>
      <c r="F29" s="8"/>
      <c r="G29" s="30">
        <v>16.983999252319336</v>
      </c>
      <c r="H29" s="3">
        <f>STDEV(G27:G29)</f>
        <v>2.9670409434533366E-2</v>
      </c>
      <c r="I29" s="1">
        <f>AVERAGE(G27:G29)</f>
        <v>16.952665964762371</v>
      </c>
      <c r="J29" s="8"/>
      <c r="K29" s="1">
        <f>E29-I29</f>
        <v>5.2206675211588518</v>
      </c>
      <c r="L29" s="1">
        <f>K29-$K$7</f>
        <v>-4.0619993209838903</v>
      </c>
      <c r="M29" s="27">
        <f>SQRT((D29*D29)+(H29*H29))</f>
        <v>7.0275475784983443E-2</v>
      </c>
      <c r="N29" s="14"/>
      <c r="O29" s="34">
        <f>POWER(2,-L29)</f>
        <v>16.702582977539652</v>
      </c>
      <c r="P29" s="26">
        <f>M29/SQRT((COUNT(C27:C29)+COUNT(G27:G29)/2))</f>
        <v>3.3128176985781875E-2</v>
      </c>
    </row>
    <row r="30" spans="2:16">
      <c r="B30" s="36" t="s">
        <v>17</v>
      </c>
      <c r="C30" s="30">
        <v>21.791999816894531</v>
      </c>
      <c r="D30" s="10"/>
      <c r="E30" s="8"/>
      <c r="F30" s="8"/>
      <c r="G30" s="30">
        <v>14.682999610900879</v>
      </c>
      <c r="I30" s="8"/>
      <c r="J30" s="8"/>
      <c r="K30" s="8"/>
      <c r="L30" s="8"/>
      <c r="M30" s="8"/>
      <c r="N30" s="8"/>
      <c r="O30" s="33"/>
    </row>
    <row r="31" spans="2:16">
      <c r="B31" s="36" t="s">
        <v>17</v>
      </c>
      <c r="C31" s="30">
        <v>21.915000915527344</v>
      </c>
      <c r="D31" s="9"/>
      <c r="E31" s="8"/>
      <c r="F31" s="8"/>
      <c r="G31" s="30">
        <v>14.746999740600586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17</v>
      </c>
      <c r="C32" s="30">
        <v>21.916999816894531</v>
      </c>
      <c r="D32" s="4">
        <f>STDEV(C30:C32)</f>
        <v>7.1598726561714093E-2</v>
      </c>
      <c r="E32" s="1">
        <f>AVERAGE(C30:C32)</f>
        <v>21.874666849772137</v>
      </c>
      <c r="F32" s="8"/>
      <c r="G32" s="30">
        <v>14.77400016784668</v>
      </c>
      <c r="H32" s="3">
        <f>STDEV(G30:G32)</f>
        <v>4.6737103457347558E-2</v>
      </c>
      <c r="I32" s="1">
        <f>AVERAGE(G30:G32)</f>
        <v>14.734666506449381</v>
      </c>
      <c r="J32" s="8"/>
      <c r="K32" s="1">
        <f>E32-I32</f>
        <v>7.1400003433227557</v>
      </c>
      <c r="L32" s="1">
        <f>K32-$K$7</f>
        <v>-2.1426664988199864</v>
      </c>
      <c r="M32" s="27">
        <f>SQRT((D32*D32)+(H32*H32))</f>
        <v>8.5502833197747971E-2</v>
      </c>
      <c r="N32" s="14"/>
      <c r="O32" s="34">
        <f>POWER(2,-L32)</f>
        <v>4.415774496370009</v>
      </c>
      <c r="P32" s="26">
        <f>M32/SQRT((COUNT(C30:C32)+COUNT(G30:G32)/2))</f>
        <v>4.03064221098599E-2</v>
      </c>
    </row>
    <row r="33" spans="2:16">
      <c r="B33" s="36" t="s">
        <v>18</v>
      </c>
      <c r="C33" s="30">
        <v>30.843999862670898</v>
      </c>
      <c r="D33" s="10"/>
      <c r="E33" s="8"/>
      <c r="F33" s="8"/>
      <c r="G33" s="30">
        <v>17.749000549316406</v>
      </c>
      <c r="I33" s="8"/>
      <c r="J33" s="8"/>
      <c r="K33" s="8"/>
      <c r="L33" s="8"/>
      <c r="M33" s="8"/>
      <c r="N33" s="8"/>
      <c r="O33" s="33"/>
    </row>
    <row r="34" spans="2:16">
      <c r="B34" s="36" t="s">
        <v>18</v>
      </c>
      <c r="C34" s="30">
        <v>30.517000198364258</v>
      </c>
      <c r="D34" s="9"/>
      <c r="E34" s="8"/>
      <c r="F34" s="8"/>
      <c r="G34" s="30">
        <v>17.802000045776367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18</v>
      </c>
      <c r="C35" s="30">
        <v>32.265998840332031</v>
      </c>
      <c r="D35" s="4">
        <f>STDEV(C33:C35)</f>
        <v>0.92987509219707198</v>
      </c>
      <c r="E35" s="1">
        <f>AVERAGE(C33:C35)</f>
        <v>31.208999633789063</v>
      </c>
      <c r="F35" s="8"/>
      <c r="G35" s="30">
        <v>17.756999969482422</v>
      </c>
      <c r="H35" s="3">
        <f>STDEV(G33:G35)</f>
        <v>2.8571384911197335E-2</v>
      </c>
      <c r="I35" s="1">
        <f>AVERAGE(G33:G35)</f>
        <v>17.769333521525066</v>
      </c>
      <c r="J35" s="8"/>
      <c r="K35" s="1">
        <f>E35-I35</f>
        <v>13.439666112263996</v>
      </c>
      <c r="L35" s="1">
        <f>K35-$K$7</f>
        <v>4.1569992701212541</v>
      </c>
      <c r="M35" s="27">
        <f>SQRT((D35*D35)+(H35*H35))</f>
        <v>0.93031393148993369</v>
      </c>
      <c r="N35" s="14"/>
      <c r="O35" s="34">
        <f>POWER(2,-L35)</f>
        <v>5.6055538338116467E-2</v>
      </c>
      <c r="P35" s="26">
        <f>M35/SQRT((COUNT(C33:C35)+COUNT(G33:G35)/2))</f>
        <v>0.43855419305923293</v>
      </c>
    </row>
    <row r="36" spans="2:16">
      <c r="B36" s="36" t="s">
        <v>19</v>
      </c>
      <c r="C36" s="30">
        <v>21.177000045776367</v>
      </c>
      <c r="D36" s="10"/>
      <c r="E36" s="8"/>
      <c r="F36" s="8"/>
      <c r="G36" s="30">
        <v>15.480999946594238</v>
      </c>
      <c r="I36" s="8"/>
      <c r="J36" s="8"/>
      <c r="K36" s="8"/>
      <c r="L36" s="8"/>
      <c r="M36" s="8"/>
      <c r="N36" s="8"/>
      <c r="O36" s="33"/>
    </row>
    <row r="37" spans="2:16">
      <c r="B37" s="36" t="s">
        <v>19</v>
      </c>
      <c r="C37" s="30">
        <v>21.006999969482422</v>
      </c>
      <c r="D37" s="9"/>
      <c r="E37" s="8"/>
      <c r="F37" s="8"/>
      <c r="G37" s="30">
        <v>15.559000015258789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19</v>
      </c>
      <c r="C38" s="30">
        <v>21.051000595092773</v>
      </c>
      <c r="D38" s="4">
        <f>STDEV(C36:C38)</f>
        <v>8.8234481701332731E-2</v>
      </c>
      <c r="E38" s="1">
        <f>AVERAGE(C36:C38)</f>
        <v>21.078333536783855</v>
      </c>
      <c r="F38" s="8"/>
      <c r="G38" s="30">
        <v>15.569999694824219</v>
      </c>
      <c r="H38" s="3">
        <f>STDEV(G36:G38)</f>
        <v>4.8521402231758652E-2</v>
      </c>
      <c r="I38" s="1">
        <f>AVERAGE(G36:G38)</f>
        <v>15.536666552225748</v>
      </c>
      <c r="J38" s="8"/>
      <c r="K38" s="1">
        <f>E38-I38</f>
        <v>5.5416669845581072</v>
      </c>
      <c r="L38" s="1">
        <f>K38-$K$7</f>
        <v>-3.7409998575846348</v>
      </c>
      <c r="M38" s="27">
        <f>SQRT((D38*D38)+(H38*H38))</f>
        <v>0.10069583027930668</v>
      </c>
      <c r="N38" s="14"/>
      <c r="O38" s="34">
        <f>POWER(2,-L38)</f>
        <v>13.370670022866456</v>
      </c>
      <c r="P38" s="26">
        <f>M38/SQRT((COUNT(C36:C38)+COUNT(G36:G38)/2))</f>
        <v>4.7468469618471627E-2</v>
      </c>
    </row>
    <row r="39" spans="2:16">
      <c r="B39" s="36" t="s">
        <v>20</v>
      </c>
      <c r="C39" s="30">
        <v>20.167999267578125</v>
      </c>
      <c r="D39" s="10"/>
      <c r="E39" s="8"/>
      <c r="F39" s="8"/>
      <c r="G39" s="30">
        <v>13.746000289916992</v>
      </c>
      <c r="I39" s="8"/>
      <c r="J39" s="8"/>
      <c r="K39" s="8"/>
      <c r="L39" s="8"/>
      <c r="M39" s="8"/>
      <c r="N39" s="8"/>
      <c r="O39" s="33"/>
    </row>
    <row r="40" spans="2:16">
      <c r="B40" s="36" t="s">
        <v>20</v>
      </c>
      <c r="C40" s="30">
        <v>20.205999374389648</v>
      </c>
      <c r="D40" s="9"/>
      <c r="E40" s="8"/>
      <c r="F40" s="8"/>
      <c r="G40" s="30">
        <v>13.732999801635742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20</v>
      </c>
      <c r="C41" s="30">
        <v>20.246999740600586</v>
      </c>
      <c r="D41" s="4">
        <f>STDEV(C39:C41)</f>
        <v>3.9509730626118664E-2</v>
      </c>
      <c r="E41" s="1">
        <f>AVERAGE(C39:C41)</f>
        <v>20.206999460856121</v>
      </c>
      <c r="F41" s="8"/>
      <c r="G41" s="30">
        <v>13.852999687194824</v>
      </c>
      <c r="H41" s="3">
        <f>STDEV(G39:G41)</f>
        <v>6.5850659636740458E-2</v>
      </c>
      <c r="I41" s="1">
        <f>AVERAGE(G39:G41)</f>
        <v>13.77733325958252</v>
      </c>
      <c r="J41" s="8"/>
      <c r="K41" s="1">
        <f>E41-I41</f>
        <v>6.4296662012736014</v>
      </c>
      <c r="L41" s="1">
        <f>K41-$K$7</f>
        <v>-2.8530006408691406</v>
      </c>
      <c r="M41" s="27">
        <f>SQRT((D41*D41)+(H41*H41))</f>
        <v>7.679406349935064E-2</v>
      </c>
      <c r="N41" s="14"/>
      <c r="O41" s="34">
        <f>POWER(2,-L41)</f>
        <v>7.2250152906858673</v>
      </c>
      <c r="P41" s="26">
        <f>M41/SQRT((COUNT(C39:C41)+COUNT(G39:G41)/2))</f>
        <v>3.620106870350745E-2</v>
      </c>
    </row>
    <row r="42" spans="2:16">
      <c r="B42" s="36" t="s">
        <v>21</v>
      </c>
      <c r="C42" t="s">
        <v>9</v>
      </c>
      <c r="D42" s="10"/>
      <c r="E42" s="8"/>
      <c r="F42" s="8"/>
      <c r="G42" s="30">
        <v>14.734999656677246</v>
      </c>
      <c r="I42" s="8"/>
      <c r="J42" s="8"/>
      <c r="K42" s="8"/>
      <c r="L42" s="8"/>
      <c r="M42" s="8"/>
      <c r="N42" s="8"/>
      <c r="O42" s="33"/>
    </row>
    <row r="43" spans="2:16">
      <c r="B43" s="36" t="s">
        <v>21</v>
      </c>
      <c r="C43" s="30">
        <v>38.863998413085937</v>
      </c>
      <c r="D43" s="9"/>
      <c r="E43" s="8"/>
      <c r="F43" s="8"/>
      <c r="G43" s="30">
        <v>14.711999893188477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21</v>
      </c>
      <c r="C44" s="30">
        <v>32.985000610351563</v>
      </c>
      <c r="D44" s="4">
        <f>STDEV(C42:C44)</f>
        <v>4.1570792128942893</v>
      </c>
      <c r="E44" s="1">
        <f>AVERAGE(C42:C44)</f>
        <v>35.92449951171875</v>
      </c>
      <c r="F44" s="8"/>
      <c r="G44" s="30">
        <v>14.723999977111816</v>
      </c>
      <c r="H44" s="3">
        <f>STDEV(G42:G44)</f>
        <v>1.1503507329279091E-2</v>
      </c>
      <c r="I44" s="1">
        <f>AVERAGE(G42:G44)</f>
        <v>14.723666508992514</v>
      </c>
      <c r="J44" s="8"/>
      <c r="K44" s="1">
        <f>E44-I44</f>
        <v>21.200833002726235</v>
      </c>
      <c r="L44" s="1">
        <f>K44-$K$7</f>
        <v>11.918166160583493</v>
      </c>
      <c r="M44" s="27">
        <f>SQRT((D44*D44)+(H44*H44))</f>
        <v>4.1570951291687654</v>
      </c>
      <c r="N44" s="14"/>
      <c r="O44" s="34">
        <f>POWER(2,-L44)</f>
        <v>2.5838928034394558E-4</v>
      </c>
      <c r="P44" s="26">
        <f>M44/SQRT((COUNT(C42:C44)+COUNT(G42:G44)/2))</f>
        <v>2.2220608139394691</v>
      </c>
    </row>
    <row r="45" spans="2:16">
      <c r="B45" s="36" t="s">
        <v>22</v>
      </c>
      <c r="C45" s="30">
        <v>23.395000457763672</v>
      </c>
      <c r="D45" s="10"/>
      <c r="E45" s="8"/>
      <c r="F45" s="8"/>
      <c r="G45" s="30">
        <v>16.218999862670898</v>
      </c>
      <c r="I45" s="8"/>
      <c r="J45" s="8"/>
      <c r="K45" s="8"/>
      <c r="L45" s="8"/>
      <c r="M45" s="8"/>
      <c r="N45" s="8"/>
      <c r="O45" s="33"/>
    </row>
    <row r="46" spans="2:16">
      <c r="B46" s="36" t="s">
        <v>22</v>
      </c>
      <c r="C46" s="30">
        <v>23.375999450683594</v>
      </c>
      <c r="D46" s="9"/>
      <c r="E46" s="8"/>
      <c r="F46" s="8"/>
      <c r="G46" s="30">
        <v>16.23900032043457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22</v>
      </c>
      <c r="C47" s="30">
        <v>23.378000259399414</v>
      </c>
      <c r="D47" s="4">
        <f>STDEV(C45:C47)</f>
        <v>1.0440691627781782E-2</v>
      </c>
      <c r="E47" s="1">
        <f>AVERAGE(C45:C47)</f>
        <v>23.383000055948894</v>
      </c>
      <c r="F47" s="8"/>
      <c r="G47" s="30">
        <v>16.204000473022461</v>
      </c>
      <c r="H47" s="3">
        <f>STDEV(G45:G47)</f>
        <v>1.7559372233715228E-2</v>
      </c>
      <c r="I47" s="1">
        <f>AVERAGE(G45:G47)</f>
        <v>16.220666885375977</v>
      </c>
      <c r="J47" s="8"/>
      <c r="K47" s="1">
        <f>E47-I47</f>
        <v>7.1623331705729179</v>
      </c>
      <c r="L47" s="1">
        <f>K47-$K$7</f>
        <v>-2.1203336715698242</v>
      </c>
      <c r="M47" s="27">
        <f>SQRT((D47*D47)+(H47*H47))</f>
        <v>2.0428891181574243E-2</v>
      </c>
      <c r="N47" s="14"/>
      <c r="O47" s="34">
        <f>POWER(2,-L47)</f>
        <v>4.3479449417810319</v>
      </c>
      <c r="P47" s="26">
        <f>M47/SQRT((COUNT(C45:C47)+COUNT(G45:G47)/2))</f>
        <v>9.6302716577421395E-3</v>
      </c>
    </row>
    <row r="48" spans="2:16">
      <c r="B48" s="36" t="s">
        <v>23</v>
      </c>
      <c r="C48" s="30">
        <v>20.409000396728516</v>
      </c>
      <c r="D48" s="10"/>
      <c r="E48" s="8"/>
      <c r="F48" s="8"/>
      <c r="G48" s="30">
        <v>14.303000450134277</v>
      </c>
      <c r="I48" s="8"/>
      <c r="J48" s="8"/>
      <c r="K48" s="8"/>
      <c r="L48" s="8"/>
      <c r="M48" s="8"/>
      <c r="N48" s="8"/>
      <c r="O48" s="33"/>
    </row>
    <row r="49" spans="2:16">
      <c r="B49" s="36" t="s">
        <v>23</v>
      </c>
      <c r="C49" s="30">
        <v>20.496000289916992</v>
      </c>
      <c r="D49" s="9"/>
      <c r="E49" s="8"/>
      <c r="F49" s="8"/>
      <c r="G49" s="30">
        <v>14.270000457763672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23</v>
      </c>
      <c r="C50" s="30">
        <v>20.48699951171875</v>
      </c>
      <c r="D50" s="4">
        <f>STDEV(C48:C50)</f>
        <v>4.7843246409916773E-2</v>
      </c>
      <c r="E50" s="1">
        <f>AVERAGE(C48:C50)</f>
        <v>20.464000066121418</v>
      </c>
      <c r="F50" s="8"/>
      <c r="G50" s="30">
        <v>14.27400016784668</v>
      </c>
      <c r="H50" s="3">
        <f>STDEV(G48:G50)</f>
        <v>1.8009319577968901E-2</v>
      </c>
      <c r="I50" s="1">
        <f>AVERAGE(G48:G50)</f>
        <v>14.282333691914877</v>
      </c>
      <c r="J50" s="8"/>
      <c r="K50" s="1">
        <f>E50-I50</f>
        <v>6.1816663742065412</v>
      </c>
      <c r="L50" s="1">
        <f>K50-$K$7</f>
        <v>-3.1010004679362009</v>
      </c>
      <c r="M50" s="27">
        <f>SQRT((D50*D50)+(H50*H50))</f>
        <v>5.1120561603932212E-2</v>
      </c>
      <c r="N50" s="14"/>
      <c r="O50" s="34">
        <f>POWER(2,-L50)</f>
        <v>8.5801357174985959</v>
      </c>
      <c r="P50" s="26">
        <f>M50/SQRT((COUNT(C48:C50)+COUNT(G48:G50)/2))</f>
        <v>2.409846384547008E-2</v>
      </c>
    </row>
    <row r="51" spans="2:16">
      <c r="B51" s="36" t="s">
        <v>24</v>
      </c>
      <c r="C51" t="s">
        <v>9</v>
      </c>
      <c r="D51" s="10"/>
      <c r="E51" s="8"/>
      <c r="F51" s="8"/>
      <c r="G51" s="30">
        <v>14.904000282287598</v>
      </c>
      <c r="I51" s="8"/>
      <c r="J51" s="8"/>
      <c r="K51" s="8"/>
      <c r="L51" s="8"/>
      <c r="M51" s="8"/>
      <c r="N51" s="8"/>
      <c r="O51" s="33"/>
    </row>
    <row r="52" spans="2:16">
      <c r="B52" s="36" t="s">
        <v>24</v>
      </c>
      <c r="C52" s="30">
        <v>36.666999816894531</v>
      </c>
      <c r="D52" s="9"/>
      <c r="E52" s="8"/>
      <c r="F52" s="8"/>
      <c r="G52" s="30">
        <v>14.923999786376953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24</v>
      </c>
      <c r="C53" s="30">
        <v>32.950000762939453</v>
      </c>
      <c r="D53" s="4">
        <f>STDEV(C51:C53)</f>
        <v>2.6283152367156175</v>
      </c>
      <c r="E53" s="1">
        <f>AVERAGE(C51:C53)</f>
        <v>34.808500289916992</v>
      </c>
      <c r="F53" s="8"/>
      <c r="G53" s="30">
        <v>14.921999931335449</v>
      </c>
      <c r="H53" s="3">
        <f>STDEV(G51:G53)</f>
        <v>1.1014891055997773E-2</v>
      </c>
      <c r="I53" s="1">
        <f>AVERAGE(G51:G53)</f>
        <v>14.916666666666666</v>
      </c>
      <c r="J53" s="8"/>
      <c r="K53" s="1">
        <f>E53-I53</f>
        <v>19.891833623250328</v>
      </c>
      <c r="L53" s="1">
        <f>K53-$K$7</f>
        <v>10.609166781107586</v>
      </c>
      <c r="M53" s="27">
        <f>SQRT((D53*D53)+(H53*H53))</f>
        <v>2.6283383175261985</v>
      </c>
      <c r="N53" s="14"/>
      <c r="O53" s="34">
        <f>POWER(2,-L53)</f>
        <v>6.4021017158708286E-4</v>
      </c>
      <c r="P53" s="26">
        <f>M53/SQRT((COUNT(C51:C53)+COUNT(G51:G53)/2))</f>
        <v>1.4049059258161276</v>
      </c>
    </row>
    <row r="54" spans="2:16">
      <c r="B54" s="36" t="s">
        <v>25</v>
      </c>
      <c r="C54" s="30">
        <v>19.205999374389648</v>
      </c>
      <c r="D54" s="10"/>
      <c r="E54" s="8"/>
      <c r="F54" s="8"/>
      <c r="G54" s="30">
        <v>14.619999885559082</v>
      </c>
      <c r="I54" s="8"/>
      <c r="J54" s="8"/>
      <c r="K54" s="8"/>
      <c r="L54" s="8"/>
      <c r="M54" s="8"/>
      <c r="N54" s="8"/>
      <c r="O54" s="33"/>
    </row>
    <row r="55" spans="2:16">
      <c r="B55" s="36" t="s">
        <v>25</v>
      </c>
      <c r="C55" s="30">
        <v>19.228000640869141</v>
      </c>
      <c r="D55" s="9"/>
      <c r="E55" s="8"/>
      <c r="F55" s="8"/>
      <c r="G55" s="30">
        <v>14.625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25</v>
      </c>
      <c r="C56" s="30">
        <v>19.226999282836914</v>
      </c>
      <c r="D56" s="4">
        <f>STDEV(C54:C56)</f>
        <v>1.2423463012943623E-2</v>
      </c>
      <c r="E56" s="1">
        <f>AVERAGE(C54:C56)</f>
        <v>19.220333099365234</v>
      </c>
      <c r="F56" s="8"/>
      <c r="G56" s="30">
        <v>14.651000022888184</v>
      </c>
      <c r="H56" s="3">
        <f>STDEV(G54:G56)</f>
        <v>1.664337129826518E-2</v>
      </c>
      <c r="I56" s="1">
        <f>AVERAGE(G54:G56)</f>
        <v>14.631999969482422</v>
      </c>
      <c r="J56" s="8"/>
      <c r="K56" s="1">
        <f>E56-I56</f>
        <v>4.5883331298828125</v>
      </c>
      <c r="L56" s="1">
        <f>K56-$K$7</f>
        <v>-4.6943337122599296</v>
      </c>
      <c r="M56" s="27">
        <f>SQRT((D56*D56)+(H56*H56))</f>
        <v>2.0768828599752452E-2</v>
      </c>
      <c r="N56" s="14"/>
      <c r="O56" s="34">
        <f>POWER(2,-L56)</f>
        <v>25.890191159443702</v>
      </c>
      <c r="P56" s="26">
        <f>M56/SQRT((COUNT(C54:C56)+COUNT(G54:G56)/2))</f>
        <v>9.7905196934573793E-3</v>
      </c>
    </row>
    <row r="57" spans="2:16">
      <c r="B57" s="36" t="s">
        <v>26</v>
      </c>
      <c r="C57" s="30">
        <v>22.153999328613281</v>
      </c>
      <c r="D57" s="10"/>
      <c r="E57" s="8"/>
      <c r="F57" s="8"/>
      <c r="G57" s="30">
        <v>14.289999961853027</v>
      </c>
      <c r="I57" s="8"/>
      <c r="J57" s="8"/>
      <c r="K57" s="8"/>
      <c r="L57" s="8"/>
      <c r="M57" s="8"/>
      <c r="N57" s="8"/>
      <c r="O57" s="33"/>
    </row>
    <row r="58" spans="2:16">
      <c r="B58" s="36" t="s">
        <v>26</v>
      </c>
      <c r="C58" s="30">
        <v>22.148000717163086</v>
      </c>
      <c r="D58" s="9"/>
      <c r="E58" s="8"/>
      <c r="F58" s="8"/>
      <c r="G58" s="30">
        <v>14.24899959564209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26</v>
      </c>
      <c r="C59" s="30">
        <v>22.083000183105469</v>
      </c>
      <c r="D59" s="4">
        <f>STDEV(C57:C59)</f>
        <v>3.9374127355293852E-2</v>
      </c>
      <c r="E59" s="1">
        <f>AVERAGE(C57:C59)</f>
        <v>22.128333409627277</v>
      </c>
      <c r="F59" s="8"/>
      <c r="G59" s="30">
        <v>14.305999755859375</v>
      </c>
      <c r="H59" s="3">
        <f>STDEV(G57:G59)</f>
        <v>2.9399664687636377E-2</v>
      </c>
      <c r="I59" s="1">
        <f>AVERAGE(G57:G59)</f>
        <v>14.28166643778483</v>
      </c>
      <c r="J59" s="8"/>
      <c r="K59" s="1">
        <f>E59-I59</f>
        <v>7.8466669718424473</v>
      </c>
      <c r="L59" s="1">
        <f>K59-$K$7</f>
        <v>-1.4359998703002947</v>
      </c>
      <c r="M59" s="27">
        <f>SQRT((D59*D59)+(H59*H59))</f>
        <v>4.9139212333291965E-2</v>
      </c>
      <c r="N59" s="14"/>
      <c r="O59" s="34">
        <f>POWER(2,-L59)</f>
        <v>2.7056962188557825</v>
      </c>
      <c r="P59" s="26">
        <f>M59/SQRT((COUNT(C57:C59)+COUNT(G57:G59)/2))</f>
        <v>2.3164446842024254E-2</v>
      </c>
    </row>
    <row r="60" spans="2:16">
      <c r="B60" s="36" t="s">
        <v>27</v>
      </c>
      <c r="C60" s="30">
        <v>38.374000549316406</v>
      </c>
      <c r="D60" s="10"/>
      <c r="E60" s="8"/>
      <c r="F60" s="8"/>
      <c r="G60" s="30">
        <v>14.593000411987305</v>
      </c>
      <c r="I60" s="8"/>
      <c r="J60" s="8"/>
      <c r="K60" s="8"/>
      <c r="L60" s="8"/>
      <c r="M60" s="8"/>
      <c r="N60" s="8"/>
      <c r="O60" s="33"/>
    </row>
    <row r="61" spans="2:16">
      <c r="B61" s="36" t="s">
        <v>27</v>
      </c>
      <c r="C61" s="30">
        <v>33.814998626708984</v>
      </c>
      <c r="D61" s="9"/>
      <c r="E61" s="8"/>
      <c r="F61" s="8"/>
      <c r="G61" s="30">
        <v>14.654000282287598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27</v>
      </c>
      <c r="C62" t="s">
        <v>9</v>
      </c>
      <c r="D62" s="4">
        <f>STDEV(C60:C62)</f>
        <v>3.2237011749182156</v>
      </c>
      <c r="E62" s="1">
        <f>AVERAGE(C60:C62)</f>
        <v>36.094499588012695</v>
      </c>
      <c r="F62" s="8"/>
      <c r="G62" s="30">
        <v>14.607000350952148</v>
      </c>
      <c r="H62" s="3">
        <f>STDEV(G60:G62)</f>
        <v>3.1953028059973847E-2</v>
      </c>
      <c r="I62" s="1">
        <f>AVERAGE(G60:G62)</f>
        <v>14.618000348409018</v>
      </c>
      <c r="J62" s="8"/>
      <c r="K62" s="1">
        <f>E62-I62</f>
        <v>21.476499239603676</v>
      </c>
      <c r="L62" s="1">
        <f>K62-$K$7</f>
        <v>12.193832397460934</v>
      </c>
      <c r="M62" s="27">
        <f>SQRT((D62*D62)+(H62*H62))</f>
        <v>3.2238595287591685</v>
      </c>
      <c r="N62" s="14"/>
      <c r="O62" s="34">
        <f>POWER(2,-L62)</f>
        <v>2.1344731017122049E-4</v>
      </c>
      <c r="P62" s="26">
        <f>M62/SQRT((COUNT(C60:C62)+COUNT(G60:G62)/2))</f>
        <v>1.7232254028147573</v>
      </c>
    </row>
    <row r="63" spans="2:16">
      <c r="B63" s="36" t="s">
        <v>28</v>
      </c>
      <c r="C63" s="30">
        <v>27.96299934387207</v>
      </c>
      <c r="D63" s="10"/>
      <c r="E63" s="8"/>
      <c r="F63" s="8"/>
      <c r="G63" s="30">
        <v>15.902000427246094</v>
      </c>
      <c r="I63" s="8"/>
      <c r="J63" s="8"/>
      <c r="K63" s="8"/>
      <c r="L63" s="8"/>
      <c r="M63" s="8"/>
      <c r="N63" s="8"/>
      <c r="O63" s="33"/>
    </row>
    <row r="64" spans="2:16">
      <c r="B64" s="36" t="s">
        <v>28</v>
      </c>
      <c r="C64" s="30">
        <v>28.143999099731445</v>
      </c>
      <c r="D64" s="9"/>
      <c r="E64" s="8"/>
      <c r="F64" s="8"/>
      <c r="G64" s="30">
        <v>15.899999618530273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28</v>
      </c>
      <c r="C65" s="30">
        <v>28.145999908447266</v>
      </c>
      <c r="D65" s="4">
        <f>STDEV(C63:C65)</f>
        <v>0.10508260361219872</v>
      </c>
      <c r="E65" s="1">
        <f>AVERAGE(C63:C65)</f>
        <v>28.084332784016926</v>
      </c>
      <c r="F65" s="8"/>
      <c r="G65" s="30">
        <v>15.935999870300293</v>
      </c>
      <c r="H65" s="3">
        <f>STDEV(G63:G65)</f>
        <v>2.0231919875194876E-2</v>
      </c>
      <c r="I65" s="1">
        <f>AVERAGE(G63:G65)</f>
        <v>15.912666638692221</v>
      </c>
      <c r="J65" s="8"/>
      <c r="K65" s="1">
        <f>E65-I65</f>
        <v>12.171666145324705</v>
      </c>
      <c r="L65" s="1">
        <f>K65-$K$7</f>
        <v>2.8889993031819632</v>
      </c>
      <c r="M65" s="27">
        <f>SQRT((D65*D65)+(H65*H65))</f>
        <v>0.10701254208621896</v>
      </c>
      <c r="N65" s="14"/>
      <c r="O65" s="34">
        <f>POWER(2,-L65)</f>
        <v>0.13499713518236761</v>
      </c>
      <c r="P65" s="26">
        <f>M65/SQRT((COUNT(C63:C65)+COUNT(G63:G65)/2))</f>
        <v>5.0446196120784166E-2</v>
      </c>
    </row>
    <row r="66" spans="2:16">
      <c r="B66" s="36" t="s">
        <v>29</v>
      </c>
      <c r="C66" s="30">
        <v>20.430000305175781</v>
      </c>
      <c r="D66" s="10"/>
      <c r="E66" s="8"/>
      <c r="F66" s="8"/>
      <c r="G66" s="30">
        <v>14.460000038146973</v>
      </c>
      <c r="I66" s="8"/>
      <c r="J66" s="8"/>
      <c r="K66" s="8"/>
      <c r="L66" s="8"/>
      <c r="M66" s="8"/>
      <c r="N66" s="8"/>
      <c r="O66" s="33"/>
    </row>
    <row r="67" spans="2:16">
      <c r="B67" s="36" t="s">
        <v>29</v>
      </c>
      <c r="C67" s="30">
        <v>20.5</v>
      </c>
      <c r="D67" s="9"/>
      <c r="E67" s="8"/>
      <c r="F67" s="8"/>
      <c r="G67" s="30">
        <v>14.446000099182129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29</v>
      </c>
      <c r="C68" s="30">
        <v>20.555999755859375</v>
      </c>
      <c r="D68" s="4">
        <f>STDEV(C66:C68)</f>
        <v>6.3129221316757286E-2</v>
      </c>
      <c r="E68" s="1">
        <f>AVERAGE(C66:C68)</f>
        <v>20.495333353678387</v>
      </c>
      <c r="F68" s="8"/>
      <c r="G68" s="30">
        <v>14.437000274658203</v>
      </c>
      <c r="H68" s="3">
        <f>STDEV(G66:G68)</f>
        <v>1.1590112546334068E-2</v>
      </c>
      <c r="I68" s="1">
        <f>AVERAGE(G66:G68)</f>
        <v>14.447666803995768</v>
      </c>
      <c r="J68" s="8"/>
      <c r="K68" s="1">
        <f>E68-I68</f>
        <v>6.047666549682619</v>
      </c>
      <c r="L68" s="1">
        <f>K68-$K$7</f>
        <v>-3.2350002924601231</v>
      </c>
      <c r="M68" s="27">
        <f>SQRT((D68*D68)+(H68*H68))</f>
        <v>6.4184338377027875E-2</v>
      </c>
      <c r="N68" s="14"/>
      <c r="O68" s="34">
        <f>POWER(2,-L68)</f>
        <v>9.415255806390924</v>
      </c>
      <c r="P68" s="26">
        <f>M68/SQRT((COUNT(C66:C68)+COUNT(G66:G68)/2))</f>
        <v>3.0256787274912253E-2</v>
      </c>
    </row>
    <row r="69" spans="2:16">
      <c r="B69" s="36" t="s">
        <v>30</v>
      </c>
      <c r="C69" t="s">
        <v>9</v>
      </c>
      <c r="D69" s="10"/>
      <c r="E69" s="8"/>
      <c r="F69" s="8"/>
      <c r="G69" s="30">
        <v>14.590999603271484</v>
      </c>
      <c r="I69" s="8"/>
      <c r="J69" s="8"/>
      <c r="K69" s="8"/>
      <c r="L69" s="8"/>
      <c r="M69" s="8"/>
      <c r="N69" s="8"/>
      <c r="O69" s="33"/>
    </row>
    <row r="70" spans="2:16">
      <c r="B70" s="36" t="s">
        <v>30</v>
      </c>
      <c r="C70" t="s">
        <v>9</v>
      </c>
      <c r="D70" s="9"/>
      <c r="E70" s="8"/>
      <c r="F70" s="8"/>
      <c r="G70" s="30">
        <v>14.58899974822998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30</v>
      </c>
      <c r="C71" t="s">
        <v>9</v>
      </c>
      <c r="D71" s="4" t="e">
        <f>STDEV(C69:C71)</f>
        <v>#DIV/0!</v>
      </c>
      <c r="E71" s="1" t="e">
        <f>AVERAGE(C69:C71)</f>
        <v>#DIV/0!</v>
      </c>
      <c r="F71" s="8"/>
      <c r="G71" s="30">
        <v>14.565999984741211</v>
      </c>
      <c r="H71" s="3">
        <f>STDEV(G69:G71)</f>
        <v>1.389226083943596E-2</v>
      </c>
      <c r="I71" s="1">
        <f>AVERAGE(G69:G71)</f>
        <v>14.581999778747559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31</v>
      </c>
      <c r="C72" s="30">
        <v>19.520000457763672</v>
      </c>
      <c r="D72" s="10"/>
      <c r="E72" s="8"/>
      <c r="F72" s="8"/>
      <c r="G72" s="30">
        <v>15.13599967956543</v>
      </c>
      <c r="I72" s="8"/>
      <c r="J72" s="8"/>
      <c r="K72" s="8"/>
      <c r="L72" s="8"/>
      <c r="M72" s="8"/>
      <c r="N72" s="8"/>
      <c r="O72" s="33"/>
    </row>
    <row r="73" spans="2:16">
      <c r="B73" s="36" t="s">
        <v>31</v>
      </c>
      <c r="C73" s="30">
        <v>19.452999114990234</v>
      </c>
      <c r="D73" s="9"/>
      <c r="E73" s="8"/>
      <c r="F73" s="8"/>
      <c r="G73" s="30">
        <v>15.098999977111816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31</v>
      </c>
      <c r="C74" s="30">
        <v>19.510000228881836</v>
      </c>
      <c r="D74" s="4">
        <f>STDEV(C72:C74)</f>
        <v>3.6143951767010997E-2</v>
      </c>
      <c r="E74" s="1">
        <f>AVERAGE(C72:C74)</f>
        <v>19.494333267211914</v>
      </c>
      <c r="F74" s="8"/>
      <c r="G74" s="30">
        <v>14.987000465393066</v>
      </c>
      <c r="H74" s="3">
        <f>STDEV(G72:G74)</f>
        <v>7.7581821787147329E-2</v>
      </c>
      <c r="I74" s="1">
        <f>AVERAGE(G72:G74)</f>
        <v>15.074000040690104</v>
      </c>
      <c r="J74" s="8"/>
      <c r="K74" s="1">
        <f>E74-I74</f>
        <v>4.4203332265218105</v>
      </c>
      <c r="L74" s="1">
        <f>K74-$K$7</f>
        <v>-4.8623336156209316</v>
      </c>
      <c r="M74" s="27">
        <f>SQRT((D74*D74)+(H74*H74))</f>
        <v>8.5588108526527831E-2</v>
      </c>
      <c r="N74" s="14"/>
      <c r="O74" s="34">
        <f>POWER(2,-L74)</f>
        <v>29.087625308669676</v>
      </c>
      <c r="P74" s="26">
        <f>M74/SQRT((COUNT(C72:C74)+COUNT(G72:G74)/2))</f>
        <v>4.0346621285358666E-2</v>
      </c>
    </row>
    <row r="75" spans="2:16">
      <c r="B75" s="36" t="s">
        <v>32</v>
      </c>
      <c r="C75" s="30">
        <v>21.222999572753906</v>
      </c>
      <c r="D75" s="10"/>
      <c r="E75" s="8"/>
      <c r="F75" s="8"/>
      <c r="G75" s="30">
        <v>14.925000190734863</v>
      </c>
      <c r="I75" s="8"/>
      <c r="J75" s="8"/>
      <c r="K75" s="8"/>
      <c r="L75" s="8"/>
      <c r="M75" s="8"/>
      <c r="N75" s="8"/>
      <c r="O75" s="33"/>
    </row>
    <row r="76" spans="2:16">
      <c r="B76" s="36" t="s">
        <v>32</v>
      </c>
      <c r="C76" s="30">
        <v>21.238000869750977</v>
      </c>
      <c r="D76" s="9"/>
      <c r="E76" s="8"/>
      <c r="F76" s="8"/>
      <c r="G76" s="30">
        <v>14.88599967956543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32</v>
      </c>
      <c r="C77" s="30">
        <v>21.236000061035156</v>
      </c>
      <c r="D77" s="4">
        <f>STDEV(C75:C77)</f>
        <v>8.1450889361067529E-3</v>
      </c>
      <c r="E77" s="1">
        <f>AVERAGE(C75:C77)</f>
        <v>21.232333501180012</v>
      </c>
      <c r="F77" s="8"/>
      <c r="G77" s="30">
        <v>14.868000030517578</v>
      </c>
      <c r="H77" s="3">
        <f>STDEV(G75:G77)</f>
        <v>2.9137734704100096E-2</v>
      </c>
      <c r="I77" s="1">
        <f>AVERAGE(G75:G77)</f>
        <v>14.892999966939291</v>
      </c>
      <c r="J77" s="8"/>
      <c r="K77" s="1">
        <f>E77-I77</f>
        <v>6.3393335342407209</v>
      </c>
      <c r="L77" s="1">
        <f>K77-$K$7</f>
        <v>-2.9433333079020212</v>
      </c>
      <c r="M77" s="27">
        <f>SQRT((D77*D77)+(H77*H77))</f>
        <v>3.0254752642578452E-2</v>
      </c>
      <c r="N77" s="14"/>
      <c r="O77" s="34">
        <f>POWER(2,-L77)</f>
        <v>7.6918642842717926</v>
      </c>
      <c r="P77" s="26">
        <f>M77/SQRT((COUNT(C75:C77)+COUNT(G75:G77)/2))</f>
        <v>1.4262227171125895E-2</v>
      </c>
    </row>
    <row r="78" spans="2:16">
      <c r="B78" s="36" t="s">
        <v>33</v>
      </c>
      <c r="C78" s="30">
        <v>32.4010009765625</v>
      </c>
      <c r="D78" s="10"/>
      <c r="E78" s="8"/>
      <c r="F78" s="8"/>
      <c r="G78" s="30">
        <v>15.970000267028809</v>
      </c>
      <c r="I78" s="8"/>
      <c r="J78" s="8"/>
      <c r="K78" s="8"/>
      <c r="L78" s="8"/>
      <c r="M78" s="8"/>
      <c r="N78" s="8"/>
      <c r="O78" s="33"/>
    </row>
    <row r="79" spans="2:16">
      <c r="B79" s="36" t="s">
        <v>33</v>
      </c>
      <c r="C79" s="30">
        <v>37.076999664306641</v>
      </c>
      <c r="D79" s="9"/>
      <c r="E79" s="8"/>
      <c r="F79" s="8"/>
      <c r="G79" s="30">
        <v>16.01099967956543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33</v>
      </c>
      <c r="C80" t="s">
        <v>9</v>
      </c>
      <c r="D80" s="4">
        <f>STDEV(C78:C80)</f>
        <v>3.3064303809232793</v>
      </c>
      <c r="E80" s="1">
        <f>AVERAGE(C78:C80)</f>
        <v>34.73900032043457</v>
      </c>
      <c r="F80" s="8"/>
      <c r="G80" s="30">
        <v>15.928000450134277</v>
      </c>
      <c r="H80" s="3">
        <f>STDEV(G78:G80)</f>
        <v>4.1500619540932281E-2</v>
      </c>
      <c r="I80" s="1">
        <f>AVERAGE(G78:G80)</f>
        <v>15.969666798909506</v>
      </c>
      <c r="J80" s="8"/>
      <c r="K80" s="1">
        <f>E80-I80</f>
        <v>18.769333521525063</v>
      </c>
      <c r="L80" s="1">
        <f>K80-$K$7</f>
        <v>9.4866666793823207</v>
      </c>
      <c r="M80" s="27">
        <f>SQRT((D80*D80)+(H80*H80))</f>
        <v>3.3066908179197436</v>
      </c>
      <c r="N80" s="14"/>
      <c r="O80" s="34">
        <f>POWER(2,-L80)</f>
        <v>1.3938908609282331E-3</v>
      </c>
      <c r="P80" s="26">
        <f>M80/SQRT((COUNT(C78:C80)+COUNT(G78:G80)/2))</f>
        <v>1.7675005892352822</v>
      </c>
    </row>
    <row r="81" spans="2:16">
      <c r="B81" s="36" t="s">
        <v>34</v>
      </c>
      <c r="C81" s="30">
        <v>21.929000854492188</v>
      </c>
      <c r="D81" s="10"/>
      <c r="E81" s="8"/>
      <c r="F81" s="8"/>
      <c r="G81" s="30">
        <v>15.104999542236328</v>
      </c>
      <c r="I81" s="8"/>
      <c r="J81" s="8"/>
      <c r="K81" s="8"/>
      <c r="L81" s="8"/>
      <c r="M81" s="8"/>
      <c r="N81" s="8"/>
      <c r="O81" s="33"/>
    </row>
    <row r="82" spans="2:16">
      <c r="B82" s="36" t="s">
        <v>34</v>
      </c>
      <c r="C82" s="30">
        <v>21.900999069213867</v>
      </c>
      <c r="D82" s="9"/>
      <c r="E82" s="8"/>
      <c r="F82" s="8"/>
      <c r="G82" s="30">
        <v>15.112000465393066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34</v>
      </c>
      <c r="C83" s="30">
        <v>22.004999160766602</v>
      </c>
      <c r="D83" s="4">
        <f>STDEV(C81:C83)</f>
        <v>5.3814281837832371E-2</v>
      </c>
      <c r="E83" s="1">
        <f>AVERAGE(C81:C83)</f>
        <v>21.944999694824219</v>
      </c>
      <c r="F83" s="8"/>
      <c r="G83" s="30">
        <v>15.015999794006348</v>
      </c>
      <c r="H83" s="3">
        <f>STDEV(G81:G83)</f>
        <v>5.3519617924562987E-2</v>
      </c>
      <c r="I83" s="1">
        <f>AVERAGE(G81:G83)</f>
        <v>15.077666600545248</v>
      </c>
      <c r="J83" s="8"/>
      <c r="K83" s="1">
        <f>E83-I83</f>
        <v>6.8673330942789708</v>
      </c>
      <c r="L83" s="1">
        <f>K83-$K$7</f>
        <v>-2.4153337478637713</v>
      </c>
      <c r="M83" s="27">
        <f>SQRT((D83*D83)+(H83*H83))</f>
        <v>7.5896814376578803E-2</v>
      </c>
      <c r="N83" s="14"/>
      <c r="O83" s="34">
        <f>POWER(2,-L83)</f>
        <v>5.3344286130980443</v>
      </c>
      <c r="P83" s="26">
        <f>M83/SQRT((COUNT(C81:C83)+COUNT(G81:G83)/2))</f>
        <v>3.5778101410757018E-2</v>
      </c>
    </row>
    <row r="84" spans="2:16">
      <c r="B84" s="36" t="s">
        <v>35</v>
      </c>
      <c r="C84" s="30">
        <v>20.358999252319336</v>
      </c>
      <c r="D84" s="10"/>
      <c r="E84" s="8"/>
      <c r="F84" s="8"/>
      <c r="G84" s="30">
        <v>14.416999816894531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35</v>
      </c>
      <c r="C85" s="30">
        <v>20.065999984741211</v>
      </c>
      <c r="D85" s="9"/>
      <c r="E85" s="8"/>
      <c r="F85" s="8"/>
      <c r="G85" s="30">
        <v>14.467000007629395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35</v>
      </c>
      <c r="C86" s="30">
        <v>20.311000823974609</v>
      </c>
      <c r="D86" s="4">
        <f>STDEV(C84:C86)</f>
        <v>0.15715058126426518</v>
      </c>
      <c r="E86" s="1">
        <f>AVERAGE(C84:C86)</f>
        <v>20.245333353678387</v>
      </c>
      <c r="F86" s="8"/>
      <c r="G86" s="30">
        <v>14.430000305175781</v>
      </c>
      <c r="H86" s="3">
        <f>STDEV(G84:G86)</f>
        <v>2.594227486404364E-2</v>
      </c>
      <c r="I86" s="1">
        <f>AVERAGE(G84:G86)</f>
        <v>14.438000043233236</v>
      </c>
      <c r="J86" s="8"/>
      <c r="K86" s="1">
        <f>E86-I86</f>
        <v>5.8073333104451503</v>
      </c>
      <c r="L86" s="1">
        <f>K86-$K$7</f>
        <v>-3.4753335316975917</v>
      </c>
      <c r="M86" s="27">
        <f>SQRT((D86*D86)+(H86*H86))</f>
        <v>0.15927745231770252</v>
      </c>
      <c r="N86" s="14"/>
      <c r="O86" s="34">
        <f>POWER(2,-L86)</f>
        <v>11.121916699159533</v>
      </c>
      <c r="P86" s="26">
        <f>M86/SQRT((COUNT(C84:C86)+COUNT(G84:G86)/2))</f>
        <v>7.5084111082642957E-2</v>
      </c>
    </row>
    <row r="87" spans="2:16">
      <c r="B87" s="36" t="s">
        <v>36</v>
      </c>
      <c r="C87" s="30">
        <v>33.430000305175781</v>
      </c>
      <c r="D87" s="10"/>
      <c r="E87" s="8"/>
      <c r="F87" s="8"/>
      <c r="G87" s="30">
        <v>15.517999649047852</v>
      </c>
      <c r="I87" s="8"/>
      <c r="J87" s="8"/>
      <c r="K87" s="8"/>
      <c r="L87" s="8"/>
      <c r="M87" s="8"/>
      <c r="N87" s="8"/>
      <c r="O87" s="33"/>
    </row>
    <row r="88" spans="2:16">
      <c r="B88" s="36" t="s">
        <v>36</v>
      </c>
      <c r="C88" t="s">
        <v>9</v>
      </c>
      <c r="D88" s="9"/>
      <c r="E88" s="8"/>
      <c r="F88" s="8"/>
      <c r="G88" s="30">
        <v>15.550000190734863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36</v>
      </c>
      <c r="C89" t="s">
        <v>9</v>
      </c>
      <c r="D89" s="4" t="e">
        <f>STDEV(C87:C89)</f>
        <v>#DIV/0!</v>
      </c>
      <c r="E89" s="1">
        <f>AVERAGE(C87:C89)</f>
        <v>33.430000305175781</v>
      </c>
      <c r="F89" s="8"/>
      <c r="G89" s="30">
        <v>15.465000152587891</v>
      </c>
      <c r="H89" s="3">
        <f>STDEV(G87:G89)</f>
        <v>4.2930152143255504E-2</v>
      </c>
      <c r="I89" s="1">
        <f>AVERAGE(G87:G89)</f>
        <v>15.510999997456869</v>
      </c>
      <c r="J89" s="8"/>
      <c r="K89" s="1">
        <f>E89-I89</f>
        <v>17.91900030771891</v>
      </c>
      <c r="L89" s="1">
        <f>K89-$K$7</f>
        <v>8.6363334655761683</v>
      </c>
      <c r="M89" s="27" t="e">
        <f>SQRT((D89*D89)+(H89*H89))</f>
        <v>#DIV/0!</v>
      </c>
      <c r="N89" s="14"/>
      <c r="O89" s="34">
        <f>POWER(2,-L89)</f>
        <v>2.5130699336946686E-3</v>
      </c>
      <c r="P89" s="26" t="e">
        <f>M89/SQRT((COUNT(C87:C89)+COUNT(G87:G89)/2))</f>
        <v>#DIV/0!</v>
      </c>
    </row>
    <row r="90" spans="2:16">
      <c r="B90" s="36" t="s">
        <v>37</v>
      </c>
      <c r="C90" s="30">
        <v>23.364999771118164</v>
      </c>
      <c r="D90" s="10"/>
      <c r="E90" s="8"/>
      <c r="F90" s="8"/>
      <c r="G90" s="30">
        <v>17.91200065612793</v>
      </c>
      <c r="I90" s="8"/>
      <c r="J90" s="8"/>
      <c r="K90" s="8"/>
      <c r="L90" s="8"/>
      <c r="M90" s="8"/>
      <c r="N90" s="8"/>
      <c r="O90" s="33"/>
    </row>
    <row r="91" spans="2:16">
      <c r="B91" s="36" t="s">
        <v>37</v>
      </c>
      <c r="C91" s="30">
        <v>23.284000396728516</v>
      </c>
      <c r="D91" s="9"/>
      <c r="E91" s="8"/>
      <c r="F91" s="8"/>
      <c r="G91" s="30">
        <v>17.98699951171875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37</v>
      </c>
      <c r="C92" s="30">
        <v>23.228000640869141</v>
      </c>
      <c r="D92" s="4">
        <f>STDEV(C90:C92)</f>
        <v>6.8878677151463119E-2</v>
      </c>
      <c r="E92" s="1">
        <f>AVERAGE(C90:C92)</f>
        <v>23.292333602905273</v>
      </c>
      <c r="F92" s="8"/>
      <c r="G92" s="30">
        <v>18.091999053955078</v>
      </c>
      <c r="H92" s="3">
        <f>STDEV(G90:G92)</f>
        <v>9.0414928183082291E-2</v>
      </c>
      <c r="I92" s="1">
        <f>AVERAGE(G90:G92)</f>
        <v>17.996999740600586</v>
      </c>
      <c r="J92" s="8"/>
      <c r="K92" s="1">
        <f>E92-I92</f>
        <v>5.2953338623046875</v>
      </c>
      <c r="L92" s="1">
        <f>K92-$K$7</f>
        <v>-3.9873329798380546</v>
      </c>
      <c r="M92" s="27">
        <f>SQRT((D92*D92)+(H92*H92))</f>
        <v>0.11366235702503893</v>
      </c>
      <c r="N92" s="14"/>
      <c r="O92" s="34">
        <f>POWER(2,-L92)</f>
        <v>15.860133172565753</v>
      </c>
      <c r="P92" s="26">
        <f>M92/SQRT((COUNT(C90:C92)+COUNT(G90:G92)/2))</f>
        <v>5.3580948945367635E-2</v>
      </c>
    </row>
    <row r="93" spans="2:16">
      <c r="B93" s="36" t="s">
        <v>38</v>
      </c>
      <c r="C93" s="30">
        <v>20.76300048828125</v>
      </c>
      <c r="D93" s="10"/>
      <c r="E93" s="8"/>
      <c r="F93" s="8"/>
      <c r="G93" s="30">
        <v>14.244999885559082</v>
      </c>
      <c r="I93" s="8"/>
      <c r="J93" s="8"/>
      <c r="K93" s="8"/>
      <c r="L93" s="8"/>
      <c r="M93" s="8"/>
      <c r="N93" s="8"/>
      <c r="O93" s="33"/>
    </row>
    <row r="94" spans="2:16">
      <c r="B94" s="36" t="s">
        <v>38</v>
      </c>
      <c r="C94" s="30">
        <v>20.851999282836914</v>
      </c>
      <c r="D94" s="9"/>
      <c r="E94" s="8"/>
      <c r="F94" s="8"/>
      <c r="G94" s="30">
        <v>14.265000343322754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38</v>
      </c>
      <c r="C95" s="30">
        <v>20.969999313354492</v>
      </c>
      <c r="D95" s="4">
        <f>STDEV(C93:C95)</f>
        <v>0.10383745809052834</v>
      </c>
      <c r="E95" s="1">
        <f>AVERAGE(C93:C95)</f>
        <v>20.861666361490887</v>
      </c>
      <c r="F95" s="8"/>
      <c r="G95" s="30">
        <v>14.258999824523926</v>
      </c>
      <c r="H95" s="3">
        <f>STDEV(G93:G95)</f>
        <v>1.0263388228965964E-2</v>
      </c>
      <c r="I95" s="1">
        <f>AVERAGE(G93:G95)</f>
        <v>14.256333351135254</v>
      </c>
      <c r="J95" s="8"/>
      <c r="K95" s="1">
        <f>E95-I95</f>
        <v>6.6053330103556327</v>
      </c>
      <c r="L95" s="1">
        <f>K95-$K$7</f>
        <v>-2.6773338317871094</v>
      </c>
      <c r="M95" s="27">
        <f>SQRT((D95*D95)+(H95*H95))</f>
        <v>0.10434344656297638</v>
      </c>
      <c r="N95" s="14"/>
      <c r="O95" s="34">
        <f>POWER(2,-L95)</f>
        <v>6.396726639340649</v>
      </c>
      <c r="P95" s="26">
        <f>M95/SQRT((COUNT(C93:C95)+COUNT(G93:G95)/2))</f>
        <v>4.9187972424704504E-2</v>
      </c>
    </row>
    <row r="96" spans="2:16">
      <c r="B96" s="36" t="s">
        <v>39</v>
      </c>
      <c r="C96" s="30">
        <v>38.080001831054688</v>
      </c>
      <c r="D96" s="10"/>
      <c r="E96" s="8"/>
      <c r="F96" s="8"/>
      <c r="G96" s="30">
        <v>14.814999580383301</v>
      </c>
      <c r="I96" s="8"/>
      <c r="J96" s="8"/>
      <c r="K96" s="8"/>
      <c r="L96" s="8"/>
      <c r="M96" s="8"/>
      <c r="N96" s="8"/>
      <c r="O96" s="33"/>
    </row>
    <row r="97" spans="2:17">
      <c r="B97" s="36" t="s">
        <v>39</v>
      </c>
      <c r="C97" t="s">
        <v>9</v>
      </c>
      <c r="D97" s="9"/>
      <c r="E97" s="8"/>
      <c r="F97" s="8"/>
      <c r="G97" s="30">
        <v>14.826999664306641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39</v>
      </c>
      <c r="C98" s="30">
        <v>35.715999603271484</v>
      </c>
      <c r="D98" s="4">
        <f>STDEV(C96:C98)</f>
        <v>1.6716020060056083</v>
      </c>
      <c r="E98" s="1">
        <f>AVERAGE(C96:C98)</f>
        <v>36.898000717163086</v>
      </c>
      <c r="F98" s="8"/>
      <c r="G98" s="30">
        <v>14.805000305175781</v>
      </c>
      <c r="H98" s="3">
        <f>STDEV(G96:G98)</f>
        <v>1.1014833339724512E-2</v>
      </c>
      <c r="I98" s="1">
        <f>AVERAGE(G96:G98)</f>
        <v>14.815666516621908</v>
      </c>
      <c r="J98" s="8"/>
      <c r="K98" s="1">
        <f>E98-I98</f>
        <v>22.082334200541176</v>
      </c>
      <c r="L98" s="1">
        <f>K98-$K$7</f>
        <v>12.799667358398434</v>
      </c>
      <c r="M98" s="27">
        <f>SQRT((D98*D98)+(H98*H98))</f>
        <v>1.6716382961141671</v>
      </c>
      <c r="N98" s="14"/>
      <c r="O98" s="34">
        <f>POWER(2,-L98)</f>
        <v>1.402543018115083E-4</v>
      </c>
      <c r="P98" s="26">
        <f>M98/SQRT((COUNT(C96:C98)+COUNT(G96:G98)/2))</f>
        <v>0.89352825409568271</v>
      </c>
    </row>
    <row r="99" spans="2:17">
      <c r="B99" s="36" t="s">
        <v>241</v>
      </c>
      <c r="C99" s="30">
        <v>19.419000625610352</v>
      </c>
      <c r="D99" s="10"/>
      <c r="E99" s="8"/>
      <c r="F99" s="8"/>
      <c r="G99" s="30">
        <v>15.284000396728516</v>
      </c>
      <c r="I99" s="8"/>
      <c r="J99" s="8"/>
      <c r="K99" s="8"/>
      <c r="L99" s="8"/>
      <c r="M99" s="8"/>
      <c r="N99" s="8"/>
      <c r="O99" s="33"/>
    </row>
    <row r="100" spans="2:17">
      <c r="B100" s="36" t="s">
        <v>241</v>
      </c>
      <c r="C100" s="30">
        <v>19.386999130249023</v>
      </c>
      <c r="D100" s="9"/>
      <c r="E100" s="8"/>
      <c r="F100" s="8"/>
      <c r="G100" s="30">
        <v>15.086999893188477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241</v>
      </c>
      <c r="C101" s="30">
        <v>19.451000213623047</v>
      </c>
      <c r="D101" s="4">
        <f>STDEV(C99:C101)</f>
        <v>3.2000541691748589E-2</v>
      </c>
      <c r="E101" s="1">
        <f>AVERAGE(C99:C101)</f>
        <v>19.418999989827473</v>
      </c>
      <c r="F101" s="8"/>
      <c r="G101" s="30">
        <v>15.154999732971191</v>
      </c>
      <c r="H101" s="3">
        <f>STDEV(G99:G101)</f>
        <v>0.10006193736492583</v>
      </c>
      <c r="I101" s="1">
        <f>AVERAGE(G99:G101)</f>
        <v>15.175333340962728</v>
      </c>
      <c r="J101" s="8"/>
      <c r="K101" s="1">
        <f>E101-I101</f>
        <v>4.2436666488647443</v>
      </c>
      <c r="L101" s="1">
        <f>K101-$K$7</f>
        <v>-5.0390001932779978</v>
      </c>
      <c r="M101" s="27">
        <f>SQRT((D101*D101)+(H101*H101))</f>
        <v>0.1050543953282664</v>
      </c>
      <c r="N101" s="14"/>
      <c r="O101" s="34">
        <f>POWER(2,-L101)</f>
        <v>32.876850464641457</v>
      </c>
      <c r="P101" s="26">
        <f>M101/SQRT((COUNT(C99:C101)+COUNT(G99:G101)/2))</f>
        <v>4.9523116886713021E-2</v>
      </c>
    </row>
    <row r="102" spans="2:17">
      <c r="B102" s="36" t="s">
        <v>242</v>
      </c>
      <c r="C102" s="30">
        <v>21.568000793457031</v>
      </c>
      <c r="D102" s="10"/>
      <c r="E102" s="8"/>
      <c r="F102" s="8"/>
      <c r="G102" s="30">
        <v>14.640000343322754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242</v>
      </c>
      <c r="C103" s="30">
        <v>21.520000457763672</v>
      </c>
      <c r="D103" s="9"/>
      <c r="E103" s="8"/>
      <c r="F103" s="8"/>
      <c r="G103" s="30">
        <v>14.576999664306641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242</v>
      </c>
      <c r="C104" s="30">
        <v>21.591999053955078</v>
      </c>
      <c r="D104" s="4">
        <f>STDEV(C102:C104)</f>
        <v>3.6660029521584057E-2</v>
      </c>
      <c r="E104" s="1">
        <f>AVERAGE(C102:C104)</f>
        <v>21.560000101725262</v>
      </c>
      <c r="F104" s="8"/>
      <c r="G104" s="30">
        <v>14.590999603271484</v>
      </c>
      <c r="H104" s="3">
        <f>STDEV(G102:G104)</f>
        <v>3.3081103299524274E-2</v>
      </c>
      <c r="I104" s="1">
        <f>AVERAGE(G102:G104)</f>
        <v>14.602666536966959</v>
      </c>
      <c r="J104" s="8"/>
      <c r="K104" s="1">
        <f>E104-I104</f>
        <v>6.9573335647583026</v>
      </c>
      <c r="L104" s="1">
        <f>K104-$K$7</f>
        <v>-2.3253332773844395</v>
      </c>
      <c r="M104" s="27">
        <f>SQRT((D104*D104)+(H104*H104))</f>
        <v>4.937931915323672E-2</v>
      </c>
      <c r="N104" s="14"/>
      <c r="O104" s="34">
        <f>POWER(2,-L104)</f>
        <v>5.0118154016532461</v>
      </c>
      <c r="P104" s="26">
        <f>M104/SQRT((COUNT(C102:C104)+COUNT(G102:G104)/2))</f>
        <v>2.3277634282418972E-2</v>
      </c>
    </row>
    <row r="105" spans="2:17">
      <c r="B105" s="36" t="s">
        <v>243</v>
      </c>
      <c r="C105" s="30">
        <v>29.597000122070312</v>
      </c>
      <c r="D105" s="10"/>
      <c r="E105" s="8"/>
      <c r="F105" s="8"/>
      <c r="G105" s="30">
        <v>16.222999572753906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243</v>
      </c>
      <c r="C106" s="30">
        <v>35.394001007080078</v>
      </c>
      <c r="D106" s="9"/>
      <c r="E106" s="8"/>
      <c r="F106" s="8"/>
      <c r="G106" s="30">
        <v>16.186000823974609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243</v>
      </c>
      <c r="C107" t="s">
        <v>9</v>
      </c>
      <c r="D107" s="4">
        <f>STDEV(C105:C107)</f>
        <v>4.0990986363348227</v>
      </c>
      <c r="E107" s="1">
        <f>AVERAGE(C105:C107)</f>
        <v>32.495500564575195</v>
      </c>
      <c r="F107" s="8"/>
      <c r="G107" s="30">
        <v>16.204000473022461</v>
      </c>
      <c r="H107" s="3">
        <f>STDEV(G105:G107)</f>
        <v>1.8501624107470274E-2</v>
      </c>
      <c r="I107" s="1">
        <f>AVERAGE(G105:G107)</f>
        <v>16.204333623250324</v>
      </c>
      <c r="J107" s="8"/>
      <c r="K107" s="1">
        <f>E107-I107</f>
        <v>16.291166941324871</v>
      </c>
      <c r="L107" s="1">
        <f>K107-$K$7</f>
        <v>7.0085000991821289</v>
      </c>
      <c r="M107" s="27">
        <f>SQRT((D107*D107)+(H107*H107))</f>
        <v>4.0991403904351236</v>
      </c>
      <c r="N107" s="14"/>
      <c r="O107" s="34">
        <f>POWER(2,-L107)</f>
        <v>7.7666054917976514E-3</v>
      </c>
      <c r="P107" s="26">
        <f>M107/SQRT((COUNT(C105:C107)+COUNT(G105:G107)/2))</f>
        <v>2.1910827030421425</v>
      </c>
    </row>
    <row r="108" spans="2:17">
      <c r="B108" s="36" t="s">
        <v>40</v>
      </c>
      <c r="C108" s="30">
        <v>21.945999145507813</v>
      </c>
      <c r="D108" s="10"/>
      <c r="E108" s="8"/>
      <c r="F108" s="8"/>
      <c r="G108" s="30">
        <v>15.119000434875488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40</v>
      </c>
      <c r="C109" s="30">
        <v>21.965000152587891</v>
      </c>
      <c r="D109" s="9"/>
      <c r="E109" s="8"/>
      <c r="F109" s="8"/>
      <c r="G109" s="30">
        <v>15.166999816894531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40</v>
      </c>
      <c r="C110" s="30">
        <v>21.938999176025391</v>
      </c>
      <c r="D110" s="4">
        <f>STDEV(C108:C110)</f>
        <v>1.3454172989669357E-2</v>
      </c>
      <c r="E110" s="1">
        <f>AVERAGE(C108:C110)</f>
        <v>21.949999491373699</v>
      </c>
      <c r="F110" s="8"/>
      <c r="G110" s="30">
        <v>14.996999740600586</v>
      </c>
      <c r="H110" s="3">
        <f>STDEV(G108:G110)</f>
        <v>8.7643345457328214E-2</v>
      </c>
      <c r="I110" s="1">
        <f>AVERAGE(G108:G110)</f>
        <v>15.094333330790201</v>
      </c>
      <c r="J110" s="8"/>
      <c r="K110" s="1">
        <f>E110-I110</f>
        <v>6.8556661605834979</v>
      </c>
      <c r="L110" s="1">
        <f>K110-$K$7</f>
        <v>-2.4270006815592442</v>
      </c>
      <c r="M110" s="27">
        <f>SQRT((D110*D110)+(H110*H110))</f>
        <v>8.8670010566078789E-2</v>
      </c>
      <c r="N110" s="14"/>
      <c r="O110" s="34">
        <f>POWER(2,-L110)</f>
        <v>5.377742517167694</v>
      </c>
      <c r="P110" s="26">
        <f>M110/SQRT((COUNT(C108:C110)+COUNT(G108:G110)/2))</f>
        <v>4.1799443839438094E-2</v>
      </c>
      <c r="Q110"/>
    </row>
    <row r="111" spans="2:17">
      <c r="B111" s="36" t="s">
        <v>41</v>
      </c>
      <c r="C111" s="30">
        <v>21.364999771118164</v>
      </c>
      <c r="D111" s="10"/>
      <c r="E111" s="8"/>
      <c r="F111" s="8"/>
      <c r="G111" s="30">
        <v>14.586000442504883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36" t="s">
        <v>41</v>
      </c>
      <c r="C112" s="30">
        <v>21.409000396728516</v>
      </c>
      <c r="D112" s="9"/>
      <c r="E112" s="8"/>
      <c r="F112" s="8"/>
      <c r="G112" s="30">
        <v>14.595999717712402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36" t="s">
        <v>41</v>
      </c>
      <c r="C113" s="30">
        <v>21.445999145507813</v>
      </c>
      <c r="D113" s="4">
        <f>STDEV(C111:C113)</f>
        <v>4.0550094773523206E-2</v>
      </c>
      <c r="E113" s="1">
        <f>AVERAGE(C111:C113)</f>
        <v>21.406666437784832</v>
      </c>
      <c r="F113" s="8"/>
      <c r="G113" s="30">
        <v>14.630999565124512</v>
      </c>
      <c r="H113" s="3">
        <f>STDEV(G111:G113)</f>
        <v>2.3628710855239408E-2</v>
      </c>
      <c r="I113" s="1">
        <f>AVERAGE(G111:G113)</f>
        <v>14.6043332417806</v>
      </c>
      <c r="J113" s="8"/>
      <c r="K113" s="1">
        <f>E113-I113</f>
        <v>6.8023331960042324</v>
      </c>
      <c r="L113" s="1">
        <f>K113-$K$7</f>
        <v>-2.4803336461385097</v>
      </c>
      <c r="M113" s="27">
        <f>SQRT((D113*D113)+(H113*H113))</f>
        <v>4.6932144238487794E-2</v>
      </c>
      <c r="N113" s="14"/>
      <c r="O113" s="34">
        <f>POWER(2,-L113)</f>
        <v>5.5802650410924839</v>
      </c>
      <c r="P113" s="26">
        <f>M113/SQRT((COUNT(C111:C113)+COUNT(G111:G113)/2))</f>
        <v>2.2124024964439919E-2</v>
      </c>
      <c r="Q113"/>
    </row>
    <row r="114" spans="2:17">
      <c r="B114" s="36" t="s">
        <v>42</v>
      </c>
      <c r="C114" s="30">
        <v>33.681999206542969</v>
      </c>
      <c r="D114" s="10"/>
      <c r="E114" s="8"/>
      <c r="F114" s="8"/>
      <c r="G114" s="30">
        <v>15.437999725341797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42</v>
      </c>
      <c r="C115" s="30">
        <v>37.390998840332031</v>
      </c>
      <c r="D115" s="9"/>
      <c r="E115" s="8"/>
      <c r="F115" s="8"/>
      <c r="G115" s="30">
        <v>15.425999641418457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42</v>
      </c>
      <c r="C116" s="30">
        <v>33.581001281738281</v>
      </c>
      <c r="D116" s="4">
        <f>STDEV(C114:C116)</f>
        <v>2.1711348898963951</v>
      </c>
      <c r="E116" s="1">
        <f>AVERAGE(C114:C116)</f>
        <v>34.884666442871094</v>
      </c>
      <c r="F116" s="8"/>
      <c r="G116" s="30">
        <v>15.449000358581543</v>
      </c>
      <c r="H116" s="3">
        <f>STDEV(G114:G116)</f>
        <v>1.1503977108366203E-2</v>
      </c>
      <c r="I116" s="1">
        <f>AVERAGE(G114:G116)</f>
        <v>15.437666575113932</v>
      </c>
      <c r="J116" s="8"/>
      <c r="K116" s="1">
        <f>E116-I116</f>
        <v>19.446999867757164</v>
      </c>
      <c r="L116" s="1">
        <f>K116-$K$7</f>
        <v>10.164333025614422</v>
      </c>
      <c r="M116" s="27">
        <f>SQRT((D116*D116)+(H116*H116))</f>
        <v>2.1711653671737539</v>
      </c>
      <c r="N116" s="14"/>
      <c r="O116" s="34">
        <f>POWER(2,-L116)</f>
        <v>8.7142672215558795E-4</v>
      </c>
      <c r="P116" s="26">
        <f>M116/SQRT((COUNT(C114:C116)+COUNT(G114:G116)/2))</f>
        <v>1.0234971694706279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3" workbookViewId="0">
      <selection activeCell="O38" sqref="O38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8.5789998372395821</v>
      </c>
      <c r="L7" s="1">
        <f>K7-$K$7</f>
        <v>0</v>
      </c>
      <c r="M7" s="27">
        <f>SQRT((D7*D7)+(H7*H7))</f>
        <v>6.9940619944305421E-2</v>
      </c>
      <c r="N7" s="14"/>
      <c r="O7" s="34">
        <f>POWER(2,-L7)</f>
        <v>1</v>
      </c>
      <c r="P7" s="26">
        <f>M7/SQRT((COUNT(C5:C8)+COUNT(G5:G8)/2))</f>
        <v>3.2970324428672974E-2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43</v>
      </c>
      <c r="C9" s="30">
        <v>18.981000900268555</v>
      </c>
      <c r="D9" s="10"/>
      <c r="E9" s="8"/>
      <c r="F9" s="8"/>
      <c r="G9" s="30">
        <v>16.483999252319336</v>
      </c>
      <c r="I9" s="8"/>
      <c r="J9" s="8"/>
      <c r="K9" s="8"/>
      <c r="L9" s="8"/>
      <c r="M9" s="8"/>
      <c r="N9" s="8"/>
      <c r="O9" s="33"/>
    </row>
    <row r="10" spans="2:16">
      <c r="B10" s="36" t="s">
        <v>43</v>
      </c>
      <c r="C10" s="30"/>
      <c r="D10" s="9"/>
      <c r="E10" s="8"/>
      <c r="F10" s="8"/>
      <c r="G10" s="30">
        <v>16.535999298095703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43</v>
      </c>
      <c r="C11" s="30">
        <v>19.236000061035156</v>
      </c>
      <c r="D11" s="4">
        <f>STDEV(C9:C11)</f>
        <v>0.18031163577494258</v>
      </c>
      <c r="E11" s="1">
        <f>AVERAGE(C9:C11)</f>
        <v>19.108500480651855</v>
      </c>
      <c r="F11" s="8"/>
      <c r="G11" s="30">
        <v>16.464000701904297</v>
      </c>
      <c r="H11" s="3">
        <f>STDEV(G9:G11)</f>
        <v>3.7165720390749682E-2</v>
      </c>
      <c r="I11" s="1">
        <f>AVERAGE(G9:G11)</f>
        <v>16.494666417439777</v>
      </c>
      <c r="J11" s="8"/>
      <c r="K11" s="1">
        <f>E11-I11</f>
        <v>2.613834063212078</v>
      </c>
      <c r="L11" s="1">
        <f>K11-$K$7</f>
        <v>-5.9651657740275041</v>
      </c>
      <c r="M11" s="27">
        <f>SQRT((D11*D11)+(H11*H11))</f>
        <v>0.18410208246513385</v>
      </c>
      <c r="N11" s="14"/>
      <c r="O11" s="34">
        <f>POWER(2,-L11)</f>
        <v>62.473210811519358</v>
      </c>
      <c r="P11" s="26">
        <f>M11/SQRT((COUNT(C9:C11)+COUNT(G9:G11)/2))</f>
        <v>9.8406702396590481E-2</v>
      </c>
    </row>
    <row r="12" spans="2:16">
      <c r="B12" s="36" t="s">
        <v>44</v>
      </c>
      <c r="C12" s="30">
        <v>23.030000686645508</v>
      </c>
      <c r="D12" s="10"/>
      <c r="E12" s="8"/>
      <c r="F12" s="8"/>
      <c r="G12" s="30">
        <v>13.814999580383301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44</v>
      </c>
      <c r="C13" s="30"/>
      <c r="D13" s="9"/>
      <c r="E13" s="8"/>
      <c r="F13" s="8"/>
      <c r="G13" s="30">
        <v>13.831000328063965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44</v>
      </c>
      <c r="C14" s="30">
        <v>23.275999069213867</v>
      </c>
      <c r="D14" s="4">
        <f>STDEV(C12:C14)</f>
        <v>0.17394712447500951</v>
      </c>
      <c r="E14" s="1">
        <f>AVERAGE(C12:C14)</f>
        <v>23.152999877929688</v>
      </c>
      <c r="F14" s="8"/>
      <c r="G14" s="30">
        <v>13.829000473022461</v>
      </c>
      <c r="H14" s="3">
        <f>STDEV(G12:G14)</f>
        <v>8.7182599680268192E-3</v>
      </c>
      <c r="I14" s="1">
        <f>AVERAGE(G12:G14)</f>
        <v>13.825000127156576</v>
      </c>
      <c r="J14" s="8"/>
      <c r="K14" s="1">
        <f>E14-I14</f>
        <v>9.3279997507731114</v>
      </c>
      <c r="L14" s="1">
        <f>K14-$K$7</f>
        <v>0.74899991353352924</v>
      </c>
      <c r="M14" s="27">
        <f>SQRT((D14*D14)+(H14*H14))</f>
        <v>0.1741654677885216</v>
      </c>
      <c r="N14" s="14"/>
      <c r="O14" s="34">
        <f>POWER(2,-L14)</f>
        <v>0.59501588381501302</v>
      </c>
      <c r="P14" s="26">
        <f>M14/SQRT((COUNT(C12:C14)+COUNT(G12:G14)/2))</f>
        <v>9.3095358438837261E-2</v>
      </c>
    </row>
    <row r="15" spans="2:16">
      <c r="B15" s="36" t="s">
        <v>45</v>
      </c>
      <c r="C15" t="s">
        <v>9</v>
      </c>
      <c r="D15" s="10"/>
      <c r="E15" s="8"/>
      <c r="F15" s="8"/>
      <c r="G15" s="30">
        <v>16.121000289916992</v>
      </c>
      <c r="I15" s="8"/>
      <c r="J15" s="8"/>
      <c r="K15" s="8"/>
      <c r="L15" s="8"/>
      <c r="M15" s="8"/>
      <c r="N15" s="8"/>
      <c r="O15" s="33"/>
    </row>
    <row r="16" spans="2:16">
      <c r="B16" s="36" t="s">
        <v>45</v>
      </c>
      <c r="C16" s="30">
        <v>36.193000793457031</v>
      </c>
      <c r="D16" s="9"/>
      <c r="E16" s="8"/>
      <c r="F16" s="8"/>
      <c r="G16" s="30">
        <v>16.243999481201172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45</v>
      </c>
      <c r="C17" s="30">
        <v>36.358001708984375</v>
      </c>
      <c r="D17" s="4">
        <f>STDEV(C15:C17)</f>
        <v>0.11667326627137346</v>
      </c>
      <c r="E17" s="1">
        <f>AVERAGE(C15:C17)</f>
        <v>36.275501251220703</v>
      </c>
      <c r="F17" s="8"/>
      <c r="G17" s="30">
        <v>16.281000137329102</v>
      </c>
      <c r="H17" s="3">
        <f>STDEV(G15:G17)</f>
        <v>8.3763357922142595E-2</v>
      </c>
      <c r="I17" s="1">
        <f>AVERAGE(G15:G17)</f>
        <v>16.215333302815754</v>
      </c>
      <c r="J17" s="8"/>
      <c r="K17" s="1">
        <f>E17-I17</f>
        <v>20.060167948404949</v>
      </c>
      <c r="L17" s="1">
        <f>K17-$K$7</f>
        <v>11.481168111165367</v>
      </c>
      <c r="M17" s="27">
        <f>SQRT((D17*D17)+(H17*H17))</f>
        <v>0.1436278217923804</v>
      </c>
      <c r="N17" s="14"/>
      <c r="O17" s="34">
        <f>POWER(2,-L17)</f>
        <v>3.4980338943526413E-4</v>
      </c>
      <c r="P17" s="26">
        <f>M17/SQRT((COUNT(C15:C17)+COUNT(G15:G17)/2))</f>
        <v>7.6772300050815909E-2</v>
      </c>
    </row>
    <row r="18" spans="2:16">
      <c r="B18" s="36" t="s">
        <v>46</v>
      </c>
      <c r="C18" s="30">
        <v>21.332000732421875</v>
      </c>
      <c r="D18" s="10"/>
      <c r="E18" s="8"/>
      <c r="F18" s="8"/>
      <c r="G18" s="30">
        <v>18.999000549316406</v>
      </c>
      <c r="I18" s="8"/>
      <c r="J18" s="8"/>
      <c r="K18" s="8"/>
      <c r="L18" s="8"/>
      <c r="M18" s="8"/>
      <c r="N18" s="8"/>
      <c r="O18" s="33"/>
    </row>
    <row r="19" spans="2:16">
      <c r="B19" s="36" t="s">
        <v>46</v>
      </c>
      <c r="C19" s="30">
        <v>21.391000747680664</v>
      </c>
      <c r="D19" s="9"/>
      <c r="E19" s="8"/>
      <c r="F19" s="8"/>
      <c r="G19" s="30">
        <v>19.135000228881836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46</v>
      </c>
      <c r="C20" s="30">
        <v>21.354999542236328</v>
      </c>
      <c r="D20" s="4">
        <f>STDEV(C18:C20)</f>
        <v>2.9737837420991717E-2</v>
      </c>
      <c r="E20" s="1">
        <f>AVERAGE(C18:C20)</f>
        <v>21.359333674112957</v>
      </c>
      <c r="F20" s="8"/>
      <c r="G20" s="30">
        <v>19.013999938964844</v>
      </c>
      <c r="H20" s="3">
        <f>STDEV(G18:G20)</f>
        <v>7.4567603210913436E-2</v>
      </c>
      <c r="I20" s="1">
        <f>AVERAGE(G18:G20)</f>
        <v>19.049333572387695</v>
      </c>
      <c r="J20" s="8"/>
      <c r="K20" s="1">
        <f>E20-I20</f>
        <v>2.3100001017252616</v>
      </c>
      <c r="L20" s="1">
        <f>K20-$K$7</f>
        <v>-6.2689997355143205</v>
      </c>
      <c r="M20" s="27">
        <f>SQRT((D20*D20)+(H20*H20))</f>
        <v>8.027867975432558E-2</v>
      </c>
      <c r="N20" s="14"/>
      <c r="O20" s="34">
        <f>POWER(2,-L20)</f>
        <v>77.118214021775415</v>
      </c>
      <c r="P20" s="26">
        <f>M20/SQRT((COUNT(C18:C20)+COUNT(G18:G20)/2))</f>
        <v>3.784373255932455E-2</v>
      </c>
    </row>
    <row r="21" spans="2:16">
      <c r="B21" s="36" t="s">
        <v>47</v>
      </c>
      <c r="C21" s="30">
        <v>23.004999160766602</v>
      </c>
      <c r="D21" s="10"/>
      <c r="E21" s="8"/>
      <c r="F21" s="8"/>
      <c r="G21" s="30">
        <v>16.391000747680664</v>
      </c>
      <c r="I21" s="8"/>
      <c r="J21" s="8"/>
      <c r="K21" s="8"/>
      <c r="L21" s="8"/>
      <c r="M21" s="8"/>
      <c r="N21" s="8"/>
      <c r="O21" s="33"/>
    </row>
    <row r="22" spans="2:16">
      <c r="B22" s="36" t="s">
        <v>47</v>
      </c>
      <c r="C22" s="30">
        <v>22.961000442504883</v>
      </c>
      <c r="D22" s="9"/>
      <c r="E22" s="8"/>
      <c r="F22" s="8"/>
      <c r="G22" s="30">
        <v>16.420999526977539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47</v>
      </c>
      <c r="C23" s="30">
        <v>23.052000045776367</v>
      </c>
      <c r="D23" s="4">
        <f>STDEV(C21:C23)</f>
        <v>4.5508054590996785E-2</v>
      </c>
      <c r="E23" s="1">
        <f>AVERAGE(C21:C23)</f>
        <v>23.005999883015949</v>
      </c>
      <c r="F23" s="8"/>
      <c r="G23" s="30">
        <v>16.441999435424805</v>
      </c>
      <c r="H23" s="3">
        <f>STDEV(G21:G23)</f>
        <v>2.5631325449276949E-2</v>
      </c>
      <c r="I23" s="1">
        <f>AVERAGE(G21:G23)</f>
        <v>16.417999903361004</v>
      </c>
      <c r="J23" s="8"/>
      <c r="K23" s="1">
        <f>E23-I23</f>
        <v>6.5879999796549455</v>
      </c>
      <c r="L23" s="1">
        <f>K23-$K$7</f>
        <v>-1.9909998575846366</v>
      </c>
      <c r="M23" s="27">
        <f>SQRT((D23*D23)+(H23*H23))</f>
        <v>5.2229760452675786E-2</v>
      </c>
      <c r="N23" s="14"/>
      <c r="O23" s="34">
        <f>POWER(2,-L23)</f>
        <v>3.9751239808866008</v>
      </c>
      <c r="P23" s="26">
        <f>M23/SQRT((COUNT(C21:C23)+COUNT(G21:G23)/2))</f>
        <v>2.4621345197224007E-2</v>
      </c>
    </row>
    <row r="24" spans="2:16">
      <c r="B24" s="36" t="s">
        <v>48</v>
      </c>
      <c r="C24" s="30">
        <v>39.472999572753906</v>
      </c>
      <c r="D24" s="10"/>
      <c r="E24" s="8"/>
      <c r="F24" s="8"/>
      <c r="G24" s="30">
        <v>18.148000717163086</v>
      </c>
      <c r="I24" s="8"/>
      <c r="J24" s="8"/>
      <c r="K24" s="8"/>
      <c r="L24" s="8"/>
      <c r="M24" s="8"/>
      <c r="N24" s="8"/>
      <c r="O24" s="33"/>
    </row>
    <row r="25" spans="2:16">
      <c r="B25" s="36" t="s">
        <v>48</v>
      </c>
      <c r="C25" t="s">
        <v>9</v>
      </c>
      <c r="D25" s="9"/>
      <c r="E25" s="8"/>
      <c r="F25" s="8"/>
      <c r="G25" s="30">
        <v>18.125999450683594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48</v>
      </c>
      <c r="C26" t="s">
        <v>9</v>
      </c>
      <c r="D26" s="4" t="e">
        <f>STDEV(C24:C26)</f>
        <v>#DIV/0!</v>
      </c>
      <c r="E26" s="1">
        <f>AVERAGE(C24:C26)</f>
        <v>39.472999572753906</v>
      </c>
      <c r="F26" s="8"/>
      <c r="G26" s="30">
        <v>18.02400016784668</v>
      </c>
      <c r="H26" s="3">
        <f>STDEV(G24:G26)</f>
        <v>6.6161476274234937E-2</v>
      </c>
      <c r="I26" s="1">
        <f>AVERAGE(G24:G26)</f>
        <v>18.099333445231121</v>
      </c>
      <c r="J26" s="8"/>
      <c r="K26" s="1">
        <f>E26-I26</f>
        <v>21.373666127522785</v>
      </c>
      <c r="L26" s="1">
        <f>K26-$K$7</f>
        <v>12.794666290283203</v>
      </c>
      <c r="M26" s="27" t="e">
        <f>SQRT((D26*D26)+(H26*H26))</f>
        <v>#DIV/0!</v>
      </c>
      <c r="N26" s="14"/>
      <c r="O26" s="34">
        <f>POWER(2,-L26)</f>
        <v>1.4074133367413821E-4</v>
      </c>
      <c r="P26" s="26" t="e">
        <f>M26/SQRT((COUNT(C24:C26)+COUNT(G24:G26)/2))</f>
        <v>#DIV/0!</v>
      </c>
    </row>
    <row r="27" spans="2:16">
      <c r="B27" s="36" t="s">
        <v>49</v>
      </c>
      <c r="C27" s="30">
        <v>19.055999755859375</v>
      </c>
      <c r="D27" s="10"/>
      <c r="E27" s="8"/>
      <c r="F27" s="8"/>
      <c r="G27" s="30">
        <v>14.951999664306641</v>
      </c>
      <c r="I27" s="8"/>
      <c r="J27" s="8"/>
      <c r="K27" s="8"/>
      <c r="L27" s="8"/>
      <c r="M27" s="8"/>
      <c r="N27" s="8"/>
      <c r="O27" s="33"/>
    </row>
    <row r="28" spans="2:16">
      <c r="B28" s="36" t="s">
        <v>49</v>
      </c>
      <c r="C28" s="30">
        <v>18.982999801635742</v>
      </c>
      <c r="D28" s="9"/>
      <c r="E28" s="8"/>
      <c r="F28" s="8"/>
      <c r="G28" s="30">
        <v>14.930999755859375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49</v>
      </c>
      <c r="C29" s="30">
        <v>19.058000564575195</v>
      </c>
      <c r="D29" s="4">
        <f>STDEV(C27:C29)</f>
        <v>4.2735837797781687E-2</v>
      </c>
      <c r="E29" s="1">
        <f>AVERAGE(C27:C29)</f>
        <v>19.032333374023438</v>
      </c>
      <c r="F29" s="8"/>
      <c r="G29" s="30">
        <v>14.951999664306641</v>
      </c>
      <c r="H29" s="3">
        <f>STDEV(G27:G29)</f>
        <v>1.2124302794986304E-2</v>
      </c>
      <c r="I29" s="1">
        <f>AVERAGE(G27:G29)</f>
        <v>14.944999694824219</v>
      </c>
      <c r="J29" s="8"/>
      <c r="K29" s="1">
        <f>E29-I29</f>
        <v>4.0873336791992188</v>
      </c>
      <c r="L29" s="1">
        <f>K29-$K$7</f>
        <v>-4.4916661580403634</v>
      </c>
      <c r="M29" s="27">
        <f>SQRT((D29*D29)+(H29*H29))</f>
        <v>4.442241045399066E-2</v>
      </c>
      <c r="N29" s="14"/>
      <c r="O29" s="34">
        <f>POWER(2,-L29)</f>
        <v>22.497084734543993</v>
      </c>
      <c r="P29" s="26">
        <f>M29/SQRT((COUNT(C27:C29)+COUNT(G27:G29)/2))</f>
        <v>2.0940925112445986E-2</v>
      </c>
    </row>
    <row r="30" spans="2:16">
      <c r="B30" s="36" t="s">
        <v>50</v>
      </c>
      <c r="C30" s="30">
        <v>20.815999984741211</v>
      </c>
      <c r="D30" s="10"/>
      <c r="E30" s="8"/>
      <c r="F30" s="8"/>
      <c r="G30" s="30">
        <v>13.506999969482422</v>
      </c>
      <c r="I30" s="8"/>
      <c r="J30" s="8"/>
      <c r="K30" s="8"/>
      <c r="L30" s="8"/>
      <c r="M30" s="8"/>
      <c r="N30" s="8"/>
      <c r="O30" s="33"/>
    </row>
    <row r="31" spans="2:16">
      <c r="B31" s="36" t="s">
        <v>50</v>
      </c>
      <c r="C31" s="30">
        <v>20.854999542236328</v>
      </c>
      <c r="D31" s="9"/>
      <c r="E31" s="8"/>
      <c r="F31" s="8"/>
      <c r="G31" s="30">
        <v>13.451999664306641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50</v>
      </c>
      <c r="C32" s="30">
        <v>20.757999420166016</v>
      </c>
      <c r="D32" s="4">
        <f>STDEV(C30:C32)</f>
        <v>4.88092454655739E-2</v>
      </c>
      <c r="E32" s="1">
        <f>AVERAGE(C30:C32)</f>
        <v>20.809666315714519</v>
      </c>
      <c r="F32" s="8"/>
      <c r="G32" s="30">
        <v>13.493000030517578</v>
      </c>
      <c r="H32" s="3">
        <f>STDEV(G30:G32)</f>
        <v>2.8583392293076427E-2</v>
      </c>
      <c r="I32" s="1">
        <f>AVERAGE(G30:G32)</f>
        <v>13.483999888102213</v>
      </c>
      <c r="J32" s="8"/>
      <c r="K32" s="1">
        <f>E32-I32</f>
        <v>7.3256664276123065</v>
      </c>
      <c r="L32" s="1">
        <f>K32-$K$7</f>
        <v>-1.2533334096272757</v>
      </c>
      <c r="M32" s="27">
        <f>SQRT((D32*D32)+(H32*H32))</f>
        <v>5.6562821339626854E-2</v>
      </c>
      <c r="N32" s="14"/>
      <c r="O32" s="34">
        <f>POWER(2,-L32)</f>
        <v>2.3839160131156345</v>
      </c>
      <c r="P32" s="26">
        <f>M32/SQRT((COUNT(C30:C32)+COUNT(G30:G32)/2))</f>
        <v>2.6663969688195541E-2</v>
      </c>
    </row>
    <row r="33" spans="2:16">
      <c r="B33" s="36" t="s">
        <v>51</v>
      </c>
      <c r="C33" s="30">
        <v>32.75</v>
      </c>
      <c r="D33" s="10"/>
      <c r="E33" s="8"/>
      <c r="F33" s="8"/>
      <c r="G33" s="30">
        <v>15.01099967956543</v>
      </c>
      <c r="I33" s="8"/>
      <c r="J33" s="8"/>
      <c r="K33" s="8"/>
      <c r="L33" s="8"/>
      <c r="M33" s="8"/>
      <c r="N33" s="8"/>
      <c r="O33" s="33"/>
    </row>
    <row r="34" spans="2:16">
      <c r="B34" s="36" t="s">
        <v>51</v>
      </c>
      <c r="C34" s="30">
        <v>32.790000915527344</v>
      </c>
      <c r="D34" s="9"/>
      <c r="E34" s="8"/>
      <c r="F34" s="8"/>
      <c r="G34" s="30">
        <v>15.01099967956543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51</v>
      </c>
      <c r="C35" s="30">
        <v>35.652000427246094</v>
      </c>
      <c r="D35" s="4">
        <f>STDEV(C33:C35)</f>
        <v>1.6640436571826023</v>
      </c>
      <c r="E35" s="1">
        <f>AVERAGE(C33:C35)</f>
        <v>33.730667114257813</v>
      </c>
      <c r="F35" s="8"/>
      <c r="G35" s="30">
        <v>15.104000091552734</v>
      </c>
      <c r="H35" s="3">
        <f>STDEV(G33:G35)</f>
        <v>5.3693812895616463E-2</v>
      </c>
      <c r="I35" s="1">
        <f>AVERAGE(G33:G35)</f>
        <v>15.041999816894531</v>
      </c>
      <c r="J35" s="8"/>
      <c r="K35" s="1">
        <f>E35-I35</f>
        <v>18.688667297363281</v>
      </c>
      <c r="L35" s="1">
        <f>K35-$K$7</f>
        <v>10.109667460123699</v>
      </c>
      <c r="M35" s="27">
        <f>SQRT((D35*D35)+(H35*H35))</f>
        <v>1.6649097028226243</v>
      </c>
      <c r="N35" s="14"/>
      <c r="O35" s="34">
        <f>POWER(2,-L35)</f>
        <v>9.0507975019594718E-4</v>
      </c>
      <c r="P35" s="26">
        <f>M35/SQRT((COUNT(C33:C35)+COUNT(G33:G35)/2))</f>
        <v>0.78484596061943823</v>
      </c>
    </row>
    <row r="36" spans="2:16">
      <c r="B36" s="36" t="s">
        <v>52</v>
      </c>
      <c r="C36" s="30"/>
      <c r="D36" s="10"/>
      <c r="E36" s="8"/>
      <c r="F36" s="8"/>
      <c r="G36" s="30">
        <v>15.741000175476074</v>
      </c>
      <c r="I36" s="8"/>
      <c r="J36" s="8"/>
      <c r="K36" s="8"/>
      <c r="L36" s="8"/>
      <c r="M36" s="8"/>
      <c r="N36" s="8"/>
      <c r="O36" s="33"/>
    </row>
    <row r="37" spans="2:16">
      <c r="B37" s="36" t="s">
        <v>52</v>
      </c>
      <c r="C37" s="30">
        <v>20.733999252319336</v>
      </c>
      <c r="D37" s="9"/>
      <c r="E37" s="8"/>
      <c r="F37" s="8"/>
      <c r="G37" s="30">
        <v>15.102999687194824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52</v>
      </c>
      <c r="C38" s="30">
        <v>20.465999603271484</v>
      </c>
      <c r="D38" s="4">
        <f>STDEV(C36:C38)</f>
        <v>0.1895043691973507</v>
      </c>
      <c r="E38" s="1">
        <f>AVERAGE(C36:C38)</f>
        <v>20.59999942779541</v>
      </c>
      <c r="F38" s="8"/>
      <c r="G38" s="30">
        <v>15.675999641418457</v>
      </c>
      <c r="H38" s="3">
        <f>STDEV(G36:G38)</f>
        <v>0.35109320700137459</v>
      </c>
      <c r="I38" s="1">
        <f>AVERAGE(G36:G38)</f>
        <v>15.506666501363119</v>
      </c>
      <c r="J38" s="8"/>
      <c r="K38" s="1">
        <f>E38-I38</f>
        <v>5.0933329264322911</v>
      </c>
      <c r="L38" s="1">
        <f>K38-$K$7</f>
        <v>-3.4856669108072911</v>
      </c>
      <c r="M38" s="27">
        <f>SQRT((D38*D38)+(H38*H38))</f>
        <v>0.39897161045291918</v>
      </c>
      <c r="N38" s="14"/>
      <c r="O38" s="53">
        <f>POWER(2,-L38)</f>
        <v>11.201863984008092</v>
      </c>
      <c r="P38" s="26">
        <f>M38/SQRT((COUNT(C36:C38)+COUNT(G36:G38)/2))</f>
        <v>0.21325929619489437</v>
      </c>
    </row>
    <row r="39" spans="2:16">
      <c r="B39" s="36" t="s">
        <v>53</v>
      </c>
      <c r="C39" s="30">
        <v>22.253999710083008</v>
      </c>
      <c r="D39" s="10"/>
      <c r="E39" s="8"/>
      <c r="F39" s="8"/>
      <c r="G39" s="30">
        <v>13.904999732971191</v>
      </c>
      <c r="I39" s="8"/>
      <c r="J39" s="8"/>
      <c r="K39" s="8"/>
      <c r="L39" s="8"/>
      <c r="M39" s="8"/>
      <c r="N39" s="8"/>
      <c r="O39" s="33"/>
    </row>
    <row r="40" spans="2:16">
      <c r="B40" s="36" t="s">
        <v>53</v>
      </c>
      <c r="C40" s="30">
        <v>22.103000640869141</v>
      </c>
      <c r="D40" s="9"/>
      <c r="E40" s="8"/>
      <c r="F40" s="8"/>
      <c r="G40" s="30">
        <v>14.291000366210938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53</v>
      </c>
      <c r="C41" s="30">
        <v>22.010000228881836</v>
      </c>
      <c r="D41" s="4">
        <f>STDEV(C39:C41)</f>
        <v>0.12314323797899182</v>
      </c>
      <c r="E41" s="1">
        <f>AVERAGE(C39:C41)</f>
        <v>22.122333526611328</v>
      </c>
      <c r="F41" s="8"/>
      <c r="G41" s="30">
        <v>14.288999557495117</v>
      </c>
      <c r="H41" s="3">
        <f>STDEV(G39:G41)</f>
        <v>0.2222822370063543</v>
      </c>
      <c r="I41" s="1">
        <f>AVERAGE(G39:G41)</f>
        <v>14.161666552225748</v>
      </c>
      <c r="J41" s="8"/>
      <c r="K41" s="1">
        <f>E41-I41</f>
        <v>7.96066697438558</v>
      </c>
      <c r="L41" s="1">
        <f>K41-$K$7</f>
        <v>-0.61833286285400213</v>
      </c>
      <c r="M41" s="27">
        <f>SQRT((D41*D41)+(H41*H41))</f>
        <v>0.2541134588102324</v>
      </c>
      <c r="N41" s="14"/>
      <c r="O41" s="34">
        <f>POWER(2,-L41)</f>
        <v>1.5351002379985332</v>
      </c>
      <c r="P41" s="26">
        <f>M41/SQRT((COUNT(C39:C41)+COUNT(G39:G41)/2))</f>
        <v>0.11979023327698918</v>
      </c>
    </row>
    <row r="42" spans="2:16">
      <c r="B42" s="36" t="s">
        <v>54</v>
      </c>
      <c r="C42" s="30">
        <v>31.975000381469727</v>
      </c>
      <c r="D42" s="10"/>
      <c r="E42" s="8"/>
      <c r="F42" s="8"/>
      <c r="G42" s="30">
        <v>15.246000289916992</v>
      </c>
      <c r="I42" s="8"/>
      <c r="J42" s="8"/>
      <c r="K42" s="8"/>
      <c r="L42" s="8"/>
      <c r="M42" s="8"/>
      <c r="N42" s="8"/>
      <c r="O42" s="33"/>
    </row>
    <row r="43" spans="2:16">
      <c r="B43" s="36" t="s">
        <v>54</v>
      </c>
      <c r="C43" t="s">
        <v>9</v>
      </c>
      <c r="D43" s="9"/>
      <c r="E43" s="8"/>
      <c r="F43" s="8"/>
      <c r="G43" s="30">
        <v>15.178999900817871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54</v>
      </c>
      <c r="C44" t="s">
        <v>9</v>
      </c>
      <c r="D44" s="4" t="e">
        <f>STDEV(C42:C44)</f>
        <v>#DIV/0!</v>
      </c>
      <c r="E44" s="1">
        <f>AVERAGE(C42:C44)</f>
        <v>31.975000381469727</v>
      </c>
      <c r="F44" s="8"/>
      <c r="G44" s="30">
        <v>15.218000411987305</v>
      </c>
      <c r="H44" s="3">
        <f>STDEV(G42:G44)</f>
        <v>3.3650371902323603E-2</v>
      </c>
      <c r="I44" s="1">
        <f>AVERAGE(G42:G44)</f>
        <v>15.214333534240723</v>
      </c>
      <c r="J44" s="8"/>
      <c r="K44" s="1">
        <f>E44-I44</f>
        <v>16.760666847229004</v>
      </c>
      <c r="L44" s="1">
        <f>K44-$K$7</f>
        <v>8.1816670099894218</v>
      </c>
      <c r="M44" s="27" t="e">
        <f>SQRT((D44*D44)+(H44*H44))</f>
        <v>#DIV/0!</v>
      </c>
      <c r="N44" s="14"/>
      <c r="O44" s="34">
        <f>POWER(2,-L44)</f>
        <v>3.4440767061807071E-3</v>
      </c>
      <c r="P44" s="26" t="e">
        <f>M44/SQRT((COUNT(C42:C44)+COUNT(G42:G44)/2))</f>
        <v>#DIV/0!</v>
      </c>
    </row>
    <row r="45" spans="2:16">
      <c r="B45" s="36" t="s">
        <v>55</v>
      </c>
      <c r="C45" s="30">
        <v>24.138999938964844</v>
      </c>
      <c r="D45" s="10"/>
      <c r="E45" s="8"/>
      <c r="F45" s="8"/>
      <c r="G45" s="30">
        <v>17.103000640869141</v>
      </c>
      <c r="I45" s="8"/>
      <c r="J45" s="8"/>
      <c r="K45" s="8"/>
      <c r="L45" s="8"/>
      <c r="M45" s="8"/>
      <c r="N45" s="8"/>
      <c r="O45" s="33"/>
    </row>
    <row r="46" spans="2:16">
      <c r="B46" s="36" t="s">
        <v>55</v>
      </c>
      <c r="C46" s="30">
        <v>24.284999847412109</v>
      </c>
      <c r="D46" s="9"/>
      <c r="E46" s="8"/>
      <c r="F46" s="8"/>
      <c r="G46" s="30">
        <v>17.145999908447266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55</v>
      </c>
      <c r="C47" s="30">
        <v>24.385000228881836</v>
      </c>
      <c r="D47" s="4">
        <f>STDEV(C45:C47)</f>
        <v>0.12371485507673481</v>
      </c>
      <c r="E47" s="1">
        <f>AVERAGE(C45:C47)</f>
        <v>24.26966667175293</v>
      </c>
      <c r="F47" s="8"/>
      <c r="G47" s="30">
        <v>17.208999633789063</v>
      </c>
      <c r="H47" s="3">
        <f>STDEV(G45:G47)</f>
        <v>5.3313051725061789E-2</v>
      </c>
      <c r="I47" s="1">
        <f>AVERAGE(G45:G47)</f>
        <v>17.152666727701824</v>
      </c>
      <c r="J47" s="8"/>
      <c r="K47" s="1">
        <f>E47-I47</f>
        <v>7.1169999440511056</v>
      </c>
      <c r="L47" s="1">
        <f>K47-$K$7</f>
        <v>-1.4619998931884766</v>
      </c>
      <c r="M47" s="27">
        <f>SQRT((D47*D47)+(H47*H47))</f>
        <v>0.13471320221454394</v>
      </c>
      <c r="N47" s="14"/>
      <c r="O47" s="34">
        <f>POWER(2,-L47)</f>
        <v>2.7548998888042067</v>
      </c>
      <c r="P47" s="26">
        <f>M47/SQRT((COUNT(C45:C47)+COUNT(G45:G47)/2))</f>
        <v>6.3504412534172439E-2</v>
      </c>
    </row>
    <row r="48" spans="2:16">
      <c r="B48" s="36" t="s">
        <v>56</v>
      </c>
      <c r="C48" s="30">
        <v>24.077999114990234</v>
      </c>
      <c r="D48" s="10"/>
      <c r="E48" s="8"/>
      <c r="F48" s="8"/>
      <c r="G48" s="30">
        <v>14.855999946594238</v>
      </c>
      <c r="I48" s="8"/>
      <c r="J48" s="8"/>
      <c r="K48" s="8"/>
      <c r="L48" s="8"/>
      <c r="M48" s="8"/>
      <c r="N48" s="8"/>
      <c r="O48" s="33"/>
    </row>
    <row r="49" spans="2:16">
      <c r="B49" s="36" t="s">
        <v>56</v>
      </c>
      <c r="C49" s="30">
        <v>23.714000701904297</v>
      </c>
      <c r="D49" s="9"/>
      <c r="E49" s="8"/>
      <c r="F49" s="8"/>
      <c r="G49" s="30">
        <v>14.85200023651123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56</v>
      </c>
      <c r="C50" s="30">
        <v>23.573999404907227</v>
      </c>
      <c r="D50" s="4">
        <f>STDEV(C48:C50)</f>
        <v>0.26016370348107298</v>
      </c>
      <c r="E50" s="1">
        <f>AVERAGE(C48:C50)</f>
        <v>23.788666407267254</v>
      </c>
      <c r="F50" s="8"/>
      <c r="G50" s="30">
        <v>14.529999732971191</v>
      </c>
      <c r="H50" s="3">
        <f>STDEV(G48:G50)</f>
        <v>0.1870723840491274</v>
      </c>
      <c r="I50" s="1">
        <f>AVERAGE(G48:G50)</f>
        <v>14.745999972025553</v>
      </c>
      <c r="J50" s="8"/>
      <c r="K50" s="1">
        <f>E50-I50</f>
        <v>9.042666435241701</v>
      </c>
      <c r="L50" s="1">
        <f>K50-$K$7</f>
        <v>0.46366659800211885</v>
      </c>
      <c r="M50" s="27">
        <f>SQRT((D50*D50)+(H50*H50))</f>
        <v>0.32043911977599099</v>
      </c>
      <c r="N50" s="14"/>
      <c r="O50" s="34">
        <f>POWER(2,-L50)</f>
        <v>0.72514097473113626</v>
      </c>
      <c r="P50" s="26">
        <f>M50/SQRT((COUNT(C48:C50)+COUNT(G48:G50)/2))</f>
        <v>0.15105644970070106</v>
      </c>
    </row>
    <row r="51" spans="2:16">
      <c r="B51" s="36" t="s">
        <v>57</v>
      </c>
      <c r="C51" t="s">
        <v>9</v>
      </c>
      <c r="D51" s="10"/>
      <c r="E51" s="8"/>
      <c r="F51" s="8"/>
      <c r="G51" s="30">
        <v>20.076999664306641</v>
      </c>
      <c r="I51" s="8"/>
      <c r="J51" s="8"/>
      <c r="K51" s="8"/>
      <c r="L51" s="8"/>
      <c r="M51" s="8"/>
      <c r="N51" s="8"/>
      <c r="O51" s="33"/>
    </row>
    <row r="52" spans="2:16">
      <c r="B52" s="36" t="s">
        <v>57</v>
      </c>
      <c r="C52" t="s">
        <v>9</v>
      </c>
      <c r="D52" s="9"/>
      <c r="E52" s="8"/>
      <c r="F52" s="8"/>
      <c r="G52" s="30">
        <v>20.070999145507813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57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20.082000732421875</v>
      </c>
      <c r="H53" s="3">
        <f>STDEV(G51:G53)</f>
        <v>5.5083546057477523E-3</v>
      </c>
      <c r="I53" s="1">
        <f>AVERAGE(G51:G53)</f>
        <v>20.076666514078777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58</v>
      </c>
      <c r="C54" s="30">
        <v>25.993999481201172</v>
      </c>
      <c r="D54" s="10"/>
      <c r="E54" s="8"/>
      <c r="F54" s="8"/>
      <c r="G54" s="30">
        <v>17.867000579833984</v>
      </c>
      <c r="I54" s="8"/>
      <c r="J54" s="8"/>
      <c r="K54" s="8"/>
      <c r="L54" s="8"/>
      <c r="M54" s="8"/>
      <c r="N54" s="8"/>
      <c r="O54" s="33"/>
    </row>
    <row r="55" spans="2:16">
      <c r="B55" s="36" t="s">
        <v>58</v>
      </c>
      <c r="C55" s="30">
        <v>26.070999145507813</v>
      </c>
      <c r="D55" s="9"/>
      <c r="E55" s="8"/>
      <c r="F55" s="8"/>
      <c r="G55" s="30">
        <v>17.813999176025391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58</v>
      </c>
      <c r="C56" s="30">
        <v>26.194000244140625</v>
      </c>
      <c r="D56" s="4">
        <f>STDEV(C54:C56)</f>
        <v>0.10087824653559485</v>
      </c>
      <c r="E56" s="1">
        <f>AVERAGE(C54:C56)</f>
        <v>26.086332956949871</v>
      </c>
      <c r="F56" s="8"/>
      <c r="G56" s="30">
        <v>17.827999114990234</v>
      </c>
      <c r="H56" s="3">
        <f>STDEV(G54:G56)</f>
        <v>2.7465922390783437E-2</v>
      </c>
      <c r="I56" s="1">
        <f>AVERAGE(G54:G56)</f>
        <v>17.836332956949871</v>
      </c>
      <c r="J56" s="8"/>
      <c r="K56" s="1">
        <f>E56-I56</f>
        <v>8.25</v>
      </c>
      <c r="L56" s="1">
        <f>K56-$K$7</f>
        <v>-0.32899983723958215</v>
      </c>
      <c r="M56" s="27">
        <f>SQRT((D56*D56)+(H56*H56))</f>
        <v>0.10455045440777765</v>
      </c>
      <c r="N56" s="14"/>
      <c r="O56" s="34">
        <f>POWER(2,-L56)</f>
        <v>1.2561422394294148</v>
      </c>
      <c r="P56" s="26">
        <f>M56/SQRT((COUNT(C54:C56)+COUNT(G54:G56)/2))</f>
        <v>4.9285556858583032E-2</v>
      </c>
    </row>
    <row r="57" spans="2:16">
      <c r="B57" s="36" t="s">
        <v>59</v>
      </c>
      <c r="C57" s="30">
        <v>25.173000335693359</v>
      </c>
      <c r="D57" s="10"/>
      <c r="E57" s="8"/>
      <c r="F57" s="8"/>
      <c r="G57" s="30">
        <v>15.734999656677246</v>
      </c>
      <c r="I57" s="8"/>
      <c r="J57" s="8"/>
      <c r="K57" s="8"/>
      <c r="L57" s="8"/>
      <c r="M57" s="8"/>
      <c r="N57" s="8"/>
      <c r="O57" s="33"/>
    </row>
    <row r="58" spans="2:16">
      <c r="B58" s="36" t="s">
        <v>59</v>
      </c>
      <c r="C58" s="30">
        <v>25.188999176025391</v>
      </c>
      <c r="D58" s="9"/>
      <c r="E58" s="8"/>
      <c r="F58" s="8"/>
      <c r="G58" s="30">
        <v>15.732000350952148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59</v>
      </c>
      <c r="C59" s="30">
        <v>24.996999740600586</v>
      </c>
      <c r="D59" s="4">
        <f>STDEV(C57:C59)</f>
        <v>0.10653321514002409</v>
      </c>
      <c r="E59" s="1">
        <f>AVERAGE(C57:C59)</f>
        <v>25.119666417439777</v>
      </c>
      <c r="F59" s="8"/>
      <c r="G59" s="30">
        <v>15.689000129699707</v>
      </c>
      <c r="H59" s="3">
        <f>STDEV(G57:G59)</f>
        <v>2.5735744742636523E-2</v>
      </c>
      <c r="I59" s="1">
        <f>AVERAGE(G57:G59)</f>
        <v>15.718666712443033</v>
      </c>
      <c r="J59" s="8"/>
      <c r="K59" s="1">
        <f>E59-I59</f>
        <v>9.4009997049967442</v>
      </c>
      <c r="L59" s="1">
        <f>K59-$K$7</f>
        <v>0.82199986775716205</v>
      </c>
      <c r="M59" s="27">
        <f>SQRT((D59*D59)+(H59*H59))</f>
        <v>0.10959769379657951</v>
      </c>
      <c r="N59" s="14"/>
      <c r="O59" s="34">
        <f>POWER(2,-L59)</f>
        <v>0.56565728327321574</v>
      </c>
      <c r="P59" s="26">
        <f>M59/SQRT((COUNT(C57:C59)+COUNT(G57:G59)/2))</f>
        <v>5.1664848323978795E-2</v>
      </c>
    </row>
    <row r="60" spans="2:16">
      <c r="B60" s="36" t="s">
        <v>60</v>
      </c>
      <c r="C60" t="s">
        <v>9</v>
      </c>
      <c r="D60" s="10"/>
      <c r="E60" s="8"/>
      <c r="F60" s="8"/>
      <c r="G60" s="30">
        <v>18.406999588012695</v>
      </c>
      <c r="I60" s="8"/>
      <c r="J60" s="8"/>
      <c r="K60" s="8"/>
      <c r="L60" s="8"/>
      <c r="M60" s="8"/>
      <c r="N60" s="8"/>
      <c r="O60" s="33"/>
    </row>
    <row r="61" spans="2:16">
      <c r="B61" s="36" t="s">
        <v>60</v>
      </c>
      <c r="C61" t="s">
        <v>9</v>
      </c>
      <c r="D61" s="9"/>
      <c r="E61" s="8"/>
      <c r="F61" s="8"/>
      <c r="G61" s="30">
        <v>18.469999313354492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60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18.482000350952148</v>
      </c>
      <c r="H62" s="3">
        <f>STDEV(G60:G62)</f>
        <v>4.0286690809046455E-2</v>
      </c>
      <c r="I62" s="1">
        <f>AVERAGE(G60:G62)</f>
        <v>18.452999750773113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61</v>
      </c>
      <c r="C63" s="30"/>
      <c r="D63" s="10"/>
      <c r="E63" s="8"/>
      <c r="F63" s="8"/>
      <c r="G63" s="30">
        <v>16.48699951171875</v>
      </c>
      <c r="I63" s="8"/>
      <c r="J63" s="8"/>
      <c r="K63" s="8"/>
      <c r="L63" s="8"/>
      <c r="M63" s="8"/>
      <c r="N63" s="8"/>
      <c r="O63" s="33"/>
    </row>
    <row r="64" spans="2:16">
      <c r="B64" s="36" t="s">
        <v>61</v>
      </c>
      <c r="C64" s="30">
        <v>22.952999114990234</v>
      </c>
      <c r="D64" s="9"/>
      <c r="E64" s="8"/>
      <c r="F64" s="8"/>
      <c r="G64" s="30">
        <v>16.569999694824219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61</v>
      </c>
      <c r="C65" s="30">
        <v>22.881000518798828</v>
      </c>
      <c r="D65" s="4">
        <f>STDEV(C63:C65)</f>
        <v>5.0910695602855292E-2</v>
      </c>
      <c r="E65" s="1">
        <f>AVERAGE(C63:C65)</f>
        <v>22.916999816894531</v>
      </c>
      <c r="F65" s="8"/>
      <c r="G65" s="30">
        <v>16.611000061035156</v>
      </c>
      <c r="H65" s="3">
        <f>STDEV(G63:G65)</f>
        <v>6.3174621296507485E-2</v>
      </c>
      <c r="I65" s="1">
        <f>AVERAGE(G63:G65)</f>
        <v>16.555999755859375</v>
      </c>
      <c r="J65" s="8"/>
      <c r="K65" s="1">
        <f>E65-I65</f>
        <v>6.3610000610351562</v>
      </c>
      <c r="L65" s="1">
        <f>K65-$K$7</f>
        <v>-2.2179997762044259</v>
      </c>
      <c r="M65" s="27">
        <f>SQRT((D65*D65)+(H65*H65))</f>
        <v>8.1135267934010838E-2</v>
      </c>
      <c r="N65" s="14"/>
      <c r="O65" s="34">
        <f>POWER(2,-L65)</f>
        <v>4.6524794444835171</v>
      </c>
      <c r="P65" s="26">
        <f>M65/SQRT((COUNT(C63:C65)+COUNT(G63:G65)/2))</f>
        <v>4.3368624941882081E-2</v>
      </c>
    </row>
    <row r="66" spans="2:16">
      <c r="B66" s="36" t="s">
        <v>62</v>
      </c>
      <c r="C66" s="30">
        <v>24.243999481201172</v>
      </c>
      <c r="D66" s="10"/>
      <c r="E66" s="8"/>
      <c r="F66" s="8"/>
      <c r="G66" s="30">
        <v>15.697999954223633</v>
      </c>
      <c r="I66" s="8"/>
      <c r="J66" s="8"/>
      <c r="K66" s="8"/>
      <c r="L66" s="8"/>
      <c r="M66" s="8"/>
      <c r="N66" s="8"/>
      <c r="O66" s="33"/>
    </row>
    <row r="67" spans="2:16">
      <c r="B67" s="36" t="s">
        <v>62</v>
      </c>
      <c r="C67" s="30">
        <v>24.270000457763672</v>
      </c>
      <c r="D67" s="9"/>
      <c r="E67" s="8"/>
      <c r="F67" s="8"/>
      <c r="G67" s="30">
        <v>15.72599983215332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62</v>
      </c>
      <c r="C68" s="30">
        <v>24.322999954223633</v>
      </c>
      <c r="D68" s="4">
        <f>STDEV(C66:C68)</f>
        <v>4.0261793603418583E-2</v>
      </c>
      <c r="E68" s="1">
        <f>AVERAGE(C66:C68)</f>
        <v>24.27899996439616</v>
      </c>
      <c r="F68" s="8"/>
      <c r="G68" s="30">
        <v>15.791999816894531</v>
      </c>
      <c r="H68" s="3">
        <f>STDEV(G66:G68)</f>
        <v>4.8263107601398889E-2</v>
      </c>
      <c r="I68" s="1">
        <f>AVERAGE(G66:G68)</f>
        <v>15.738666534423828</v>
      </c>
      <c r="J68" s="8"/>
      <c r="K68" s="1">
        <f>E68-I68</f>
        <v>8.5403334299723319</v>
      </c>
      <c r="L68" s="1">
        <f>K68-$K$7</f>
        <v>-3.8666407267250236E-2</v>
      </c>
      <c r="M68" s="27">
        <f>SQRT((D68*D68)+(H68*H68))</f>
        <v>6.2851726941337782E-2</v>
      </c>
      <c r="N68" s="14"/>
      <c r="O68" s="34">
        <f>POWER(2,-L68)</f>
        <v>1.0271639019769638</v>
      </c>
      <c r="P68" s="26">
        <f>M68/SQRT((COUNT(C66:C68)+COUNT(G66:G68)/2))</f>
        <v>2.9628588219670116E-2</v>
      </c>
    </row>
    <row r="69" spans="2:16">
      <c r="B69" s="36" t="s">
        <v>63</v>
      </c>
      <c r="C69" t="s">
        <v>9</v>
      </c>
      <c r="D69" s="10"/>
      <c r="E69" s="8"/>
      <c r="F69" s="8"/>
      <c r="G69" s="30">
        <v>17.033000946044922</v>
      </c>
      <c r="I69" s="8"/>
      <c r="J69" s="8"/>
      <c r="K69" s="8"/>
      <c r="L69" s="8"/>
      <c r="M69" s="8"/>
      <c r="N69" s="8"/>
      <c r="O69" s="33"/>
    </row>
    <row r="70" spans="2:16">
      <c r="B70" s="36" t="s">
        <v>63</v>
      </c>
      <c r="C70" s="30">
        <v>39.972000122070313</v>
      </c>
      <c r="D70" s="9"/>
      <c r="E70" s="8"/>
      <c r="F70" s="8"/>
      <c r="G70" s="30">
        <v>17.187999725341797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63</v>
      </c>
      <c r="C71" s="30">
        <v>36.341999053955078</v>
      </c>
      <c r="D71" s="4">
        <f>STDEV(C69:C71)</f>
        <v>2.566798370978693</v>
      </c>
      <c r="E71" s="1">
        <f>AVERAGE(C69:C71)</f>
        <v>38.156999588012695</v>
      </c>
      <c r="F71" s="8"/>
      <c r="G71" s="30">
        <v>17.222000122070312</v>
      </c>
      <c r="H71" s="3">
        <f>STDEV(G69:G71)</f>
        <v>0.1007483143775405</v>
      </c>
      <c r="I71" s="1">
        <f>AVERAGE(G69:G71)</f>
        <v>17.147666931152344</v>
      </c>
      <c r="J71" s="8"/>
      <c r="K71" s="1">
        <f>E71-I71</f>
        <v>21.009332656860352</v>
      </c>
      <c r="L71" s="1">
        <f>K71-$K$7</f>
        <v>12.430332819620769</v>
      </c>
      <c r="M71" s="27">
        <f>SQRT((D71*D71)+(H71*H71))</f>
        <v>2.568774824718739</v>
      </c>
      <c r="N71" s="14"/>
      <c r="O71" s="34">
        <f>POWER(2,-L71)</f>
        <v>1.8117445568354625E-4</v>
      </c>
      <c r="P71" s="26">
        <f>M71/SQRT((COUNT(C69:C71)+COUNT(G69:G71)/2))</f>
        <v>1.3730678996954009</v>
      </c>
    </row>
    <row r="72" spans="2:16">
      <c r="B72" s="36" t="s">
        <v>64</v>
      </c>
      <c r="C72" s="30">
        <v>18.298000335693359</v>
      </c>
      <c r="D72" s="10"/>
      <c r="E72" s="8"/>
      <c r="F72" s="8"/>
      <c r="G72" s="30">
        <v>14.788999557495117</v>
      </c>
      <c r="I72" s="8"/>
      <c r="J72" s="8"/>
      <c r="K72" s="8"/>
      <c r="L72" s="8"/>
      <c r="M72" s="8"/>
      <c r="N72" s="8"/>
      <c r="O72" s="33"/>
    </row>
    <row r="73" spans="2:16">
      <c r="B73" s="36" t="s">
        <v>64</v>
      </c>
      <c r="C73" s="30">
        <v>18.24799919128418</v>
      </c>
      <c r="D73" s="9"/>
      <c r="E73" s="8"/>
      <c r="F73" s="8"/>
      <c r="G73" s="30">
        <v>14.781999588012695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64</v>
      </c>
      <c r="C74" s="30">
        <v>18.075000762939453</v>
      </c>
      <c r="D74" s="4">
        <f>STDEV(C72:C74)</f>
        <v>0.11701665130826314</v>
      </c>
      <c r="E74" s="1">
        <f>AVERAGE(C72:C74)</f>
        <v>18.207000096638996</v>
      </c>
      <c r="F74" s="8"/>
      <c r="G74" s="30">
        <v>14.730999946594238</v>
      </c>
      <c r="H74" s="3">
        <f>STDEV(G72:G74)</f>
        <v>3.1659432144358353E-2</v>
      </c>
      <c r="I74" s="1">
        <f>AVERAGE(G72:G74)</f>
        <v>14.767333030700684</v>
      </c>
      <c r="J74" s="8"/>
      <c r="K74" s="1">
        <f>E74-I74</f>
        <v>3.4396670659383126</v>
      </c>
      <c r="L74" s="1">
        <f>K74-$K$7</f>
        <v>-5.1393327713012695</v>
      </c>
      <c r="M74" s="27">
        <f>SQRT((D74*D74)+(H74*H74))</f>
        <v>0.12122382739009221</v>
      </c>
      <c r="N74" s="14"/>
      <c r="O74" s="34">
        <f>POWER(2,-L74)</f>
        <v>35.244659716840935</v>
      </c>
      <c r="P74" s="26">
        <f>M74/SQRT((COUNT(C72:C74)+COUNT(G72:G74)/2))</f>
        <v>5.7145460259281168E-2</v>
      </c>
    </row>
    <row r="75" spans="2:16">
      <c r="B75" s="36" t="s">
        <v>65</v>
      </c>
      <c r="C75" s="30">
        <v>22.393999099731445</v>
      </c>
      <c r="D75" s="10"/>
      <c r="E75" s="8"/>
      <c r="F75" s="8"/>
      <c r="G75" s="30">
        <v>14.569999694824219</v>
      </c>
      <c r="I75" s="8"/>
      <c r="J75" s="8"/>
      <c r="K75" s="8"/>
      <c r="L75" s="8"/>
      <c r="M75" s="8"/>
      <c r="N75" s="8"/>
      <c r="O75" s="33"/>
    </row>
    <row r="76" spans="2:16">
      <c r="B76" s="36" t="s">
        <v>65</v>
      </c>
      <c r="C76" s="30">
        <v>22.281999588012695</v>
      </c>
      <c r="D76" s="9"/>
      <c r="E76" s="8"/>
      <c r="F76" s="8"/>
      <c r="G76" s="30">
        <v>14.604999542236328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65</v>
      </c>
      <c r="C77" s="30">
        <v>22.326999664306641</v>
      </c>
      <c r="D77" s="4">
        <f>STDEV(C75:C77)</f>
        <v>5.6358705093566941E-2</v>
      </c>
      <c r="E77" s="1">
        <f>AVERAGE(C75:C77)</f>
        <v>22.334332784016926</v>
      </c>
      <c r="F77" s="8"/>
      <c r="G77" s="30">
        <v>14.585000038146973</v>
      </c>
      <c r="H77" s="3">
        <f>STDEV(G75:G77)</f>
        <v>1.7559326973110204E-2</v>
      </c>
      <c r="I77" s="1">
        <f>AVERAGE(G75:G77)</f>
        <v>14.586666425069174</v>
      </c>
      <c r="J77" s="8"/>
      <c r="K77" s="1">
        <f>E77-I77</f>
        <v>7.7476663589477521</v>
      </c>
      <c r="L77" s="1">
        <f>K77-$K$7</f>
        <v>-0.83133347829183002</v>
      </c>
      <c r="M77" s="27">
        <f>SQRT((D77*D77)+(H77*H77))</f>
        <v>5.9030785219004532E-2</v>
      </c>
      <c r="N77" s="14"/>
      <c r="O77" s="34">
        <f>POWER(2,-L77)</f>
        <v>1.7793292306737734</v>
      </c>
      <c r="P77" s="26">
        <f>M77/SQRT((COUNT(C75:C77)+COUNT(G75:G77)/2))</f>
        <v>2.7827379018083149E-2</v>
      </c>
    </row>
    <row r="78" spans="2:16">
      <c r="B78" s="36" t="s">
        <v>66</v>
      </c>
      <c r="C78" s="30">
        <v>38.249000549316406</v>
      </c>
      <c r="D78" s="10"/>
      <c r="E78" s="8"/>
      <c r="F78" s="8"/>
      <c r="G78" s="30">
        <v>15.883999824523926</v>
      </c>
      <c r="I78" s="8"/>
      <c r="J78" s="8"/>
      <c r="K78" s="8"/>
      <c r="L78" s="8"/>
      <c r="M78" s="8"/>
      <c r="N78" s="8"/>
      <c r="O78" s="33"/>
    </row>
    <row r="79" spans="2:16">
      <c r="B79" s="36" t="s">
        <v>66</v>
      </c>
      <c r="C79" s="30">
        <v>33.859001159667969</v>
      </c>
      <c r="D79" s="9"/>
      <c r="E79" s="8"/>
      <c r="F79" s="8"/>
      <c r="G79" s="30">
        <v>15.911999702453613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66</v>
      </c>
      <c r="C80" t="s">
        <v>9</v>
      </c>
      <c r="D80" s="4">
        <f>STDEV(C78:C80)</f>
        <v>3.1041983378252147</v>
      </c>
      <c r="E80" s="1">
        <f>AVERAGE(C78:C80)</f>
        <v>36.054000854492187</v>
      </c>
      <c r="F80" s="8"/>
      <c r="G80" s="30">
        <v>15.970999717712402</v>
      </c>
      <c r="H80" s="3">
        <f>STDEV(G78:G80)</f>
        <v>4.4410915286336748E-2</v>
      </c>
      <c r="I80" s="1">
        <f>AVERAGE(G78:G80)</f>
        <v>15.922333081563314</v>
      </c>
      <c r="J80" s="8"/>
      <c r="K80" s="1">
        <f>E80-I80</f>
        <v>20.131667772928871</v>
      </c>
      <c r="L80" s="1">
        <f>K80-$K$7</f>
        <v>11.552667935689289</v>
      </c>
      <c r="M80" s="27">
        <f>SQRT((D80*D80)+(H80*H80))</f>
        <v>3.1045160089703829</v>
      </c>
      <c r="N80" s="14"/>
      <c r="O80" s="34">
        <f>POWER(2,-L80)</f>
        <v>3.328897487736472E-4</v>
      </c>
      <c r="P80" s="26">
        <f>M80/SQRT((COUNT(C78:C80)+COUNT(G78:G80)/2))</f>
        <v>1.6594336081888557</v>
      </c>
    </row>
    <row r="81" spans="2:16">
      <c r="B81" s="36" t="s">
        <v>67</v>
      </c>
      <c r="C81" s="30">
        <v>23.49799919128418</v>
      </c>
      <c r="D81" s="10"/>
      <c r="E81" s="8"/>
      <c r="F81" s="8"/>
      <c r="G81" s="30">
        <v>15.493000030517578</v>
      </c>
      <c r="I81" s="8"/>
      <c r="J81" s="8"/>
      <c r="K81" s="8"/>
      <c r="L81" s="8"/>
      <c r="M81" s="8"/>
      <c r="N81" s="8"/>
      <c r="O81" s="33"/>
    </row>
    <row r="82" spans="2:16">
      <c r="B82" s="36" t="s">
        <v>67</v>
      </c>
      <c r="C82" s="30">
        <v>24.062000274658203</v>
      </c>
      <c r="D82" s="9"/>
      <c r="E82" s="8"/>
      <c r="F82" s="8"/>
      <c r="G82" s="30">
        <v>15.53600025177002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67</v>
      </c>
      <c r="C83" s="30">
        <v>24.259000778198242</v>
      </c>
      <c r="D83" s="4">
        <f>STDEV(C81:C83)</f>
        <v>0.39497464807415644</v>
      </c>
      <c r="E83" s="1">
        <f>AVERAGE(C81:C83)</f>
        <v>23.939666748046875</v>
      </c>
      <c r="F83" s="8"/>
      <c r="G83" s="30">
        <v>15.498000144958496</v>
      </c>
      <c r="H83" s="3">
        <f>STDEV(G81:G83)</f>
        <v>2.3516052283027084E-2</v>
      </c>
      <c r="I83" s="1">
        <f>AVERAGE(G81:G83)</f>
        <v>15.509000142415365</v>
      </c>
      <c r="J83" s="8"/>
      <c r="K83" s="1">
        <f>E83-I83</f>
        <v>8.4306666056315098</v>
      </c>
      <c r="L83" s="1">
        <f>K83-$K$7</f>
        <v>-0.14833323160807232</v>
      </c>
      <c r="M83" s="27">
        <f>SQRT((D83*D83)+(H83*H83))</f>
        <v>0.39567407968716095</v>
      </c>
      <c r="N83" s="14"/>
      <c r="O83" s="34">
        <f>POWER(2,-L83)</f>
        <v>1.1082883091291982</v>
      </c>
      <c r="P83" s="26">
        <f>M83/SQRT((COUNT(C81:C83)+COUNT(G81:G83)/2))</f>
        <v>0.1865225499243586</v>
      </c>
    </row>
    <row r="84" spans="2:16">
      <c r="B84" s="36" t="s">
        <v>68</v>
      </c>
      <c r="C84" s="30">
        <v>24.604999542236328</v>
      </c>
      <c r="D84" s="10"/>
      <c r="E84" s="8"/>
      <c r="F84" s="8"/>
      <c r="G84" s="30">
        <v>15.762999534606934</v>
      </c>
      <c r="I84" s="8"/>
      <c r="J84" s="8"/>
      <c r="K84" s="8"/>
      <c r="L84" s="8"/>
      <c r="M84" s="8"/>
      <c r="N84" s="8"/>
      <c r="O84" s="33"/>
    </row>
    <row r="85" spans="2:16">
      <c r="B85" s="36" t="s">
        <v>68</v>
      </c>
      <c r="C85" s="30">
        <v>24.51300048828125</v>
      </c>
      <c r="D85" s="9"/>
      <c r="E85" s="8"/>
      <c r="F85" s="8"/>
      <c r="G85" s="30">
        <v>15.769000053405762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68</v>
      </c>
      <c r="C86" s="30">
        <v>24.458000183105469</v>
      </c>
      <c r="D86" s="4">
        <f>STDEV(C84:C86)</f>
        <v>7.4271653501343543E-2</v>
      </c>
      <c r="E86" s="1">
        <f>AVERAGE(C84:C86)</f>
        <v>24.525333404541016</v>
      </c>
      <c r="F86" s="8"/>
      <c r="G86" s="30">
        <v>15.781999588012695</v>
      </c>
      <c r="H86" s="3">
        <f>STDEV(G84:G86)</f>
        <v>9.7125018685004765E-3</v>
      </c>
      <c r="I86" s="1">
        <f>AVERAGE(G84:G86)</f>
        <v>15.771333058675131</v>
      </c>
      <c r="J86" s="8"/>
      <c r="K86" s="1">
        <f>E86-I86</f>
        <v>8.7540003458658848</v>
      </c>
      <c r="L86" s="1">
        <f>K86-$K$7</f>
        <v>0.17500050862630268</v>
      </c>
      <c r="M86" s="27">
        <f>SQRT((D86*D86)+(H86*H86))</f>
        <v>7.4904013286133483E-2</v>
      </c>
      <c r="N86" s="14"/>
      <c r="O86" s="34">
        <f>POWER(2,-L86)</f>
        <v>0.88576720682251908</v>
      </c>
      <c r="P86" s="26">
        <f>M86/SQRT((COUNT(C84:C86)+COUNT(G84:G86)/2))</f>
        <v>3.5310090488474825E-2</v>
      </c>
    </row>
    <row r="87" spans="2:16">
      <c r="B87" s="36" t="s">
        <v>69</v>
      </c>
      <c r="C87" t="s">
        <v>9</v>
      </c>
      <c r="D87" s="10"/>
      <c r="E87" s="8"/>
      <c r="F87" s="8"/>
      <c r="G87" s="30">
        <v>16.007999420166016</v>
      </c>
      <c r="I87" s="8"/>
      <c r="J87" s="8"/>
      <c r="K87" s="8"/>
      <c r="L87" s="8"/>
      <c r="M87" s="8"/>
      <c r="N87" s="8"/>
      <c r="O87" s="33"/>
    </row>
    <row r="88" spans="2:16">
      <c r="B88" s="36" t="s">
        <v>69</v>
      </c>
      <c r="C88" t="s">
        <v>9</v>
      </c>
      <c r="D88" s="9"/>
      <c r="E88" s="8"/>
      <c r="F88" s="8"/>
      <c r="G88" s="30">
        <v>15.914999961853027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69</v>
      </c>
      <c r="C89" s="30">
        <v>33.361000061035156</v>
      </c>
      <c r="D89" s="4" t="e">
        <f>STDEV(C87:C89)</f>
        <v>#DIV/0!</v>
      </c>
      <c r="E89" s="1">
        <f>AVERAGE(C87:C89)</f>
        <v>33.361000061035156</v>
      </c>
      <c r="F89" s="8"/>
      <c r="G89" s="30">
        <v>15.925999641418457</v>
      </c>
      <c r="H89" s="3">
        <f>STDEV(G87:G89)</f>
        <v>5.081642764516861E-2</v>
      </c>
      <c r="I89" s="1">
        <f>AVERAGE(G87:G89)</f>
        <v>15.949666341145834</v>
      </c>
      <c r="J89" s="8"/>
      <c r="K89" s="1">
        <f>E89-I89</f>
        <v>17.411333719889321</v>
      </c>
      <c r="L89" s="1">
        <f>K89-$K$7</f>
        <v>8.8323338826497384</v>
      </c>
      <c r="M89" s="27" t="e">
        <f>SQRT((D89*D89)+(H89*H89))</f>
        <v>#DIV/0!</v>
      </c>
      <c r="N89" s="14"/>
      <c r="O89" s="34">
        <f>POWER(2,-L89)</f>
        <v>2.1938279721469079E-3</v>
      </c>
      <c r="P89" s="26" t="e">
        <f>M89/SQRT((COUNT(C87:C89)+COUNT(G87:G89)/2))</f>
        <v>#DIV/0!</v>
      </c>
    </row>
    <row r="90" spans="2:16">
      <c r="B90" s="36" t="s">
        <v>70</v>
      </c>
      <c r="C90" s="30">
        <v>22.327999114990234</v>
      </c>
      <c r="D90" s="10"/>
      <c r="E90" s="8"/>
      <c r="F90" s="8"/>
      <c r="G90" s="30">
        <v>15.137999534606934</v>
      </c>
      <c r="I90" s="8"/>
      <c r="J90" s="8"/>
      <c r="K90" s="8"/>
      <c r="L90" s="8"/>
      <c r="M90" s="8"/>
      <c r="N90" s="8"/>
      <c r="O90" s="33"/>
    </row>
    <row r="91" spans="2:16">
      <c r="B91" s="36" t="s">
        <v>70</v>
      </c>
      <c r="C91" s="30">
        <v>22.357999801635742</v>
      </c>
      <c r="D91" s="9"/>
      <c r="E91" s="8"/>
      <c r="F91" s="8"/>
      <c r="G91" s="30">
        <v>15.140000343322754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70</v>
      </c>
      <c r="C92" s="30">
        <v>22.39900016784668</v>
      </c>
      <c r="D92" s="4">
        <f>STDEV(C90:C92)</f>
        <v>3.5642251928847679E-2</v>
      </c>
      <c r="E92" s="1">
        <f>AVERAGE(C90:C92)</f>
        <v>22.361666361490887</v>
      </c>
      <c r="F92" s="8"/>
      <c r="G92" s="30">
        <v>15.135000228881836</v>
      </c>
      <c r="H92" s="3">
        <f>STDEV(G90:G92)</f>
        <v>2.516618590231163E-3</v>
      </c>
      <c r="I92" s="1">
        <f>AVERAGE(G90:G92)</f>
        <v>15.137666702270508</v>
      </c>
      <c r="J92" s="8"/>
      <c r="K92" s="1">
        <f>E92-I92</f>
        <v>7.2239996592203788</v>
      </c>
      <c r="L92" s="1">
        <f>K92-$K$7</f>
        <v>-1.3550001780192034</v>
      </c>
      <c r="M92" s="27">
        <f>SQRT((D92*D92)+(H92*H92))</f>
        <v>3.5730987835325002E-2</v>
      </c>
      <c r="N92" s="14"/>
      <c r="O92" s="34">
        <f>POWER(2,-L92)</f>
        <v>2.5579714781919143</v>
      </c>
      <c r="P92" s="26">
        <f>M92/SQRT((COUNT(C90:C92)+COUNT(G90:G92)/2))</f>
        <v>1.6843749197901568E-2</v>
      </c>
    </row>
    <row r="93" spans="2:16">
      <c r="B93" s="36" t="s">
        <v>71</v>
      </c>
      <c r="C93" s="30">
        <v>21.645999908447266</v>
      </c>
      <c r="D93" s="10"/>
      <c r="E93" s="8"/>
      <c r="F93" s="8"/>
      <c r="G93" s="30">
        <v>14.548000335693359</v>
      </c>
      <c r="I93" s="8"/>
      <c r="J93" s="8"/>
      <c r="K93" s="8"/>
      <c r="L93" s="8"/>
      <c r="M93" s="8"/>
      <c r="N93" s="8"/>
      <c r="O93" s="33"/>
    </row>
    <row r="94" spans="2:16">
      <c r="B94" s="36" t="s">
        <v>71</v>
      </c>
      <c r="C94" s="30">
        <v>21.795999526977539</v>
      </c>
      <c r="D94" s="9"/>
      <c r="E94" s="8"/>
      <c r="F94" s="8"/>
      <c r="G94" s="30">
        <v>14.520000457763672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71</v>
      </c>
      <c r="C95" s="30">
        <v>21.768999099731445</v>
      </c>
      <c r="D95" s="4">
        <f>STDEV(C93:C95)</f>
        <v>7.9955935455371691E-2</v>
      </c>
      <c r="E95" s="1">
        <f>AVERAGE(C93:C95)</f>
        <v>21.73699951171875</v>
      </c>
      <c r="F95" s="8"/>
      <c r="G95" s="30">
        <v>14.763999938964844</v>
      </c>
      <c r="H95" s="3">
        <f>STDEV(G93:G95)</f>
        <v>0.13352625747010921</v>
      </c>
      <c r="I95" s="1">
        <f>AVERAGE(G93:G95)</f>
        <v>14.610666910807291</v>
      </c>
      <c r="J95" s="8"/>
      <c r="K95" s="1">
        <f>E95-I95</f>
        <v>7.1263326009114589</v>
      </c>
      <c r="L95" s="1">
        <f>K95-$K$7</f>
        <v>-1.4526672363281232</v>
      </c>
      <c r="M95" s="27">
        <f>SQRT((D95*D95)+(H95*H95))</f>
        <v>0.1556348709271719</v>
      </c>
      <c r="N95" s="14"/>
      <c r="O95" s="34">
        <f>POWER(2,-L95)</f>
        <v>2.7371362214003434</v>
      </c>
      <c r="P95" s="26">
        <f>M95/SQRT((COUNT(C93:C95)+COUNT(G93:G95)/2))</f>
        <v>7.3366981747797544E-2</v>
      </c>
    </row>
    <row r="96" spans="2:16">
      <c r="B96" s="36" t="s">
        <v>72</v>
      </c>
      <c r="C96" t="s">
        <v>9</v>
      </c>
      <c r="D96" s="10"/>
      <c r="E96" s="8"/>
      <c r="F96" s="8"/>
      <c r="G96" s="30">
        <v>17.496999740600586</v>
      </c>
      <c r="I96" s="8"/>
      <c r="J96" s="8"/>
      <c r="K96" s="8"/>
      <c r="L96" s="8"/>
      <c r="M96" s="8"/>
      <c r="N96" s="8"/>
      <c r="O96" s="33"/>
    </row>
    <row r="97" spans="2:16">
      <c r="B97" s="36" t="s">
        <v>72</v>
      </c>
      <c r="C97" t="s">
        <v>9</v>
      </c>
      <c r="D97" s="9"/>
      <c r="E97" s="8"/>
      <c r="F97" s="8"/>
      <c r="G97" s="30">
        <v>17.437999725341797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72</v>
      </c>
      <c r="C98" s="30">
        <v>33.689998626708984</v>
      </c>
      <c r="D98" s="4" t="e">
        <f>STDEV(C96:C98)</f>
        <v>#DIV/0!</v>
      </c>
      <c r="E98" s="1">
        <f>AVERAGE(C96:C98)</f>
        <v>33.689998626708984</v>
      </c>
      <c r="F98" s="8"/>
      <c r="G98" s="30">
        <v>17.455999374389648</v>
      </c>
      <c r="H98" s="3">
        <f>STDEV(G96:G98)</f>
        <v>3.0237998158537081E-2</v>
      </c>
      <c r="I98" s="1">
        <f>AVERAGE(G96:G98)</f>
        <v>17.463666280110676</v>
      </c>
      <c r="J98" s="8"/>
      <c r="K98" s="1">
        <f>E98-I98</f>
        <v>16.226332346598308</v>
      </c>
      <c r="L98" s="1">
        <f>K98-$K$7</f>
        <v>7.6473325093587263</v>
      </c>
      <c r="M98" s="27" t="e">
        <f>SQRT((D98*D98)+(H98*H98))</f>
        <v>#DIV/0!</v>
      </c>
      <c r="N98" s="14"/>
      <c r="O98" s="34">
        <f>POWER(2,-L98)</f>
        <v>4.9879664982002032E-3</v>
      </c>
      <c r="P98" s="26" t="e">
        <f>M98/SQRT((COUNT(C96:C98)+COUNT(G96:G98)/2))</f>
        <v>#DIV/0!</v>
      </c>
    </row>
    <row r="99" spans="2:16">
      <c r="B99" s="36" t="s">
        <v>73</v>
      </c>
      <c r="C99" s="30">
        <v>25.979999542236328</v>
      </c>
      <c r="D99" s="10"/>
      <c r="E99" s="8"/>
      <c r="F99" s="8"/>
      <c r="G99" s="30">
        <v>18.006999969482422</v>
      </c>
      <c r="I99" s="8"/>
      <c r="J99" s="8"/>
      <c r="K99" s="8"/>
      <c r="L99" s="8"/>
      <c r="M99" s="8"/>
      <c r="N99" s="8"/>
      <c r="O99" s="33"/>
    </row>
    <row r="100" spans="2:16">
      <c r="B100" s="36" t="s">
        <v>73</v>
      </c>
      <c r="C100" s="30">
        <v>25.896999359130859</v>
      </c>
      <c r="D100" s="9"/>
      <c r="E100" s="8"/>
      <c r="F100" s="8"/>
      <c r="G100" s="30">
        <v>18.090999603271484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73</v>
      </c>
      <c r="C101" s="30">
        <v>25.705999374389648</v>
      </c>
      <c r="D101" s="4">
        <f>STDEV(C99:C101)</f>
        <v>0.14050273813861705</v>
      </c>
      <c r="E101" s="1">
        <f>AVERAGE(C99:C101)</f>
        <v>25.860999425252277</v>
      </c>
      <c r="F101" s="8"/>
      <c r="G101" s="30">
        <v>18.099000930786133</v>
      </c>
      <c r="H101" s="3">
        <f>STDEV(G99:G101)</f>
        <v>5.096426296844387E-2</v>
      </c>
      <c r="I101" s="1">
        <f>AVERAGE(G99:G101)</f>
        <v>18.065666834513348</v>
      </c>
      <c r="J101" s="8"/>
      <c r="K101" s="1">
        <f>E101-I101</f>
        <v>7.7953325907389299</v>
      </c>
      <c r="L101" s="1">
        <f>K101-$K$7</f>
        <v>-0.78366724650065223</v>
      </c>
      <c r="M101" s="27">
        <f>SQRT((D101*D101)+(H101*H101))</f>
        <v>0.1494602807583523</v>
      </c>
      <c r="N101" s="14"/>
      <c r="O101" s="34">
        <f>POWER(2,-L101)</f>
        <v>1.721501271522166</v>
      </c>
      <c r="P101" s="26">
        <f>M101/SQRT((COUNT(C99:C101)+COUNT(G99:G101)/2))</f>
        <v>7.0456252028184119E-2</v>
      </c>
    </row>
    <row r="102" spans="2:16">
      <c r="B102" s="36" t="s">
        <v>74</v>
      </c>
      <c r="C102" s="30">
        <v>21.562000274658203</v>
      </c>
      <c r="D102" s="10"/>
      <c r="E102" s="8"/>
      <c r="F102" s="8"/>
      <c r="G102" s="30">
        <v>15.23900032043457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74</v>
      </c>
      <c r="C103" s="30">
        <v>21.493999481201172</v>
      </c>
      <c r="D103" s="9"/>
      <c r="E103" s="8"/>
      <c r="F103" s="8"/>
      <c r="G103" s="30">
        <v>15.244000434875488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74</v>
      </c>
      <c r="C104" s="30">
        <v>21.648000717163086</v>
      </c>
      <c r="D104" s="4">
        <f>STDEV(C102:C104)</f>
        <v>7.7175735283851368E-2</v>
      </c>
      <c r="E104" s="1">
        <f>AVERAGE(C102:C104)</f>
        <v>21.568000157674152</v>
      </c>
      <c r="F104" s="8"/>
      <c r="G104" s="30">
        <v>15.215000152587891</v>
      </c>
      <c r="H104" s="3">
        <f>STDEV(G102:G104)</f>
        <v>1.5502825408353925E-2</v>
      </c>
      <c r="I104" s="1">
        <f>AVERAGE(G102:G104)</f>
        <v>15.232666969299316</v>
      </c>
      <c r="J104" s="8"/>
      <c r="K104" s="1">
        <f>E104-I104</f>
        <v>6.3353331883748361</v>
      </c>
      <c r="L104" s="1">
        <f>K104-$K$7</f>
        <v>-2.2436666488647461</v>
      </c>
      <c r="M104" s="27">
        <f>SQRT((D104*D104)+(H104*H104))</f>
        <v>7.8717416829091932E-2</v>
      </c>
      <c r="N104" s="14"/>
      <c r="O104" s="34">
        <f>POWER(2,-L104)</f>
        <v>4.735992016035552</v>
      </c>
      <c r="P104" s="26">
        <f>M104/SQRT((COUNT(C102:C104)+COUNT(G102:G104)/2))</f>
        <v>3.7107746158225978E-2</v>
      </c>
    </row>
    <row r="105" spans="2:16">
      <c r="B105" s="36" t="s">
        <v>75</v>
      </c>
      <c r="C105" s="30">
        <v>35.675998687744141</v>
      </c>
      <c r="D105" s="10"/>
      <c r="E105" s="8"/>
      <c r="F105" s="8"/>
      <c r="G105" s="30">
        <v>15.953000068664551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75</v>
      </c>
      <c r="C106" s="30">
        <v>36.102001190185547</v>
      </c>
      <c r="D106" s="9"/>
      <c r="E106" s="8"/>
      <c r="F106" s="8"/>
      <c r="G106" s="30">
        <v>16.00200080871582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75</v>
      </c>
      <c r="C107" t="s">
        <v>9</v>
      </c>
      <c r="D107" s="4">
        <f>STDEV(C105:C107)</f>
        <v>0.30122925827875713</v>
      </c>
      <c r="E107" s="1">
        <f>AVERAGE(C105:C107)</f>
        <v>35.888999938964844</v>
      </c>
      <c r="F107" s="8"/>
      <c r="G107" s="30">
        <v>16.025999069213867</v>
      </c>
      <c r="H107" s="3">
        <f>STDEV(G105:G107)</f>
        <v>3.7206278846684163E-2</v>
      </c>
      <c r="I107" s="1">
        <f>AVERAGE(G105:G107)</f>
        <v>15.993666648864746</v>
      </c>
      <c r="J107" s="8"/>
      <c r="K107" s="1">
        <f>E107-I107</f>
        <v>19.895333290100098</v>
      </c>
      <c r="L107" s="1">
        <f>K107-$K$7</f>
        <v>11.316333452860516</v>
      </c>
      <c r="M107" s="27">
        <f>SQRT((D107*D107)+(H107*H107))</f>
        <v>0.30351832437068338</v>
      </c>
      <c r="N107" s="14"/>
      <c r="O107" s="34">
        <f>POWER(2,-L107)</f>
        <v>3.9214274967592572E-4</v>
      </c>
      <c r="P107" s="26">
        <f>M107/SQRT((COUNT(C105:C107)+COUNT(G105:G107)/2))</f>
        <v>0.16223736862897381</v>
      </c>
    </row>
    <row r="108" spans="2:16">
      <c r="B108" s="36" t="s">
        <v>76</v>
      </c>
      <c r="C108" s="30">
        <v>23.77400016784668</v>
      </c>
      <c r="D108" s="10"/>
      <c r="E108" s="8"/>
      <c r="F108" s="8"/>
      <c r="G108" s="30">
        <v>16.495000839233398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76</v>
      </c>
      <c r="C109" s="30">
        <v>23.781999588012695</v>
      </c>
      <c r="D109" s="9"/>
      <c r="E109" s="8"/>
      <c r="F109" s="8"/>
      <c r="G109" s="30">
        <v>16.471000671386719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76</v>
      </c>
      <c r="C110" s="30">
        <v>23.850000381469727</v>
      </c>
      <c r="D110" s="4">
        <f>STDEV(C108:C110)</f>
        <v>4.1761487650160488E-2</v>
      </c>
      <c r="E110" s="1">
        <f>AVERAGE(C108:C110)</f>
        <v>23.802000045776367</v>
      </c>
      <c r="F110" s="8"/>
      <c r="G110" s="30">
        <v>16.443000793457031</v>
      </c>
      <c r="H110" s="3">
        <f>STDEV(G108:G110)</f>
        <v>2.6025647547148825E-2</v>
      </c>
      <c r="I110" s="1">
        <f>AVERAGE(G108:G110)</f>
        <v>16.469667434692383</v>
      </c>
      <c r="J110" s="8"/>
      <c r="K110" s="1">
        <f>E110-I110</f>
        <v>7.3323326110839844</v>
      </c>
      <c r="L110" s="1">
        <f>K110-$K$7</f>
        <v>-1.2466672261555978</v>
      </c>
      <c r="M110" s="27">
        <f>SQRT((D110*D110)+(H110*H110))</f>
        <v>4.92072777239599E-2</v>
      </c>
      <c r="N110" s="14"/>
      <c r="O110" s="34">
        <f>POWER(2,-L110)</f>
        <v>2.3729261900569707</v>
      </c>
      <c r="P110" s="26">
        <f>M110/SQRT((COUNT(C108:C110)+COUNT(G108:G110)/2))</f>
        <v>2.3196533174894528E-2</v>
      </c>
    </row>
    <row r="111" spans="2:16">
      <c r="B111" s="36" t="s">
        <v>77</v>
      </c>
      <c r="C111" s="30">
        <v>26.805999755859375</v>
      </c>
      <c r="D111" s="10"/>
      <c r="E111" s="8"/>
      <c r="F111" s="8"/>
      <c r="G111" s="30">
        <v>15.532999992370605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77</v>
      </c>
      <c r="C112" s="30">
        <v>26.711999893188477</v>
      </c>
      <c r="D112" s="9"/>
      <c r="E112" s="8"/>
      <c r="F112" s="8"/>
      <c r="G112" s="30">
        <v>15.58899974822998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77</v>
      </c>
      <c r="C113" s="30">
        <v>26.799999237060547</v>
      </c>
      <c r="D113" s="4">
        <f>STDEV(C111:C113)</f>
        <v>5.2624241767962376E-2</v>
      </c>
      <c r="E113" s="1">
        <f>AVERAGE(C111:C113)</f>
        <v>26.772666295369465</v>
      </c>
      <c r="F113" s="8"/>
      <c r="G113" s="30">
        <v>15.585000038146973</v>
      </c>
      <c r="H113" s="3">
        <f>STDEV(G111:G113)</f>
        <v>3.124093227856152E-2</v>
      </c>
      <c r="I113" s="1">
        <f>AVERAGE(G111:G113)</f>
        <v>15.568999926249186</v>
      </c>
      <c r="J113" s="8"/>
      <c r="K113" s="1">
        <f>E113-I113</f>
        <v>11.203666369120279</v>
      </c>
      <c r="L113" s="1">
        <f>K113-$K$7</f>
        <v>2.6246665318806972</v>
      </c>
      <c r="M113" s="27">
        <f>SQRT((D113*D113)+(H113*H113))</f>
        <v>6.1198910703431829E-2</v>
      </c>
      <c r="N113" s="14"/>
      <c r="O113" s="34">
        <f>POWER(2,-L113)</f>
        <v>0.16214241800202742</v>
      </c>
      <c r="P113" s="26">
        <f>M113/SQRT((COUNT(C111:C113)+COUNT(G111:G113)/2))</f>
        <v>2.8849443173084424E-2</v>
      </c>
    </row>
    <row r="114" spans="2:17">
      <c r="B114" s="36" t="s">
        <v>78</v>
      </c>
      <c r="C114" s="30">
        <v>34.016998291015625</v>
      </c>
      <c r="D114" s="10"/>
      <c r="E114" s="8"/>
      <c r="F114" s="8"/>
      <c r="G114" s="30">
        <v>17.246000289916992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78</v>
      </c>
      <c r="C115" s="30">
        <v>32.694000244140625</v>
      </c>
      <c r="D115" s="9"/>
      <c r="E115" s="8"/>
      <c r="F115" s="8"/>
      <c r="G115" s="30">
        <v>17.312999725341797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78</v>
      </c>
      <c r="C116" s="30">
        <v>32.722000122070312</v>
      </c>
      <c r="D116" s="4">
        <f>STDEV(C114:C116)</f>
        <v>0.75588007015783198</v>
      </c>
      <c r="E116" s="1">
        <f>AVERAGE(C114:C116)</f>
        <v>33.144332885742187</v>
      </c>
      <c r="F116" s="8"/>
      <c r="G116" s="30">
        <v>17.297000885009766</v>
      </c>
      <c r="H116" s="3">
        <f>STDEV(G114:G116)</f>
        <v>3.4990350905712633E-2</v>
      </c>
      <c r="I116" s="1">
        <f>AVERAGE(G114:G116)</f>
        <v>17.285333633422852</v>
      </c>
      <c r="J116" s="8"/>
      <c r="K116" s="1">
        <f>E116-I116</f>
        <v>15.858999252319336</v>
      </c>
      <c r="L116" s="1">
        <f>K116-$K$7</f>
        <v>7.2799994150797538</v>
      </c>
      <c r="M116" s="27">
        <f>SQRT((D116*D116)+(H116*H116))</f>
        <v>0.75668950377173461</v>
      </c>
      <c r="N116" s="14"/>
      <c r="O116" s="34">
        <f>POWER(2,-L116)</f>
        <v>6.4343074311010951E-3</v>
      </c>
      <c r="P116" s="26">
        <f>M116/SQRT((COUNT(C114:C116)+COUNT(G114:G116)/2))</f>
        <v>0.35670685291311816</v>
      </c>
    </row>
    <row r="117" spans="2:17">
      <c r="B117" s="36" t="s">
        <v>79</v>
      </c>
      <c r="C117" s="30">
        <v>25.077999114990234</v>
      </c>
      <c r="D117" s="10"/>
      <c r="E117" s="8"/>
      <c r="F117" s="8"/>
      <c r="G117" s="30">
        <v>15.206000328063965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79</v>
      </c>
      <c r="C118" s="30">
        <v>24.854999542236328</v>
      </c>
      <c r="D118" s="9"/>
      <c r="E118" s="8"/>
      <c r="F118" s="8"/>
      <c r="G118" s="30">
        <v>15.51099967956543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79</v>
      </c>
      <c r="C119" s="30"/>
      <c r="D119" s="4">
        <f>STDEV(C117:C119)</f>
        <v>0.15768451009598997</v>
      </c>
      <c r="E119" s="1">
        <f>AVERAGE(C117:C119)</f>
        <v>24.966499328613281</v>
      </c>
      <c r="F119" s="8"/>
      <c r="G119" s="30">
        <v>15.579000473022461</v>
      </c>
      <c r="H119" s="3">
        <f>STDEV(G117:G119)</f>
        <v>0.19865288842021192</v>
      </c>
      <c r="I119" s="1">
        <f>AVERAGE(G117:G119)</f>
        <v>15.432000160217285</v>
      </c>
      <c r="J119" s="8"/>
      <c r="K119" s="1">
        <f>E119-I119</f>
        <v>9.5344991683959961</v>
      </c>
      <c r="L119" s="1">
        <f>K119-$K$7</f>
        <v>0.95549933115641394</v>
      </c>
      <c r="M119" s="27">
        <f>SQRT((D119*D119)+(H119*H119))</f>
        <v>0.25362841875843789</v>
      </c>
      <c r="N119" s="14"/>
      <c r="O119" s="34">
        <f>POWER(2,-L119)</f>
        <v>0.51566308262004878</v>
      </c>
      <c r="P119" s="26">
        <f>M119/SQRT((COUNT(C117:C119)+COUNT(G117:G119)/2))</f>
        <v>0.13557009236332909</v>
      </c>
    </row>
    <row r="120" spans="2:17">
      <c r="B120" s="36" t="s">
        <v>80</v>
      </c>
      <c r="C120" s="30">
        <v>23.804000854492187</v>
      </c>
      <c r="D120" s="10"/>
      <c r="E120" s="8"/>
      <c r="F120" s="8"/>
      <c r="G120" s="30">
        <v>15.913000106811523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80</v>
      </c>
      <c r="C121" s="30">
        <v>23.729000091552734</v>
      </c>
      <c r="D121" s="9"/>
      <c r="E121" s="8"/>
      <c r="F121" s="8"/>
      <c r="G121" s="30">
        <v>15.98799991607666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80</v>
      </c>
      <c r="C122" s="30">
        <v>23.868000030517578</v>
      </c>
      <c r="D122" s="4">
        <f>STDEV(C120:C122)</f>
        <v>6.9572494571800508E-2</v>
      </c>
      <c r="E122" s="1">
        <f>AVERAGE(C120:C122)</f>
        <v>23.800333658854168</v>
      </c>
      <c r="F122" s="8"/>
      <c r="G122" s="30">
        <v>15.895000457763672</v>
      </c>
      <c r="H122" s="3">
        <f>STDEV(G120:G122)</f>
        <v>4.9325209920421623E-2</v>
      </c>
      <c r="I122" s="1">
        <f>AVERAGE(G120:G122)</f>
        <v>15.932000160217285</v>
      </c>
      <c r="J122" s="8"/>
      <c r="K122" s="1">
        <f>E122-I122</f>
        <v>7.8683334986368827</v>
      </c>
      <c r="L122" s="1">
        <f>K122-$K$7</f>
        <v>-0.71066633860269945</v>
      </c>
      <c r="M122" s="27">
        <f>SQRT((D122*D122)+(H122*H122))</f>
        <v>8.5283693251622675E-2</v>
      </c>
      <c r="N122" s="14"/>
      <c r="O122" s="34">
        <f>POWER(2,-L122)</f>
        <v>1.6365598216525294</v>
      </c>
      <c r="P122" s="26">
        <f>M122/SQRT((COUNT(C120:C122)+COUNT(G120:G122)/2))</f>
        <v>4.0203118548570532E-2</v>
      </c>
    </row>
    <row r="123" spans="2:17">
      <c r="B123" s="36" t="s">
        <v>81</v>
      </c>
      <c r="C123" s="30">
        <v>37.626998901367188</v>
      </c>
      <c r="D123" s="10"/>
      <c r="E123" s="8"/>
      <c r="F123" s="8"/>
      <c r="G123" s="30">
        <v>15.607999801635742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81</v>
      </c>
      <c r="C124" t="s">
        <v>9</v>
      </c>
      <c r="D124" s="9"/>
      <c r="E124" s="8"/>
      <c r="F124" s="8"/>
      <c r="G124" s="30">
        <v>15.586999893188477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81</v>
      </c>
      <c r="C125" t="s">
        <v>9</v>
      </c>
      <c r="D125" s="4" t="e">
        <f>STDEV(C123:C125)</f>
        <v>#DIV/0!</v>
      </c>
      <c r="E125" s="1">
        <f>AVERAGE(C123:C125)</f>
        <v>37.626998901367188</v>
      </c>
      <c r="F125" s="8"/>
      <c r="G125" s="30">
        <v>15.590000152587891</v>
      </c>
      <c r="H125" s="3">
        <f>STDEV(G123:G125)</f>
        <v>1.1357707200422205E-2</v>
      </c>
      <c r="I125" s="1">
        <f>AVERAGE(G123:G125)</f>
        <v>15.594999949137369</v>
      </c>
      <c r="J125" s="8"/>
      <c r="K125" s="1">
        <f>E125-I125</f>
        <v>22.03199895222982</v>
      </c>
      <c r="L125" s="1">
        <f>K125-$K$7</f>
        <v>13.452999114990238</v>
      </c>
      <c r="M125" s="27" t="e">
        <f>SQRT((D125*D125)+(H125*H125))</f>
        <v>#DIV/0!</v>
      </c>
      <c r="N125" s="14"/>
      <c r="O125" s="34">
        <f>POWER(2,-L125)</f>
        <v>8.9175126636472588E-5</v>
      </c>
      <c r="P125" s="26" t="e">
        <f>M125/SQRT((COUNT(C123:C125)+COUNT(G123:G125)/2))</f>
        <v>#DIV/0!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abSelected="1" topLeftCell="A79" workbookViewId="0">
      <selection activeCell="A138" sqref="A138:XFD14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9.2826668421427421</v>
      </c>
      <c r="L7" s="1">
        <f>K7-$K$7</f>
        <v>0</v>
      </c>
      <c r="M7" s="27">
        <f>SQRT((D7*D7)+(H7*H7))</f>
        <v>0.12100554904969658</v>
      </c>
      <c r="N7" s="14"/>
      <c r="O7" s="34">
        <f>POWER(2,-L7)</f>
        <v>1</v>
      </c>
      <c r="P7" s="26">
        <f>M7/SQRT((COUNT(C5:C8)+COUNT(G5:G8)/2))</f>
        <v>5.7042562862827904E-2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82</v>
      </c>
      <c r="C9" s="30">
        <v>18.89900016784668</v>
      </c>
      <c r="D9" s="10"/>
      <c r="E9" s="8"/>
      <c r="F9" s="8"/>
      <c r="G9" s="30">
        <v>16.915000915527344</v>
      </c>
      <c r="I9" s="8"/>
      <c r="J9" s="8"/>
      <c r="K9" s="8"/>
      <c r="L9" s="8"/>
      <c r="M9" s="8"/>
      <c r="N9" s="8"/>
      <c r="O9" s="33"/>
    </row>
    <row r="10" spans="2:16">
      <c r="B10" s="36" t="s">
        <v>82</v>
      </c>
      <c r="C10" s="30">
        <v>18.770000457763672</v>
      </c>
      <c r="D10" s="9"/>
      <c r="E10" s="8"/>
      <c r="F10" s="8"/>
      <c r="G10" s="30">
        <v>16.916000366210937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82</v>
      </c>
      <c r="C11" s="30">
        <v>18.961999893188477</v>
      </c>
      <c r="D11" s="4">
        <f>STDEV(C9:C11)</f>
        <v>9.7872088120231071E-2</v>
      </c>
      <c r="E11" s="1">
        <f>AVERAGE(C9:C11)</f>
        <v>18.877000172932942</v>
      </c>
      <c r="F11" s="8"/>
      <c r="G11" s="30">
        <v>16.892000198364258</v>
      </c>
      <c r="H11" s="3">
        <f>STDEV(G9:G11)</f>
        <v>1.3577186431375792E-2</v>
      </c>
      <c r="I11" s="1">
        <f>AVERAGE(G9:G11)</f>
        <v>16.90766716003418</v>
      </c>
      <c r="J11" s="8"/>
      <c r="K11" s="1">
        <f>E11-I11</f>
        <v>1.9693330128987618</v>
      </c>
      <c r="L11" s="1">
        <f>K11-$K$7</f>
        <v>-7.3133338292439802</v>
      </c>
      <c r="M11" s="27">
        <f>SQRT((D11*D11)+(H11*H11))</f>
        <v>9.8809339763033591E-2</v>
      </c>
      <c r="N11" s="14"/>
      <c r="O11" s="34">
        <f>POWER(2,-L11)</f>
        <v>159.04969876578502</v>
      </c>
      <c r="P11" s="26">
        <f>M11/SQRT((COUNT(C9:C11)+COUNT(G9:G11)/2))</f>
        <v>4.6579169460671088E-2</v>
      </c>
    </row>
    <row r="12" spans="2:16">
      <c r="B12" s="36" t="s">
        <v>83</v>
      </c>
      <c r="C12" s="30">
        <v>20.547000885009766</v>
      </c>
      <c r="D12" s="10"/>
      <c r="E12" s="8"/>
      <c r="F12" s="8"/>
      <c r="G12" s="30">
        <v>15.651000022888184</v>
      </c>
      <c r="I12" s="8"/>
      <c r="J12" s="8"/>
      <c r="K12" s="8"/>
      <c r="L12" s="8"/>
      <c r="M12" s="8"/>
      <c r="N12" s="8"/>
      <c r="O12" s="33"/>
    </row>
    <row r="13" spans="2:16">
      <c r="B13" s="36" t="s">
        <v>83</v>
      </c>
      <c r="C13" s="30">
        <v>20.620000839233398</v>
      </c>
      <c r="D13" s="9"/>
      <c r="E13" s="8"/>
      <c r="F13" s="8"/>
      <c r="G13" s="30">
        <v>15.657999992370605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83</v>
      </c>
      <c r="C14" s="30">
        <v>20.62700080871582</v>
      </c>
      <c r="D14" s="4">
        <f>STDEV(C12:C14)</f>
        <v>4.4305719499822843E-2</v>
      </c>
      <c r="E14" s="1">
        <f>AVERAGE(C12:C14)</f>
        <v>20.59800084431966</v>
      </c>
      <c r="F14" s="8"/>
      <c r="G14" s="30">
        <v>15.647000312805176</v>
      </c>
      <c r="H14" s="3">
        <f>STDEV(G12:G14)</f>
        <v>5.5676177437794004E-3</v>
      </c>
      <c r="I14" s="1">
        <f>AVERAGE(G12:G14)</f>
        <v>15.652000109354654</v>
      </c>
      <c r="J14" s="8"/>
      <c r="K14" s="1">
        <f>E14-I14</f>
        <v>4.9460007349650059</v>
      </c>
      <c r="L14" s="1">
        <f>K14-$K$7</f>
        <v>-4.3366661071777362</v>
      </c>
      <c r="M14" s="27">
        <f>SQRT((D14*D14)+(H14*H14))</f>
        <v>4.4654172792000409E-2</v>
      </c>
      <c r="N14" s="14"/>
      <c r="O14" s="34">
        <f>POWER(2,-L14)</f>
        <v>20.205359383261179</v>
      </c>
      <c r="P14" s="26">
        <f>M14/SQRT((COUNT(C12:C14)+COUNT(G12:G14)/2))</f>
        <v>2.1050178926332881E-2</v>
      </c>
    </row>
    <row r="15" spans="2:16">
      <c r="B15" s="36" t="s">
        <v>84</v>
      </c>
      <c r="C15" t="s">
        <v>9</v>
      </c>
      <c r="D15" s="10"/>
      <c r="E15" s="8"/>
      <c r="F15" s="8"/>
      <c r="G15" s="30">
        <v>15.527000427246094</v>
      </c>
      <c r="I15" s="8"/>
      <c r="J15" s="8"/>
      <c r="K15" s="8"/>
      <c r="L15" s="8"/>
      <c r="M15" s="8"/>
      <c r="N15" s="8"/>
      <c r="O15" s="33"/>
    </row>
    <row r="16" spans="2:16">
      <c r="B16" s="36" t="s">
        <v>84</v>
      </c>
      <c r="C16" s="30">
        <v>38.025001525878906</v>
      </c>
      <c r="D16" s="9"/>
      <c r="E16" s="8"/>
      <c r="F16" s="8"/>
      <c r="G16" s="30">
        <v>15.565999984741211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84</v>
      </c>
      <c r="C17" t="s">
        <v>9</v>
      </c>
      <c r="D17" s="4" t="e">
        <f>STDEV(C15:C17)</f>
        <v>#DIV/0!</v>
      </c>
      <c r="E17" s="1">
        <f>AVERAGE(C15:C17)</f>
        <v>38.025001525878906</v>
      </c>
      <c r="F17" s="8"/>
      <c r="G17" s="30">
        <v>15.673999786376953</v>
      </c>
      <c r="H17" s="3">
        <f>STDEV(G15:G17)</f>
        <v>7.6150874609836217E-2</v>
      </c>
      <c r="I17" s="1">
        <f>AVERAGE(G15:G17)</f>
        <v>15.58900006612142</v>
      </c>
      <c r="J17" s="8"/>
      <c r="K17" s="1">
        <f>E17-I17</f>
        <v>22.436001459757485</v>
      </c>
      <c r="L17" s="1">
        <f>K17-$K$7</f>
        <v>13.153334617614743</v>
      </c>
      <c r="M17" s="27" t="e">
        <f>SQRT((D17*D17)+(H17*H17))</f>
        <v>#DIV/0!</v>
      </c>
      <c r="N17" s="14"/>
      <c r="O17" s="34">
        <f>POWER(2,-L17)</f>
        <v>1.0976193056646649E-4</v>
      </c>
      <c r="P17" s="26" t="e">
        <f>M17/SQRT((COUNT(C15:C17)+COUNT(G15:G17)/2))</f>
        <v>#DIV/0!</v>
      </c>
    </row>
    <row r="18" spans="2:16">
      <c r="B18" s="36" t="s">
        <v>85</v>
      </c>
      <c r="C18" s="30">
        <v>23.679000854492188</v>
      </c>
      <c r="D18" s="10"/>
      <c r="E18" s="8"/>
      <c r="F18" s="8"/>
      <c r="G18" s="30">
        <v>16.496000289916992</v>
      </c>
      <c r="I18" s="8"/>
      <c r="J18" s="8"/>
      <c r="K18" s="8"/>
      <c r="L18" s="8"/>
      <c r="M18" s="8"/>
      <c r="N18" s="8"/>
      <c r="O18" s="33"/>
    </row>
    <row r="19" spans="2:16">
      <c r="B19" s="36" t="s">
        <v>85</v>
      </c>
      <c r="C19" s="30">
        <v>23.652999877929688</v>
      </c>
      <c r="D19" s="9"/>
      <c r="E19" s="8"/>
      <c r="F19" s="8"/>
      <c r="G19" s="30">
        <v>16.309000015258789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85</v>
      </c>
      <c r="C20" s="30">
        <v>23.64900016784668</v>
      </c>
      <c r="D20" s="4">
        <f>STDEV(C18:C20)</f>
        <v>1.6289514327493721E-2</v>
      </c>
      <c r="E20" s="1">
        <f>AVERAGE(C18:C20)</f>
        <v>23.660333633422852</v>
      </c>
      <c r="F20" s="8"/>
      <c r="G20" s="30">
        <v>16.284999847412109</v>
      </c>
      <c r="H20" s="3">
        <f>STDEV(G18:G20)</f>
        <v>0.11551789004029386</v>
      </c>
      <c r="I20" s="1">
        <f>AVERAGE(G18:G20)</f>
        <v>16.363333384195965</v>
      </c>
      <c r="J20" s="8"/>
      <c r="K20" s="1">
        <f>E20-I20</f>
        <v>7.2970002492268868</v>
      </c>
      <c r="L20" s="1">
        <f>K20-$K$7</f>
        <v>-1.9856665929158552</v>
      </c>
      <c r="M20" s="27">
        <f>SQRT((D20*D20)+(H20*H20))</f>
        <v>0.11666075259652257</v>
      </c>
      <c r="N20" s="14"/>
      <c r="O20" s="34">
        <f>POWER(2,-L20)</f>
        <v>3.9604561198417523</v>
      </c>
      <c r="P20" s="26">
        <f>M20/SQRT((COUNT(C18:C20)+COUNT(G18:G20)/2))</f>
        <v>5.4994406172884834E-2</v>
      </c>
    </row>
    <row r="21" spans="2:16">
      <c r="B21" s="36" t="s">
        <v>86</v>
      </c>
      <c r="C21" s="30">
        <v>23.27400016784668</v>
      </c>
      <c r="D21" s="10"/>
      <c r="E21" s="8"/>
      <c r="F21" s="8"/>
      <c r="G21" s="30">
        <v>13.895000457763672</v>
      </c>
      <c r="I21" s="8"/>
      <c r="J21" s="8"/>
      <c r="K21" s="8"/>
      <c r="L21" s="8"/>
      <c r="M21" s="8"/>
      <c r="N21" s="8"/>
      <c r="O21" s="33"/>
    </row>
    <row r="22" spans="2:16">
      <c r="B22" s="36" t="s">
        <v>86</v>
      </c>
      <c r="C22" s="30">
        <v>23.270000457763672</v>
      </c>
      <c r="D22" s="9"/>
      <c r="E22" s="8"/>
      <c r="F22" s="8"/>
      <c r="G22" s="30">
        <v>13.866000175476074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86</v>
      </c>
      <c r="C23" s="30">
        <v>23.28700065612793</v>
      </c>
      <c r="D23" s="4">
        <f>STDEV(C21:C23)</f>
        <v>8.8883549351867035E-3</v>
      </c>
      <c r="E23" s="1">
        <f>AVERAGE(C21:C23)</f>
        <v>23.277000427246094</v>
      </c>
      <c r="F23" s="8"/>
      <c r="G23" s="30">
        <v>13.890000343322754</v>
      </c>
      <c r="H23" s="3">
        <f>STDEV(G21:G23)</f>
        <v>1.5502825408353925E-2</v>
      </c>
      <c r="I23" s="1">
        <f>AVERAGE(G21:G23)</f>
        <v>13.8836669921875</v>
      </c>
      <c r="J23" s="8"/>
      <c r="K23" s="1">
        <f>E23-I23</f>
        <v>9.3933334350585937</v>
      </c>
      <c r="L23" s="1">
        <f>K23-$K$7</f>
        <v>0.11066659291585168</v>
      </c>
      <c r="M23" s="27">
        <f>SQRT((D23*D23)+(H23*H23))</f>
        <v>1.787009930290713E-2</v>
      </c>
      <c r="N23" s="14"/>
      <c r="O23" s="34">
        <f>POWER(2,-L23)</f>
        <v>0.92616003354817034</v>
      </c>
      <c r="P23" s="26">
        <f>M23/SQRT((COUNT(C21:C23)+COUNT(G21:G23)/2))</f>
        <v>8.4240455983750854E-3</v>
      </c>
    </row>
    <row r="24" spans="2:16">
      <c r="B24" s="36" t="s">
        <v>87</v>
      </c>
      <c r="C24" s="30">
        <v>39.571998596191406</v>
      </c>
      <c r="D24" s="10"/>
      <c r="E24" s="8"/>
      <c r="F24" s="8"/>
      <c r="G24" s="30">
        <v>15.493000030517578</v>
      </c>
      <c r="I24" s="8"/>
      <c r="J24" s="8"/>
      <c r="K24" s="8"/>
      <c r="L24" s="8"/>
      <c r="M24" s="8"/>
      <c r="N24" s="8"/>
      <c r="O24" s="33"/>
    </row>
    <row r="25" spans="2:16">
      <c r="B25" s="36" t="s">
        <v>87</v>
      </c>
      <c r="C25" s="30">
        <v>38.834999084472656</v>
      </c>
      <c r="D25" s="9"/>
      <c r="E25" s="8"/>
      <c r="F25" s="8"/>
      <c r="G25" s="30">
        <v>15.517999649047852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87</v>
      </c>
      <c r="C26" s="30">
        <v>34.284000396728516</v>
      </c>
      <c r="D26" s="4">
        <f>STDEV(C24:C26)</f>
        <v>2.8640787434951998</v>
      </c>
      <c r="E26" s="1">
        <f>AVERAGE(C24:C26)</f>
        <v>37.563666025797524</v>
      </c>
      <c r="F26" s="8"/>
      <c r="G26" s="30">
        <v>15.534999847412109</v>
      </c>
      <c r="H26" s="3">
        <f>STDEV(G24:G26)</f>
        <v>2.1126493202680601E-2</v>
      </c>
      <c r="I26" s="1">
        <f>AVERAGE(G24:G26)</f>
        <v>15.51533317565918</v>
      </c>
      <c r="J26" s="8"/>
      <c r="K26" s="1">
        <f>E26-I26</f>
        <v>22.048332850138344</v>
      </c>
      <c r="L26" s="1">
        <f>K26-$K$7</f>
        <v>12.765666007995602</v>
      </c>
      <c r="M26" s="27">
        <f>SQRT((D26*D26)+(H26*H26))</f>
        <v>2.8641566608089168</v>
      </c>
      <c r="N26" s="14"/>
      <c r="O26" s="34">
        <f>POWER(2,-L26)</f>
        <v>1.4359906659413988E-4</v>
      </c>
      <c r="P26" s="26">
        <f>M26/SQRT((COUNT(C24:C26)+COUNT(G24:G26)/2))</f>
        <v>1.3501763981590691</v>
      </c>
    </row>
    <row r="27" spans="2:16">
      <c r="B27" s="36" t="s">
        <v>88</v>
      </c>
      <c r="C27" s="30">
        <v>27.482999801635742</v>
      </c>
      <c r="D27" s="10"/>
      <c r="E27" s="8"/>
      <c r="F27" s="8"/>
      <c r="G27" s="30">
        <v>19.746000289916992</v>
      </c>
      <c r="I27" s="8"/>
      <c r="J27" s="8"/>
      <c r="K27" s="8"/>
      <c r="L27" s="8"/>
      <c r="M27" s="8"/>
      <c r="N27" s="8"/>
      <c r="O27" s="33"/>
    </row>
    <row r="28" spans="2:16">
      <c r="B28" s="36" t="s">
        <v>88</v>
      </c>
      <c r="C28" s="30">
        <v>27.371000289916992</v>
      </c>
      <c r="D28" s="9"/>
      <c r="E28" s="8"/>
      <c r="F28" s="8"/>
      <c r="G28" s="30">
        <v>19.771999359130859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88</v>
      </c>
      <c r="C29" s="30">
        <v>27.489999771118164</v>
      </c>
      <c r="D29" s="4">
        <f>STDEV(C27:C29)</f>
        <v>6.6775452980045141E-2</v>
      </c>
      <c r="E29" s="1">
        <f>AVERAGE(C27:C29)</f>
        <v>27.447999954223633</v>
      </c>
      <c r="F29" s="8"/>
      <c r="G29" s="30">
        <v>19.861000061035156</v>
      </c>
      <c r="H29" s="3">
        <f>STDEV(G27:G29)</f>
        <v>6.0307578153820617E-2</v>
      </c>
      <c r="I29" s="1">
        <f>AVERAGE(G27:G29)</f>
        <v>19.792999903361004</v>
      </c>
      <c r="J29" s="8"/>
      <c r="K29" s="1">
        <f>E29-I29</f>
        <v>7.655000050862629</v>
      </c>
      <c r="L29" s="1">
        <f>K29-$K$7</f>
        <v>-1.627666791280113</v>
      </c>
      <c r="M29" s="27">
        <f>SQRT((D29*D29)+(H29*H29))</f>
        <v>8.9977581115905758E-2</v>
      </c>
      <c r="N29" s="14"/>
      <c r="O29" s="34">
        <f>POWER(2,-L29)</f>
        <v>3.0901284118119214</v>
      </c>
      <c r="P29" s="26">
        <f>M29/SQRT((COUNT(C27:C29)+COUNT(G27:G29)/2))</f>
        <v>4.2415838507879743E-2</v>
      </c>
    </row>
    <row r="30" spans="2:16">
      <c r="B30" s="36" t="s">
        <v>89</v>
      </c>
      <c r="C30" s="30">
        <v>24.275999069213867</v>
      </c>
      <c r="D30" s="10"/>
      <c r="E30" s="8"/>
      <c r="F30" s="8"/>
      <c r="G30" s="30">
        <v>17.384000778198242</v>
      </c>
      <c r="I30" s="8"/>
      <c r="J30" s="8"/>
      <c r="K30" s="8"/>
      <c r="L30" s="8"/>
      <c r="M30" s="8"/>
      <c r="N30" s="8"/>
      <c r="O30" s="33"/>
    </row>
    <row r="31" spans="2:16">
      <c r="B31" s="36" t="s">
        <v>89</v>
      </c>
      <c r="C31" s="30">
        <v>24.332000732421875</v>
      </c>
      <c r="D31" s="9"/>
      <c r="E31" s="8"/>
      <c r="F31" s="8"/>
      <c r="G31" s="30">
        <v>17.351999282836914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89</v>
      </c>
      <c r="C32" s="30">
        <v>24.320999145507813</v>
      </c>
      <c r="D32" s="4">
        <f>STDEV(C30:C32)</f>
        <v>2.9671052287686354E-2</v>
      </c>
      <c r="E32" s="1">
        <f>AVERAGE(C30:C32)</f>
        <v>24.309666315714519</v>
      </c>
      <c r="F32" s="8"/>
      <c r="G32" s="30">
        <v>17.325000762939453</v>
      </c>
      <c r="H32" s="3">
        <f>STDEV(G30:G32)</f>
        <v>2.9535339235544147E-2</v>
      </c>
      <c r="I32" s="1">
        <f>AVERAGE(G30:G32)</f>
        <v>17.353666941324871</v>
      </c>
      <c r="J32" s="8"/>
      <c r="K32" s="1">
        <f>E32-I32</f>
        <v>6.9559993743896484</v>
      </c>
      <c r="L32" s="1">
        <f>K32-$K$7</f>
        <v>-2.3266674677530936</v>
      </c>
      <c r="M32" s="27">
        <f>SQRT((D32*D32)+(H32*H32))</f>
        <v>4.1865350919552687E-2</v>
      </c>
      <c r="N32" s="14"/>
      <c r="O32" s="34">
        <f>POWER(2,-L32)</f>
        <v>5.0164524236898123</v>
      </c>
      <c r="P32" s="26">
        <f>M32/SQRT((COUNT(C30:C32)+COUNT(G30:G32)/2))</f>
        <v>1.9735515687980112E-2</v>
      </c>
    </row>
    <row r="33" spans="2:16">
      <c r="B33" s="36" t="s">
        <v>90</v>
      </c>
      <c r="C33" t="s">
        <v>9</v>
      </c>
      <c r="D33" s="10"/>
      <c r="E33" s="8"/>
      <c r="F33" s="8"/>
      <c r="G33" s="30">
        <v>18.275999069213867</v>
      </c>
      <c r="I33" s="8"/>
      <c r="J33" s="8"/>
      <c r="K33" s="8"/>
      <c r="L33" s="8"/>
      <c r="M33" s="8"/>
      <c r="N33" s="8"/>
      <c r="O33" s="33"/>
    </row>
    <row r="34" spans="2:16">
      <c r="B34" s="36" t="s">
        <v>90</v>
      </c>
      <c r="C34" s="30">
        <v>39.237998962402344</v>
      </c>
      <c r="D34" s="9"/>
      <c r="E34" s="8"/>
      <c r="F34" s="8"/>
      <c r="G34" s="30">
        <v>18.350000381469727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90</v>
      </c>
      <c r="C35" t="s">
        <v>9</v>
      </c>
      <c r="D35" s="4" t="e">
        <f>STDEV(C33:C35)</f>
        <v>#DIV/0!</v>
      </c>
      <c r="E35" s="1">
        <f>AVERAGE(C33:C35)</f>
        <v>39.237998962402344</v>
      </c>
      <c r="F35" s="8"/>
      <c r="G35" s="30">
        <v>18.253999710083008</v>
      </c>
      <c r="H35" s="3">
        <f>STDEV(G33:G35)</f>
        <v>5.0292966579927934E-2</v>
      </c>
      <c r="I35" s="1">
        <f>AVERAGE(G33:G35)</f>
        <v>18.293333053588867</v>
      </c>
      <c r="J35" s="8"/>
      <c r="K35" s="1">
        <f>E35-I35</f>
        <v>20.944665908813477</v>
      </c>
      <c r="L35" s="1">
        <f>K35-$K$7</f>
        <v>11.661999066670734</v>
      </c>
      <c r="M35" s="27" t="e">
        <f>SQRT((D35*D35)+(H35*H35))</f>
        <v>#DIV/0!</v>
      </c>
      <c r="N35" s="14"/>
      <c r="O35" s="34">
        <f>POWER(2,-L35)</f>
        <v>3.0859470609871718E-4</v>
      </c>
      <c r="P35" s="26" t="e">
        <f>M35/SQRT((COUNT(C33:C35)+COUNT(G33:G35)/2))</f>
        <v>#DIV/0!</v>
      </c>
    </row>
    <row r="36" spans="2:16">
      <c r="B36" s="36" t="s">
        <v>91</v>
      </c>
      <c r="C36" s="30">
        <v>19.298000335693359</v>
      </c>
      <c r="D36" s="10"/>
      <c r="E36" s="8"/>
      <c r="F36" s="8"/>
      <c r="G36" s="30">
        <v>16.813999176025391</v>
      </c>
      <c r="I36" s="8"/>
      <c r="J36" s="8"/>
      <c r="K36" s="8"/>
      <c r="L36" s="8"/>
      <c r="M36" s="8"/>
      <c r="N36" s="8"/>
      <c r="O36" s="33"/>
    </row>
    <row r="37" spans="2:16">
      <c r="B37" s="36" t="s">
        <v>91</v>
      </c>
      <c r="C37" s="30">
        <v>19.281999588012695</v>
      </c>
      <c r="D37" s="9"/>
      <c r="E37" s="8"/>
      <c r="F37" s="8"/>
      <c r="G37" s="30">
        <v>16.812000274658203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91</v>
      </c>
      <c r="C38" s="30">
        <v>19.315999984741211</v>
      </c>
      <c r="D38" s="4">
        <f>STDEV(C36:C38)</f>
        <v>1.7009988584566794E-2</v>
      </c>
      <c r="E38" s="1">
        <f>AVERAGE(C36:C38)</f>
        <v>19.29866663614909</v>
      </c>
      <c r="F38" s="8"/>
      <c r="G38" s="30">
        <v>16.811000823974609</v>
      </c>
      <c r="H38" s="3">
        <f>STDEV(G36:G38)</f>
        <v>1.5266861369812393E-3</v>
      </c>
      <c r="I38" s="1">
        <f>AVERAGE(G36:G38)</f>
        <v>16.812333424886067</v>
      </c>
      <c r="J38" s="8"/>
      <c r="K38" s="1">
        <f>E38-I38</f>
        <v>2.4863332112630232</v>
      </c>
      <c r="L38" s="1">
        <f>K38-$K$7</f>
        <v>-6.7963336308797189</v>
      </c>
      <c r="M38" s="27">
        <f>SQRT((D38*D38)+(H38*H38))</f>
        <v>1.7078362983844304E-2</v>
      </c>
      <c r="N38" s="14"/>
      <c r="O38" s="34">
        <f>POWER(2,-L38)</f>
        <v>111.14764964459491</v>
      </c>
      <c r="P38" s="26">
        <f>M38/SQRT((COUNT(C36:C38)+COUNT(G36:G38)/2))</f>
        <v>8.0508175182944196E-3</v>
      </c>
    </row>
    <row r="39" spans="2:16">
      <c r="B39" s="36" t="s">
        <v>92</v>
      </c>
      <c r="C39" s="30">
        <v>22.356000900268555</v>
      </c>
      <c r="D39" s="10"/>
      <c r="E39" s="8"/>
      <c r="F39" s="8"/>
      <c r="G39" s="30">
        <v>14.704000473022461</v>
      </c>
      <c r="I39" s="8"/>
      <c r="J39" s="8"/>
      <c r="K39" s="8"/>
      <c r="L39" s="8"/>
      <c r="M39" s="8"/>
      <c r="N39" s="8"/>
      <c r="O39" s="33"/>
    </row>
    <row r="40" spans="2:16">
      <c r="B40" s="36" t="s">
        <v>92</v>
      </c>
      <c r="C40" s="30">
        <v>22.454999923706055</v>
      </c>
      <c r="D40" s="9"/>
      <c r="E40" s="8"/>
      <c r="F40" s="8"/>
      <c r="G40" s="30">
        <v>14.680000305175781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92</v>
      </c>
      <c r="C41" s="30">
        <v>22.527000427246094</v>
      </c>
      <c r="D41" s="4">
        <f>STDEV(C39:C41)</f>
        <v>8.5854253804669808E-2</v>
      </c>
      <c r="E41" s="1">
        <f>AVERAGE(C39:C41)</f>
        <v>22.446000417073567</v>
      </c>
      <c r="F41" s="8"/>
      <c r="G41" s="30">
        <v>14.649999618530273</v>
      </c>
      <c r="H41" s="3">
        <f>STDEV(G39:G41)</f>
        <v>2.7055934474581711E-2</v>
      </c>
      <c r="I41" s="1">
        <f>AVERAGE(G39:G41)</f>
        <v>14.678000132242838</v>
      </c>
      <c r="J41" s="8"/>
      <c r="K41" s="1">
        <f>E41-I41</f>
        <v>7.7680002848307286</v>
      </c>
      <c r="L41" s="1">
        <f>K41-$K$7</f>
        <v>-1.5146665573120135</v>
      </c>
      <c r="M41" s="27">
        <f>SQRT((D41*D41)+(H41*H41))</f>
        <v>9.001653451810683E-2</v>
      </c>
      <c r="N41" s="14"/>
      <c r="O41" s="34">
        <f>POWER(2,-L41)</f>
        <v>2.8573278036730358</v>
      </c>
      <c r="P41" s="26">
        <f>M41/SQRT((COUNT(C39:C41)+COUNT(G39:G41)/2))</f>
        <v>4.2434201317777517E-2</v>
      </c>
    </row>
    <row r="42" spans="2:16">
      <c r="B42" s="36" t="s">
        <v>93</v>
      </c>
      <c r="C42" s="30">
        <v>33.541999816894531</v>
      </c>
      <c r="D42" s="10"/>
      <c r="E42" s="8"/>
      <c r="F42" s="8"/>
      <c r="G42" s="30">
        <v>16.385000228881836</v>
      </c>
      <c r="I42" s="8"/>
      <c r="J42" s="8"/>
      <c r="K42" s="8"/>
      <c r="L42" s="8"/>
      <c r="M42" s="8"/>
      <c r="N42" s="8"/>
      <c r="O42" s="33"/>
    </row>
    <row r="43" spans="2:16">
      <c r="B43" s="36" t="s">
        <v>93</v>
      </c>
      <c r="C43" t="s">
        <v>9</v>
      </c>
      <c r="D43" s="9"/>
      <c r="E43" s="8"/>
      <c r="F43" s="8"/>
      <c r="G43" s="30">
        <v>16.395000457763672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93</v>
      </c>
      <c r="C44" t="s">
        <v>9</v>
      </c>
      <c r="D44" s="4" t="e">
        <f>STDEV(C42:C44)</f>
        <v>#DIV/0!</v>
      </c>
      <c r="E44" s="1">
        <f>AVERAGE(C42:C44)</f>
        <v>33.541999816894531</v>
      </c>
      <c r="F44" s="8"/>
      <c r="G44" s="30">
        <v>16.430000305175781</v>
      </c>
      <c r="H44" s="3">
        <f>STDEV(G42:G44)</f>
        <v>2.3629080822230277E-2</v>
      </c>
      <c r="I44" s="1">
        <f>AVERAGE(G42:G44)</f>
        <v>16.40333366394043</v>
      </c>
      <c r="J44" s="8"/>
      <c r="K44" s="1">
        <f>E44-I44</f>
        <v>17.138666152954102</v>
      </c>
      <c r="L44" s="1">
        <f>K44-$K$7</f>
        <v>7.8559993108113595</v>
      </c>
      <c r="M44" s="27" t="e">
        <f>SQRT((D44*D44)+(H44*H44))</f>
        <v>#DIV/0!</v>
      </c>
      <c r="N44" s="14"/>
      <c r="O44" s="34">
        <f>POWER(2,-L44)</f>
        <v>4.3162695806706931E-3</v>
      </c>
      <c r="P44" s="26" t="e">
        <f>M44/SQRT((COUNT(C42:C44)+COUNT(G42:G44)/2))</f>
        <v>#DIV/0!</v>
      </c>
    </row>
    <row r="45" spans="2:16">
      <c r="B45" s="36" t="s">
        <v>94</v>
      </c>
      <c r="C45" s="30">
        <v>28.820999145507812</v>
      </c>
      <c r="D45" s="10"/>
      <c r="E45" s="8"/>
      <c r="F45" s="8"/>
      <c r="G45" s="30">
        <v>17.653999328613281</v>
      </c>
      <c r="I45" s="8"/>
      <c r="J45" s="8"/>
      <c r="K45" s="8"/>
      <c r="L45" s="8"/>
      <c r="M45" s="8"/>
      <c r="N45" s="8"/>
      <c r="O45" s="33"/>
    </row>
    <row r="46" spans="2:16">
      <c r="B46" s="36" t="s">
        <v>94</v>
      </c>
      <c r="C46" s="30">
        <v>28.194000244140625</v>
      </c>
      <c r="D46" s="9"/>
      <c r="E46" s="8"/>
      <c r="F46" s="8"/>
      <c r="G46" s="30">
        <v>17.62299919128418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94</v>
      </c>
      <c r="C47" s="30">
        <v>28.339000701904297</v>
      </c>
      <c r="D47" s="4">
        <f>STDEV(C45:C47)</f>
        <v>0.32824666911310546</v>
      </c>
      <c r="E47" s="1">
        <f>AVERAGE(C45:C47)</f>
        <v>28.45133336385091</v>
      </c>
      <c r="F47" s="8"/>
      <c r="G47" s="30">
        <v>17.680999755859375</v>
      </c>
      <c r="H47" s="3">
        <f>STDEV(G45:G47)</f>
        <v>2.9023258135893241E-2</v>
      </c>
      <c r="I47" s="1">
        <f>AVERAGE(G45:G47)</f>
        <v>17.652666091918945</v>
      </c>
      <c r="J47" s="8"/>
      <c r="K47" s="1">
        <f>E47-I47</f>
        <v>10.798667271931965</v>
      </c>
      <c r="L47" s="1">
        <f>K47-$K$7</f>
        <v>1.5160004297892229</v>
      </c>
      <c r="M47" s="27">
        <f>SQRT((D47*D47)+(H47*H47))</f>
        <v>0.32952727549729666</v>
      </c>
      <c r="N47" s="14"/>
      <c r="O47" s="34">
        <f>POWER(2,-L47)</f>
        <v>0.34965391652018479</v>
      </c>
      <c r="P47" s="26">
        <f>M47/SQRT((COUNT(C45:C47)+COUNT(G45:G47)/2))</f>
        <v>0.15534064739337741</v>
      </c>
    </row>
    <row r="48" spans="2:16">
      <c r="B48" s="36" t="s">
        <v>95</v>
      </c>
      <c r="C48" s="30">
        <v>18.065999984741211</v>
      </c>
      <c r="D48" s="10"/>
      <c r="E48" s="8"/>
      <c r="F48" s="8"/>
      <c r="G48" s="30">
        <v>14.130000114440918</v>
      </c>
      <c r="I48" s="8"/>
      <c r="J48" s="8"/>
      <c r="K48" s="8"/>
      <c r="L48" s="8"/>
      <c r="M48" s="8"/>
      <c r="N48" s="8"/>
      <c r="O48" s="33"/>
    </row>
    <row r="49" spans="2:16">
      <c r="B49" s="36" t="s">
        <v>95</v>
      </c>
      <c r="C49" s="30">
        <v>18.079999923706055</v>
      </c>
      <c r="D49" s="9"/>
      <c r="E49" s="8"/>
      <c r="F49" s="8"/>
      <c r="G49" s="30">
        <v>14.121999740600586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95</v>
      </c>
      <c r="C50" s="30">
        <v>18.152000427246094</v>
      </c>
      <c r="D50" s="4">
        <f>STDEV(C48:C50)</f>
        <v>4.6144965258184241E-2</v>
      </c>
      <c r="E50" s="1">
        <f>AVERAGE(C48:C50)</f>
        <v>18.099333445231121</v>
      </c>
      <c r="F50" s="8"/>
      <c r="G50" s="30">
        <v>14.336999893188477</v>
      </c>
      <c r="H50" s="3">
        <f>STDEV(G48:G50)</f>
        <v>0.12188654560411624</v>
      </c>
      <c r="I50" s="1">
        <f>AVERAGE(G48:G50)</f>
        <v>14.196333249409994</v>
      </c>
      <c r="J50" s="8"/>
      <c r="K50" s="1">
        <f>E50-I50</f>
        <v>3.9030001958211269</v>
      </c>
      <c r="L50" s="1">
        <f>K50-$K$7</f>
        <v>-5.3796666463216152</v>
      </c>
      <c r="M50" s="27">
        <f>SQRT((D50*D50)+(H50*H50))</f>
        <v>0.13032915183481913</v>
      </c>
      <c r="N50" s="14"/>
      <c r="O50" s="34">
        <f>POWER(2,-L50)</f>
        <v>41.633318336459034</v>
      </c>
      <c r="P50" s="26">
        <f>M50/SQRT((COUNT(C48:C50)+COUNT(G48:G50)/2))</f>
        <v>6.1437751365794525E-2</v>
      </c>
    </row>
    <row r="51" spans="2:16">
      <c r="B51" s="36" t="s">
        <v>96</v>
      </c>
      <c r="C51" s="30">
        <v>31.613000869750977</v>
      </c>
      <c r="D51" s="10"/>
      <c r="E51" s="8"/>
      <c r="F51" s="8"/>
      <c r="G51" s="30">
        <v>14.62600040435791</v>
      </c>
      <c r="I51" s="8"/>
      <c r="J51" s="8"/>
      <c r="K51" s="8"/>
      <c r="L51" s="8"/>
      <c r="M51" s="8"/>
      <c r="N51" s="8"/>
      <c r="O51" s="33"/>
    </row>
    <row r="52" spans="2:16">
      <c r="B52" s="36" t="s">
        <v>96</v>
      </c>
      <c r="C52" s="30">
        <v>30.408000946044922</v>
      </c>
      <c r="D52" s="9"/>
      <c r="E52" s="8"/>
      <c r="F52" s="8"/>
      <c r="G52" s="30">
        <v>14.612000465393066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96</v>
      </c>
      <c r="C53" s="30">
        <v>30.599000930786133</v>
      </c>
      <c r="D53" s="4">
        <f>STDEV(C51:C53)</f>
        <v>0.64764981362397178</v>
      </c>
      <c r="E53" s="1">
        <f>AVERAGE(C51:C53)</f>
        <v>30.873334248860676</v>
      </c>
      <c r="F53" s="8"/>
      <c r="G53" s="30">
        <v>14.704000473022461</v>
      </c>
      <c r="H53" s="3">
        <f>STDEV(G51:G53)</f>
        <v>4.9571514680816844E-2</v>
      </c>
      <c r="I53" s="1">
        <f>AVERAGE(G51:G53)</f>
        <v>14.647333780924479</v>
      </c>
      <c r="J53" s="8"/>
      <c r="K53" s="1">
        <f>E53-I53</f>
        <v>16.226000467936196</v>
      </c>
      <c r="L53" s="1">
        <f>K53-$K$7</f>
        <v>6.9433336257934535</v>
      </c>
      <c r="M53" s="27">
        <f>SQRT((D53*D53)+(H53*H53))</f>
        <v>0.64954416028082018</v>
      </c>
      <c r="N53" s="14"/>
      <c r="O53" s="34">
        <f>POWER(2,-L53)</f>
        <v>8.1254665863259787E-3</v>
      </c>
      <c r="P53" s="26">
        <f>M53/SQRT((COUNT(C51:C53)+COUNT(G51:G53)/2))</f>
        <v>0.30619805360979313</v>
      </c>
    </row>
    <row r="54" spans="2:16">
      <c r="B54" s="36" t="s">
        <v>97</v>
      </c>
      <c r="C54" s="30">
        <v>26.232000350952148</v>
      </c>
      <c r="D54" s="10"/>
      <c r="E54" s="8"/>
      <c r="F54" s="8"/>
      <c r="G54" s="30">
        <v>16.688999176025391</v>
      </c>
      <c r="I54" s="8"/>
      <c r="J54" s="8"/>
      <c r="K54" s="8"/>
      <c r="L54" s="8"/>
      <c r="M54" s="8"/>
      <c r="N54" s="8"/>
      <c r="O54" s="33"/>
    </row>
    <row r="55" spans="2:16">
      <c r="B55" s="36" t="s">
        <v>97</v>
      </c>
      <c r="C55" s="30">
        <v>26.548999786376953</v>
      </c>
      <c r="D55" s="9"/>
      <c r="E55" s="8"/>
      <c r="F55" s="8"/>
      <c r="G55" s="30">
        <v>16.749000549316406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97</v>
      </c>
      <c r="C56" s="30">
        <v>26.291999816894531</v>
      </c>
      <c r="D56" s="4">
        <f>STDEV(C54:C56)</f>
        <v>0.16839317201444912</v>
      </c>
      <c r="E56" s="1">
        <f>AVERAGE(C54:C56)</f>
        <v>26.357666651407879</v>
      </c>
      <c r="F56" s="8"/>
      <c r="G56" s="30">
        <v>16.701000213623047</v>
      </c>
      <c r="H56" s="3">
        <f>STDEV(G54:G56)</f>
        <v>3.1749598230800112E-2</v>
      </c>
      <c r="I56" s="1">
        <f>AVERAGE(G54:G56)</f>
        <v>16.712999979654949</v>
      </c>
      <c r="J56" s="8"/>
      <c r="K56" s="1">
        <f>E56-I56</f>
        <v>9.6446666717529297</v>
      </c>
      <c r="L56" s="1">
        <f>K56-$K$7</f>
        <v>0.36199982961018762</v>
      </c>
      <c r="M56" s="27">
        <f>SQRT((D56*D56)+(H56*H56))</f>
        <v>0.17136013938166914</v>
      </c>
      <c r="N56" s="14"/>
      <c r="O56" s="34">
        <f>POWER(2,-L56)</f>
        <v>0.77808526845134351</v>
      </c>
      <c r="P56" s="26">
        <f>M56/SQRT((COUNT(C54:C56)+COUNT(G54:G56)/2))</f>
        <v>8.0779944387900149E-2</v>
      </c>
    </row>
    <row r="57" spans="2:16">
      <c r="B57" s="36" t="s">
        <v>98</v>
      </c>
      <c r="C57" s="30">
        <v>21.371000289916992</v>
      </c>
      <c r="D57" s="10"/>
      <c r="E57" s="8"/>
      <c r="F57" s="8"/>
      <c r="G57" s="30">
        <v>14.383000373840332</v>
      </c>
      <c r="I57" s="8"/>
      <c r="J57" s="8"/>
      <c r="K57" s="8"/>
      <c r="L57" s="8"/>
      <c r="M57" s="8"/>
      <c r="N57" s="8"/>
      <c r="O57" s="33"/>
    </row>
    <row r="58" spans="2:16">
      <c r="B58" s="36" t="s">
        <v>98</v>
      </c>
      <c r="C58" s="30">
        <v>21.302000045776367</v>
      </c>
      <c r="D58" s="9"/>
      <c r="E58" s="8"/>
      <c r="F58" s="8"/>
      <c r="G58" s="30">
        <v>14.291999816894531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98</v>
      </c>
      <c r="C59" s="30">
        <v>21.313999176025391</v>
      </c>
      <c r="D59" s="4">
        <f>STDEV(C57:C59)</f>
        <v>3.686493320913118E-2</v>
      </c>
      <c r="E59" s="1">
        <f>AVERAGE(C57:C59)</f>
        <v>21.328999837239582</v>
      </c>
      <c r="F59" s="8"/>
      <c r="G59" s="30">
        <v>14.288999557495117</v>
      </c>
      <c r="H59" s="3">
        <f>STDEV(G57:G59)</f>
        <v>5.3426361150148392E-2</v>
      </c>
      <c r="I59" s="1">
        <f>AVERAGE(G57:G59)</f>
        <v>14.321333249409994</v>
      </c>
      <c r="J59" s="8"/>
      <c r="K59" s="1">
        <f>E59-I59</f>
        <v>7.0076665878295881</v>
      </c>
      <c r="L59" s="1">
        <f>K59-$K$7</f>
        <v>-2.275000254313154</v>
      </c>
      <c r="M59" s="27">
        <f>SQRT((D59*D59)+(H59*H59))</f>
        <v>6.4910703017759613E-2</v>
      </c>
      <c r="N59" s="14"/>
      <c r="O59" s="34">
        <f>POWER(2,-L59)</f>
        <v>4.8399772100510745</v>
      </c>
      <c r="P59" s="26">
        <f>M59/SQRT((COUNT(C57:C59)+COUNT(G57:G59)/2))</f>
        <v>3.0599198850295946E-2</v>
      </c>
    </row>
    <row r="60" spans="2:16">
      <c r="B60" s="36" t="s">
        <v>99</v>
      </c>
      <c r="C60" t="s">
        <v>9</v>
      </c>
      <c r="D60" s="10"/>
      <c r="E60" s="8"/>
      <c r="F60" s="8"/>
      <c r="G60" s="30">
        <v>14.687000274658203</v>
      </c>
      <c r="I60" s="8"/>
      <c r="J60" s="8"/>
      <c r="K60" s="8"/>
      <c r="L60" s="8"/>
      <c r="M60" s="8"/>
      <c r="N60" s="8"/>
      <c r="O60" s="33"/>
    </row>
    <row r="61" spans="2:16">
      <c r="B61" s="36" t="s">
        <v>99</v>
      </c>
      <c r="C61" t="s">
        <v>9</v>
      </c>
      <c r="D61" s="9"/>
      <c r="E61" s="8"/>
      <c r="F61" s="8"/>
      <c r="G61" s="30">
        <v>14.682999610900879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99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14.644000053405762</v>
      </c>
      <c r="H62" s="3">
        <f>STDEV(G60:G62)</f>
        <v>2.3755665370156203E-2</v>
      </c>
      <c r="I62" s="1">
        <f>AVERAGE(G60:G62)</f>
        <v>14.671333312988281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100</v>
      </c>
      <c r="C63" s="30">
        <v>19.427999496459961</v>
      </c>
      <c r="D63" s="10"/>
      <c r="E63" s="8"/>
      <c r="F63" s="8"/>
      <c r="G63" s="30">
        <v>17.333000183105469</v>
      </c>
      <c r="I63" s="8"/>
      <c r="J63" s="8"/>
      <c r="K63" s="8"/>
      <c r="L63" s="8"/>
      <c r="M63" s="8"/>
      <c r="N63" s="8"/>
      <c r="O63" s="33"/>
    </row>
    <row r="64" spans="2:16">
      <c r="B64" s="36" t="s">
        <v>100</v>
      </c>
      <c r="C64" s="30">
        <v>19.430000305175781</v>
      </c>
      <c r="D64" s="9"/>
      <c r="E64" s="8"/>
      <c r="F64" s="8"/>
      <c r="G64" s="30">
        <v>17.354000091552734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100</v>
      </c>
      <c r="C65" s="30">
        <v>19.525999069213867</v>
      </c>
      <c r="D65" s="4">
        <f>STDEV(C63:C65)</f>
        <v>5.6011430667179549E-2</v>
      </c>
      <c r="E65" s="1">
        <f>AVERAGE(C63:C65)</f>
        <v>19.461332956949871</v>
      </c>
      <c r="F65" s="8"/>
      <c r="G65" s="30">
        <v>17.325000762939453</v>
      </c>
      <c r="H65" s="3">
        <f>STDEV(G63:G65)</f>
        <v>1.4977471625784441E-2</v>
      </c>
      <c r="I65" s="1">
        <f>AVERAGE(G63:G65)</f>
        <v>17.337333679199219</v>
      </c>
      <c r="J65" s="8"/>
      <c r="K65" s="1">
        <f>E65-I65</f>
        <v>2.1239992777506522</v>
      </c>
      <c r="L65" s="1">
        <f>K65-$K$7</f>
        <v>-7.1586675643920898</v>
      </c>
      <c r="M65" s="27">
        <f>SQRT((D65*D65)+(H65*H65))</f>
        <v>5.7979349959148725E-2</v>
      </c>
      <c r="N65" s="14"/>
      <c r="O65" s="34">
        <f>POWER(2,-L65)</f>
        <v>142.8807317898154</v>
      </c>
      <c r="P65" s="26">
        <f>M65/SQRT((COUNT(C63:C65)+COUNT(G63:G65)/2))</f>
        <v>2.7331727683268029E-2</v>
      </c>
    </row>
    <row r="66" spans="2:16">
      <c r="B66" s="36" t="s">
        <v>101</v>
      </c>
      <c r="C66" s="30">
        <v>23.170999526977539</v>
      </c>
      <c r="D66" s="10"/>
      <c r="E66" s="8"/>
      <c r="F66" s="8"/>
      <c r="G66" s="30">
        <v>16.780000686645508</v>
      </c>
      <c r="I66" s="8"/>
      <c r="J66" s="8"/>
      <c r="K66" s="8"/>
      <c r="L66" s="8"/>
      <c r="M66" s="8"/>
      <c r="N66" s="8"/>
      <c r="O66" s="33"/>
    </row>
    <row r="67" spans="2:16">
      <c r="B67" s="36" t="s">
        <v>101</v>
      </c>
      <c r="C67" s="30">
        <v>23.209999084472656</v>
      </c>
      <c r="D67" s="9"/>
      <c r="E67" s="8"/>
      <c r="F67" s="8"/>
      <c r="G67" s="30">
        <v>16.733999252319336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101</v>
      </c>
      <c r="C68" s="30">
        <v>23.240999221801758</v>
      </c>
      <c r="D68" s="4">
        <f>STDEV(C66:C68)</f>
        <v>3.507594445086705E-2</v>
      </c>
      <c r="E68" s="1">
        <f>AVERAGE(C66:C68)</f>
        <v>23.207332611083984</v>
      </c>
      <c r="F68" s="8"/>
      <c r="G68" s="30">
        <v>16.715999603271484</v>
      </c>
      <c r="H68" s="3">
        <f>STDEV(G66:G68)</f>
        <v>3.3005701525038636E-2</v>
      </c>
      <c r="I68" s="1">
        <f>AVERAGE(G66:G68)</f>
        <v>16.743333180745442</v>
      </c>
      <c r="J68" s="8"/>
      <c r="K68" s="1">
        <f>E68-I68</f>
        <v>6.4639994303385429</v>
      </c>
      <c r="L68" s="1">
        <f>K68-$K$7</f>
        <v>-2.8186674118041992</v>
      </c>
      <c r="M68" s="27">
        <f>SQRT((D68*D68)+(H68*H68))</f>
        <v>4.8163245450034288E-2</v>
      </c>
      <c r="N68" s="14"/>
      <c r="O68" s="34">
        <f>POWER(2,-L68)</f>
        <v>7.0551043027623139</v>
      </c>
      <c r="P68" s="26">
        <f>M68/SQRT((COUNT(C66:C68)+COUNT(G66:G68)/2))</f>
        <v>2.2704371641114253E-2</v>
      </c>
    </row>
    <row r="69" spans="2:16">
      <c r="B69" s="36" t="s">
        <v>102</v>
      </c>
      <c r="C69" t="s">
        <v>9</v>
      </c>
      <c r="D69" s="10"/>
      <c r="E69" s="8"/>
      <c r="F69" s="8"/>
      <c r="G69" s="30">
        <v>18.267000198364258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102</v>
      </c>
      <c r="C70" s="30">
        <v>37.286998748779297</v>
      </c>
      <c r="D70" s="9"/>
      <c r="E70" s="8"/>
      <c r="F70" s="8"/>
      <c r="G70" s="30">
        <v>18.392999649047852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102</v>
      </c>
      <c r="C71" t="s">
        <v>9</v>
      </c>
      <c r="D71" s="4" t="e">
        <f>STDEV(C69:C71)</f>
        <v>#DIV/0!</v>
      </c>
      <c r="E71" s="1">
        <f>AVERAGE(C69:C71)</f>
        <v>37.286998748779297</v>
      </c>
      <c r="F71" s="8"/>
      <c r="G71" s="30">
        <v>18.312000274658203</v>
      </c>
      <c r="H71" s="3">
        <f>STDEV(G69:G71)</f>
        <v>6.3851085987296385E-2</v>
      </c>
      <c r="I71" s="1">
        <f>AVERAGE(G69:G71)</f>
        <v>18.324000040690105</v>
      </c>
      <c r="J71" s="8"/>
      <c r="K71" s="1">
        <f>E71-I71</f>
        <v>18.962998708089192</v>
      </c>
      <c r="L71" s="1">
        <f>K71-$K$7</f>
        <v>9.6803318659464495</v>
      </c>
      <c r="M71" s="27" t="e">
        <f>SQRT((D71*D71)+(H71*H71))</f>
        <v>#DIV/0!</v>
      </c>
      <c r="N71" s="14"/>
      <c r="O71" s="34">
        <f>POWER(2,-L71)</f>
        <v>1.2187924082249001E-3</v>
      </c>
      <c r="P71" s="26" t="e">
        <f>M71/SQRT((COUNT(C69:C71)+COUNT(G69:G71)/2))</f>
        <v>#DIV/0!</v>
      </c>
    </row>
    <row r="72" spans="2:16">
      <c r="B72" s="36" t="s">
        <v>103</v>
      </c>
      <c r="C72" s="30">
        <v>22.386999130249023</v>
      </c>
      <c r="D72" s="10"/>
      <c r="E72" s="8"/>
      <c r="F72" s="8"/>
      <c r="G72" s="30">
        <v>17.295000076293945</v>
      </c>
      <c r="I72" s="8"/>
      <c r="J72" s="8"/>
      <c r="K72" s="8"/>
      <c r="L72" s="8"/>
      <c r="M72" s="8"/>
      <c r="N72" s="8"/>
      <c r="O72" s="33"/>
    </row>
    <row r="73" spans="2:16">
      <c r="B73" s="36" t="s">
        <v>103</v>
      </c>
      <c r="C73" s="30">
        <v>22.315000534057617</v>
      </c>
      <c r="D73" s="9"/>
      <c r="E73" s="8"/>
      <c r="F73" s="8"/>
      <c r="G73" s="30">
        <v>17.253000259399414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103</v>
      </c>
      <c r="C74" s="30">
        <v>22.309999465942383</v>
      </c>
      <c r="D74" s="4">
        <f>STDEV(C72:C74)</f>
        <v>4.3084716623496042E-2</v>
      </c>
      <c r="E74" s="1">
        <f>AVERAGE(C72:C74)</f>
        <v>22.33733304341634</v>
      </c>
      <c r="F74" s="8"/>
      <c r="G74" s="30">
        <v>17.594999313354492</v>
      </c>
      <c r="H74" s="3">
        <f>STDEV(G72:G74)</f>
        <v>0.18651491440013543</v>
      </c>
      <c r="I74" s="1">
        <f>AVERAGE(G72:G74)</f>
        <v>17.380999883015949</v>
      </c>
      <c r="J74" s="8"/>
      <c r="K74" s="1">
        <f>E74-I74</f>
        <v>4.9563331604003906</v>
      </c>
      <c r="L74" s="1">
        <f>K74-$K$7</f>
        <v>-4.3263336817423514</v>
      </c>
      <c r="M74" s="27">
        <f>SQRT((D74*D74)+(H74*H74))</f>
        <v>0.1914265031290516</v>
      </c>
      <c r="N74" s="14"/>
      <c r="O74" s="34">
        <f>POWER(2,-L74)</f>
        <v>20.061167749204294</v>
      </c>
      <c r="P74" s="26">
        <f>M74/SQRT((COUNT(C72:C74)+COUNT(G72:G74)/2))</f>
        <v>9.023931897425351E-2</v>
      </c>
    </row>
    <row r="75" spans="2:16">
      <c r="B75" s="36" t="s">
        <v>104</v>
      </c>
      <c r="C75" s="30">
        <v>19.777000427246094</v>
      </c>
      <c r="D75" s="10"/>
      <c r="E75" s="8"/>
      <c r="F75" s="8"/>
      <c r="G75" s="30">
        <v>14.189000129699707</v>
      </c>
      <c r="I75" s="8"/>
      <c r="J75" s="8"/>
      <c r="K75" s="8"/>
      <c r="L75" s="8"/>
      <c r="M75" s="8"/>
      <c r="N75" s="8"/>
      <c r="O75" s="33"/>
    </row>
    <row r="76" spans="2:16">
      <c r="B76" s="36" t="s">
        <v>104</v>
      </c>
      <c r="C76" s="30">
        <v>19.885000228881836</v>
      </c>
      <c r="D76" s="9"/>
      <c r="E76" s="8"/>
      <c r="F76" s="8"/>
      <c r="G76" s="30">
        <v>14.16100025177002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104</v>
      </c>
      <c r="C77" s="30">
        <v>19.905000686645508</v>
      </c>
      <c r="D77" s="4">
        <f>STDEV(C75:C77)</f>
        <v>6.8857391119173952E-2</v>
      </c>
      <c r="E77" s="1">
        <f>AVERAGE(C75:C77)</f>
        <v>19.855667114257812</v>
      </c>
      <c r="F77" s="8"/>
      <c r="G77" s="30">
        <v>14.21399974822998</v>
      </c>
      <c r="H77" s="3">
        <f>STDEV(G75:G77)</f>
        <v>2.6513897977431897E-2</v>
      </c>
      <c r="I77" s="1">
        <f>AVERAGE(G75:G77)</f>
        <v>14.188000043233236</v>
      </c>
      <c r="J77" s="8"/>
      <c r="K77" s="1">
        <f>E77-I77</f>
        <v>5.6676670710245762</v>
      </c>
      <c r="L77" s="1">
        <f>K77-$K$7</f>
        <v>-3.6149997711181658</v>
      </c>
      <c r="M77" s="27">
        <f>SQRT((D77*D77)+(H77*H77))</f>
        <v>7.3785683555121745E-2</v>
      </c>
      <c r="N77" s="14"/>
      <c r="O77" s="34">
        <f>POWER(2,-L77)</f>
        <v>12.252462032916531</v>
      </c>
      <c r="P77" s="26">
        <f>M77/SQRT((COUNT(C75:C77)+COUNT(G75:G77)/2))</f>
        <v>3.4782904797540877E-2</v>
      </c>
    </row>
    <row r="78" spans="2:16">
      <c r="B78" s="36" t="s">
        <v>105</v>
      </c>
      <c r="C78" t="s">
        <v>9</v>
      </c>
      <c r="D78" s="10"/>
      <c r="E78" s="8"/>
      <c r="F78" s="8"/>
      <c r="G78" s="30">
        <v>16.233999252319336</v>
      </c>
      <c r="I78" s="8"/>
      <c r="J78" s="8"/>
      <c r="K78" s="8"/>
      <c r="L78" s="8"/>
      <c r="M78" s="8"/>
      <c r="N78" s="8"/>
      <c r="O78" s="33"/>
    </row>
    <row r="79" spans="2:16">
      <c r="B79" s="36" t="s">
        <v>105</v>
      </c>
      <c r="C79" s="30">
        <v>33.804000854492188</v>
      </c>
      <c r="D79" s="9"/>
      <c r="E79" s="8"/>
      <c r="F79" s="8"/>
      <c r="G79" s="30">
        <v>16.191999435424805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105</v>
      </c>
      <c r="C80" t="s">
        <v>9</v>
      </c>
      <c r="D80" s="4" t="e">
        <f>STDEV(C78:C80)</f>
        <v>#DIV/0!</v>
      </c>
      <c r="E80" s="1">
        <f>AVERAGE(C78:C80)</f>
        <v>33.804000854492188</v>
      </c>
      <c r="F80" s="8"/>
      <c r="G80" s="30">
        <v>16.27400016784668</v>
      </c>
      <c r="H80" s="3">
        <f>STDEV(G78:G80)</f>
        <v>4.1004426549507603E-2</v>
      </c>
      <c r="I80" s="1">
        <f>AVERAGE(G78:G80)</f>
        <v>16.233332951863606</v>
      </c>
      <c r="J80" s="8"/>
      <c r="K80" s="1">
        <f>E80-I80</f>
        <v>17.570667902628582</v>
      </c>
      <c r="L80" s="1">
        <f>K80-$K$7</f>
        <v>8.2880010604858398</v>
      </c>
      <c r="M80" s="27" t="e">
        <f>SQRT((D80*D80)+(H80*H80))</f>
        <v>#DIV/0!</v>
      </c>
      <c r="N80" s="14"/>
      <c r="O80" s="34">
        <f>POWER(2,-L80)</f>
        <v>3.1993597492518556E-3</v>
      </c>
      <c r="P80" s="26" t="e">
        <f>M80/SQRT((COUNT(C78:C80)+COUNT(G78:G80)/2))</f>
        <v>#DIV/0!</v>
      </c>
    </row>
    <row r="81" spans="2:16">
      <c r="B81" s="36" t="s">
        <v>106</v>
      </c>
      <c r="C81" s="30">
        <v>19.784000396728516</v>
      </c>
      <c r="D81" s="10"/>
      <c r="E81" s="8"/>
      <c r="F81" s="8"/>
      <c r="G81" s="30">
        <v>15.800000190734863</v>
      </c>
      <c r="I81" s="8"/>
      <c r="J81" s="8"/>
      <c r="K81" s="8"/>
      <c r="L81" s="8"/>
      <c r="M81" s="8"/>
      <c r="N81" s="8"/>
      <c r="O81" s="33"/>
    </row>
    <row r="82" spans="2:16">
      <c r="B82" s="36" t="s">
        <v>106</v>
      </c>
      <c r="C82" s="30">
        <v>19.719999313354492</v>
      </c>
      <c r="D82" s="9"/>
      <c r="E82" s="8"/>
      <c r="F82" s="8"/>
      <c r="G82" s="30">
        <v>15.758000373840332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106</v>
      </c>
      <c r="C83" s="30">
        <v>19.763999938964844</v>
      </c>
      <c r="D83" s="4">
        <f>STDEV(C81:C83)</f>
        <v>3.2741950761236586E-2</v>
      </c>
      <c r="E83" s="1">
        <f>AVERAGE(C81:C83)</f>
        <v>19.755999883015949</v>
      </c>
      <c r="F83" s="8"/>
      <c r="G83" s="30">
        <v>15.798999786376953</v>
      </c>
      <c r="H83" s="3">
        <f>STDEV(G81:G83)</f>
        <v>2.3965034447438631E-2</v>
      </c>
      <c r="I83" s="1">
        <f>AVERAGE(G81:G83)</f>
        <v>15.785666783650717</v>
      </c>
      <c r="J83" s="8"/>
      <c r="K83" s="1">
        <f>E83-I83</f>
        <v>3.9703330993652326</v>
      </c>
      <c r="L83" s="1">
        <f>K83-$K$7</f>
        <v>-5.3123337427775095</v>
      </c>
      <c r="M83" s="27">
        <f>SQRT((D83*D83)+(H83*H83))</f>
        <v>4.0575339995102461E-2</v>
      </c>
      <c r="N83" s="14"/>
      <c r="O83" s="34">
        <f>POWER(2,-L83)</f>
        <v>39.734870647191528</v>
      </c>
      <c r="P83" s="26">
        <f>M83/SQRT((COUNT(C81:C83)+COUNT(G81:G83)/2))</f>
        <v>1.9127398706324458E-2</v>
      </c>
    </row>
    <row r="84" spans="2:16">
      <c r="B84" s="36" t="s">
        <v>107</v>
      </c>
      <c r="C84" s="30">
        <v>21.197000503540039</v>
      </c>
      <c r="D84" s="10"/>
      <c r="E84" s="8"/>
      <c r="F84" s="8"/>
      <c r="G84" s="30">
        <v>15.008000373840332</v>
      </c>
      <c r="I84" s="8"/>
      <c r="J84" s="8"/>
      <c r="K84" s="8"/>
      <c r="L84" s="8"/>
      <c r="M84" s="8"/>
      <c r="N84" s="8"/>
      <c r="O84" s="33"/>
    </row>
    <row r="85" spans="2:16">
      <c r="B85" s="36" t="s">
        <v>107</v>
      </c>
      <c r="C85" s="30">
        <v>21.143999099731445</v>
      </c>
      <c r="D85" s="9"/>
      <c r="E85" s="8"/>
      <c r="F85" s="8"/>
      <c r="G85" s="30">
        <v>14.986000061035156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107</v>
      </c>
      <c r="C86" s="30">
        <v>21.174999237060547</v>
      </c>
      <c r="D86" s="4">
        <f>STDEV(C84:C86)</f>
        <v>2.6627720664770885E-2</v>
      </c>
      <c r="E86" s="1">
        <f>AVERAGE(C84:C86)</f>
        <v>21.171999613444012</v>
      </c>
      <c r="F86" s="8"/>
      <c r="G86" s="30">
        <v>14.993000030517578</v>
      </c>
      <c r="H86" s="3">
        <f>STDEV(G84:G86)</f>
        <v>1.123998543949907E-2</v>
      </c>
      <c r="I86" s="1">
        <f>AVERAGE(G84:G86)</f>
        <v>14.995666821797689</v>
      </c>
      <c r="J86" s="8"/>
      <c r="K86" s="1">
        <f>E86-I86</f>
        <v>6.1763327916463222</v>
      </c>
      <c r="L86" s="1">
        <f>K86-$K$7</f>
        <v>-3.1063340504964199</v>
      </c>
      <c r="M86" s="27">
        <f>SQRT((D86*D86)+(H86*H86))</f>
        <v>2.8902816134093533E-2</v>
      </c>
      <c r="N86" s="14"/>
      <c r="O86" s="34">
        <f>POWER(2,-L86)</f>
        <v>8.6119148232356952</v>
      </c>
      <c r="P86" s="26">
        <f>M86/SQRT((COUNT(C84:C86)+COUNT(G84:G86)/2))</f>
        <v>1.3624918189203661E-2</v>
      </c>
    </row>
    <row r="87" spans="2:16">
      <c r="B87" s="36" t="s">
        <v>108</v>
      </c>
      <c r="C87" s="30">
        <v>32.638999938964844</v>
      </c>
      <c r="D87" s="10"/>
      <c r="E87" s="8"/>
      <c r="F87" s="8"/>
      <c r="G87" s="30">
        <v>16.471000671386719</v>
      </c>
      <c r="I87" s="8"/>
      <c r="J87" s="8"/>
      <c r="K87" s="8"/>
      <c r="L87" s="8"/>
      <c r="M87" s="8"/>
      <c r="N87" s="8"/>
      <c r="O87" s="33"/>
    </row>
    <row r="88" spans="2:16">
      <c r="B88" s="36" t="s">
        <v>108</v>
      </c>
      <c r="C88" s="30">
        <v>32.756999969482422</v>
      </c>
      <c r="D88" s="9"/>
      <c r="E88" s="8"/>
      <c r="F88" s="8"/>
      <c r="G88" s="30"/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108</v>
      </c>
      <c r="C89" s="30">
        <v>31.142999649047852</v>
      </c>
      <c r="D89" s="4">
        <f>STDEV(C87:C89)</f>
        <v>0.89971642838144372</v>
      </c>
      <c r="E89" s="1">
        <f>AVERAGE(C87:C89)</f>
        <v>32.179666519165039</v>
      </c>
      <c r="F89" s="8"/>
      <c r="G89" s="30">
        <v>16.517000198364258</v>
      </c>
      <c r="H89" s="3">
        <f>STDEV(G87:G89)</f>
        <v>3.2526577457191404E-2</v>
      </c>
      <c r="I89" s="1">
        <f>AVERAGE(G87:G89)</f>
        <v>16.494000434875488</v>
      </c>
      <c r="J89" s="8"/>
      <c r="K89" s="1">
        <f>E89-I89</f>
        <v>15.685666084289551</v>
      </c>
      <c r="L89" s="1">
        <f>K89-$K$7</f>
        <v>6.4029992421468087</v>
      </c>
      <c r="M89" s="27">
        <f>SQRT((D89*D89)+(H89*H89))</f>
        <v>0.90030418733922379</v>
      </c>
      <c r="N89" s="14"/>
      <c r="O89" s="34">
        <f>POWER(2,-L89)</f>
        <v>1.1816943686264774E-2</v>
      </c>
      <c r="P89" s="26">
        <f>M89/SQRT((COUNT(C87:C89)+COUNT(G87:G89)/2))</f>
        <v>0.4501520936696119</v>
      </c>
    </row>
    <row r="90" spans="2:16">
      <c r="B90" s="36" t="s">
        <v>109</v>
      </c>
      <c r="C90" s="30">
        <v>25.292999267578125</v>
      </c>
      <c r="D90" s="10"/>
      <c r="E90" s="8"/>
      <c r="F90" s="8"/>
      <c r="G90" s="30">
        <v>17.343000411987305</v>
      </c>
      <c r="I90" s="8"/>
      <c r="J90" s="8"/>
      <c r="K90" s="8"/>
      <c r="L90" s="8"/>
      <c r="M90" s="8"/>
      <c r="N90" s="8"/>
      <c r="O90" s="33"/>
    </row>
    <row r="91" spans="2:16">
      <c r="B91" s="36" t="s">
        <v>109</v>
      </c>
      <c r="C91" s="30">
        <v>25.129999160766602</v>
      </c>
      <c r="D91" s="9"/>
      <c r="E91" s="8"/>
      <c r="F91" s="8"/>
      <c r="G91" s="30">
        <v>17.290000915527344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109</v>
      </c>
      <c r="C92" s="30">
        <v>25.406000137329102</v>
      </c>
      <c r="D92" s="4">
        <f>STDEV(C90:C92)</f>
        <v>0.13875324047176874</v>
      </c>
      <c r="E92" s="1">
        <f>AVERAGE(C90:C92)</f>
        <v>25.276332855224609</v>
      </c>
      <c r="F92" s="8"/>
      <c r="G92" s="30">
        <v>17.316999435424805</v>
      </c>
      <c r="H92" s="3">
        <f>STDEV(G90:G92)</f>
        <v>2.6501312809829758E-2</v>
      </c>
      <c r="I92" s="1">
        <f>AVERAGE(G90:G92)</f>
        <v>17.316666920979817</v>
      </c>
      <c r="J92" s="8"/>
      <c r="K92" s="1">
        <f>E92-I92</f>
        <v>7.9596659342447929</v>
      </c>
      <c r="L92" s="1">
        <f>K92-$K$7</f>
        <v>-1.3230009078979492</v>
      </c>
      <c r="M92" s="27">
        <f>SQRT((D92*D92)+(H92*H92))</f>
        <v>0.14126139360087359</v>
      </c>
      <c r="N92" s="14"/>
      <c r="O92" s="34">
        <f>POWER(2,-L92)</f>
        <v>2.5018597346636402</v>
      </c>
      <c r="P92" s="26">
        <f>M92/SQRT((COUNT(C90:C92)+COUNT(G90:G92)/2))</f>
        <v>6.6591259556693122E-2</v>
      </c>
    </row>
    <row r="93" spans="2:16">
      <c r="B93" s="36" t="s">
        <v>110</v>
      </c>
      <c r="C93" s="30">
        <v>21.197000503540039</v>
      </c>
      <c r="D93" s="10"/>
      <c r="E93" s="8"/>
      <c r="F93" s="8"/>
      <c r="G93" s="30">
        <v>15.236000061035156</v>
      </c>
      <c r="I93" s="8"/>
      <c r="J93" s="8"/>
      <c r="K93" s="8"/>
      <c r="L93" s="8"/>
      <c r="M93" s="8"/>
      <c r="N93" s="8"/>
      <c r="O93" s="33"/>
    </row>
    <row r="94" spans="2:16">
      <c r="B94" s="36" t="s">
        <v>110</v>
      </c>
      <c r="C94" s="30">
        <v>21.204999923706055</v>
      </c>
      <c r="D94" s="9"/>
      <c r="E94" s="8"/>
      <c r="F94" s="8"/>
      <c r="G94" s="30">
        <v>15.196999549865723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110</v>
      </c>
      <c r="C95" s="30">
        <v>21.229000091552734</v>
      </c>
      <c r="D95" s="4">
        <f>STDEV(C93:C95)</f>
        <v>1.6653189947892309E-2</v>
      </c>
      <c r="E95" s="1">
        <f>AVERAGE(C93:C95)</f>
        <v>21.210333506266277</v>
      </c>
      <c r="F95" s="8"/>
      <c r="G95" s="30">
        <v>15.220000267028809</v>
      </c>
      <c r="H95" s="3">
        <f>STDEV(G93:G95)</f>
        <v>1.9604702963570367E-2</v>
      </c>
      <c r="I95" s="1">
        <f>AVERAGE(G93:G95)</f>
        <v>15.217666625976562</v>
      </c>
      <c r="J95" s="8"/>
      <c r="K95" s="1">
        <f>E95-I95</f>
        <v>5.9926668802897147</v>
      </c>
      <c r="L95" s="1">
        <f>K95-$K$7</f>
        <v>-3.2899999618530273</v>
      </c>
      <c r="M95" s="27">
        <f>SQRT((D95*D95)+(H95*H95))</f>
        <v>2.5723007478333598E-2</v>
      </c>
      <c r="N95" s="14"/>
      <c r="O95" s="34">
        <f>POWER(2,-L95)</f>
        <v>9.7811219629093333</v>
      </c>
      <c r="P95" s="26">
        <f>M95/SQRT((COUNT(C93:C95)+COUNT(G93:G95)/2))</f>
        <v>1.2125942013627974E-2</v>
      </c>
    </row>
    <row r="96" spans="2:16">
      <c r="B96" s="36" t="s">
        <v>111</v>
      </c>
      <c r="C96" t="s">
        <v>9</v>
      </c>
      <c r="D96" s="10"/>
      <c r="E96" s="8"/>
      <c r="F96" s="8"/>
      <c r="G96" s="30">
        <v>16.069999694824219</v>
      </c>
      <c r="I96" s="8"/>
      <c r="J96" s="8"/>
      <c r="K96" s="8"/>
      <c r="L96" s="8"/>
      <c r="M96" s="8"/>
      <c r="N96" s="8"/>
      <c r="O96" s="33"/>
    </row>
    <row r="97" spans="2:16">
      <c r="B97" s="36" t="s">
        <v>111</v>
      </c>
      <c r="C97" t="s">
        <v>9</v>
      </c>
      <c r="D97" s="9"/>
      <c r="E97" s="8"/>
      <c r="F97" s="8"/>
      <c r="G97" s="30">
        <v>15.98799991607666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111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15.928000450134277</v>
      </c>
      <c r="H98" s="3">
        <f>STDEV(G96:G98)</f>
        <v>7.1283103561939995E-2</v>
      </c>
      <c r="I98" s="1">
        <f>AVERAGE(G96:G98)</f>
        <v>15.995333353678385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112</v>
      </c>
      <c r="C99" s="30">
        <v>24.569999694824219</v>
      </c>
      <c r="D99" s="10"/>
      <c r="E99" s="8"/>
      <c r="F99" s="8"/>
      <c r="G99" s="30">
        <v>17.320999145507813</v>
      </c>
      <c r="I99" s="8"/>
      <c r="J99" s="8"/>
      <c r="K99" s="8"/>
      <c r="L99" s="8"/>
      <c r="M99" s="8"/>
      <c r="N99" s="8"/>
      <c r="O99" s="33"/>
    </row>
    <row r="100" spans="2:16">
      <c r="B100" s="36" t="s">
        <v>112</v>
      </c>
      <c r="C100" s="30">
        <v>24.649999618530273</v>
      </c>
      <c r="D100" s="9"/>
      <c r="E100" s="8"/>
      <c r="F100" s="8"/>
      <c r="G100" s="30">
        <v>17.304000854492188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112</v>
      </c>
      <c r="C101" s="30">
        <v>24.603000640869141</v>
      </c>
      <c r="D101" s="4">
        <f>STDEV(C99:C101)</f>
        <v>4.0203553188795961E-2</v>
      </c>
      <c r="E101" s="1">
        <f>AVERAGE(C99:C101)</f>
        <v>24.607666651407879</v>
      </c>
      <c r="F101" s="8"/>
      <c r="G101" s="30">
        <v>17.291999816894531</v>
      </c>
      <c r="H101" s="3">
        <f>STDEV(G99:G101)</f>
        <v>1.4571249436780802E-2</v>
      </c>
      <c r="I101" s="1">
        <f>AVERAGE(G99:G101)</f>
        <v>17.305666605631512</v>
      </c>
      <c r="J101" s="8"/>
      <c r="K101" s="1">
        <f>E101-I101</f>
        <v>7.3020000457763672</v>
      </c>
      <c r="L101" s="1">
        <f>K101-$K$7</f>
        <v>-1.9806667963663749</v>
      </c>
      <c r="M101" s="27">
        <f>SQRT((D101*D101)+(H101*H101))</f>
        <v>4.2762682319438645E-2</v>
      </c>
      <c r="N101" s="14"/>
      <c r="O101" s="34">
        <f>POWER(2,-L101)</f>
        <v>3.9467545391611778</v>
      </c>
      <c r="P101" s="26">
        <f>M101/SQRT((COUNT(C99:C101)+COUNT(G99:G101)/2))</f>
        <v>2.0158521766534099E-2</v>
      </c>
    </row>
    <row r="102" spans="2:16">
      <c r="B102" s="36" t="s">
        <v>113</v>
      </c>
      <c r="C102" s="30">
        <v>22.839000701904297</v>
      </c>
      <c r="D102" s="10"/>
      <c r="E102" s="8"/>
      <c r="F102" s="8"/>
      <c r="G102" s="30">
        <v>14.788999557495117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113</v>
      </c>
      <c r="C103" s="30">
        <v>22.826000213623047</v>
      </c>
      <c r="D103" s="9"/>
      <c r="E103" s="8"/>
      <c r="F103" s="8"/>
      <c r="G103" s="30">
        <v>14.789999961853027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113</v>
      </c>
      <c r="C104" s="30">
        <v>22.943000793457031</v>
      </c>
      <c r="D104" s="4">
        <f>STDEV(C102:C104)</f>
        <v>6.4127694771209678E-2</v>
      </c>
      <c r="E104" s="1">
        <f>AVERAGE(C102:C104)</f>
        <v>22.869333902994793</v>
      </c>
      <c r="F104" s="8"/>
      <c r="G104" s="30">
        <v>14.802000045776367</v>
      </c>
      <c r="H104" s="3">
        <f>STDEV(G102:G104)</f>
        <v>7.2343569006678545E-3</v>
      </c>
      <c r="I104" s="1">
        <f>AVERAGE(G102:G104)</f>
        <v>14.79366652170817</v>
      </c>
      <c r="J104" s="8"/>
      <c r="K104" s="1">
        <f>E104-I104</f>
        <v>8.0756673812866229</v>
      </c>
      <c r="L104" s="1">
        <f>K104-$K$7</f>
        <v>-1.2069994608561192</v>
      </c>
      <c r="M104" s="27">
        <f>SQRT((D104*D104)+(H104*H104))</f>
        <v>6.4534464872931838E-2</v>
      </c>
      <c r="N104" s="14"/>
      <c r="O104" s="34">
        <f>POWER(2,-L104)</f>
        <v>2.3085699723069246</v>
      </c>
      <c r="P104" s="26">
        <f>M104/SQRT((COUNT(C102:C104)+COUNT(G102:G104)/2))</f>
        <v>3.0421838487930102E-2</v>
      </c>
    </row>
    <row r="105" spans="2:16">
      <c r="B105" s="36" t="s">
        <v>114</v>
      </c>
      <c r="C105" t="s">
        <v>9</v>
      </c>
      <c r="D105" s="10"/>
      <c r="E105" s="8"/>
      <c r="F105" s="8"/>
      <c r="G105" s="30">
        <v>16.551000595092773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114</v>
      </c>
      <c r="C106" s="30">
        <v>39.652000427246094</v>
      </c>
      <c r="D106" s="9"/>
      <c r="E106" s="8"/>
      <c r="F106" s="8"/>
      <c r="G106" s="30">
        <v>16.586999893188477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114</v>
      </c>
      <c r="C107" t="s">
        <v>9</v>
      </c>
      <c r="D107" s="4" t="e">
        <f>STDEV(C105:C107)</f>
        <v>#DIV/0!</v>
      </c>
      <c r="E107" s="1">
        <f>AVERAGE(C105:C107)</f>
        <v>39.652000427246094</v>
      </c>
      <c r="F107" s="8"/>
      <c r="G107" s="30">
        <v>16.638999938964844</v>
      </c>
      <c r="H107" s="3">
        <f>STDEV(G105:G107)</f>
        <v>4.4241456324060381E-2</v>
      </c>
      <c r="I107" s="1">
        <f>AVERAGE(G105:G107)</f>
        <v>16.592333475748699</v>
      </c>
      <c r="J107" s="8"/>
      <c r="K107" s="1">
        <f>E107-I107</f>
        <v>23.059666951497395</v>
      </c>
      <c r="L107" s="1">
        <f>K107-$K$7</f>
        <v>13.777000109354653</v>
      </c>
      <c r="M107" s="27" t="e">
        <f>SQRT((D107*D107)+(H107*H107))</f>
        <v>#DIV/0!</v>
      </c>
      <c r="N107" s="14"/>
      <c r="O107" s="34">
        <f>POWER(2,-L107)</f>
        <v>7.1237671713208475E-5</v>
      </c>
      <c r="P107" s="26" t="e">
        <f>M107/SQRT((COUNT(C105:C107)+COUNT(G105:G107)/2))</f>
        <v>#DIV/0!</v>
      </c>
    </row>
    <row r="108" spans="2:16">
      <c r="B108" s="36" t="s">
        <v>115</v>
      </c>
      <c r="C108" s="30">
        <v>19.031999588012695</v>
      </c>
      <c r="D108" s="10"/>
      <c r="E108" s="8"/>
      <c r="F108" s="8"/>
      <c r="G108" s="30">
        <v>16.375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115</v>
      </c>
      <c r="C109" s="30">
        <v>19.052000045776367</v>
      </c>
      <c r="D109" s="9"/>
      <c r="E109" s="8"/>
      <c r="F109" s="8"/>
      <c r="G109" s="30">
        <v>16.572000503540039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115</v>
      </c>
      <c r="C110" s="30">
        <v>19.136999130249023</v>
      </c>
      <c r="D110" s="4">
        <f>STDEV(C108:C110)</f>
        <v>5.5752079993761409E-2</v>
      </c>
      <c r="E110" s="1">
        <f>AVERAGE(C108:C110)</f>
        <v>19.073666254679363</v>
      </c>
      <c r="F110" s="8"/>
      <c r="G110" s="30">
        <v>16.349000930786133</v>
      </c>
      <c r="H110" s="3">
        <f>STDEV(G108:G110)</f>
        <v>0.12193848137718265</v>
      </c>
      <c r="I110" s="1">
        <f>AVERAGE(G108:G110)</f>
        <v>16.432000478108723</v>
      </c>
      <c r="J110" s="8"/>
      <c r="K110" s="1">
        <f>E110-I110</f>
        <v>2.6416657765706404</v>
      </c>
      <c r="L110" s="1">
        <f>K110-$K$7</f>
        <v>-6.6410010655721017</v>
      </c>
      <c r="M110" s="27">
        <f>SQRT((D110*D110)+(H110*H110))</f>
        <v>0.13407940805434773</v>
      </c>
      <c r="N110" s="14"/>
      <c r="O110" s="34">
        <f>POWER(2,-L110)</f>
        <v>99.802293568026357</v>
      </c>
      <c r="P110" s="26">
        <f>M110/SQRT((COUNT(C108:C110)+COUNT(G108:G110)/2))</f>
        <v>6.3205639101804989E-2</v>
      </c>
    </row>
    <row r="111" spans="2:16">
      <c r="B111" s="36" t="s">
        <v>116</v>
      </c>
      <c r="C111" s="30">
        <v>24.719999313354492</v>
      </c>
      <c r="D111" s="10"/>
      <c r="E111" s="8"/>
      <c r="F111" s="8"/>
      <c r="G111" s="30">
        <v>16.875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116</v>
      </c>
      <c r="C112" s="30">
        <v>25.124000549316406</v>
      </c>
      <c r="D112" s="9"/>
      <c r="E112" s="8"/>
      <c r="F112" s="8"/>
      <c r="G112" s="30">
        <v>16.910999298095703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116</v>
      </c>
      <c r="C113" s="30">
        <v>24.735000610351563</v>
      </c>
      <c r="D113" s="4">
        <f>STDEV(C111:C113)</f>
        <v>0.22904256885456928</v>
      </c>
      <c r="E113" s="1">
        <f>AVERAGE(C111:C113)</f>
        <v>24.85966682434082</v>
      </c>
      <c r="F113" s="8"/>
      <c r="G113" s="30">
        <v>16.916999816894531</v>
      </c>
      <c r="H113" s="3">
        <f>STDEV(G111:G113)</f>
        <v>2.2715414400844409E-2</v>
      </c>
      <c r="I113" s="1">
        <f>AVERAGE(G111:G113)</f>
        <v>16.900999704996746</v>
      </c>
      <c r="J113" s="8"/>
      <c r="K113" s="1">
        <f>E113-I113</f>
        <v>7.9586671193440743</v>
      </c>
      <c r="L113" s="1">
        <f>K113-$K$7</f>
        <v>-1.3239997227986677</v>
      </c>
      <c r="M113" s="27">
        <f>SQRT((D113*D113)+(H113*H113))</f>
        <v>0.23016621906548798</v>
      </c>
      <c r="N113" s="14"/>
      <c r="O113" s="34">
        <f>POWER(2,-L113)</f>
        <v>2.5035924362643822</v>
      </c>
      <c r="P113" s="26">
        <f>M113/SQRT((COUNT(C111:C113)+COUNT(G111:G113)/2))</f>
        <v>0.10850139620084999</v>
      </c>
    </row>
    <row r="114" spans="2:16">
      <c r="B114" s="36" t="s">
        <v>117</v>
      </c>
      <c r="C114" t="s">
        <v>9</v>
      </c>
      <c r="D114" s="10"/>
      <c r="E114" s="8"/>
      <c r="F114" s="8"/>
      <c r="G114" s="30">
        <v>15.434000015258789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117</v>
      </c>
      <c r="C115" s="30">
        <v>34.372001647949219</v>
      </c>
      <c r="D115" s="9"/>
      <c r="E115" s="8"/>
      <c r="F115" s="8"/>
      <c r="G115" s="30">
        <v>15.418000221252441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117</v>
      </c>
      <c r="C116" s="30">
        <v>34.883998870849609</v>
      </c>
      <c r="D116" s="4">
        <f>STDEV(C114:C116)</f>
        <v>0.36203670826154649</v>
      </c>
      <c r="E116" s="1">
        <f>AVERAGE(C114:C116)</f>
        <v>34.628000259399414</v>
      </c>
      <c r="F116" s="8"/>
      <c r="G116" s="30">
        <v>15.416999816894531</v>
      </c>
      <c r="H116" s="3">
        <f>STDEV(G114:G116)</f>
        <v>9.5394004139760461E-3</v>
      </c>
      <c r="I116" s="1">
        <f>AVERAGE(G114:G116)</f>
        <v>15.42300001780192</v>
      </c>
      <c r="J116" s="8"/>
      <c r="K116" s="1">
        <f>E116-I116</f>
        <v>19.205000241597496</v>
      </c>
      <c r="L116" s="1">
        <f>K116-$K$7</f>
        <v>9.9223333994547538</v>
      </c>
      <c r="M116" s="27">
        <f>SQRT((D116*D116)+(H116*H116))</f>
        <v>0.36216236453987638</v>
      </c>
      <c r="N116" s="14"/>
      <c r="O116" s="34">
        <f>POWER(2,-L116)</f>
        <v>1.0305759890128861E-3</v>
      </c>
      <c r="P116" s="26">
        <f>M116/SQRT((COUNT(C114:C116)+COUNT(G114:G116)/2))</f>
        <v>0.19358392664173507</v>
      </c>
    </row>
    <row r="117" spans="2:16">
      <c r="B117" s="36" t="s">
        <v>118</v>
      </c>
      <c r="C117" s="30">
        <v>21.504999160766602</v>
      </c>
      <c r="D117" s="10"/>
      <c r="E117" s="8"/>
      <c r="F117" s="8"/>
      <c r="G117" s="30">
        <v>16.100000381469727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118</v>
      </c>
      <c r="C118" s="30">
        <v>21.792999267578125</v>
      </c>
      <c r="D118" s="9"/>
      <c r="E118" s="8"/>
      <c r="F118" s="8"/>
      <c r="G118" s="30">
        <v>15.567999839782715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118</v>
      </c>
      <c r="C119" s="30">
        <v>21.597000122070313</v>
      </c>
      <c r="D119" s="4">
        <f>STDEV(C117:C119)</f>
        <v>0.14709628561141422</v>
      </c>
      <c r="E119" s="1">
        <f>AVERAGE(C117:C119)</f>
        <v>21.63166618347168</v>
      </c>
      <c r="F119" s="8"/>
      <c r="G119" s="30">
        <v>15.598999977111816</v>
      </c>
      <c r="H119" s="3">
        <f>STDEV(G117:G119)</f>
        <v>0.29860425037064431</v>
      </c>
      <c r="I119" s="1">
        <f>AVERAGE(G117:G119)</f>
        <v>15.755666732788086</v>
      </c>
      <c r="J119" s="8"/>
      <c r="K119" s="1">
        <f>E119-I119</f>
        <v>5.8759994506835937</v>
      </c>
      <c r="L119" s="1">
        <f>K119-$K$7</f>
        <v>-3.4066673914591483</v>
      </c>
      <c r="M119" s="27">
        <f>SQRT((D119*D119)+(H119*H119))</f>
        <v>0.33286906672157024</v>
      </c>
      <c r="N119" s="14"/>
      <c r="O119" s="34">
        <f>POWER(2,-L119)</f>
        <v>10.604960862094535</v>
      </c>
      <c r="P119" s="26">
        <f>M119/SQRT((COUNT(C117:C119)+COUNT(G117:G119)/2))</f>
        <v>0.1569159828840398</v>
      </c>
    </row>
    <row r="120" spans="2:16">
      <c r="B120" s="36" t="s">
        <v>119</v>
      </c>
      <c r="C120" s="30">
        <v>20.294000625610352</v>
      </c>
      <c r="D120" s="10"/>
      <c r="E120" s="8"/>
      <c r="F120" s="8"/>
      <c r="G120" s="30">
        <v>13.692999839782715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119</v>
      </c>
      <c r="C121" s="30">
        <v>20.311000823974609</v>
      </c>
      <c r="D121" s="9"/>
      <c r="E121" s="8"/>
      <c r="F121" s="8"/>
      <c r="G121" s="30">
        <v>13.741999626159668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119</v>
      </c>
      <c r="C122" s="30">
        <v>20.36400032043457</v>
      </c>
      <c r="D122" s="4">
        <f>STDEV(C120:C122)</f>
        <v>3.6510068576848964E-2</v>
      </c>
      <c r="E122" s="1">
        <f>AVERAGE(C120:C122)</f>
        <v>20.323000590006512</v>
      </c>
      <c r="F122" s="8"/>
      <c r="G122" s="30">
        <v>13.862000465393066</v>
      </c>
      <c r="H122" s="3">
        <f>STDEV(G120:G122)</f>
        <v>8.6950552939009718E-2</v>
      </c>
      <c r="I122" s="1">
        <f>AVERAGE(G120:G122)</f>
        <v>13.765666643778482</v>
      </c>
      <c r="J122" s="8"/>
      <c r="K122" s="1">
        <f>E122-I122</f>
        <v>6.5573339462280291</v>
      </c>
      <c r="L122" s="1">
        <f>K122-$K$7</f>
        <v>-2.7253328959147129</v>
      </c>
      <c r="M122" s="27">
        <f>SQRT((D122*D122)+(H122*H122))</f>
        <v>9.4304738819879816E-2</v>
      </c>
      <c r="N122" s="14"/>
      <c r="O122" s="34">
        <f>POWER(2,-L122)</f>
        <v>6.6131283212065446</v>
      </c>
      <c r="P122" s="26">
        <f>M122/SQRT((COUNT(C120:C122)+COUNT(G120:G122)/2))</f>
        <v>4.4455680211708849E-2</v>
      </c>
    </row>
    <row r="123" spans="2:16">
      <c r="B123" s="36" t="s">
        <v>120</v>
      </c>
      <c r="C123" s="30">
        <v>39.784999847412109</v>
      </c>
      <c r="D123" s="10"/>
      <c r="E123" s="8"/>
      <c r="F123" s="8"/>
      <c r="G123" s="30">
        <v>15.694000244140625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120</v>
      </c>
      <c r="C124" s="30">
        <v>38.861000061035156</v>
      </c>
      <c r="D124" s="9"/>
      <c r="E124" s="8"/>
      <c r="F124" s="8"/>
      <c r="G124" s="30">
        <v>15.720999717712402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120</v>
      </c>
      <c r="C125" t="s">
        <v>9</v>
      </c>
      <c r="D125" s="4">
        <f>STDEV(C123:C125)</f>
        <v>0.65336651476206486</v>
      </c>
      <c r="E125" s="1">
        <f>AVERAGE(C123:C125)</f>
        <v>39.322999954223633</v>
      </c>
      <c r="F125" s="8"/>
      <c r="G125" s="30">
        <v>15.744999885559082</v>
      </c>
      <c r="H125" s="3">
        <f>STDEV(G123:G125)</f>
        <v>2.5514515654927031E-2</v>
      </c>
      <c r="I125" s="1">
        <f>AVERAGE(G123:G125)</f>
        <v>15.719999949137369</v>
      </c>
      <c r="J125" s="8"/>
      <c r="K125" s="1">
        <f>E125-I125</f>
        <v>23.603000005086265</v>
      </c>
      <c r="L125" s="1">
        <f>K125-$K$7</f>
        <v>14.320333162943523</v>
      </c>
      <c r="M125" s="27">
        <f>SQRT((D125*D125)+(H125*H125))</f>
        <v>0.65386450669954022</v>
      </c>
      <c r="N125" s="14"/>
      <c r="O125" s="34">
        <f>POWER(2,-L125)</f>
        <v>4.888213544411128E-5</v>
      </c>
      <c r="P125" s="26">
        <f>M125/SQRT((COUNT(C123:C125)+COUNT(G123:G125)/2))</f>
        <v>0.34950528020594773</v>
      </c>
    </row>
    <row r="126" spans="2:16">
      <c r="B126" s="36" t="s">
        <v>121</v>
      </c>
      <c r="C126" s="30">
        <v>30.194000244140625</v>
      </c>
      <c r="D126" s="10"/>
      <c r="E126" s="8"/>
      <c r="F126" s="8"/>
      <c r="G126" s="30">
        <v>19.795999526977539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121</v>
      </c>
      <c r="C127" s="30">
        <v>30.170000076293945</v>
      </c>
      <c r="D127" s="9"/>
      <c r="E127" s="8"/>
      <c r="F127" s="8"/>
      <c r="G127" s="30">
        <v>19.926000595092773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121</v>
      </c>
      <c r="C128" s="30">
        <v>30.41200065612793</v>
      </c>
      <c r="D128" s="4">
        <f>STDEV(C126:C128)</f>
        <v>0.13333195936164244</v>
      </c>
      <c r="E128" s="1">
        <f>AVERAGE(C126:C128)</f>
        <v>30.2586669921875</v>
      </c>
      <c r="F128" s="8"/>
      <c r="G128" s="30">
        <v>19.992000579833984</v>
      </c>
      <c r="H128" s="3">
        <f>STDEV(G126:G128)</f>
        <v>9.9726867340900124E-2</v>
      </c>
      <c r="I128" s="1">
        <f>AVERAGE(G126:G128)</f>
        <v>19.904666900634766</v>
      </c>
      <c r="J128" s="8"/>
      <c r="K128" s="1">
        <f>E128-I128</f>
        <v>10.354000091552734</v>
      </c>
      <c r="L128" s="1">
        <f>K128-$K$7</f>
        <v>1.0713332494099923</v>
      </c>
      <c r="M128" s="27">
        <f>SQRT((D128*D128)+(H128*H128))</f>
        <v>0.16650183019067435</v>
      </c>
      <c r="N128" s="14"/>
      <c r="O128" s="34">
        <f>POWER(2,-L128)</f>
        <v>0.4758790178347328</v>
      </c>
      <c r="P128" s="26">
        <f>M128/SQRT((COUNT(C126:C128)+COUNT(G126:G128)/2))</f>
        <v>7.8489715471864577E-2</v>
      </c>
    </row>
    <row r="129" spans="2:17">
      <c r="B129" s="36" t="s">
        <v>122</v>
      </c>
      <c r="C129" s="30">
        <v>21.493000030517578</v>
      </c>
      <c r="D129" s="10"/>
      <c r="E129" s="8"/>
      <c r="F129" s="8"/>
      <c r="G129" s="30">
        <v>15.873000144958496</v>
      </c>
      <c r="I129" s="8"/>
      <c r="J129" s="8"/>
      <c r="K129" s="8"/>
      <c r="L129" s="8"/>
      <c r="M129" s="8"/>
      <c r="N129" s="8"/>
      <c r="O129" s="33"/>
    </row>
    <row r="130" spans="2:17">
      <c r="B130" s="36" t="s">
        <v>122</v>
      </c>
      <c r="C130" s="30">
        <v>21.478000640869141</v>
      </c>
      <c r="D130" s="9"/>
      <c r="E130" s="8"/>
      <c r="F130" s="8"/>
      <c r="G130" s="30">
        <v>15.909000396728516</v>
      </c>
      <c r="H130" s="9"/>
      <c r="I130" s="8"/>
      <c r="J130" s="8"/>
      <c r="K130" s="8"/>
      <c r="L130" s="8"/>
      <c r="M130" s="8"/>
      <c r="N130" s="8"/>
      <c r="O130" s="33"/>
    </row>
    <row r="131" spans="2:17" ht="15.75">
      <c r="B131" s="36" t="s">
        <v>122</v>
      </c>
      <c r="C131" s="30">
        <v>21.39900016784668</v>
      </c>
      <c r="D131" s="4">
        <f t="shared" ref="D131" si="0">STDEV(C129:C131)</f>
        <v>5.0500875586049661E-2</v>
      </c>
      <c r="E131" s="1">
        <f t="shared" ref="E131" si="1">AVERAGE(C129:C131)</f>
        <v>21.456666946411133</v>
      </c>
      <c r="F131" s="8"/>
      <c r="G131" s="30">
        <v>15.836999893188477</v>
      </c>
      <c r="H131" s="3">
        <f t="shared" ref="H131" si="2">STDEV(G129:G131)</f>
        <v>3.6000251770019531E-2</v>
      </c>
      <c r="I131" s="1">
        <f t="shared" ref="I131" si="3">AVERAGE(G129:G131)</f>
        <v>15.873000144958496</v>
      </c>
      <c r="J131" s="8"/>
      <c r="K131" s="1">
        <f t="shared" ref="K131" si="4">E131-I131</f>
        <v>5.5836668014526367</v>
      </c>
      <c r="L131" s="1">
        <f t="shared" ref="L131" si="5">K131-$K$7</f>
        <v>-3.6990000406901054</v>
      </c>
      <c r="M131" s="27">
        <f t="shared" ref="M131" si="6">SQRT((D131*D131)+(H131*H131))</f>
        <v>6.2019001624199509E-2</v>
      </c>
      <c r="N131" s="14"/>
      <c r="O131" s="34">
        <f t="shared" ref="O131" si="7">POWER(2,-L131)</f>
        <v>12.987033661925761</v>
      </c>
      <c r="P131" s="26">
        <f t="shared" ref="P131" si="8">M131/SQRT((COUNT(C129:C131)+COUNT(G129:G131)/2))</f>
        <v>2.9236037740593988E-2</v>
      </c>
    </row>
    <row r="132" spans="2:17">
      <c r="B132" s="36" t="s">
        <v>123</v>
      </c>
      <c r="C132" t="s">
        <v>9</v>
      </c>
      <c r="D132" s="10"/>
      <c r="E132" s="8"/>
      <c r="F132" s="8"/>
      <c r="G132" s="30">
        <v>16.141000747680664</v>
      </c>
      <c r="I132" s="8"/>
      <c r="J132" s="8"/>
      <c r="K132" s="8"/>
      <c r="L132" s="8"/>
      <c r="M132" s="8"/>
      <c r="N132" s="8"/>
      <c r="O132" s="33"/>
    </row>
    <row r="133" spans="2:17">
      <c r="B133" s="36" t="s">
        <v>123</v>
      </c>
      <c r="C133" s="30">
        <v>36.992000579833984</v>
      </c>
      <c r="D133" s="9"/>
      <c r="E133" s="8"/>
      <c r="F133" s="8"/>
      <c r="G133" s="30">
        <v>16.391000747680664</v>
      </c>
      <c r="H133" s="9"/>
      <c r="I133" s="8"/>
      <c r="J133" s="8"/>
      <c r="K133" s="8"/>
      <c r="L133" s="8"/>
      <c r="M133" s="8"/>
      <c r="N133" s="8"/>
      <c r="O133" s="33"/>
    </row>
    <row r="134" spans="2:17" ht="15.75">
      <c r="B134" s="36" t="s">
        <v>123</v>
      </c>
      <c r="C134" s="30">
        <v>39.062999725341797</v>
      </c>
      <c r="D134" s="4">
        <f t="shared" ref="D134" si="9">STDEV(C132:C134)</f>
        <v>1.4644175396201198</v>
      </c>
      <c r="E134" s="1">
        <f t="shared" ref="E134" si="10">AVERAGE(C132:C134)</f>
        <v>38.027500152587891</v>
      </c>
      <c r="F134" s="8"/>
      <c r="G134" s="30">
        <v>16.233999252319336</v>
      </c>
      <c r="H134" s="3">
        <f t="shared" ref="H134" si="11">STDEV(G132:G134)</f>
        <v>0.12635808337862825</v>
      </c>
      <c r="I134" s="1">
        <f t="shared" ref="I134" si="12">AVERAGE(G132:G134)</f>
        <v>16.255333582560223</v>
      </c>
      <c r="J134" s="8"/>
      <c r="K134" s="1">
        <f t="shared" ref="K134" si="13">E134-I134</f>
        <v>21.772166570027668</v>
      </c>
      <c r="L134" s="1">
        <f t="shared" ref="L134" si="14">K134-$K$7</f>
        <v>12.489499727884926</v>
      </c>
      <c r="M134" s="27">
        <f t="shared" ref="M134" si="15">SQRT((D134*D134)+(H134*H134))</f>
        <v>1.4698588692735659</v>
      </c>
      <c r="N134" s="14"/>
      <c r="O134" s="34">
        <f t="shared" ref="O134" si="16">POWER(2,-L134)</f>
        <v>1.7389454199354546E-4</v>
      </c>
      <c r="P134" s="26">
        <f t="shared" ref="P134" si="17">M134/SQRT((COUNT(C132:C134)+COUNT(G132:G134)/2))</f>
        <v>0.78567261367609009</v>
      </c>
    </row>
    <row r="135" spans="2:17">
      <c r="B135" s="36" t="s">
        <v>124</v>
      </c>
      <c r="C135" s="30">
        <v>22.660999298095703</v>
      </c>
      <c r="D135" s="10"/>
      <c r="E135" s="8"/>
      <c r="F135" s="8"/>
      <c r="G135" s="30">
        <v>17.445999145507812</v>
      </c>
      <c r="I135" s="8"/>
      <c r="J135" s="8"/>
      <c r="K135" s="8"/>
      <c r="L135" s="8"/>
      <c r="M135" s="8"/>
      <c r="N135" s="8"/>
      <c r="O135" s="33"/>
    </row>
    <row r="136" spans="2:17">
      <c r="B136" s="36" t="s">
        <v>124</v>
      </c>
      <c r="C136" s="30">
        <v>22.655000686645508</v>
      </c>
      <c r="D136" s="9"/>
      <c r="E136" s="8"/>
      <c r="F136" s="8"/>
      <c r="G136" s="30">
        <v>17.243000030517578</v>
      </c>
      <c r="H136" s="9"/>
      <c r="I136" s="8"/>
      <c r="J136" s="8"/>
      <c r="K136" s="8"/>
      <c r="L136" s="8"/>
      <c r="M136" s="8"/>
      <c r="N136" s="8"/>
      <c r="O136" s="33"/>
    </row>
    <row r="137" spans="2:17" ht="15.75">
      <c r="B137" s="36" t="s">
        <v>124</v>
      </c>
      <c r="C137" s="30">
        <v>22.615999221801758</v>
      </c>
      <c r="D137" s="4">
        <f t="shared" ref="D137" si="18">STDEV(C135:C137)</f>
        <v>2.4433939734685918E-2</v>
      </c>
      <c r="E137" s="1">
        <f t="shared" ref="E137" si="19">AVERAGE(C135:C137)</f>
        <v>22.643999735514324</v>
      </c>
      <c r="F137" s="8"/>
      <c r="G137" s="30">
        <v>17.180000305175781</v>
      </c>
      <c r="H137" s="3">
        <f t="shared" ref="H137" si="20">STDEV(G135:G137)</f>
        <v>0.13900419006744125</v>
      </c>
      <c r="I137" s="1">
        <f t="shared" ref="I137" si="21">AVERAGE(G135:G137)</f>
        <v>17.289666493733723</v>
      </c>
      <c r="J137" s="8"/>
      <c r="K137" s="1">
        <f t="shared" ref="K137" si="22">E137-I137</f>
        <v>5.3543332417806013</v>
      </c>
      <c r="L137" s="1">
        <f t="shared" ref="L137" si="23">K137-$K$7</f>
        <v>-3.9283336003621407</v>
      </c>
      <c r="M137" s="27">
        <f t="shared" ref="M137" si="24">SQRT((D137*D137)+(H137*H137))</f>
        <v>0.14113533316382398</v>
      </c>
      <c r="N137" s="14"/>
      <c r="O137" s="34">
        <f t="shared" ref="O137" si="25">POWER(2,-L137)</f>
        <v>15.224612464645203</v>
      </c>
      <c r="P137" s="26">
        <f t="shared" ref="P137" si="26">M137/SQRT((COUNT(C135:C137)+COUNT(G135:G137)/2))</f>
        <v>6.6531834096775058E-2</v>
      </c>
    </row>
    <row r="138" spans="2:17" s="69" customFormat="1">
      <c r="B138" s="69" t="s">
        <v>125</v>
      </c>
      <c r="C138" s="70">
        <v>20.958000183105469</v>
      </c>
      <c r="D138" s="71"/>
      <c r="E138" s="72"/>
      <c r="F138" s="72"/>
      <c r="G138" s="70">
        <v>14.703000068664551</v>
      </c>
      <c r="H138" s="73"/>
      <c r="I138" s="72"/>
      <c r="J138" s="72"/>
      <c r="K138" s="72"/>
      <c r="L138" s="72"/>
      <c r="M138" s="72"/>
      <c r="N138" s="72"/>
      <c r="O138" s="74"/>
      <c r="P138" s="59"/>
      <c r="Q138" s="75"/>
    </row>
    <row r="139" spans="2:17" s="69" customFormat="1">
      <c r="B139" s="69" t="s">
        <v>125</v>
      </c>
      <c r="C139" s="70"/>
      <c r="D139" s="76"/>
      <c r="E139" s="72"/>
      <c r="F139" s="72"/>
      <c r="G139" s="70">
        <v>15.154999732971191</v>
      </c>
      <c r="H139" s="76"/>
      <c r="I139" s="72"/>
      <c r="J139" s="72"/>
      <c r="K139" s="72"/>
      <c r="L139" s="72"/>
      <c r="M139" s="72"/>
      <c r="N139" s="72"/>
      <c r="O139" s="74"/>
      <c r="P139" s="59"/>
      <c r="Q139" s="75"/>
    </row>
    <row r="140" spans="2:17" s="69" customFormat="1" ht="15.75">
      <c r="B140" s="69" t="s">
        <v>125</v>
      </c>
      <c r="C140" s="70">
        <v>20.966999053955078</v>
      </c>
      <c r="D140" s="77">
        <f t="shared" ref="D140" si="27">STDEV(C138:C140)</f>
        <v>6.3631626007807371E-3</v>
      </c>
      <c r="E140" s="78">
        <f t="shared" ref="E140" si="28">AVERAGE(C138:C140)</f>
        <v>20.962499618530273</v>
      </c>
      <c r="F140" s="72"/>
      <c r="G140" s="70">
        <v>14.789999961853027</v>
      </c>
      <c r="H140" s="79">
        <f t="shared" ref="H140" si="29">STDEV(G138:G140)</f>
        <v>0.23982546113942749</v>
      </c>
      <c r="I140" s="78">
        <f t="shared" ref="I140" si="30">AVERAGE(G138:G140)</f>
        <v>14.88266658782959</v>
      </c>
      <c r="J140" s="72"/>
      <c r="K140" s="78">
        <f t="shared" ref="K140" si="31">E140-I140</f>
        <v>6.0798330307006836</v>
      </c>
      <c r="L140" s="78">
        <f t="shared" ref="L140" si="32">K140-$K$7</f>
        <v>-3.2028338114420585</v>
      </c>
      <c r="M140" s="78">
        <f t="shared" ref="M140" si="33">SQRT((D140*D140)+(H140*H140))</f>
        <v>0.23990986150849034</v>
      </c>
      <c r="N140" s="72"/>
      <c r="O140" s="64">
        <f t="shared" ref="O140" si="34">POWER(2,-L140)</f>
        <v>9.2076552109022707</v>
      </c>
      <c r="P140" s="2">
        <f t="shared" ref="P140" si="35">M140/SQRT((COUNT(C138:C140)+COUNT(G138:G140)/2))</f>
        <v>0.12823721506759372</v>
      </c>
      <c r="Q140" s="75"/>
    </row>
    <row r="141" spans="2:17">
      <c r="B141" s="36" t="s">
        <v>126</v>
      </c>
      <c r="C141" t="s">
        <v>9</v>
      </c>
      <c r="D141" s="10"/>
      <c r="E141" s="8"/>
      <c r="F141" s="8"/>
      <c r="G141" s="30">
        <v>15.984000205993652</v>
      </c>
      <c r="I141" s="8"/>
      <c r="J141" s="8"/>
      <c r="K141" s="8"/>
      <c r="L141" s="8"/>
      <c r="M141" s="8"/>
      <c r="N141" s="8"/>
      <c r="O141" s="33"/>
    </row>
    <row r="142" spans="2:17">
      <c r="B142" s="36" t="s">
        <v>126</v>
      </c>
      <c r="C142" s="30">
        <v>35.222999572753906</v>
      </c>
      <c r="D142" s="9"/>
      <c r="E142" s="8"/>
      <c r="F142" s="8"/>
      <c r="G142" s="30">
        <v>15.857999801635742</v>
      </c>
      <c r="H142" s="9"/>
      <c r="I142" s="8"/>
      <c r="J142" s="8"/>
      <c r="K142" s="8"/>
      <c r="L142" s="8"/>
      <c r="M142" s="8"/>
      <c r="N142" s="8"/>
      <c r="O142" s="33"/>
    </row>
    <row r="143" spans="2:17" ht="15.75">
      <c r="B143" s="36" t="s">
        <v>126</v>
      </c>
      <c r="C143" s="30">
        <v>38.146999359130859</v>
      </c>
      <c r="D143" s="4">
        <f t="shared" ref="D143" si="36">STDEV(C141:C143)</f>
        <v>2.06758007713516</v>
      </c>
      <c r="E143" s="1">
        <f t="shared" ref="E143" si="37">AVERAGE(C141:C143)</f>
        <v>36.684999465942383</v>
      </c>
      <c r="F143" s="8"/>
      <c r="G143" s="30">
        <v>15.939999580383301</v>
      </c>
      <c r="H143" s="3">
        <f t="shared" ref="H143" si="38">STDEV(G141:G143)</f>
        <v>6.3948052703096114E-2</v>
      </c>
      <c r="I143" s="1">
        <f t="shared" ref="I143" si="39">AVERAGE(G141:G143)</f>
        <v>15.927333196004232</v>
      </c>
      <c r="J143" s="8"/>
      <c r="K143" s="1">
        <f t="shared" ref="K143" si="40">E143-I143</f>
        <v>20.757666269938149</v>
      </c>
      <c r="L143" s="1">
        <f t="shared" ref="L143" si="41">K143-$K$7</f>
        <v>11.474999427795407</v>
      </c>
      <c r="M143" s="27">
        <f t="shared" ref="M143" si="42">SQRT((D143*D143)+(H143*H143))</f>
        <v>2.0685687633749943</v>
      </c>
      <c r="N143" s="14"/>
      <c r="O143" s="34">
        <f t="shared" ref="O143" si="43">POWER(2,-L143)</f>
        <v>3.5130228289151594E-4</v>
      </c>
      <c r="P143" s="26">
        <f t="shared" ref="P143" si="44">M143/SQRT((COUNT(C141:C143)+COUNT(G141:G143)/2))</f>
        <v>1.1056965133616978</v>
      </c>
    </row>
    <row r="144" spans="2:17">
      <c r="B144" s="36" t="s">
        <v>127</v>
      </c>
      <c r="C144" s="30">
        <v>20.447000503540039</v>
      </c>
      <c r="D144" s="10"/>
      <c r="E144" s="8"/>
      <c r="F144" s="8"/>
      <c r="G144" s="30">
        <v>15.234999656677246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127</v>
      </c>
      <c r="C145" s="30">
        <v>20.443000793457031</v>
      </c>
      <c r="D145" s="9"/>
      <c r="E145" s="8"/>
      <c r="F145" s="8"/>
      <c r="G145" s="30">
        <v>15.229000091552734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127</v>
      </c>
      <c r="C146" s="30">
        <v>20.458999633789063</v>
      </c>
      <c r="D146" s="4">
        <f t="shared" ref="D146" si="45">STDEV(C144:C146)</f>
        <v>8.3260604875192261E-3</v>
      </c>
      <c r="E146" s="1">
        <f t="shared" ref="E146" si="46">AVERAGE(C144:C146)</f>
        <v>20.449666976928711</v>
      </c>
      <c r="F146" s="8"/>
      <c r="G146" s="30">
        <v>15.239999771118164</v>
      </c>
      <c r="H146" s="3">
        <f t="shared" ref="H146" si="47">STDEV(G144:G146)</f>
        <v>5.5074022407372355E-3</v>
      </c>
      <c r="I146" s="1">
        <f t="shared" ref="I146" si="48">AVERAGE(G144:G146)</f>
        <v>15.234666506449381</v>
      </c>
      <c r="J146" s="8"/>
      <c r="K146" s="1">
        <f t="shared" ref="K146" si="49">E146-I146</f>
        <v>5.21500047047933</v>
      </c>
      <c r="L146" s="1">
        <f t="shared" ref="L146" si="50">K146-$K$7</f>
        <v>-4.0676663716634121</v>
      </c>
      <c r="M146" s="27">
        <f t="shared" ref="M146" si="51">SQRT((D146*D146)+(H146*H146))</f>
        <v>9.9827232097813075E-3</v>
      </c>
      <c r="N146" s="14"/>
      <c r="O146" s="34">
        <f t="shared" ref="O146" si="52">POWER(2,-L146)</f>
        <v>16.76832142616238</v>
      </c>
      <c r="P146" s="26">
        <f t="shared" ref="P146" si="53">M146/SQRT((COUNT(C144:C146)+COUNT(G144:G146)/2))</f>
        <v>4.7059008508964677E-3</v>
      </c>
    </row>
    <row r="147" spans="2:16">
      <c r="B147" s="36" t="s">
        <v>128</v>
      </c>
      <c r="C147" s="30">
        <v>19.548999786376953</v>
      </c>
      <c r="D147" s="10"/>
      <c r="E147" s="8"/>
      <c r="F147" s="8"/>
      <c r="G147" s="30">
        <v>14.112000465393066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128</v>
      </c>
      <c r="C148" s="30">
        <v>19.558000564575195</v>
      </c>
      <c r="D148" s="9"/>
      <c r="E148" s="8"/>
      <c r="F148" s="8"/>
      <c r="G148" s="30">
        <v>14.345000267028809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128</v>
      </c>
      <c r="C149" s="30">
        <v>19.597999572753906</v>
      </c>
      <c r="D149" s="4">
        <f t="shared" ref="D149" si="54">STDEV(C147:C149)</f>
        <v>2.6082924581807592E-2</v>
      </c>
      <c r="E149" s="1">
        <f t="shared" ref="E149" si="55">AVERAGE(C147:C149)</f>
        <v>19.568333307902019</v>
      </c>
      <c r="F149" s="8"/>
      <c r="G149" s="30">
        <v>14.300999641418457</v>
      </c>
      <c r="H149" s="3">
        <f t="shared" ref="H149" si="56">STDEV(G147:G149)</f>
        <v>0.12379125652656871</v>
      </c>
      <c r="I149" s="1">
        <f t="shared" ref="I149" si="57">AVERAGE(G147:G149)</f>
        <v>14.252666791280111</v>
      </c>
      <c r="J149" s="8"/>
      <c r="K149" s="1">
        <f t="shared" ref="K149" si="58">E149-I149</f>
        <v>5.3156665166219081</v>
      </c>
      <c r="L149" s="1">
        <f t="shared" ref="L149" si="59">K149-$K$7</f>
        <v>-3.9670003255208339</v>
      </c>
      <c r="M149" s="27">
        <f t="shared" ref="M149" si="60">SQRT((D149*D149)+(H149*H149))</f>
        <v>0.12650926506452798</v>
      </c>
      <c r="N149" s="14"/>
      <c r="O149" s="34">
        <f t="shared" ref="O149" si="61">POWER(2,-L149)</f>
        <v>15.638175791074268</v>
      </c>
      <c r="P149" s="26">
        <f t="shared" ref="P149" si="62">M149/SQRT((COUNT(C147:C149)+COUNT(G147:G149)/2))</f>
        <v>5.9637039473369423E-2</v>
      </c>
    </row>
    <row r="150" spans="2:16">
      <c r="B150" s="36" t="s">
        <v>129</v>
      </c>
      <c r="C150" s="30">
        <v>33.648998260498047</v>
      </c>
      <c r="D150" s="10"/>
      <c r="E150" s="8"/>
      <c r="F150" s="8"/>
      <c r="G150" s="30">
        <v>17.327999114990234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129</v>
      </c>
      <c r="C151" t="s">
        <v>9</v>
      </c>
      <c r="D151" s="9"/>
      <c r="E151" s="8"/>
      <c r="F151" s="8"/>
      <c r="G151" s="30">
        <v>17.329999923706055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129</v>
      </c>
      <c r="C152" s="30">
        <v>34.597999572753906</v>
      </c>
      <c r="D152" s="4">
        <f t="shared" ref="D152" si="63">STDEV(C150:C152)</f>
        <v>0.67104526325105041</v>
      </c>
      <c r="E152" s="1">
        <f t="shared" ref="E152" si="64">AVERAGE(C150:C152)</f>
        <v>34.123498916625977</v>
      </c>
      <c r="F152" s="8"/>
      <c r="G152" s="30">
        <v>17.434999465942383</v>
      </c>
      <c r="H152" s="3">
        <f t="shared" ref="H152" si="65">STDEV(G150:G152)</f>
        <v>6.1207273817794304E-2</v>
      </c>
      <c r="I152" s="1">
        <f t="shared" ref="I152" si="66">AVERAGE(G150:G152)</f>
        <v>17.364332834879558</v>
      </c>
      <c r="J152" s="8"/>
      <c r="K152" s="1">
        <f t="shared" ref="K152" si="67">E152-I152</f>
        <v>16.759166081746418</v>
      </c>
      <c r="L152" s="1">
        <f t="shared" ref="L152" si="68">K152-$K$7</f>
        <v>7.476499239603676</v>
      </c>
      <c r="M152" s="27">
        <f t="shared" ref="M152" si="69">SQRT((D152*D152)+(H152*H152))</f>
        <v>0.67383089547740238</v>
      </c>
      <c r="N152" s="14"/>
      <c r="O152" s="34">
        <f t="shared" ref="O152" si="70">POWER(2,-L152)</f>
        <v>5.6149961952877778E-3</v>
      </c>
      <c r="P152" s="26">
        <f t="shared" ref="P152" si="71">M152/SQRT((COUNT(C150:C152)+COUNT(G150:G152)/2))</f>
        <v>0.3601777639285032</v>
      </c>
    </row>
    <row r="153" spans="2:16">
      <c r="B153" s="36" t="s">
        <v>130</v>
      </c>
      <c r="C153" s="30">
        <v>21.974000930786133</v>
      </c>
      <c r="D153" s="10"/>
      <c r="E153" s="8"/>
      <c r="F153" s="8"/>
      <c r="G153" s="30">
        <v>16.676000595092773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130</v>
      </c>
      <c r="C154" s="30">
        <v>21.992000579833984</v>
      </c>
      <c r="D154" s="9"/>
      <c r="E154" s="8"/>
      <c r="F154" s="8"/>
      <c r="G154" s="30">
        <v>16.715000152587891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130</v>
      </c>
      <c r="C155" s="30">
        <v>22.349000930786133</v>
      </c>
      <c r="D155" s="4">
        <f t="shared" ref="D155" si="72">STDEV(C153:C155)</f>
        <v>0.21150186679476785</v>
      </c>
      <c r="E155" s="1">
        <f t="shared" ref="E155" si="73">AVERAGE(C153:C155)</f>
        <v>22.105000813802082</v>
      </c>
      <c r="F155" s="8"/>
      <c r="G155" s="30">
        <v>16.676000595092773</v>
      </c>
      <c r="H155" s="3">
        <f t="shared" ref="H155" si="74">STDEV(G153:G155)</f>
        <v>2.2516405018082195E-2</v>
      </c>
      <c r="I155" s="1">
        <f t="shared" ref="I155" si="75">AVERAGE(G153:G155)</f>
        <v>16.689000447591145</v>
      </c>
      <c r="J155" s="8"/>
      <c r="K155" s="1">
        <f t="shared" ref="K155" si="76">E155-I155</f>
        <v>5.4160003662109375</v>
      </c>
      <c r="L155" s="1">
        <f t="shared" ref="L155" si="77">K155-$K$7</f>
        <v>-3.8666664759318046</v>
      </c>
      <c r="M155" s="27">
        <f t="shared" ref="M155" si="78">SQRT((D155*D155)+(H155*H155))</f>
        <v>0.21269703371840906</v>
      </c>
      <c r="N155" s="14"/>
      <c r="O155" s="34">
        <f t="shared" ref="O155" si="79">POWER(2,-L155)</f>
        <v>14.587557888349233</v>
      </c>
      <c r="P155" s="26">
        <f t="shared" ref="P155" si="80">M155/SQRT((COUNT(C153:C155)+COUNT(G153:G155)/2))</f>
        <v>0.10026634325370054</v>
      </c>
    </row>
    <row r="156" spans="2:16">
      <c r="B156" s="36" t="s">
        <v>131</v>
      </c>
      <c r="C156" s="30">
        <v>22.448999404907227</v>
      </c>
      <c r="D156" s="10"/>
      <c r="E156" s="8"/>
      <c r="F156" s="8"/>
      <c r="G156" s="30">
        <v>16.315999984741211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131</v>
      </c>
      <c r="C157" s="30">
        <v>22.454999923706055</v>
      </c>
      <c r="D157" s="9"/>
      <c r="E157" s="8"/>
      <c r="F157" s="8"/>
      <c r="G157" s="30">
        <v>16.711999893188477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131</v>
      </c>
      <c r="C158" s="30">
        <v>22.468999862670898</v>
      </c>
      <c r="D158" s="4">
        <f t="shared" ref="D158" si="81">STDEV(C156:C158)</f>
        <v>1.0263388228965964E-2</v>
      </c>
      <c r="E158" s="1">
        <f t="shared" ref="E158" si="82">AVERAGE(C156:C158)</f>
        <v>22.457666397094727</v>
      </c>
      <c r="F158" s="8"/>
      <c r="G158" s="30">
        <v>16.343999862670898</v>
      </c>
      <c r="H158" s="3">
        <f t="shared" ref="H158" si="83">STDEV(G156:G158)</f>
        <v>0.22099168276775519</v>
      </c>
      <c r="I158" s="1">
        <f t="shared" ref="I158" si="84">AVERAGE(G156:G158)</f>
        <v>16.457333246866863</v>
      </c>
      <c r="J158" s="8"/>
      <c r="K158" s="1">
        <f t="shared" ref="K158" si="85">E158-I158</f>
        <v>6.0003331502278634</v>
      </c>
      <c r="L158" s="1">
        <f t="shared" ref="L158" si="86">K158-$K$7</f>
        <v>-3.2823336919148787</v>
      </c>
      <c r="M158" s="27">
        <f t="shared" ref="M158" si="87">SQRT((D158*D158)+(H158*H158))</f>
        <v>0.22122988267967467</v>
      </c>
      <c r="N158" s="14"/>
      <c r="O158" s="34">
        <f t="shared" ref="O158" si="88">POWER(2,-L158)</f>
        <v>9.7292843654538554</v>
      </c>
      <c r="P158" s="26">
        <f t="shared" ref="P158" si="89">M158/SQRT((COUNT(C156:C158)+COUNT(G156:G158)/2))</f>
        <v>0.1042887668292682</v>
      </c>
    </row>
    <row r="159" spans="2:16">
      <c r="B159" s="36" t="s">
        <v>132</v>
      </c>
      <c r="C159" s="30">
        <v>33.945999145507812</v>
      </c>
      <c r="D159" s="10"/>
      <c r="E159" s="8"/>
      <c r="F159" s="8"/>
      <c r="G159" s="30">
        <v>17.514999389648437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132</v>
      </c>
      <c r="C160" s="30">
        <v>34.074001312255859</v>
      </c>
      <c r="D160" s="9"/>
      <c r="E160" s="8"/>
      <c r="F160" s="8"/>
      <c r="G160" s="30">
        <v>17.514999389648437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132</v>
      </c>
      <c r="C161" s="30">
        <v>29.184999465942383</v>
      </c>
      <c r="D161" s="4">
        <f t="shared" ref="D161" si="90">STDEV(C159:C161)</f>
        <v>2.7864505963911301</v>
      </c>
      <c r="E161" s="1">
        <f t="shared" ref="E161" si="91">AVERAGE(C159:C161)</f>
        <v>32.401666641235352</v>
      </c>
      <c r="F161" s="8"/>
      <c r="G161" s="30"/>
      <c r="H161" s="3">
        <f t="shared" ref="H161" si="92">STDEV(G159:G161)</f>
        <v>0</v>
      </c>
      <c r="I161" s="1">
        <f t="shared" ref="I161" si="93">AVERAGE(G159:G161)</f>
        <v>17.514999389648437</v>
      </c>
      <c r="J161" s="8"/>
      <c r="K161" s="1">
        <f t="shared" ref="K161" si="94">E161-I161</f>
        <v>14.886667251586914</v>
      </c>
      <c r="L161" s="1">
        <f t="shared" ref="L161" si="95">K161-$K$7</f>
        <v>5.604000409444172</v>
      </c>
      <c r="M161" s="27">
        <f t="shared" ref="M161" si="96">SQRT((D161*D161)+(H161*H161))</f>
        <v>2.7864505963911301</v>
      </c>
      <c r="N161" s="14"/>
      <c r="O161" s="34">
        <f t="shared" ref="O161" si="97">POWER(2,-L161)</f>
        <v>2.0560221118482366E-2</v>
      </c>
      <c r="P161" s="26">
        <f t="shared" ref="P161" si="98">M161/SQRT((COUNT(C159:C161)+COUNT(G159:G161)/2))</f>
        <v>1.3932252981955651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8" workbookViewId="0">
      <selection activeCell="G9" sqref="G9:G17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8.5789998372395821</v>
      </c>
      <c r="L7" s="1">
        <f>K7-$K$7</f>
        <v>0</v>
      </c>
      <c r="M7" s="27">
        <f>SQRT((D7*D7)+(H7*H7))</f>
        <v>6.9940619944305421E-2</v>
      </c>
      <c r="N7" s="14"/>
      <c r="O7" s="34">
        <f>POWER(2,-L7)</f>
        <v>1</v>
      </c>
      <c r="P7" s="26">
        <f>M7/SQRT((COUNT(C5:C8)+COUNT(G5:G8)/2))</f>
        <v>3.2970324428672974E-2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133</v>
      </c>
      <c r="C9" s="30">
        <v>27.62700080871582</v>
      </c>
      <c r="D9" s="10"/>
      <c r="E9" s="8"/>
      <c r="F9" s="8"/>
      <c r="G9" s="30">
        <v>18.096000671386719</v>
      </c>
      <c r="I9" s="8"/>
      <c r="J9" s="8"/>
      <c r="K9" s="8"/>
      <c r="L9" s="8"/>
      <c r="M9" s="8"/>
      <c r="N9" s="8"/>
      <c r="O9" s="33"/>
    </row>
    <row r="10" spans="2:16">
      <c r="B10" s="36" t="s">
        <v>133</v>
      </c>
      <c r="C10" s="30">
        <v>27.749000549316406</v>
      </c>
      <c r="D10" s="9"/>
      <c r="E10" s="8"/>
      <c r="F10" s="8"/>
      <c r="G10" s="30">
        <v>17.941999435424805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133</v>
      </c>
      <c r="C11" s="30">
        <v>27.948999404907227</v>
      </c>
      <c r="D11" s="4">
        <f t="shared" ref="D11" si="0">STDEV(C9:C11)</f>
        <v>0.16256617877728255</v>
      </c>
      <c r="E11" s="1">
        <f t="shared" ref="E11" si="1">AVERAGE(C9:C11)</f>
        <v>27.775000254313152</v>
      </c>
      <c r="F11" s="8"/>
      <c r="G11" s="30">
        <v>17.920000076293945</v>
      </c>
      <c r="H11" s="3">
        <f t="shared" ref="H11" si="2">STDEV(G9:G11)</f>
        <v>9.589626509322112E-2</v>
      </c>
      <c r="I11" s="1">
        <f t="shared" ref="I11" si="3">AVERAGE(G9:G11)</f>
        <v>17.986000061035156</v>
      </c>
      <c r="J11" s="8"/>
      <c r="K11" s="1">
        <f t="shared" ref="K11" si="4">E11-I11</f>
        <v>9.789000193277996</v>
      </c>
      <c r="L11" s="1">
        <f t="shared" ref="L11" si="5">K11-$K$7</f>
        <v>1.2100003560384138</v>
      </c>
      <c r="M11" s="27">
        <f t="shared" ref="M11" si="6">SQRT((D11*D11)+(H11*H11))</f>
        <v>0.18874283070113346</v>
      </c>
      <c r="N11" s="14"/>
      <c r="O11" s="34">
        <f t="shared" ref="O11" si="7">POWER(2,-L11)</f>
        <v>0.43226850897566116</v>
      </c>
      <c r="P11" s="26">
        <f t="shared" ref="P11" si="8">M11/SQRT((COUNT(C9:C11)+COUNT(G9:G11)/2))</f>
        <v>8.8974223659410642E-2</v>
      </c>
    </row>
    <row r="12" spans="2:16">
      <c r="B12" s="36" t="s">
        <v>134</v>
      </c>
      <c r="C12" s="30">
        <v>23.334999084472656</v>
      </c>
      <c r="D12" s="10"/>
      <c r="E12" s="8"/>
      <c r="F12" s="8"/>
      <c r="G12" s="30">
        <v>16.795999526977539</v>
      </c>
      <c r="I12" s="8"/>
      <c r="J12" s="8"/>
      <c r="K12" s="8"/>
      <c r="L12" s="8"/>
      <c r="M12" s="8"/>
      <c r="N12" s="8"/>
      <c r="O12" s="33"/>
    </row>
    <row r="13" spans="2:16">
      <c r="B13" s="36" t="s">
        <v>134</v>
      </c>
      <c r="C13" s="30">
        <v>23.504999160766602</v>
      </c>
      <c r="D13" s="9"/>
      <c r="E13" s="8"/>
      <c r="F13" s="8"/>
      <c r="G13" s="30">
        <v>16.778999328613281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134</v>
      </c>
      <c r="C14" s="30">
        <v>23.430999755859375</v>
      </c>
      <c r="D14" s="4">
        <f t="shared" ref="D14" si="9">STDEV(C12:C14)</f>
        <v>8.5236989987985512E-2</v>
      </c>
      <c r="E14" s="1">
        <f t="shared" ref="E14" si="10">AVERAGE(C12:C14)</f>
        <v>23.423666000366211</v>
      </c>
      <c r="F14" s="8"/>
      <c r="G14" s="30">
        <v>16.684000015258789</v>
      </c>
      <c r="H14" s="3">
        <f t="shared" ref="H14" si="11">STDEV(G12:G14)</f>
        <v>6.0356947829126692E-2</v>
      </c>
      <c r="I14" s="1">
        <f t="shared" ref="I14" si="12">AVERAGE(G12:G14)</f>
        <v>16.752999623616535</v>
      </c>
      <c r="J14" s="8"/>
      <c r="K14" s="1">
        <f t="shared" ref="K14" si="13">E14-I14</f>
        <v>6.6706663767496757</v>
      </c>
      <c r="L14" s="1">
        <f t="shared" ref="L14" si="14">K14-$K$7</f>
        <v>-1.9083334604899065</v>
      </c>
      <c r="M14" s="27">
        <f t="shared" ref="M14" si="15">SQRT((D14*D14)+(H14*H14))</f>
        <v>0.10444283418913843</v>
      </c>
      <c r="N14" s="14"/>
      <c r="O14" s="34">
        <f t="shared" ref="O14" si="16">POWER(2,-L14)</f>
        <v>3.7537523175336061</v>
      </c>
      <c r="P14" s="26">
        <f t="shared" ref="P14" si="17">M14/SQRT((COUNT(C12:C14)+COUNT(G12:G14)/2))</f>
        <v>4.9234824200987987E-2</v>
      </c>
    </row>
    <row r="15" spans="2:16">
      <c r="B15" s="36" t="s">
        <v>135</v>
      </c>
      <c r="C15" t="s">
        <v>9</v>
      </c>
      <c r="D15" s="10"/>
      <c r="E15" s="8"/>
      <c r="F15" s="8"/>
      <c r="G15" s="30">
        <v>16.995000839233398</v>
      </c>
      <c r="I15" s="8"/>
      <c r="J15" s="8"/>
      <c r="K15" s="8"/>
      <c r="L15" s="8"/>
      <c r="M15" s="8"/>
      <c r="N15" s="8"/>
      <c r="O15" s="33"/>
    </row>
    <row r="16" spans="2:16">
      <c r="B16" s="36" t="s">
        <v>135</v>
      </c>
      <c r="C16" s="30">
        <v>39.324001312255859</v>
      </c>
      <c r="D16" s="9"/>
      <c r="E16" s="8"/>
      <c r="F16" s="8"/>
      <c r="G16" s="30">
        <v>16.990999221801758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135</v>
      </c>
      <c r="C17" s="30">
        <v>33.126998901367188</v>
      </c>
      <c r="D17" s="4">
        <f t="shared" ref="D17" si="18">STDEV(C15:C17)</f>
        <v>4.381942427768764</v>
      </c>
      <c r="E17" s="1">
        <f t="shared" ref="E17" si="19">AVERAGE(C15:C17)</f>
        <v>36.225500106811523</v>
      </c>
      <c r="F17" s="8"/>
      <c r="G17" s="30">
        <v>16.986000061035156</v>
      </c>
      <c r="H17" s="3">
        <f t="shared" ref="H17" si="20">STDEV(G15:G17)</f>
        <v>4.5095927128269266E-3</v>
      </c>
      <c r="I17" s="1">
        <f t="shared" ref="I17" si="21">AVERAGE(G15:G17)</f>
        <v>16.99066670735677</v>
      </c>
      <c r="J17" s="8"/>
      <c r="K17" s="1">
        <f t="shared" ref="K17" si="22">E17-I17</f>
        <v>19.234833399454754</v>
      </c>
      <c r="L17" s="1">
        <f t="shared" ref="L17" si="23">K17-$K$7</f>
        <v>10.655833562215172</v>
      </c>
      <c r="M17" s="27">
        <f t="shared" ref="M17" si="24">SQRT((D17*D17)+(H17*H17))</f>
        <v>4.3819447482489373</v>
      </c>
      <c r="N17" s="14"/>
      <c r="O17" s="34">
        <f t="shared" ref="O17" si="25">POWER(2,-L17)</f>
        <v>6.1983267823292963E-4</v>
      </c>
      <c r="P17" s="26">
        <f t="shared" ref="P17" si="26">M17/SQRT((COUNT(C15:C17)+COUNT(G15:G17)/2))</f>
        <v>2.3422479908172735</v>
      </c>
    </row>
    <row r="18" spans="2:16">
      <c r="B18" s="36" t="s">
        <v>136</v>
      </c>
      <c r="C18" s="30">
        <v>24.288000106811523</v>
      </c>
      <c r="D18" s="10"/>
      <c r="E18" s="8"/>
      <c r="F18" s="8"/>
      <c r="G18" s="30">
        <v>17.16200065612793</v>
      </c>
      <c r="I18" s="8"/>
      <c r="J18" s="8"/>
      <c r="K18" s="8"/>
      <c r="L18" s="8"/>
      <c r="M18" s="8"/>
      <c r="N18" s="8"/>
      <c r="O18" s="33"/>
    </row>
    <row r="19" spans="2:16">
      <c r="B19" s="36" t="s">
        <v>136</v>
      </c>
      <c r="C19" s="30">
        <v>24.680999755859375</v>
      </c>
      <c r="D19" s="9"/>
      <c r="E19" s="8"/>
      <c r="F19" s="8"/>
      <c r="G19" s="30">
        <v>17.180999755859375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136</v>
      </c>
      <c r="C20" s="30">
        <v>24.334999084472656</v>
      </c>
      <c r="D20" s="4">
        <f t="shared" ref="D20" si="27">STDEV(C18:C20)</f>
        <v>0.21462140800846408</v>
      </c>
      <c r="E20" s="1">
        <f t="shared" ref="E20" si="28">AVERAGE(C18:C20)</f>
        <v>24.434666315714519</v>
      </c>
      <c r="F20" s="8"/>
      <c r="G20" s="30">
        <v>17.158000946044922</v>
      </c>
      <c r="H20" s="3">
        <f t="shared" ref="H20" si="29">STDEV(G18:G20)</f>
        <v>1.2287586718818475E-2</v>
      </c>
      <c r="I20" s="1">
        <f t="shared" ref="I20" si="30">AVERAGE(G18:G20)</f>
        <v>17.16700045267741</v>
      </c>
      <c r="J20" s="8"/>
      <c r="K20" s="1">
        <f t="shared" ref="K20" si="31">E20-I20</f>
        <v>7.2676658630371094</v>
      </c>
      <c r="L20" s="1">
        <f t="shared" ref="L20" si="32">K20-$K$7</f>
        <v>-1.3113339742024728</v>
      </c>
      <c r="M20" s="27">
        <f t="shared" ref="M20" si="33">SQRT((D20*D20)+(H20*H20))</f>
        <v>0.21497286703886168</v>
      </c>
      <c r="N20" s="14"/>
      <c r="O20" s="34">
        <f t="shared" ref="O20" si="34">POWER(2,-L20)</f>
        <v>2.4817090278945764</v>
      </c>
      <c r="P20" s="26">
        <f t="shared" ref="P20" si="35">M20/SQRT((COUNT(C18:C20)+COUNT(G18:G20)/2))</f>
        <v>0.10133918136952877</v>
      </c>
    </row>
    <row r="21" spans="2:16">
      <c r="B21" s="36" t="s">
        <v>137</v>
      </c>
      <c r="C21" s="30">
        <v>27.038999557495117</v>
      </c>
      <c r="D21" s="10"/>
      <c r="E21" s="8"/>
      <c r="F21" s="8"/>
      <c r="G21" s="30">
        <v>15.75100040435791</v>
      </c>
      <c r="I21" s="8"/>
      <c r="J21" s="8"/>
      <c r="K21" s="8"/>
      <c r="L21" s="8"/>
      <c r="M21" s="8"/>
      <c r="N21" s="8"/>
      <c r="O21" s="33"/>
    </row>
    <row r="22" spans="2:16">
      <c r="B22" s="36" t="s">
        <v>137</v>
      </c>
      <c r="C22" s="30">
        <v>27.172000885009766</v>
      </c>
      <c r="D22" s="9"/>
      <c r="E22" s="8"/>
      <c r="F22" s="8"/>
      <c r="G22" s="30">
        <v>15.788000106811523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137</v>
      </c>
      <c r="C23" s="30">
        <v>27.093999862670898</v>
      </c>
      <c r="D23" s="4">
        <f t="shared" ref="D23" si="36">STDEV(C21:C23)</f>
        <v>6.6831312740855617E-2</v>
      </c>
      <c r="E23" s="1">
        <f t="shared" ref="E23" si="37">AVERAGE(C21:C23)</f>
        <v>27.101666768391926</v>
      </c>
      <c r="F23" s="8"/>
      <c r="G23" s="30">
        <v>15.76200008392334</v>
      </c>
      <c r="H23" s="3">
        <f t="shared" ref="H23" si="38">STDEV(G21:G23)</f>
        <v>1.8999877729361483E-2</v>
      </c>
      <c r="I23" s="1">
        <f t="shared" ref="I23" si="39">AVERAGE(G21:G23)</f>
        <v>15.767000198364258</v>
      </c>
      <c r="J23" s="8"/>
      <c r="K23" s="1">
        <f t="shared" ref="K23" si="40">E23-I23</f>
        <v>11.334666570027668</v>
      </c>
      <c r="L23" s="1">
        <f t="shared" ref="L23" si="41">K23-$K$7</f>
        <v>2.7556667327880859</v>
      </c>
      <c r="M23" s="27">
        <f t="shared" ref="M23" si="42">SQRT((D23*D23)+(H23*H23))</f>
        <v>6.9479635263843584E-2</v>
      </c>
      <c r="N23" s="14"/>
      <c r="O23" s="34">
        <f t="shared" ref="O23" si="43">POWER(2,-L23)</f>
        <v>0.14806815175243043</v>
      </c>
      <c r="P23" s="26">
        <f t="shared" ref="P23" si="44">M23/SQRT((COUNT(C21:C23)+COUNT(G21:G23)/2))</f>
        <v>3.2753014166287855E-2</v>
      </c>
    </row>
    <row r="24" spans="2:16">
      <c r="B24" s="36" t="s">
        <v>138</v>
      </c>
      <c r="C24" t="s">
        <v>9</v>
      </c>
      <c r="D24" s="10"/>
      <c r="E24" s="8"/>
      <c r="F24" s="8"/>
      <c r="G24" s="30">
        <v>19.597000122070313</v>
      </c>
      <c r="I24" s="8"/>
      <c r="J24" s="8"/>
      <c r="K24" s="8"/>
      <c r="L24" s="8"/>
      <c r="M24" s="8"/>
      <c r="N24" s="8"/>
      <c r="O24" s="33"/>
    </row>
    <row r="25" spans="2:16">
      <c r="B25" s="36" t="s">
        <v>138</v>
      </c>
      <c r="C25" t="s">
        <v>9</v>
      </c>
      <c r="D25" s="9"/>
      <c r="E25" s="8"/>
      <c r="F25" s="8"/>
      <c r="G25" s="30">
        <v>19.597999572753906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138</v>
      </c>
      <c r="C26" s="30">
        <v>36.762001037597656</v>
      </c>
      <c r="D26" s="4" t="e">
        <f t="shared" ref="D26" si="45">STDEV(C24:C26)</f>
        <v>#DIV/0!</v>
      </c>
      <c r="E26" s="1">
        <f t="shared" ref="E26" si="46">AVERAGE(C24:C26)</f>
        <v>36.762001037597656</v>
      </c>
      <c r="F26" s="8"/>
      <c r="G26" s="30">
        <v>19.563999176025391</v>
      </c>
      <c r="H26" s="3">
        <f t="shared" ref="H26" si="47">STDEV(G24:G26)</f>
        <v>1.9348076214554411E-2</v>
      </c>
      <c r="I26" s="1">
        <f t="shared" ref="I26" si="48">AVERAGE(G24:G26)</f>
        <v>19.586332956949871</v>
      </c>
      <c r="J26" s="8"/>
      <c r="K26" s="1">
        <f t="shared" ref="K26" si="49">E26-I26</f>
        <v>17.175668080647785</v>
      </c>
      <c r="L26" s="1">
        <f t="shared" ref="L26" si="50">K26-$K$7</f>
        <v>8.5966682434082031</v>
      </c>
      <c r="M26" s="27" t="e">
        <f t="shared" ref="M26" si="51">SQRT((D26*D26)+(H26*H26))</f>
        <v>#DIV/0!</v>
      </c>
      <c r="N26" s="14"/>
      <c r="O26" s="34">
        <f t="shared" ref="O26" si="52">POWER(2,-L26)</f>
        <v>2.5831224622634669E-3</v>
      </c>
      <c r="P26" s="26" t="e">
        <f t="shared" ref="P26" si="53">M26/SQRT((COUNT(C24:C26)+COUNT(G24:G26)/2))</f>
        <v>#DIV/0!</v>
      </c>
    </row>
    <row r="27" spans="2:16">
      <c r="B27" s="36" t="s">
        <v>139</v>
      </c>
      <c r="C27" s="30">
        <v>20.985000610351563</v>
      </c>
      <c r="D27" s="10"/>
      <c r="E27" s="8"/>
      <c r="F27" s="8"/>
      <c r="G27" s="30">
        <v>16.055000305175781</v>
      </c>
      <c r="I27" s="8"/>
      <c r="J27" s="8"/>
      <c r="K27" s="8"/>
      <c r="L27" s="8"/>
      <c r="M27" s="8"/>
      <c r="N27" s="8"/>
      <c r="O27" s="33"/>
    </row>
    <row r="28" spans="2:16">
      <c r="B28" s="36" t="s">
        <v>139</v>
      </c>
      <c r="C28" s="30">
        <v>21.048000335693359</v>
      </c>
      <c r="D28" s="9"/>
      <c r="E28" s="8"/>
      <c r="F28" s="8"/>
      <c r="G28" s="30">
        <v>16.08799934387207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139</v>
      </c>
      <c r="C29" s="30">
        <v>20.972999572753906</v>
      </c>
      <c r="D29" s="4">
        <f t="shared" ref="D29" si="54">STDEV(C27:C29)</f>
        <v>4.0286690809046455E-2</v>
      </c>
      <c r="E29" s="1">
        <f t="shared" ref="E29" si="55">AVERAGE(C27:C29)</f>
        <v>21.002000172932942</v>
      </c>
      <c r="F29" s="8"/>
      <c r="G29" s="30">
        <v>16.048999786376953</v>
      </c>
      <c r="H29" s="3">
        <f t="shared" ref="H29" si="56">STDEV(G27:G29)</f>
        <v>2.0999635971246516E-2</v>
      </c>
      <c r="I29" s="1">
        <f t="shared" ref="I29" si="57">AVERAGE(G27:G29)</f>
        <v>16.063999811808269</v>
      </c>
      <c r="J29" s="8"/>
      <c r="K29" s="1">
        <f t="shared" ref="K29" si="58">E29-I29</f>
        <v>4.9380003611246721</v>
      </c>
      <c r="L29" s="1">
        <f t="shared" ref="L29" si="59">K29-$K$7</f>
        <v>-3.64099947611491</v>
      </c>
      <c r="M29" s="27">
        <f t="shared" ref="M29" si="60">SQRT((D29*D29)+(H29*H29))</f>
        <v>4.5431290618565733E-2</v>
      </c>
      <c r="N29" s="14"/>
      <c r="O29" s="34">
        <f t="shared" ref="O29" si="61">POWER(2,-L29)</f>
        <v>12.475272951641056</v>
      </c>
      <c r="P29" s="26">
        <f t="shared" ref="P29" si="62">M29/SQRT((COUNT(C27:C29)+COUNT(G27:G29)/2))</f>
        <v>2.1416515782963073E-2</v>
      </c>
    </row>
    <row r="30" spans="2:16">
      <c r="B30" s="36" t="s">
        <v>140</v>
      </c>
      <c r="C30" s="30">
        <v>21.285999298095703</v>
      </c>
      <c r="D30" s="10"/>
      <c r="E30" s="8"/>
      <c r="F30" s="8"/>
      <c r="G30" s="30">
        <v>14.729000091552734</v>
      </c>
      <c r="I30" s="8"/>
      <c r="J30" s="8"/>
      <c r="K30" s="8"/>
      <c r="L30" s="8"/>
      <c r="M30" s="8"/>
      <c r="N30" s="8"/>
      <c r="O30" s="33"/>
    </row>
    <row r="31" spans="2:16">
      <c r="B31" s="36" t="s">
        <v>140</v>
      </c>
      <c r="C31" s="30">
        <v>21.277000427246094</v>
      </c>
      <c r="D31" s="9"/>
      <c r="E31" s="8"/>
      <c r="F31" s="8"/>
      <c r="G31" s="30">
        <v>14.763999938964844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140</v>
      </c>
      <c r="C32" s="30">
        <v>21.222999572753906</v>
      </c>
      <c r="D32" s="4">
        <f t="shared" ref="D32" si="63">STDEV(C30:C32)</f>
        <v>3.4073541435147299E-2</v>
      </c>
      <c r="E32" s="1">
        <f t="shared" ref="E32" si="64">AVERAGE(C30:C32)</f>
        <v>21.261999766031902</v>
      </c>
      <c r="F32" s="8"/>
      <c r="G32" s="30">
        <v>14.906999588012695</v>
      </c>
      <c r="H32" s="3">
        <f t="shared" ref="H32" si="65">STDEV(G30:G32)</f>
        <v>9.4302447552789159E-2</v>
      </c>
      <c r="I32" s="1">
        <f t="shared" ref="I32" si="66">AVERAGE(G30:G32)</f>
        <v>14.799999872843424</v>
      </c>
      <c r="J32" s="8"/>
      <c r="K32" s="1">
        <f t="shared" ref="K32" si="67">E32-I32</f>
        <v>6.4619998931884783</v>
      </c>
      <c r="L32" s="1">
        <f t="shared" ref="L32" si="68">K32-$K$7</f>
        <v>-2.1169999440511038</v>
      </c>
      <c r="M32" s="27">
        <f t="shared" ref="M32" si="69">SQRT((D32*D32)+(H32*H32))</f>
        <v>0.10026942624937699</v>
      </c>
      <c r="N32" s="14"/>
      <c r="O32" s="34">
        <f t="shared" ref="O32" si="70">POWER(2,-L32)</f>
        <v>4.3379094671445655</v>
      </c>
      <c r="P32" s="26">
        <f t="shared" ref="P32" si="71">M32/SQRT((COUNT(C30:C32)+COUNT(G30:G32)/2))</f>
        <v>4.7267460831079258E-2</v>
      </c>
    </row>
    <row r="33" spans="2:16">
      <c r="B33" s="36" t="s">
        <v>141</v>
      </c>
      <c r="C33" s="30">
        <v>37.133998870849609</v>
      </c>
      <c r="D33" s="10"/>
      <c r="E33" s="8"/>
      <c r="F33" s="8"/>
      <c r="G33" s="30">
        <v>15.50100040435791</v>
      </c>
      <c r="I33" s="8"/>
      <c r="J33" s="8"/>
      <c r="K33" s="8"/>
      <c r="L33" s="8"/>
      <c r="M33" s="8"/>
      <c r="N33" s="8"/>
      <c r="O33" s="33"/>
    </row>
    <row r="34" spans="2:16">
      <c r="B34" s="36" t="s">
        <v>141</v>
      </c>
      <c r="C34" s="30">
        <v>38.522998809814453</v>
      </c>
      <c r="D34" s="9"/>
      <c r="E34" s="8"/>
      <c r="F34" s="8"/>
      <c r="G34" s="30">
        <v>15.484000205993652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141</v>
      </c>
      <c r="C35" s="30">
        <v>38.424999237060547</v>
      </c>
      <c r="D35" s="4">
        <f t="shared" ref="D35" si="72">STDEV(C33:C35)</f>
        <v>0.77519961862102149</v>
      </c>
      <c r="E35" s="1">
        <f t="shared" ref="E35" si="73">AVERAGE(C33:C35)</f>
        <v>38.027332305908203</v>
      </c>
      <c r="F35" s="8"/>
      <c r="G35" s="30">
        <v>15.458999633789063</v>
      </c>
      <c r="H35" s="3">
        <f t="shared" ref="H35" si="74">STDEV(G33:G35)</f>
        <v>2.1126997275831713E-2</v>
      </c>
      <c r="I35" s="1">
        <f t="shared" ref="I35" si="75">AVERAGE(G33:G35)</f>
        <v>15.481333414713541</v>
      </c>
      <c r="J35" s="8"/>
      <c r="K35" s="1">
        <f t="shared" ref="K35" si="76">E35-I35</f>
        <v>22.545998891194664</v>
      </c>
      <c r="L35" s="1">
        <f t="shared" ref="L35" si="77">K35-$K$7</f>
        <v>13.966999053955082</v>
      </c>
      <c r="M35" s="27">
        <f t="shared" ref="M35" si="78">SQRT((D35*D35)+(H35*H35))</f>
        <v>0.77548745877936043</v>
      </c>
      <c r="N35" s="14"/>
      <c r="O35" s="34">
        <f t="shared" ref="O35" si="79">POWER(2,-L35)</f>
        <v>6.2447396280235481E-5</v>
      </c>
      <c r="P35" s="26">
        <f t="shared" ref="P35" si="80">M35/SQRT((COUNT(C33:C35)+COUNT(G33:G35)/2))</f>
        <v>0.36556829388533935</v>
      </c>
    </row>
    <row r="36" spans="2:16">
      <c r="B36" s="36" t="s">
        <v>142</v>
      </c>
      <c r="C36" s="30">
        <v>19.958000183105469</v>
      </c>
      <c r="D36" s="10"/>
      <c r="E36" s="8"/>
      <c r="F36" s="8"/>
      <c r="G36" s="30">
        <v>16.849000930786133</v>
      </c>
      <c r="I36" s="8"/>
      <c r="J36" s="8"/>
      <c r="K36" s="8"/>
      <c r="L36" s="8"/>
      <c r="M36" s="8"/>
      <c r="N36" s="8"/>
      <c r="O36" s="33"/>
    </row>
    <row r="37" spans="2:16">
      <c r="B37" s="36" t="s">
        <v>142</v>
      </c>
      <c r="C37" s="30">
        <v>19.926000595092773</v>
      </c>
      <c r="D37" s="9"/>
      <c r="E37" s="8"/>
      <c r="F37" s="8"/>
      <c r="G37" s="30">
        <v>16.863000869750977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142</v>
      </c>
      <c r="C38" s="30">
        <v>20.24799919128418</v>
      </c>
      <c r="D38" s="4">
        <f t="shared" ref="D38" si="81">STDEV(C36:C38)</f>
        <v>0.17739151347940424</v>
      </c>
      <c r="E38" s="1">
        <f t="shared" ref="E38" si="82">AVERAGE(C36:C38)</f>
        <v>20.043999989827473</v>
      </c>
      <c r="F38" s="8"/>
      <c r="G38" s="30">
        <v>16.840000152587891</v>
      </c>
      <c r="H38" s="3">
        <f t="shared" ref="H38" si="83">STDEV(G36:G38)</f>
        <v>1.159055139046153E-2</v>
      </c>
      <c r="I38" s="1">
        <f t="shared" ref="I38" si="84">AVERAGE(G36:G38)</f>
        <v>16.850667317708332</v>
      </c>
      <c r="J38" s="8"/>
      <c r="K38" s="1">
        <f t="shared" ref="K38" si="85">E38-I38</f>
        <v>3.1933326721191406</v>
      </c>
      <c r="L38" s="1">
        <f t="shared" ref="L38" si="86">K38-$K$7</f>
        <v>-5.3856671651204415</v>
      </c>
      <c r="M38" s="27">
        <f t="shared" ref="M38" si="87">SQRT((D38*D38)+(H38*H38))</f>
        <v>0.17776976665352459</v>
      </c>
      <c r="N38" s="14"/>
      <c r="O38" s="34">
        <f t="shared" ref="O38" si="88">POWER(2,-L38)</f>
        <v>41.806842024710733</v>
      </c>
      <c r="P38" s="26">
        <f t="shared" ref="P38" si="89">M38/SQRT((COUNT(C36:C38)+COUNT(G36:G38)/2))</f>
        <v>8.380147166043829E-2</v>
      </c>
    </row>
    <row r="39" spans="2:16">
      <c r="B39" s="36" t="s">
        <v>143</v>
      </c>
      <c r="C39" s="30">
        <v>23.871999740600586</v>
      </c>
      <c r="D39" s="10"/>
      <c r="E39" s="8"/>
      <c r="F39" s="8"/>
      <c r="G39" s="30">
        <v>14.845000267028809</v>
      </c>
      <c r="I39" s="8"/>
      <c r="J39" s="8"/>
      <c r="K39" s="8"/>
      <c r="L39" s="8"/>
      <c r="M39" s="8"/>
      <c r="N39" s="8"/>
      <c r="O39" s="33"/>
    </row>
    <row r="40" spans="2:16">
      <c r="B40" s="36" t="s">
        <v>143</v>
      </c>
      <c r="C40" s="30">
        <v>23.874000549316406</v>
      </c>
      <c r="D40" s="9"/>
      <c r="E40" s="8"/>
      <c r="F40" s="8"/>
      <c r="G40" s="30">
        <v>14.828000068664551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143</v>
      </c>
      <c r="C41" s="30">
        <v>23.846000671386719</v>
      </c>
      <c r="D41" s="4">
        <f t="shared" ref="D41" si="90">STDEV(C39:C41)</f>
        <v>1.5620221933880881E-2</v>
      </c>
      <c r="E41" s="1">
        <f t="shared" ref="E41" si="91">AVERAGE(C39:C41)</f>
        <v>23.86400032043457</v>
      </c>
      <c r="F41" s="8"/>
      <c r="G41" s="30">
        <v>14.843000411987305</v>
      </c>
      <c r="H41" s="3">
        <f t="shared" ref="H41" si="92">STDEV(G39:G41)</f>
        <v>9.2917209063735004E-3</v>
      </c>
      <c r="I41" s="1">
        <f t="shared" ref="I41" si="93">AVERAGE(G39:G41)</f>
        <v>14.838666915893555</v>
      </c>
      <c r="J41" s="8"/>
      <c r="K41" s="1">
        <f t="shared" ref="K41" si="94">E41-I41</f>
        <v>9.0253334045410156</v>
      </c>
      <c r="L41" s="1">
        <f t="shared" ref="L41" si="95">K41-$K$7</f>
        <v>0.44633356730143348</v>
      </c>
      <c r="M41" s="27">
        <f t="shared" ref="M41" si="96">SQRT((D41*D41)+(H41*H41))</f>
        <v>1.8174911572429502E-2</v>
      </c>
      <c r="N41" s="14"/>
      <c r="O41" s="34">
        <f t="shared" ref="O41" si="97">POWER(2,-L41)</f>
        <v>0.73390561117636555</v>
      </c>
      <c r="P41" s="26">
        <f t="shared" ref="P41" si="98">M41/SQRT((COUNT(C39:C41)+COUNT(G39:G41)/2))</f>
        <v>8.5677354802205057E-3</v>
      </c>
    </row>
    <row r="42" spans="2:16">
      <c r="B42" s="36" t="s">
        <v>144</v>
      </c>
      <c r="C42" t="s">
        <v>9</v>
      </c>
      <c r="D42" s="10"/>
      <c r="E42" s="8"/>
      <c r="F42" s="8"/>
      <c r="G42" s="30">
        <v>16.427000045776367</v>
      </c>
      <c r="I42" s="8"/>
      <c r="J42" s="8"/>
      <c r="K42" s="8"/>
      <c r="L42" s="8"/>
      <c r="M42" s="8"/>
      <c r="N42" s="8"/>
      <c r="O42" s="33"/>
    </row>
    <row r="43" spans="2:16">
      <c r="B43" s="36" t="s">
        <v>144</v>
      </c>
      <c r="C43" t="s">
        <v>9</v>
      </c>
      <c r="D43" s="9"/>
      <c r="E43" s="8"/>
      <c r="F43" s="8"/>
      <c r="G43" s="30">
        <v>16.451999664306641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144</v>
      </c>
      <c r="C44" t="s">
        <v>9</v>
      </c>
      <c r="D44" s="4" t="e">
        <f t="shared" ref="D44" si="99">STDEV(C42:C44)</f>
        <v>#DIV/0!</v>
      </c>
      <c r="E44" s="1" t="e">
        <f t="shared" ref="E44" si="100">AVERAGE(C42:C44)</f>
        <v>#DIV/0!</v>
      </c>
      <c r="F44" s="8"/>
      <c r="G44" s="30">
        <v>16.483999252319336</v>
      </c>
      <c r="H44" s="3">
        <f t="shared" ref="H44" si="101">STDEV(G42:G44)</f>
        <v>2.8571151260696034E-2</v>
      </c>
      <c r="I44" s="1">
        <f t="shared" ref="I44" si="102">AVERAGE(G42:G44)</f>
        <v>16.454332987467449</v>
      </c>
      <c r="J44" s="8"/>
      <c r="K44" s="1" t="e">
        <f t="shared" ref="K44" si="103">E44-I44</f>
        <v>#DIV/0!</v>
      </c>
      <c r="L44" s="1" t="e">
        <f t="shared" ref="L44" si="104">K44-$K$7</f>
        <v>#DIV/0!</v>
      </c>
      <c r="M44" s="27" t="e">
        <f t="shared" ref="M44" si="105">SQRT((D44*D44)+(H44*H44))</f>
        <v>#DIV/0!</v>
      </c>
      <c r="N44" s="14"/>
      <c r="O44" s="34" t="e">
        <f t="shared" ref="O44" si="106">POWER(2,-L44)</f>
        <v>#DIV/0!</v>
      </c>
      <c r="P44" s="26" t="e">
        <f t="shared" ref="P44" si="107">M44/SQRT((COUNT(C42:C44)+COUNT(G42:G44)/2))</f>
        <v>#DIV/0!</v>
      </c>
    </row>
    <row r="45" spans="2:16">
      <c r="B45" s="36" t="s">
        <v>145</v>
      </c>
      <c r="C45" s="30">
        <v>22.920999526977539</v>
      </c>
      <c r="D45" s="10"/>
      <c r="E45" s="8"/>
      <c r="F45" s="8"/>
      <c r="G45" s="30">
        <v>18.266000747680664</v>
      </c>
      <c r="I45" s="8"/>
      <c r="J45" s="8"/>
      <c r="K45" s="8"/>
      <c r="L45" s="8"/>
      <c r="M45" s="8"/>
      <c r="N45" s="8"/>
      <c r="O45" s="33"/>
    </row>
    <row r="46" spans="2:16">
      <c r="B46" s="36" t="s">
        <v>145</v>
      </c>
      <c r="C46" s="30">
        <v>22.992000579833984</v>
      </c>
      <c r="D46" s="9"/>
      <c r="E46" s="8"/>
      <c r="F46" s="8"/>
      <c r="G46" s="30">
        <v>18.292999267578125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145</v>
      </c>
      <c r="C47" s="30">
        <v>22.805000305175781</v>
      </c>
      <c r="D47" s="4">
        <f t="shared" ref="D47" si="108">STDEV(C45:C47)</f>
        <v>9.4398156485866247E-2</v>
      </c>
      <c r="E47" s="1">
        <f t="shared" ref="E47" si="109">AVERAGE(C45:C47)</f>
        <v>22.906000137329102</v>
      </c>
      <c r="F47" s="8"/>
      <c r="G47" s="30">
        <v>18.329999923706055</v>
      </c>
      <c r="H47" s="3">
        <f t="shared" ref="H47" si="110">STDEV(G45:G47)</f>
        <v>3.2129589587792301E-2</v>
      </c>
      <c r="I47" s="1">
        <f t="shared" ref="I47" si="111">AVERAGE(G45:G47)</f>
        <v>18.296333312988281</v>
      </c>
      <c r="J47" s="8"/>
      <c r="K47" s="1">
        <f t="shared" ref="K47" si="112">E47-I47</f>
        <v>4.6096668243408203</v>
      </c>
      <c r="L47" s="1">
        <f t="shared" ref="L47" si="113">K47-$K$7</f>
        <v>-3.9693330128987618</v>
      </c>
      <c r="M47" s="27">
        <f t="shared" ref="M47" si="114">SQRT((D47*D47)+(H47*H47))</f>
        <v>9.9716209690351068E-2</v>
      </c>
      <c r="N47" s="14"/>
      <c r="O47" s="34">
        <f t="shared" ref="O47" si="115">POWER(2,-L47)</f>
        <v>15.663481542807608</v>
      </c>
      <c r="P47" s="26">
        <f t="shared" ref="P47" si="116">M47/SQRT((COUNT(C45:C47)+COUNT(G45:G47)/2))</f>
        <v>4.700667204417798E-2</v>
      </c>
    </row>
    <row r="48" spans="2:16">
      <c r="B48" s="36" t="s">
        <v>146</v>
      </c>
      <c r="C48" s="30">
        <v>20.445999145507813</v>
      </c>
      <c r="D48" s="10"/>
      <c r="E48" s="8"/>
      <c r="F48" s="8"/>
      <c r="G48" s="30">
        <v>14.35099983215332</v>
      </c>
      <c r="I48" s="8"/>
      <c r="J48" s="8"/>
      <c r="K48" s="8"/>
      <c r="L48" s="8"/>
      <c r="M48" s="8"/>
      <c r="N48" s="8"/>
      <c r="O48" s="33"/>
    </row>
    <row r="49" spans="2:16">
      <c r="B49" s="36" t="s">
        <v>146</v>
      </c>
      <c r="C49" s="30">
        <v>20.378999710083008</v>
      </c>
      <c r="D49" s="9"/>
      <c r="E49" s="8"/>
      <c r="F49" s="8"/>
      <c r="G49" s="30">
        <v>14.378999710083008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146</v>
      </c>
      <c r="C50" s="30">
        <v>20.434999465942383</v>
      </c>
      <c r="D50" s="4">
        <f t="shared" ref="D50" si="117">STDEV(C48:C50)</f>
        <v>3.593023321682895E-2</v>
      </c>
      <c r="E50" s="1">
        <f t="shared" ref="E50" si="118">AVERAGE(C48:C50)</f>
        <v>20.419999440511067</v>
      </c>
      <c r="F50" s="8"/>
      <c r="G50" s="30">
        <v>14.381999969482422</v>
      </c>
      <c r="H50" s="3">
        <f t="shared" ref="H50" si="119">STDEV(G48:G50)</f>
        <v>1.7097773904636092E-2</v>
      </c>
      <c r="I50" s="1">
        <f t="shared" ref="I50" si="120">AVERAGE(G48:G50)</f>
        <v>14.37066650390625</v>
      </c>
      <c r="J50" s="8"/>
      <c r="K50" s="1">
        <f t="shared" ref="K50" si="121">E50-I50</f>
        <v>6.0493329366048165</v>
      </c>
      <c r="L50" s="1">
        <f t="shared" ref="L50" si="122">K50-$K$7</f>
        <v>-2.5296669006347656</v>
      </c>
      <c r="M50" s="27">
        <f t="shared" ref="M50" si="123">SQRT((D50*D50)+(H50*H50))</f>
        <v>3.9790897596181131E-2</v>
      </c>
      <c r="N50" s="14"/>
      <c r="O50" s="34">
        <f t="shared" ref="O50" si="124">POWER(2,-L50)</f>
        <v>5.7743833987648516</v>
      </c>
      <c r="P50" s="26">
        <f t="shared" ref="P50" si="125">M50/SQRT((COUNT(C48:C50)+COUNT(G48:G50)/2))</f>
        <v>1.8757609013172784E-2</v>
      </c>
    </row>
    <row r="51" spans="2:16">
      <c r="B51" s="36" t="s">
        <v>147</v>
      </c>
      <c r="C51" t="s">
        <v>9</v>
      </c>
      <c r="D51" s="10"/>
      <c r="E51" s="8"/>
      <c r="F51" s="8"/>
      <c r="G51" s="30">
        <v>16.580999374389648</v>
      </c>
      <c r="I51" s="8"/>
      <c r="J51" s="8"/>
      <c r="K51" s="8"/>
      <c r="L51" s="8"/>
      <c r="M51" s="8"/>
      <c r="N51" s="8"/>
      <c r="O51" s="33"/>
    </row>
    <row r="52" spans="2:16">
      <c r="B52" s="36" t="s">
        <v>147</v>
      </c>
      <c r="C52" s="30">
        <v>31.49799919128418</v>
      </c>
      <c r="D52" s="9"/>
      <c r="E52" s="8"/>
      <c r="F52" s="8"/>
      <c r="G52" s="30">
        <v>16.621000289916992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147</v>
      </c>
      <c r="C53" s="30">
        <v>33.716999053955078</v>
      </c>
      <c r="D53" s="4">
        <f t="shared" ref="D53" si="126">STDEV(C51:C53)</f>
        <v>1.5690698503466101</v>
      </c>
      <c r="E53" s="1">
        <f t="shared" ref="E53" si="127">AVERAGE(C51:C53)</f>
        <v>32.607499122619629</v>
      </c>
      <c r="F53" s="8"/>
      <c r="G53" s="30">
        <v>16.604999542236328</v>
      </c>
      <c r="H53" s="3">
        <f t="shared" ref="H53" si="128">STDEV(G51:G53)</f>
        <v>2.0133327370452061E-2</v>
      </c>
      <c r="I53" s="1">
        <f t="shared" ref="I53" si="129">AVERAGE(G51:G53)</f>
        <v>16.602333068847656</v>
      </c>
      <c r="J53" s="8"/>
      <c r="K53" s="1">
        <f t="shared" ref="K53" si="130">E53-I53</f>
        <v>16.005166053771973</v>
      </c>
      <c r="L53" s="1">
        <f t="shared" ref="L53" si="131">K53-$K$7</f>
        <v>7.4261662165323905</v>
      </c>
      <c r="M53" s="27">
        <f t="shared" ref="M53" si="132">SQRT((D53*D53)+(H53*H53))</f>
        <v>1.5691990141909149</v>
      </c>
      <c r="N53" s="14"/>
      <c r="O53" s="34">
        <f t="shared" ref="O53" si="133">POWER(2,-L53)</f>
        <v>5.8143506034134176E-3</v>
      </c>
      <c r="P53" s="26">
        <f t="shared" ref="P53" si="134">M53/SQRT((COUNT(C51:C53)+COUNT(G51:G53)/2))</f>
        <v>0.83877215468083199</v>
      </c>
    </row>
    <row r="54" spans="2:16">
      <c r="B54" s="36" t="s">
        <v>148</v>
      </c>
      <c r="C54" s="30">
        <v>20.472000122070313</v>
      </c>
      <c r="D54" s="10"/>
      <c r="E54" s="8"/>
      <c r="F54" s="8"/>
      <c r="G54" s="30">
        <v>15.755000114440918</v>
      </c>
      <c r="I54" s="8"/>
      <c r="J54" s="8"/>
      <c r="K54" s="8"/>
      <c r="L54" s="8"/>
      <c r="M54" s="8"/>
      <c r="N54" s="8"/>
      <c r="O54" s="33"/>
    </row>
    <row r="55" spans="2:16">
      <c r="B55" s="36" t="s">
        <v>148</v>
      </c>
      <c r="C55" s="30">
        <v>20.533000946044922</v>
      </c>
      <c r="D55" s="9"/>
      <c r="E55" s="8"/>
      <c r="F55" s="8"/>
      <c r="G55" s="30">
        <v>16.181999206542969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148</v>
      </c>
      <c r="C56" s="30">
        <v>20.479999542236328</v>
      </c>
      <c r="D56" s="4">
        <f t="shared" ref="D56" si="135">STDEV(C54:C56)</f>
        <v>3.3151772336370774E-2</v>
      </c>
      <c r="E56" s="1">
        <f t="shared" ref="E56" si="136">AVERAGE(C54:C56)</f>
        <v>20.49500020345052</v>
      </c>
      <c r="F56" s="8"/>
      <c r="G56" s="30">
        <v>15.836000442504883</v>
      </c>
      <c r="H56" s="3">
        <f t="shared" ref="H56" si="137">STDEV(G54:G56)</f>
        <v>0.22679080761728967</v>
      </c>
      <c r="I56" s="1">
        <f t="shared" ref="I56" si="138">AVERAGE(G54:G56)</f>
        <v>15.924333254496256</v>
      </c>
      <c r="J56" s="8"/>
      <c r="K56" s="1">
        <f t="shared" ref="K56" si="139">E56-I56</f>
        <v>4.5706669489542637</v>
      </c>
      <c r="L56" s="1">
        <f t="shared" ref="L56" si="140">K56-$K$7</f>
        <v>-4.0083328882853184</v>
      </c>
      <c r="M56" s="27">
        <f t="shared" ref="M56" si="141">SQRT((D56*D56)+(H56*H56))</f>
        <v>0.22920102623842034</v>
      </c>
      <c r="N56" s="14"/>
      <c r="O56" s="34">
        <f t="shared" ref="O56" si="142">POWER(2,-L56)</f>
        <v>16.092682092753538</v>
      </c>
      <c r="P56" s="26">
        <f t="shared" ref="P56" si="143">M56/SQRT((COUNT(C54:C56)+COUNT(G54:G56)/2))</f>
        <v>0.10804639993873523</v>
      </c>
    </row>
    <row r="57" spans="2:16">
      <c r="B57" s="36" t="s">
        <v>149</v>
      </c>
      <c r="C57" s="30">
        <v>21.270000457763672</v>
      </c>
      <c r="D57" s="10"/>
      <c r="E57" s="8"/>
      <c r="F57" s="8"/>
      <c r="G57" s="30">
        <v>13.894000053405762</v>
      </c>
      <c r="I57" s="8"/>
      <c r="J57" s="8"/>
      <c r="K57" s="8"/>
      <c r="L57" s="8"/>
      <c r="M57" s="8"/>
      <c r="N57" s="8"/>
      <c r="O57" s="33"/>
    </row>
    <row r="58" spans="2:16">
      <c r="B58" s="36" t="s">
        <v>149</v>
      </c>
      <c r="C58" s="30">
        <v>21.215000152587891</v>
      </c>
      <c r="D58" s="9"/>
      <c r="E58" s="8"/>
      <c r="F58" s="8"/>
      <c r="G58" s="30">
        <v>13.847000122070313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149</v>
      </c>
      <c r="C59" s="30">
        <v>21.194000244140625</v>
      </c>
      <c r="D59" s="4">
        <f t="shared" ref="D59" si="144">STDEV(C57:C59)</f>
        <v>3.9247212629203297E-2</v>
      </c>
      <c r="E59" s="1">
        <f t="shared" ref="E59" si="145">AVERAGE(C57:C59)</f>
        <v>21.226333618164063</v>
      </c>
      <c r="F59" s="8"/>
      <c r="G59" s="30">
        <v>13.815999984741211</v>
      </c>
      <c r="H59" s="3">
        <f t="shared" ref="H59" si="146">STDEV(G57:G59)</f>
        <v>3.9272579007993892E-2</v>
      </c>
      <c r="I59" s="1">
        <f t="shared" ref="I59" si="147">AVERAGE(G57:G59)</f>
        <v>13.852333386739096</v>
      </c>
      <c r="J59" s="8"/>
      <c r="K59" s="1">
        <f t="shared" ref="K59" si="148">E59-I59</f>
        <v>7.3740002314249669</v>
      </c>
      <c r="L59" s="1">
        <f t="shared" ref="L59" si="149">K59-$K$7</f>
        <v>-1.2049996058146153</v>
      </c>
      <c r="M59" s="27">
        <f t="shared" ref="M59" si="150">SQRT((D59*D59)+(H59*H59))</f>
        <v>5.5521880021312475E-2</v>
      </c>
      <c r="N59" s="14"/>
      <c r="O59" s="34">
        <f t="shared" ref="O59" si="151">POWER(2,-L59)</f>
        <v>2.3053720637043194</v>
      </c>
      <c r="P59" s="26">
        <f t="shared" ref="P59" si="152">M59/SQRT((COUNT(C57:C59)+COUNT(G57:G59)/2))</f>
        <v>2.6173265244863967E-2</v>
      </c>
    </row>
    <row r="60" spans="2:16">
      <c r="B60" s="36" t="s">
        <v>150</v>
      </c>
      <c r="C60" t="s">
        <v>9</v>
      </c>
      <c r="D60" s="10"/>
      <c r="E60" s="8"/>
      <c r="F60" s="8"/>
      <c r="G60" s="30">
        <v>16.080999374389648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150</v>
      </c>
      <c r="C61" t="s">
        <v>9</v>
      </c>
      <c r="D61" s="9"/>
      <c r="E61" s="8"/>
      <c r="F61" s="8"/>
      <c r="G61" s="30">
        <v>16.111000061035156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150</v>
      </c>
      <c r="C62" t="s">
        <v>9</v>
      </c>
      <c r="D62" s="4" t="e">
        <f t="shared" ref="D62" si="153">STDEV(C60:C62)</f>
        <v>#DIV/0!</v>
      </c>
      <c r="E62" s="1" t="e">
        <f t="shared" ref="E62" si="154">AVERAGE(C60:C62)</f>
        <v>#DIV/0!</v>
      </c>
      <c r="F62" s="8"/>
      <c r="G62" s="30">
        <v>16.048999786376953</v>
      </c>
      <c r="H62" s="3">
        <f t="shared" ref="H62" si="155">STDEV(G60:G62)</f>
        <v>3.1005507279290478E-2</v>
      </c>
      <c r="I62" s="1">
        <f t="shared" ref="I62" si="156">AVERAGE(G60:G62)</f>
        <v>16.080333073933918</v>
      </c>
      <c r="J62" s="8"/>
      <c r="K62" s="1" t="e">
        <f t="shared" ref="K62" si="157">E62-I62</f>
        <v>#DIV/0!</v>
      </c>
      <c r="L62" s="1" t="e">
        <f t="shared" ref="L62" si="158">K62-$K$7</f>
        <v>#DIV/0!</v>
      </c>
      <c r="M62" s="27" t="e">
        <f t="shared" ref="M62" si="159">SQRT((D62*D62)+(H62*H62))</f>
        <v>#DIV/0!</v>
      </c>
      <c r="N62" s="14"/>
      <c r="O62" s="34" t="e">
        <f t="shared" ref="O62" si="160">POWER(2,-L62)</f>
        <v>#DIV/0!</v>
      </c>
      <c r="P62" s="26" t="e">
        <f t="shared" ref="P62" si="161">M62/SQRT((COUNT(C60:C62)+COUNT(G60:G62)/2))</f>
        <v>#DIV/0!</v>
      </c>
    </row>
    <row r="63" spans="2:16">
      <c r="B63" s="36" t="s">
        <v>151</v>
      </c>
      <c r="C63" s="30">
        <v>25.913000106811523</v>
      </c>
      <c r="D63" s="10"/>
      <c r="E63" s="8"/>
      <c r="F63" s="8"/>
      <c r="G63" s="30">
        <v>17.87700080871582</v>
      </c>
      <c r="I63" s="8"/>
      <c r="J63" s="8"/>
      <c r="K63" s="8"/>
      <c r="L63" s="8"/>
      <c r="M63" s="8"/>
      <c r="N63" s="8"/>
      <c r="O63" s="33"/>
    </row>
    <row r="64" spans="2:16">
      <c r="B64" s="36" t="s">
        <v>151</v>
      </c>
      <c r="C64" s="30">
        <v>26.066999435424805</v>
      </c>
      <c r="D64" s="9"/>
      <c r="E64" s="8"/>
      <c r="F64" s="8"/>
      <c r="G64" s="30">
        <v>17.843999862670898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151</v>
      </c>
      <c r="C65" s="30">
        <v>25.878000259399414</v>
      </c>
      <c r="D65" s="4">
        <f>STDEV(C63:C65)</f>
        <v>0.1005497149593912</v>
      </c>
      <c r="E65" s="1">
        <f>AVERAGE(C63:C65)</f>
        <v>25.952666600545246</v>
      </c>
      <c r="F65" s="8"/>
      <c r="G65" s="30">
        <v>17.83799934387207</v>
      </c>
      <c r="H65" s="3">
        <f>STDEV(G63:G65)</f>
        <v>2.1000725882983195E-2</v>
      </c>
      <c r="I65" s="1">
        <f>AVERAGE(G63:G65)</f>
        <v>17.853000005086262</v>
      </c>
      <c r="J65" s="8"/>
      <c r="K65" s="1">
        <f>E65-I65</f>
        <v>8.0996665954589844</v>
      </c>
      <c r="L65" s="1">
        <f>K65-$K$7</f>
        <v>-0.47933324178059777</v>
      </c>
      <c r="M65" s="27">
        <f>SQRT((D65*D65)+(H65*H65))</f>
        <v>0.10271940257822287</v>
      </c>
      <c r="N65" s="14"/>
      <c r="O65" s="34">
        <f>POWER(2,-L65)</f>
        <v>1.3940992183450429</v>
      </c>
      <c r="P65" s="26">
        <f>M65/SQRT((COUNT(C63:C65)+COUNT(G63:G65)/2))</f>
        <v>4.8422390748328221E-2</v>
      </c>
    </row>
    <row r="66" spans="2:16">
      <c r="B66" s="36" t="s">
        <v>152</v>
      </c>
      <c r="C66" s="30">
        <v>22.48699951171875</v>
      </c>
      <c r="D66" s="10"/>
      <c r="E66" s="8"/>
      <c r="F66" s="8"/>
      <c r="G66" s="30">
        <v>15.611000061035156</v>
      </c>
      <c r="I66" s="8"/>
      <c r="J66" s="8"/>
      <c r="K66" s="8"/>
      <c r="L66" s="8"/>
      <c r="M66" s="8"/>
      <c r="N66" s="8"/>
      <c r="O66" s="33"/>
    </row>
    <row r="67" spans="2:16">
      <c r="B67" s="36" t="s">
        <v>152</v>
      </c>
      <c r="C67" s="30">
        <v>22.468999862670898</v>
      </c>
      <c r="D67" s="9"/>
      <c r="E67" s="8"/>
      <c r="F67" s="8"/>
      <c r="G67" s="30">
        <v>15.605999946594238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152</v>
      </c>
      <c r="C68" s="30">
        <v>22.465999603271484</v>
      </c>
      <c r="D68" s="4">
        <f>STDEV(C66:C68)</f>
        <v>1.1357707200422205E-2</v>
      </c>
      <c r="E68" s="1">
        <f>AVERAGE(C66:C68)</f>
        <v>22.473999659220379</v>
      </c>
      <c r="F68" s="8"/>
      <c r="G68" s="30">
        <v>15.701000213623047</v>
      </c>
      <c r="H68" s="3">
        <f>STDEV(G66:G68)</f>
        <v>5.346350678392818E-2</v>
      </c>
      <c r="I68" s="1">
        <f>AVERAGE(G66:G68)</f>
        <v>15.639333407084147</v>
      </c>
      <c r="J68" s="8"/>
      <c r="K68" s="1">
        <f>E68-I68</f>
        <v>6.8346662521362322</v>
      </c>
      <c r="L68" s="1">
        <f>K68-$K$7</f>
        <v>-1.7443335851033499</v>
      </c>
      <c r="M68" s="27">
        <f>SQRT((D68*D68)+(H68*H68))</f>
        <v>5.4656601344079722E-2</v>
      </c>
      <c r="N68" s="14"/>
      <c r="O68" s="34">
        <f>POWER(2,-L68)</f>
        <v>3.3504005520666538</v>
      </c>
      <c r="P68" s="26">
        <f>M68/SQRT((COUNT(C66:C68)+COUNT(G66:G68)/2))</f>
        <v>2.5765368964672363E-2</v>
      </c>
    </row>
    <row r="69" spans="2:16">
      <c r="B69" s="36" t="s">
        <v>153</v>
      </c>
      <c r="C69" t="s">
        <v>9</v>
      </c>
      <c r="D69" s="10"/>
      <c r="E69" s="8"/>
      <c r="F69" s="8"/>
      <c r="G69" s="30">
        <v>14.800000190734863</v>
      </c>
      <c r="I69" s="8"/>
      <c r="J69" s="8"/>
      <c r="K69" s="8"/>
      <c r="L69" s="8"/>
      <c r="M69" s="8"/>
      <c r="N69" s="8"/>
      <c r="O69" s="33"/>
    </row>
    <row r="70" spans="2:16">
      <c r="B70" s="36" t="s">
        <v>153</v>
      </c>
      <c r="C70" t="s">
        <v>9</v>
      </c>
      <c r="D70" s="9"/>
      <c r="E70" s="8"/>
      <c r="F70" s="8"/>
      <c r="G70" s="30">
        <v>14.782999992370605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153</v>
      </c>
      <c r="C71" t="s">
        <v>9</v>
      </c>
      <c r="D71" s="4" t="e">
        <f>STDEV(C69:C71)</f>
        <v>#DIV/0!</v>
      </c>
      <c r="E71" s="1" t="e">
        <f>AVERAGE(C69:C71)</f>
        <v>#DIV/0!</v>
      </c>
      <c r="F71" s="8"/>
      <c r="G71" s="30">
        <v>14.833000183105469</v>
      </c>
      <c r="H71" s="3">
        <f>STDEV(G69:G71)</f>
        <v>2.5423169597851878E-2</v>
      </c>
      <c r="I71" s="1">
        <f>AVERAGE(G69:G71)</f>
        <v>14.805333455403646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154</v>
      </c>
      <c r="C72" s="30">
        <v>21.868999481201172</v>
      </c>
      <c r="D72" s="10"/>
      <c r="E72" s="8"/>
      <c r="F72" s="8"/>
      <c r="G72" s="30">
        <v>15.314000129699707</v>
      </c>
      <c r="I72" s="8"/>
      <c r="J72" s="8"/>
      <c r="K72" s="8"/>
      <c r="L72" s="8"/>
      <c r="M72" s="8"/>
      <c r="N72" s="8"/>
      <c r="O72" s="33"/>
    </row>
    <row r="73" spans="2:16">
      <c r="B73" s="36" t="s">
        <v>154</v>
      </c>
      <c r="C73" s="30">
        <v>21.920000076293945</v>
      </c>
      <c r="D73" s="9"/>
      <c r="E73" s="8"/>
      <c r="F73" s="8"/>
      <c r="G73" s="30">
        <v>15.404000282287598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154</v>
      </c>
      <c r="C74" s="30">
        <v>21.60099983215332</v>
      </c>
      <c r="D74" s="4">
        <f>STDEV(C72:C74)</f>
        <v>0.17136025810729588</v>
      </c>
      <c r="E74" s="1">
        <f>AVERAGE(C72:C74)</f>
        <v>21.796666463216145</v>
      </c>
      <c r="F74" s="8"/>
      <c r="G74" s="30">
        <v>15.439999580383301</v>
      </c>
      <c r="H74" s="3">
        <f>STDEV(G72:G74)</f>
        <v>6.4899715589764942E-2</v>
      </c>
      <c r="I74" s="1">
        <f>AVERAGE(G72:G74)</f>
        <v>15.385999997456869</v>
      </c>
      <c r="J74" s="8"/>
      <c r="K74" s="1">
        <f>E74-I74</f>
        <v>6.4106664657592756</v>
      </c>
      <c r="L74" s="1">
        <f>K74-$K$7</f>
        <v>-2.1683333714803066</v>
      </c>
      <c r="M74" s="27">
        <f>SQRT((D74*D74)+(H74*H74))</f>
        <v>0.18323839974806438</v>
      </c>
      <c r="N74" s="14"/>
      <c r="O74" s="34">
        <f>POWER(2,-L74)</f>
        <v>4.4950381853311736</v>
      </c>
      <c r="P74" s="26">
        <f>M74/SQRT((COUNT(C72:C74)+COUNT(G72:G74)/2))</f>
        <v>8.6379410023751796E-2</v>
      </c>
    </row>
    <row r="75" spans="2:16">
      <c r="B75" s="36" t="s">
        <v>155</v>
      </c>
      <c r="C75" s="30">
        <v>21.23699951171875</v>
      </c>
      <c r="D75" s="10"/>
      <c r="E75" s="8"/>
      <c r="F75" s="8"/>
      <c r="G75" s="30">
        <v>14.657999992370605</v>
      </c>
      <c r="I75" s="8"/>
      <c r="J75" s="8"/>
      <c r="K75" s="8"/>
      <c r="L75" s="8"/>
      <c r="M75" s="8"/>
      <c r="N75" s="8"/>
      <c r="O75" s="33"/>
    </row>
    <row r="76" spans="2:16">
      <c r="B76" s="36" t="s">
        <v>155</v>
      </c>
      <c r="C76" s="30">
        <v>21.218999862670898</v>
      </c>
      <c r="D76" s="9"/>
      <c r="E76" s="8"/>
      <c r="F76" s="8"/>
      <c r="G76" s="30">
        <v>14.637999534606934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155</v>
      </c>
      <c r="C77" s="30">
        <v>21.207000732421875</v>
      </c>
      <c r="D77" s="4">
        <f>STDEV(C75:C77)</f>
        <v>1.5099079728477212E-2</v>
      </c>
      <c r="E77" s="1">
        <f>AVERAGE(C75:C77)</f>
        <v>21.22100003560384</v>
      </c>
      <c r="F77" s="8"/>
      <c r="G77" s="30">
        <v>14.633000373840332</v>
      </c>
      <c r="H77" s="3">
        <f>STDEV(G75:G77)</f>
        <v>1.322869888906906E-2</v>
      </c>
      <c r="I77" s="1">
        <f>AVERAGE(G75:G77)</f>
        <v>14.642999966939291</v>
      </c>
      <c r="J77" s="8"/>
      <c r="K77" s="1">
        <f>E77-I77</f>
        <v>6.578000068664549</v>
      </c>
      <c r="L77" s="1">
        <f>K77-$K$7</f>
        <v>-2.0009997685750331</v>
      </c>
      <c r="M77" s="27">
        <f>SQRT((D77*D77)+(H77*H77))</f>
        <v>2.0074378768583812E-2</v>
      </c>
      <c r="N77" s="14"/>
      <c r="O77" s="34">
        <f>POWER(2,-L77)</f>
        <v>4.0027729077592111</v>
      </c>
      <c r="P77" s="26">
        <f>M77/SQRT((COUNT(C75:C77)+COUNT(G75:G77)/2))</f>
        <v>9.4631529035819131E-3</v>
      </c>
    </row>
    <row r="78" spans="2:16">
      <c r="B78" s="36" t="s">
        <v>156</v>
      </c>
      <c r="C78" s="30">
        <v>34.9739990234375</v>
      </c>
      <c r="D78" s="10"/>
      <c r="E78" s="8"/>
      <c r="F78" s="8"/>
      <c r="G78" s="30">
        <v>15.288000106811523</v>
      </c>
      <c r="I78" s="8"/>
      <c r="J78" s="8"/>
      <c r="K78" s="8"/>
      <c r="L78" s="8"/>
      <c r="M78" s="8"/>
      <c r="N78" s="8"/>
      <c r="O78" s="33"/>
    </row>
    <row r="79" spans="2:16">
      <c r="B79" s="36" t="s">
        <v>156</v>
      </c>
      <c r="C79" s="30">
        <v>35.492000579833984</v>
      </c>
      <c r="D79" s="9"/>
      <c r="E79" s="8"/>
      <c r="F79" s="8"/>
      <c r="G79" s="30">
        <v>15.324999809265137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156</v>
      </c>
      <c r="C80" s="30">
        <v>34.944999694824219</v>
      </c>
      <c r="D80" s="4">
        <f>STDEV(C78:C80)</f>
        <v>0.30778145430651854</v>
      </c>
      <c r="E80" s="1">
        <f>AVERAGE(C78:C80)</f>
        <v>35.136999766031899</v>
      </c>
      <c r="F80" s="8"/>
      <c r="G80" s="30">
        <v>15.326999664306641</v>
      </c>
      <c r="H80" s="3">
        <f>STDEV(G78:G80)</f>
        <v>2.1961871833770973E-2</v>
      </c>
      <c r="I80" s="1">
        <f>AVERAGE(G78:G80)</f>
        <v>15.3133331934611</v>
      </c>
      <c r="J80" s="8"/>
      <c r="K80" s="1">
        <f>E80-I80</f>
        <v>19.823666572570801</v>
      </c>
      <c r="L80" s="1">
        <f>K80-$K$7</f>
        <v>11.244666735331219</v>
      </c>
      <c r="M80" s="27">
        <f>SQRT((D80*D80)+(H80*H80))</f>
        <v>0.30856400864241851</v>
      </c>
      <c r="N80" s="14"/>
      <c r="O80" s="34">
        <f>POWER(2,-L80)</f>
        <v>4.1211461979053789E-4</v>
      </c>
      <c r="P80" s="26">
        <f>M80/SQRT((COUNT(C78:C80)+COUNT(G78:G80)/2))</f>
        <v>0.14545846862743908</v>
      </c>
    </row>
    <row r="81" spans="2:16">
      <c r="B81" s="36" t="s">
        <v>157</v>
      </c>
      <c r="C81" s="30">
        <v>23.232000350952148</v>
      </c>
      <c r="D81" s="10"/>
      <c r="E81" s="8"/>
      <c r="F81" s="8"/>
      <c r="G81" s="30">
        <v>14.951000213623047</v>
      </c>
      <c r="I81" s="8"/>
      <c r="J81" s="8"/>
      <c r="K81" s="8"/>
      <c r="L81" s="8"/>
      <c r="M81" s="8"/>
      <c r="N81" s="8"/>
      <c r="O81" s="33"/>
    </row>
    <row r="82" spans="2:16">
      <c r="B82" s="36" t="s">
        <v>157</v>
      </c>
      <c r="C82" s="30">
        <v>23.076000213623047</v>
      </c>
      <c r="D82" s="9"/>
      <c r="E82" s="8"/>
      <c r="F82" s="8"/>
      <c r="G82" s="30">
        <v>14.991999626159668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157</v>
      </c>
      <c r="C83" s="30">
        <v>23.236000061035156</v>
      </c>
      <c r="D83" s="4">
        <f>STDEV(C81:C83)</f>
        <v>9.1243257010536538E-2</v>
      </c>
      <c r="E83" s="1">
        <f>AVERAGE(C81:C83)</f>
        <v>23.181333541870117</v>
      </c>
      <c r="F83" s="8"/>
      <c r="G83" s="30">
        <v>14.852999687194824</v>
      </c>
      <c r="H83" s="3">
        <f>STDEV(G81:G83)</f>
        <v>7.1421329728108413E-2</v>
      </c>
      <c r="I83" s="1">
        <f>AVERAGE(G81:G83)</f>
        <v>14.931999842325846</v>
      </c>
      <c r="J83" s="8"/>
      <c r="K83" s="1">
        <f>E83-I83</f>
        <v>8.2493336995442714</v>
      </c>
      <c r="L83" s="1">
        <f>K83-$K$7</f>
        <v>-0.32966613769531072</v>
      </c>
      <c r="M83" s="27">
        <f>SQRT((D83*D83)+(H83*H83))</f>
        <v>0.11587207726636305</v>
      </c>
      <c r="N83" s="14"/>
      <c r="O83" s="34">
        <f>POWER(2,-L83)</f>
        <v>1.2567225155287283</v>
      </c>
      <c r="P83" s="26">
        <f>M83/SQRT((COUNT(C81:C83)+COUNT(G81:G83)/2))</f>
        <v>5.4622621056811274E-2</v>
      </c>
    </row>
    <row r="84" spans="2:16">
      <c r="B84" s="36" t="s">
        <v>158</v>
      </c>
      <c r="C84" s="30">
        <v>21.533000946044922</v>
      </c>
      <c r="D84" s="10"/>
      <c r="E84" s="8"/>
      <c r="F84" s="8"/>
      <c r="G84" s="30">
        <v>14.649999618530273</v>
      </c>
      <c r="I84" s="8"/>
      <c r="J84" s="8"/>
      <c r="K84" s="8"/>
      <c r="L84" s="8"/>
      <c r="M84" s="8"/>
      <c r="N84" s="8"/>
      <c r="O84" s="33"/>
    </row>
    <row r="85" spans="2:16">
      <c r="B85" s="36" t="s">
        <v>158</v>
      </c>
      <c r="C85" s="30">
        <v>21.37700080871582</v>
      </c>
      <c r="D85" s="9"/>
      <c r="E85" s="8"/>
      <c r="F85" s="8"/>
      <c r="G85" s="30">
        <v>14.635000228881836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158</v>
      </c>
      <c r="C86" s="30">
        <v>21.511999130249023</v>
      </c>
      <c r="D86" s="4">
        <f>STDEV(C84:C86)</f>
        <v>8.465780721056336E-2</v>
      </c>
      <c r="E86" s="1">
        <f>AVERAGE(C84:C86)</f>
        <v>21.474000295003254</v>
      </c>
      <c r="F86" s="8"/>
      <c r="G86" s="30">
        <v>14.651000022888184</v>
      </c>
      <c r="H86" s="3">
        <f>STDEV(G84:G86)</f>
        <v>8.9626624294954719E-3</v>
      </c>
      <c r="I86" s="1">
        <f>AVERAGE(G84:G86)</f>
        <v>14.645333290100098</v>
      </c>
      <c r="J86" s="8"/>
      <c r="K86" s="1">
        <f>E86-I86</f>
        <v>6.8286670049031564</v>
      </c>
      <c r="L86" s="1">
        <f>K86-$K$7</f>
        <v>-1.7503328323364258</v>
      </c>
      <c r="M86" s="27">
        <f>SQRT((D86*D86)+(H86*H86))</f>
        <v>8.5130920584274211E-2</v>
      </c>
      <c r="N86" s="14"/>
      <c r="O86" s="34">
        <f>POWER(2,-L86)</f>
        <v>3.3643617357839632</v>
      </c>
      <c r="P86" s="26">
        <f>M86/SQRT((COUNT(C84:C86)+COUNT(G84:G86)/2))</f>
        <v>4.0131100822529166E-2</v>
      </c>
    </row>
    <row r="87" spans="2:16">
      <c r="B87" s="36" t="s">
        <v>159</v>
      </c>
      <c r="C87" s="30">
        <v>35.603000640869141</v>
      </c>
      <c r="D87" s="10"/>
      <c r="E87" s="8"/>
      <c r="F87" s="8"/>
      <c r="G87" s="30">
        <v>15.303000450134277</v>
      </c>
      <c r="I87" s="8"/>
      <c r="J87" s="8"/>
      <c r="K87" s="8"/>
      <c r="L87" s="8"/>
      <c r="M87" s="8"/>
      <c r="N87" s="8"/>
      <c r="O87" s="33"/>
    </row>
    <row r="88" spans="2:16">
      <c r="B88" s="36" t="s">
        <v>159</v>
      </c>
      <c r="C88" s="30">
        <v>33.390998840332031</v>
      </c>
      <c r="D88" s="9"/>
      <c r="E88" s="8"/>
      <c r="F88" s="8"/>
      <c r="G88" s="30">
        <v>15.288000106811523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159</v>
      </c>
      <c r="C89" t="s">
        <v>9</v>
      </c>
      <c r="D89" s="4">
        <f>STDEV(C87:C89)</f>
        <v>1.5641214731566428</v>
      </c>
      <c r="E89" s="1">
        <f>AVERAGE(C87:C89)</f>
        <v>34.496999740600586</v>
      </c>
      <c r="F89" s="8"/>
      <c r="G89" s="30">
        <v>15.33899974822998</v>
      </c>
      <c r="H89" s="3">
        <f>STDEV(G87:G89)</f>
        <v>2.6210440629626266E-2</v>
      </c>
      <c r="I89" s="1">
        <f>AVERAGE(G87:G89)</f>
        <v>15.31000010172526</v>
      </c>
      <c r="J89" s="8"/>
      <c r="K89" s="1">
        <f>E89-I89</f>
        <v>19.186999638875328</v>
      </c>
      <c r="L89" s="1">
        <f>K89-$K$7</f>
        <v>10.607999801635746</v>
      </c>
      <c r="M89" s="27">
        <f>SQRT((D89*D89)+(H89*H89))</f>
        <v>1.5643410657486767</v>
      </c>
      <c r="N89" s="14"/>
      <c r="O89" s="34">
        <f>POWER(2,-L89)</f>
        <v>6.4072823975355405E-4</v>
      </c>
      <c r="P89" s="26">
        <f>M89/SQRT((COUNT(C87:C89)+COUNT(G87:G89)/2))</f>
        <v>0.83617547201319375</v>
      </c>
    </row>
    <row r="90" spans="2:16">
      <c r="B90" s="36" t="s">
        <v>160</v>
      </c>
      <c r="C90" s="30">
        <v>21.478000640869141</v>
      </c>
      <c r="D90" s="10"/>
      <c r="E90" s="8"/>
      <c r="F90" s="8"/>
      <c r="G90" s="30">
        <v>14.781000137329102</v>
      </c>
      <c r="I90" s="8"/>
      <c r="J90" s="8"/>
      <c r="K90" s="8"/>
      <c r="L90" s="8"/>
      <c r="M90" s="8"/>
      <c r="N90" s="8"/>
      <c r="O90" s="33"/>
    </row>
    <row r="91" spans="2:16">
      <c r="B91" s="36" t="s">
        <v>160</v>
      </c>
      <c r="C91" s="30">
        <v>21.634000778198242</v>
      </c>
      <c r="D91" s="9"/>
      <c r="E91" s="8"/>
      <c r="F91" s="8"/>
      <c r="G91" s="30">
        <v>14.74899959564209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160</v>
      </c>
      <c r="C92" s="30">
        <v>21.577999114990234</v>
      </c>
      <c r="D92" s="4">
        <f>STDEV(C90:C92)</f>
        <v>7.9027341213140423E-2</v>
      </c>
      <c r="E92" s="1">
        <f>AVERAGE(C90:C92)</f>
        <v>21.563333511352539</v>
      </c>
      <c r="F92" s="8"/>
      <c r="G92" s="30">
        <v>14.786999702453613</v>
      </c>
      <c r="H92" s="3">
        <f>STDEV(G90:G92)</f>
        <v>2.0428891174154241E-2</v>
      </c>
      <c r="I92" s="1">
        <f>AVERAGE(G90:G92)</f>
        <v>14.772333145141602</v>
      </c>
      <c r="J92" s="8"/>
      <c r="K92" s="1">
        <f>E92-I92</f>
        <v>6.7910003662109375</v>
      </c>
      <c r="L92" s="1">
        <f>K92-$K$7</f>
        <v>-1.7879994710286446</v>
      </c>
      <c r="M92" s="27">
        <f>SQRT((D92*D92)+(H92*H92))</f>
        <v>8.1625120237728041E-2</v>
      </c>
      <c r="N92" s="14"/>
      <c r="O92" s="34">
        <f>POWER(2,-L92)</f>
        <v>3.4533569681068039</v>
      </c>
      <c r="P92" s="26">
        <f>M92/SQRT((COUNT(C90:C92)+COUNT(G90:G92)/2))</f>
        <v>3.8478450690176531E-2</v>
      </c>
    </row>
    <row r="93" spans="2:16">
      <c r="B93" s="36" t="s">
        <v>161</v>
      </c>
      <c r="C93" s="30">
        <v>22.305000305175781</v>
      </c>
      <c r="D93" s="10"/>
      <c r="E93" s="8"/>
      <c r="F93" s="8"/>
      <c r="G93" s="30">
        <v>15.347999572753906</v>
      </c>
      <c r="I93" s="8"/>
      <c r="J93" s="8"/>
      <c r="K93" s="8"/>
      <c r="L93" s="8"/>
      <c r="M93" s="8"/>
      <c r="N93" s="8"/>
      <c r="O93" s="33"/>
    </row>
    <row r="94" spans="2:16">
      <c r="B94" s="36" t="s">
        <v>161</v>
      </c>
      <c r="C94" s="30">
        <v>22.485000610351563</v>
      </c>
      <c r="D94" s="9"/>
      <c r="E94" s="8"/>
      <c r="F94" s="8"/>
      <c r="G94" s="30">
        <v>15.338000297546387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161</v>
      </c>
      <c r="C95" s="30">
        <v>22.256000518798828</v>
      </c>
      <c r="D95" s="4">
        <f>STDEV(C93:C95)</f>
        <v>0.12058339497316242</v>
      </c>
      <c r="E95" s="1">
        <f>AVERAGE(C93:C95)</f>
        <v>22.348667144775391</v>
      </c>
      <c r="F95" s="8"/>
      <c r="G95" s="30">
        <v>15.381999969482422</v>
      </c>
      <c r="H95" s="3">
        <f>STDEV(G93:G95)</f>
        <v>2.3065065983180748E-2</v>
      </c>
      <c r="I95" s="1">
        <f>AVERAGE(G93:G95)</f>
        <v>15.355999946594238</v>
      </c>
      <c r="J95" s="8"/>
      <c r="K95" s="1">
        <f>E95-I95</f>
        <v>6.9926671981811523</v>
      </c>
      <c r="L95" s="1">
        <f>K95-$K$7</f>
        <v>-1.5863326390584298</v>
      </c>
      <c r="M95" s="27">
        <f>SQRT((D95*D95)+(H95*H95))</f>
        <v>0.12276950929307397</v>
      </c>
      <c r="N95" s="14"/>
      <c r="O95" s="34">
        <f>POWER(2,-L95)</f>
        <v>3.0028504759213437</v>
      </c>
      <c r="P95" s="26">
        <f>M95/SQRT((COUNT(C93:C95)+COUNT(G93:G95)/2))</f>
        <v>5.7874101696051651E-2</v>
      </c>
    </row>
    <row r="96" spans="2:16">
      <c r="B96" s="36" t="s">
        <v>162</v>
      </c>
      <c r="C96" t="s">
        <v>9</v>
      </c>
      <c r="D96" s="10"/>
      <c r="E96" s="8"/>
      <c r="F96" s="8"/>
      <c r="G96" s="30">
        <v>15.776000022888184</v>
      </c>
      <c r="I96" s="8"/>
      <c r="J96" s="8"/>
      <c r="K96" s="8"/>
      <c r="L96" s="8"/>
      <c r="M96" s="8"/>
      <c r="N96" s="8"/>
      <c r="O96" s="33"/>
    </row>
    <row r="97" spans="2:16">
      <c r="B97" s="36" t="s">
        <v>162</v>
      </c>
      <c r="C97" s="30">
        <v>32.834999084472656</v>
      </c>
      <c r="D97" s="9"/>
      <c r="E97" s="8"/>
      <c r="F97" s="8"/>
      <c r="G97" s="30">
        <v>15.781999588012695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162</v>
      </c>
      <c r="C98" s="30">
        <v>33.370998382568359</v>
      </c>
      <c r="D98" s="4">
        <f>STDEV(C96:C98)</f>
        <v>0.37900873839470139</v>
      </c>
      <c r="E98" s="1">
        <f>AVERAGE(C96:C98)</f>
        <v>33.102998733520508</v>
      </c>
      <c r="F98" s="8"/>
      <c r="G98" s="30">
        <v>15.781000137329102</v>
      </c>
      <c r="H98" s="3">
        <f>STDEV(G96:G98)</f>
        <v>3.2144161671670574E-3</v>
      </c>
      <c r="I98" s="1">
        <f>AVERAGE(G96:G98)</f>
        <v>15.779666582743326</v>
      </c>
      <c r="J98" s="8"/>
      <c r="K98" s="1">
        <f>E98-I98</f>
        <v>17.323332150777183</v>
      </c>
      <c r="L98" s="1">
        <f>K98-$K$7</f>
        <v>8.7443323135376012</v>
      </c>
      <c r="M98" s="27">
        <f>SQRT((D98*D98)+(H98*H98))</f>
        <v>0.3790223690639366</v>
      </c>
      <c r="N98" s="14"/>
      <c r="O98" s="34">
        <f>POWER(2,-L98)</f>
        <v>2.3318127980197865E-3</v>
      </c>
      <c r="P98" s="26">
        <f>M98/SQRT((COUNT(C96:C98)+COUNT(G96:G98)/2))</f>
        <v>0.20259597813723393</v>
      </c>
    </row>
    <row r="99" spans="2:16">
      <c r="B99" s="36" t="s">
        <v>163</v>
      </c>
      <c r="C99" s="30">
        <v>19.73900032043457</v>
      </c>
      <c r="D99" s="10"/>
      <c r="E99" s="8"/>
      <c r="F99" s="8"/>
      <c r="G99" s="30">
        <v>15.760000228881836</v>
      </c>
      <c r="I99" s="8"/>
      <c r="J99" s="8"/>
      <c r="K99" s="8"/>
      <c r="L99" s="8"/>
      <c r="M99" s="8"/>
      <c r="N99" s="8"/>
      <c r="O99" s="33"/>
    </row>
    <row r="100" spans="2:16">
      <c r="B100" s="36" t="s">
        <v>163</v>
      </c>
      <c r="C100" s="30">
        <v>19.798999786376953</v>
      </c>
      <c r="D100" s="9"/>
      <c r="E100" s="8"/>
      <c r="F100" s="8"/>
      <c r="G100" s="30">
        <v>15.793999671936035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163</v>
      </c>
      <c r="C101" s="30">
        <v>19.826999664306641</v>
      </c>
      <c r="D101" s="4">
        <f>STDEV(C99:C101)</f>
        <v>4.4958895299601974E-2</v>
      </c>
      <c r="E101" s="1">
        <f>AVERAGE(C99:C101)</f>
        <v>19.788333257039387</v>
      </c>
      <c r="F101" s="8"/>
      <c r="G101" s="30">
        <v>15.791999816894531</v>
      </c>
      <c r="H101" s="3">
        <f>STDEV(G99:G101)</f>
        <v>1.9078500907063766E-2</v>
      </c>
      <c r="I101" s="1">
        <f>AVERAGE(G99:G101)</f>
        <v>15.781999905904135</v>
      </c>
      <c r="J101" s="8"/>
      <c r="K101" s="1">
        <f>E101-I101</f>
        <v>4.0063333511352521</v>
      </c>
      <c r="L101" s="1">
        <f>K101-$K$7</f>
        <v>-4.57266648610433</v>
      </c>
      <c r="M101" s="27">
        <f>SQRT((D101*D101)+(H101*H101))</f>
        <v>4.8839445773077785E-2</v>
      </c>
      <c r="N101" s="14"/>
      <c r="O101" s="34">
        <f>POWER(2,-L101)</f>
        <v>23.796318467770931</v>
      </c>
      <c r="P101" s="26">
        <f>M101/SQRT((COUNT(C99:C101)+COUNT(G99:G101)/2))</f>
        <v>2.3023135530357314E-2</v>
      </c>
    </row>
    <row r="102" spans="2:16">
      <c r="B102" s="36" t="s">
        <v>164</v>
      </c>
      <c r="C102" s="30">
        <v>20.517999649047852</v>
      </c>
      <c r="D102" s="10"/>
      <c r="E102" s="8"/>
      <c r="F102" s="8"/>
      <c r="G102" s="30">
        <v>14.819999694824219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164</v>
      </c>
      <c r="C103" s="30">
        <v>20.660999298095703</v>
      </c>
      <c r="D103" s="9"/>
      <c r="E103" s="8"/>
      <c r="F103" s="8"/>
      <c r="G103" s="30">
        <v>14.99899959564209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164</v>
      </c>
      <c r="C104" s="30">
        <v>20.709999084472656</v>
      </c>
      <c r="D104" s="4">
        <f>STDEV(C102:C104)</f>
        <v>9.9761099546399265E-2</v>
      </c>
      <c r="E104" s="1">
        <f>AVERAGE(C102:C104)</f>
        <v>20.629666010538738</v>
      </c>
      <c r="F104" s="8"/>
      <c r="G104" s="30">
        <v>14.993000030517578</v>
      </c>
      <c r="H104" s="3">
        <f>STDEV(G102:G104)</f>
        <v>0.10165798494995035</v>
      </c>
      <c r="I104" s="1">
        <f>AVERAGE(G102:G104)</f>
        <v>14.937333106994629</v>
      </c>
      <c r="J104" s="8"/>
      <c r="K104" s="1">
        <f>E104-I104</f>
        <v>5.6923329035441093</v>
      </c>
      <c r="L104" s="1">
        <f>K104-$K$7</f>
        <v>-2.8866669336954729</v>
      </c>
      <c r="M104" s="27">
        <f>SQRT((D104*D104)+(H104*H104))</f>
        <v>0.14243111628710531</v>
      </c>
      <c r="N104" s="14"/>
      <c r="O104" s="34">
        <f>POWER(2,-L104)</f>
        <v>7.3955986505440636</v>
      </c>
      <c r="P104" s="26">
        <f>M104/SQRT((COUNT(C102:C104)+COUNT(G102:G104)/2))</f>
        <v>6.7142672119054586E-2</v>
      </c>
    </row>
    <row r="105" spans="2:16">
      <c r="B105" s="36" t="s">
        <v>165</v>
      </c>
      <c r="C105" s="30">
        <v>35.783000946044922</v>
      </c>
      <c r="D105" s="10"/>
      <c r="E105" s="8"/>
      <c r="F105" s="8"/>
      <c r="G105" s="30">
        <v>17.110000610351563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165</v>
      </c>
      <c r="C106" s="30">
        <v>36.839000701904297</v>
      </c>
      <c r="D106" s="9"/>
      <c r="E106" s="8"/>
      <c r="F106" s="8"/>
      <c r="G106" s="30">
        <v>17.104999542236328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165</v>
      </c>
      <c r="C107" s="30">
        <v>35.316001892089844</v>
      </c>
      <c r="D107" s="4">
        <f>STDEV(C105:C107)</f>
        <v>0.78025091855823148</v>
      </c>
      <c r="E107" s="1">
        <f>AVERAGE(C105:C107)</f>
        <v>35.979334513346352</v>
      </c>
      <c r="F107" s="8"/>
      <c r="G107" s="30">
        <v>17.068000793457031</v>
      </c>
      <c r="H107" s="3">
        <f>STDEV(G105:G107)</f>
        <v>2.2941602358673235E-2</v>
      </c>
      <c r="I107" s="1">
        <f>AVERAGE(G105:G107)</f>
        <v>17.094333648681641</v>
      </c>
      <c r="J107" s="8"/>
      <c r="K107" s="1">
        <f>E107-I107</f>
        <v>18.885000864664711</v>
      </c>
      <c r="L107" s="1">
        <f>K107-$K$7</f>
        <v>10.306001027425129</v>
      </c>
      <c r="M107" s="27">
        <f>SQRT((D107*D107)+(H107*H107))</f>
        <v>0.78058811996452226</v>
      </c>
      <c r="N107" s="14"/>
      <c r="O107" s="34">
        <f>POWER(2,-L107)</f>
        <v>7.8992262921051396E-4</v>
      </c>
      <c r="P107" s="26">
        <f>M107/SQRT((COUNT(C105:C107)+COUNT(G105:G107)/2))</f>
        <v>0.36797276862704797</v>
      </c>
    </row>
    <row r="108" spans="2:16">
      <c r="B108" s="36" t="s">
        <v>166</v>
      </c>
      <c r="C108" s="30">
        <v>22.363000869750977</v>
      </c>
      <c r="D108" s="10"/>
      <c r="E108" s="8"/>
      <c r="F108" s="8"/>
      <c r="G108" s="30">
        <v>17.416000366210938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166</v>
      </c>
      <c r="C109" s="30">
        <v>22.400999069213867</v>
      </c>
      <c r="D109" s="9"/>
      <c r="E109" s="8"/>
      <c r="F109" s="8"/>
      <c r="G109" s="30">
        <v>17.447999954223633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166</v>
      </c>
      <c r="C110" s="30">
        <v>22.288999557495117</v>
      </c>
      <c r="D110" s="4">
        <f>STDEV(C108:C110)</f>
        <v>5.6956047386338825E-2</v>
      </c>
      <c r="E110" s="1">
        <f>AVERAGE(C108:C110)</f>
        <v>22.35099983215332</v>
      </c>
      <c r="F110" s="8"/>
      <c r="G110" s="30">
        <v>17.398000717163086</v>
      </c>
      <c r="H110" s="3">
        <f>STDEV(G108:G110)</f>
        <v>2.5324180491725103E-2</v>
      </c>
      <c r="I110" s="1">
        <f>AVERAGE(G108:G110)</f>
        <v>17.420667012532551</v>
      </c>
      <c r="J110" s="8"/>
      <c r="K110" s="1">
        <f>E110-I110</f>
        <v>4.9303328196207694</v>
      </c>
      <c r="L110" s="1">
        <f>K110-$K$7</f>
        <v>-3.6486670176188127</v>
      </c>
      <c r="M110" s="27">
        <f>SQRT((D110*D110)+(H110*H110))</f>
        <v>6.2332218406313311E-2</v>
      </c>
      <c r="N110" s="14"/>
      <c r="O110" s="34">
        <f>POWER(2,-L110)</f>
        <v>12.54175222198964</v>
      </c>
      <c r="P110" s="26">
        <f>M110/SQRT((COUNT(C108:C110)+COUNT(G108:G110)/2))</f>
        <v>2.9383689547670053E-2</v>
      </c>
    </row>
    <row r="111" spans="2:16">
      <c r="B111" s="36" t="s">
        <v>167</v>
      </c>
      <c r="C111" s="30">
        <v>24.148000717163086</v>
      </c>
      <c r="D111" s="10"/>
      <c r="E111" s="8"/>
      <c r="F111" s="8"/>
      <c r="G111" s="30">
        <v>15.378000259399414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167</v>
      </c>
      <c r="C112" s="30">
        <v>24.278999328613281</v>
      </c>
      <c r="D112" s="9"/>
      <c r="E112" s="8"/>
      <c r="F112" s="8"/>
      <c r="G112" s="30">
        <v>15.37399959564209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167</v>
      </c>
      <c r="C113" s="30">
        <v>24.169000625610352</v>
      </c>
      <c r="D113" s="4">
        <f>STDEV(C111:C113)</f>
        <v>7.0357831853792838E-2</v>
      </c>
      <c r="E113" s="1">
        <f>AVERAGE(C111:C113)</f>
        <v>24.198666890462238</v>
      </c>
      <c r="F113" s="8"/>
      <c r="G113" s="30">
        <v>15.329000473022461</v>
      </c>
      <c r="H113" s="3">
        <f>STDEV(G111:G113)</f>
        <v>2.7208777419620207E-2</v>
      </c>
      <c r="I113" s="1">
        <f>AVERAGE(G111:G113)</f>
        <v>15.360333442687988</v>
      </c>
      <c r="J113" s="8"/>
      <c r="K113" s="1">
        <f>E113-I113</f>
        <v>8.8383334477742501</v>
      </c>
      <c r="L113" s="1">
        <f>K113-$K$7</f>
        <v>0.25933361053466797</v>
      </c>
      <c r="M113" s="27">
        <f>SQRT((D113*D113)+(H113*H113))</f>
        <v>7.543568168868775E-2</v>
      </c>
      <c r="N113" s="14"/>
      <c r="O113" s="34">
        <f>POWER(2,-L113)</f>
        <v>0.83547374063108593</v>
      </c>
      <c r="P113" s="26">
        <f>M113/SQRT((COUNT(C111:C113)+COUNT(G111:G113)/2))</f>
        <v>3.5560721377000656E-2</v>
      </c>
    </row>
    <row r="114" spans="2:16">
      <c r="B114" s="36" t="s">
        <v>168</v>
      </c>
      <c r="C114" s="30">
        <v>31.339000701904297</v>
      </c>
      <c r="D114" s="10"/>
      <c r="E114" s="8"/>
      <c r="F114" s="8"/>
      <c r="G114" s="30">
        <v>15.934000015258789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168</v>
      </c>
      <c r="C115" t="s">
        <v>9</v>
      </c>
      <c r="D115" s="9"/>
      <c r="E115" s="8"/>
      <c r="F115" s="8"/>
      <c r="G115" s="30">
        <v>15.928000450134277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168</v>
      </c>
      <c r="C116" t="s">
        <v>9</v>
      </c>
      <c r="D116" s="4" t="e">
        <f>STDEV(C114:C116)</f>
        <v>#DIV/0!</v>
      </c>
      <c r="E116" s="1">
        <f>AVERAGE(C114:C116)</f>
        <v>31.339000701904297</v>
      </c>
      <c r="F116" s="8"/>
      <c r="G116" s="30">
        <v>15.928999900817871</v>
      </c>
      <c r="H116" s="3">
        <f>STDEV(G114:G116)</f>
        <v>3.2144161671670574E-3</v>
      </c>
      <c r="I116" s="1">
        <f>AVERAGE(G114:G116)</f>
        <v>15.930333455403646</v>
      </c>
      <c r="J116" s="8"/>
      <c r="K116" s="1">
        <f>E116-I116</f>
        <v>15.40866724650065</v>
      </c>
      <c r="L116" s="1">
        <f>K116-$K$7</f>
        <v>6.8296674092610683</v>
      </c>
      <c r="M116" s="27" t="e">
        <f>SQRT((D116*D116)+(H116*H116))</f>
        <v>#DIV/0!</v>
      </c>
      <c r="N116" s="14"/>
      <c r="O116" s="34">
        <f>POWER(2,-L116)</f>
        <v>8.791545931208216E-3</v>
      </c>
      <c r="P116" s="26" t="e">
        <f>M116/SQRT((COUNT(C114:C116)+COUNT(G114:G116)/2))</f>
        <v>#DIV/0!</v>
      </c>
    </row>
    <row r="117" spans="2:16">
      <c r="B117" s="36" t="s">
        <v>169</v>
      </c>
      <c r="C117" s="30">
        <v>21.385000228881836</v>
      </c>
      <c r="D117" s="10"/>
      <c r="E117" s="8"/>
      <c r="F117" s="8"/>
      <c r="G117" s="30">
        <v>15.524999618530273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169</v>
      </c>
      <c r="C118" s="30">
        <v>21.544000625610352</v>
      </c>
      <c r="D118" s="9"/>
      <c r="E118" s="8"/>
      <c r="F118" s="8"/>
      <c r="G118" s="30">
        <v>15.663000106811523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169</v>
      </c>
      <c r="C119" s="30">
        <v>21.16200065612793</v>
      </c>
      <c r="D119" s="4">
        <f>STDEV(C117:C119)</f>
        <v>0.19189142428860159</v>
      </c>
      <c r="E119" s="1">
        <f>AVERAGE(C117:C119)</f>
        <v>21.363667170206707</v>
      </c>
      <c r="F119" s="8"/>
      <c r="G119" s="30">
        <v>15.557000160217285</v>
      </c>
      <c r="H119" s="3">
        <f>STDEV(G117:G119)</f>
        <v>7.2231292978536393E-2</v>
      </c>
      <c r="I119" s="1">
        <f>AVERAGE(G117:G119)</f>
        <v>15.581666628519693</v>
      </c>
      <c r="J119" s="8"/>
      <c r="K119" s="1">
        <f>E119-I119</f>
        <v>5.7820005416870135</v>
      </c>
      <c r="L119" s="1">
        <f>K119-$K$7</f>
        <v>-2.7969992955525687</v>
      </c>
      <c r="M119" s="27">
        <f>SQRT((D119*D119)+(H119*H119))</f>
        <v>0.20503579785212941</v>
      </c>
      <c r="N119" s="14"/>
      <c r="O119" s="34">
        <f>POWER(2,-L119)</f>
        <v>6.949934087650373</v>
      </c>
      <c r="P119" s="26">
        <f>M119/SQRT((COUNT(C117:C119)+COUNT(G117:G119)/2))</f>
        <v>9.665480203148992E-2</v>
      </c>
    </row>
    <row r="120" spans="2:16">
      <c r="B120" s="36" t="s">
        <v>170</v>
      </c>
      <c r="C120" s="30">
        <v>23.469999313354492</v>
      </c>
      <c r="D120" s="10"/>
      <c r="E120" s="8"/>
      <c r="F120" s="8"/>
      <c r="G120" s="30">
        <v>14.536999702453613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170</v>
      </c>
      <c r="C121" s="30">
        <v>23.482000350952148</v>
      </c>
      <c r="D121" s="9"/>
      <c r="E121" s="8"/>
      <c r="F121" s="8"/>
      <c r="G121" s="30">
        <v>14.557999610900879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170</v>
      </c>
      <c r="C122" s="30">
        <v>23.367000579833984</v>
      </c>
      <c r="D122" s="4">
        <f>STDEV(C120:C122)</f>
        <v>6.32161785298129E-2</v>
      </c>
      <c r="E122" s="1">
        <f>AVERAGE(C120:C122)</f>
        <v>23.439666748046875</v>
      </c>
      <c r="F122" s="8"/>
      <c r="G122" s="30">
        <v>14.531000137329102</v>
      </c>
      <c r="H122" s="3">
        <f>STDEV(G120:G122)</f>
        <v>1.4177226513143645E-2</v>
      </c>
      <c r="I122" s="1">
        <f>AVERAGE(G120:G122)</f>
        <v>14.541999816894531</v>
      </c>
      <c r="J122" s="8"/>
      <c r="K122" s="1">
        <f>E122-I122</f>
        <v>8.8976669311523437</v>
      </c>
      <c r="L122" s="1">
        <f>K122-$K$7</f>
        <v>0.3186670939127616</v>
      </c>
      <c r="M122" s="27">
        <f>SQRT((D122*D122)+(H122*H122))</f>
        <v>6.4786410454030871E-2</v>
      </c>
      <c r="N122" s="14"/>
      <c r="O122" s="34">
        <f>POWER(2,-L122)</f>
        <v>0.80181032812517705</v>
      </c>
      <c r="P122" s="26">
        <f>M122/SQRT((COUNT(C120:C122)+COUNT(G120:G122)/2))</f>
        <v>3.054060677385351E-2</v>
      </c>
    </row>
    <row r="123" spans="2:16">
      <c r="B123" s="36" t="s">
        <v>171</v>
      </c>
      <c r="C123" t="s">
        <v>9</v>
      </c>
      <c r="D123" s="10"/>
      <c r="E123" s="8"/>
      <c r="F123" s="8"/>
      <c r="G123" s="30">
        <v>15.654999732971191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171</v>
      </c>
      <c r="C124" s="30">
        <v>32.949001312255859</v>
      </c>
      <c r="D124" s="9"/>
      <c r="E124" s="8"/>
      <c r="F124" s="8"/>
      <c r="G124" s="30">
        <v>15.61400032043457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171</v>
      </c>
      <c r="C125" s="30">
        <v>33.176998138427734</v>
      </c>
      <c r="D125" s="4">
        <f>STDEV(C123:C125)</f>
        <v>0.16121810187514332</v>
      </c>
      <c r="E125" s="1">
        <f>AVERAGE(C123:C125)</f>
        <v>33.062999725341797</v>
      </c>
      <c r="F125" s="8"/>
      <c r="G125" s="30">
        <v>15.644000053405762</v>
      </c>
      <c r="H125" s="3">
        <f>STDEV(G123:G125)</f>
        <v>2.1220778956928681E-2</v>
      </c>
      <c r="I125" s="1">
        <f>AVERAGE(G123:G125)</f>
        <v>15.637666702270508</v>
      </c>
      <c r="J125" s="8"/>
      <c r="K125" s="1">
        <f>E125-I125</f>
        <v>17.425333023071289</v>
      </c>
      <c r="L125" s="1">
        <f>K125-$K$7</f>
        <v>8.8463331858317069</v>
      </c>
      <c r="M125" s="27">
        <f>SQRT((D125*D125)+(H125*H125))</f>
        <v>0.1626087261857829</v>
      </c>
      <c r="N125" s="14"/>
      <c r="O125" s="34">
        <f>POWER(2,-L125)</f>
        <v>2.1726429438437291E-3</v>
      </c>
      <c r="P125" s="26">
        <f>M125/SQRT((COUNT(C123:C125)+COUNT(G123:G125)/2))</f>
        <v>8.69180202124194E-2</v>
      </c>
    </row>
    <row r="126" spans="2:16">
      <c r="B126" s="36" t="s">
        <v>172</v>
      </c>
      <c r="C126" s="30">
        <v>20.979999542236328</v>
      </c>
      <c r="D126" s="10"/>
      <c r="E126" s="8"/>
      <c r="F126" s="8"/>
      <c r="G126" s="30">
        <v>16.620000839233398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172</v>
      </c>
      <c r="C127" s="30">
        <v>20.999000549316406</v>
      </c>
      <c r="D127" s="9"/>
      <c r="E127" s="8"/>
      <c r="F127" s="8"/>
      <c r="G127" s="30">
        <v>16.625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172</v>
      </c>
      <c r="C128" s="30">
        <v>21.261999130249023</v>
      </c>
      <c r="D128" s="4">
        <f>STDEV(C126:C128)</f>
        <v>0.15761401137070313</v>
      </c>
      <c r="E128" s="1">
        <f>AVERAGE(C126:C128)</f>
        <v>21.080333073933918</v>
      </c>
      <c r="F128" s="8"/>
      <c r="G128" s="30">
        <v>16.63599967956543</v>
      </c>
      <c r="H128" s="3">
        <f>STDEV(G126:G128)</f>
        <v>8.1848177630118885E-3</v>
      </c>
      <c r="I128" s="1">
        <f>AVERAGE(G126:G128)</f>
        <v>16.627000172932942</v>
      </c>
      <c r="J128" s="8"/>
      <c r="K128" s="1">
        <f>E128-I128</f>
        <v>4.4533329010009766</v>
      </c>
      <c r="L128" s="1">
        <f>K128-$K$7</f>
        <v>-4.1256669362386056</v>
      </c>
      <c r="M128" s="27">
        <f>SQRT((D128*D128)+(H128*H128))</f>
        <v>0.15782638506339125</v>
      </c>
      <c r="N128" s="14"/>
      <c r="O128" s="34">
        <f>POWER(2,-L128)</f>
        <v>17.456191592739046</v>
      </c>
      <c r="P128" s="26">
        <f>M128/SQRT((COUNT(C126:C128)+COUNT(G126:G128)/2))</f>
        <v>7.44000714189888E-2</v>
      </c>
    </row>
    <row r="129" spans="2:16">
      <c r="B129" s="36" t="s">
        <v>173</v>
      </c>
      <c r="C129" s="30">
        <v>21.042999267578125</v>
      </c>
      <c r="D129" s="10"/>
      <c r="E129" s="8"/>
      <c r="F129" s="8"/>
      <c r="G129" s="30">
        <v>14.657999992370605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173</v>
      </c>
      <c r="C130" s="30">
        <v>20.98699951171875</v>
      </c>
      <c r="D130" s="9"/>
      <c r="E130" s="8"/>
      <c r="F130" s="8"/>
      <c r="G130" s="30">
        <v>14.701000213623047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173</v>
      </c>
      <c r="C131" s="30">
        <v>20.995000839233398</v>
      </c>
      <c r="D131" s="4">
        <f>STDEV(C129:C131)</f>
        <v>3.0287079263469553E-2</v>
      </c>
      <c r="E131" s="1">
        <f>AVERAGE(C129:C131)</f>
        <v>21.008333206176758</v>
      </c>
      <c r="F131" s="8"/>
      <c r="G131" s="30">
        <v>14.708000183105469</v>
      </c>
      <c r="H131" s="3">
        <f>STDEV(G129:G131)</f>
        <v>2.7074088701303994E-2</v>
      </c>
      <c r="I131" s="1">
        <f>AVERAGE(G129:G131)</f>
        <v>14.689000129699707</v>
      </c>
      <c r="J131" s="8"/>
      <c r="K131" s="1">
        <f>E131-I131</f>
        <v>6.3193330764770508</v>
      </c>
      <c r="L131" s="1">
        <f>K131-$K$7</f>
        <v>-2.2596667607625314</v>
      </c>
      <c r="M131" s="27">
        <f>SQRT((D131*D131)+(H131*H131))</f>
        <v>4.062405013434485E-2</v>
      </c>
      <c r="N131" s="14"/>
      <c r="O131" s="34">
        <f>POWER(2,-L131)</f>
        <v>4.7888085533373159</v>
      </c>
      <c r="P131" s="26">
        <f>M131/SQRT((COUNT(C129:C131)+COUNT(G129:G131)/2))</f>
        <v>1.9150360886171683E-2</v>
      </c>
    </row>
    <row r="132" spans="2:16">
      <c r="B132" s="36" t="s">
        <v>174</v>
      </c>
      <c r="C132" t="s">
        <v>9</v>
      </c>
      <c r="D132" s="10"/>
      <c r="E132" s="8"/>
      <c r="F132" s="8"/>
      <c r="G132" s="30">
        <v>14.937999725341797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174</v>
      </c>
      <c r="C133" s="30">
        <v>38.493000030517578</v>
      </c>
      <c r="D133" s="9"/>
      <c r="E133" s="8"/>
      <c r="F133" s="8"/>
      <c r="G133" s="30">
        <v>14.921999931335449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174</v>
      </c>
      <c r="C134" t="s">
        <v>9</v>
      </c>
      <c r="D134" s="4" t="e">
        <f>STDEV(C132:C134)</f>
        <v>#DIV/0!</v>
      </c>
      <c r="E134" s="1">
        <f>AVERAGE(C132:C134)</f>
        <v>38.493000030517578</v>
      </c>
      <c r="F134" s="8"/>
      <c r="G134" s="30">
        <v>14.977999687194824</v>
      </c>
      <c r="H134" s="3">
        <f>STDEV(G132:G134)</f>
        <v>2.8844303345140227E-2</v>
      </c>
      <c r="I134" s="1">
        <f>AVERAGE(G132:G134)</f>
        <v>14.94599978129069</v>
      </c>
      <c r="J134" s="8"/>
      <c r="K134" s="1">
        <f>E134-I134</f>
        <v>23.54700024922689</v>
      </c>
      <c r="L134" s="1">
        <f>K134-$K$7</f>
        <v>14.968000411987308</v>
      </c>
      <c r="M134" s="27" t="e">
        <f>SQRT((D134*D134)+(H134*H134))</f>
        <v>#DIV/0!</v>
      </c>
      <c r="N134" s="14"/>
      <c r="O134" s="34">
        <f>POWER(2,-L134)</f>
        <v>3.1202033649818619E-5</v>
      </c>
      <c r="P134" s="26" t="e">
        <f>M134/SQRT((COUNT(C132:C134)+COUNT(G132:G134)/2))</f>
        <v>#DIV/0!</v>
      </c>
    </row>
    <row r="135" spans="2:16">
      <c r="B135" s="36" t="s">
        <v>175</v>
      </c>
      <c r="C135" s="30">
        <v>22.266000747680664</v>
      </c>
      <c r="D135" s="10"/>
      <c r="E135" s="8"/>
      <c r="F135" s="8"/>
      <c r="G135" s="30">
        <v>16.576999664306641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175</v>
      </c>
      <c r="C136" s="30">
        <v>22.159999847412109</v>
      </c>
      <c r="D136" s="9"/>
      <c r="E136" s="8"/>
      <c r="F136" s="8"/>
      <c r="G136" s="30">
        <v>16.607000350952148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175</v>
      </c>
      <c r="C137" s="30">
        <v>22.12299919128418</v>
      </c>
      <c r="D137" s="4">
        <f>STDEV(C135:C137)</f>
        <v>7.4223406622010962E-2</v>
      </c>
      <c r="E137" s="1">
        <f>AVERAGE(C135:C137)</f>
        <v>22.182999928792317</v>
      </c>
      <c r="F137" s="8"/>
      <c r="G137" s="30">
        <v>16.618999481201172</v>
      </c>
      <c r="H137" s="3">
        <f>STDEV(G135:G137)</f>
        <v>2.163332670175476E-2</v>
      </c>
      <c r="I137" s="1">
        <f>AVERAGE(G135:G137)</f>
        <v>16.60099983215332</v>
      </c>
      <c r="J137" s="8"/>
      <c r="K137" s="1">
        <f>E137-I137</f>
        <v>5.5820000966389962</v>
      </c>
      <c r="L137" s="1">
        <f>K137-$K$7</f>
        <v>-2.9969997406005859</v>
      </c>
      <c r="M137" s="27">
        <f>SQRT((D137*D137)+(H137*H137))</f>
        <v>7.7311803204693372E-2</v>
      </c>
      <c r="N137" s="14"/>
      <c r="O137" s="34">
        <f>POWER(2,-L137)</f>
        <v>7.9833803165647472</v>
      </c>
      <c r="P137" s="26">
        <f>M137/SQRT((COUNT(C135:C137)+COUNT(G135:G137)/2))</f>
        <v>3.6445133541199028E-2</v>
      </c>
    </row>
    <row r="138" spans="2:16">
      <c r="B138" s="36" t="s">
        <v>176</v>
      </c>
      <c r="C138" s="30">
        <v>21.795999526977539</v>
      </c>
      <c r="D138" s="10"/>
      <c r="E138" s="8"/>
      <c r="F138" s="8"/>
      <c r="G138" s="30">
        <v>15.227999687194824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176</v>
      </c>
      <c r="C139" s="30">
        <v>22.03700065612793</v>
      </c>
      <c r="D139" s="9"/>
      <c r="E139" s="8"/>
      <c r="F139" s="8"/>
      <c r="G139" s="30">
        <v>15.246999740600586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176</v>
      </c>
      <c r="C140" s="30">
        <v>21.799999237060547</v>
      </c>
      <c r="D140" s="4">
        <f>STDEV(C138:C140)</f>
        <v>0.13800194115329475</v>
      </c>
      <c r="E140" s="1">
        <f>AVERAGE(C138:C140)</f>
        <v>21.877666473388672</v>
      </c>
      <c r="F140" s="8"/>
      <c r="G140" s="30">
        <v>15.222999572753906</v>
      </c>
      <c r="H140" s="3">
        <f>STDEV(G138:G140)</f>
        <v>1.2662353852482506E-2</v>
      </c>
      <c r="I140" s="1">
        <f>AVERAGE(G138:G140)</f>
        <v>15.232666333516439</v>
      </c>
      <c r="J140" s="8"/>
      <c r="K140" s="1">
        <f>E140-I140</f>
        <v>6.6450001398722325</v>
      </c>
      <c r="L140" s="1">
        <f>K140-$K$7</f>
        <v>-1.9339996973673497</v>
      </c>
      <c r="M140" s="27">
        <f>SQRT((D140*D140)+(H140*H140))</f>
        <v>0.13858164007964008</v>
      </c>
      <c r="N140" s="14"/>
      <c r="O140" s="34">
        <f>POWER(2,-L140)</f>
        <v>3.8211309439749694</v>
      </c>
      <c r="P140" s="26">
        <f>M140/SQRT((COUNT(C138:C140)+COUNT(G138:G140)/2))</f>
        <v>6.5328011632177968E-2</v>
      </c>
    </row>
    <row r="141" spans="2:16">
      <c r="B141" s="36" t="s">
        <v>177</v>
      </c>
      <c r="C141" s="30">
        <v>35.688999176025391</v>
      </c>
      <c r="D141" s="10"/>
      <c r="E141" s="8"/>
      <c r="F141" s="8"/>
      <c r="G141" s="30">
        <v>15.644000053405762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177</v>
      </c>
      <c r="C142" t="s">
        <v>9</v>
      </c>
      <c r="D142" s="9"/>
      <c r="E142" s="8"/>
      <c r="F142" s="8"/>
      <c r="G142" s="30">
        <v>15.293000221252441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177</v>
      </c>
      <c r="C143" s="30">
        <v>34.055000305175781</v>
      </c>
      <c r="D143" s="4">
        <f>STDEV(C141:C143)</f>
        <v>1.1554116820289204</v>
      </c>
      <c r="E143" s="1">
        <f>AVERAGE(C141:C143)</f>
        <v>34.871999740600586</v>
      </c>
      <c r="F143" s="8"/>
      <c r="G143" s="30">
        <v>15.489999771118164</v>
      </c>
      <c r="H143" s="3">
        <f>STDEV(G141:G143)</f>
        <v>0.17593833757100927</v>
      </c>
      <c r="I143" s="1">
        <f>AVERAGE(G141:G143)</f>
        <v>15.475666681925455</v>
      </c>
      <c r="J143" s="8"/>
      <c r="K143" s="1">
        <f>E143-I143</f>
        <v>19.396333058675133</v>
      </c>
      <c r="L143" s="1">
        <f>K143-$K$7</f>
        <v>10.81733322143555</v>
      </c>
      <c r="M143" s="27">
        <f>SQRT((D143*D143)+(H143*H143))</f>
        <v>1.1687302740992678</v>
      </c>
      <c r="N143" s="14"/>
      <c r="O143" s="34">
        <f>POWER(2,-L143)</f>
        <v>5.5418941594508433E-4</v>
      </c>
      <c r="P143" s="26">
        <f>M143/SQRT((COUNT(C141:C143)+COUNT(G141:G143)/2))</f>
        <v>0.62471260903283699</v>
      </c>
    </row>
    <row r="144" spans="2:16">
      <c r="B144" s="36" t="s">
        <v>178</v>
      </c>
      <c r="C144" s="30"/>
      <c r="D144" s="10"/>
      <c r="E144" s="8"/>
      <c r="F144" s="8"/>
      <c r="G144" s="30">
        <v>14.769000053405762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178</v>
      </c>
      <c r="C145" s="30">
        <v>20.931999206542969</v>
      </c>
      <c r="D145" s="9"/>
      <c r="E145" s="8"/>
      <c r="F145" s="8"/>
      <c r="G145" s="30">
        <v>14.430000305175781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178</v>
      </c>
      <c r="C146" s="30">
        <v>20.507999420166016</v>
      </c>
      <c r="D146" s="4">
        <f>STDEV(C144:C146)</f>
        <v>0.29981312416879108</v>
      </c>
      <c r="E146" s="1">
        <f>AVERAGE(C144:C146)</f>
        <v>20.719999313354492</v>
      </c>
      <c r="F146" s="8"/>
      <c r="G146" s="30">
        <v>14.36299991607666</v>
      </c>
      <c r="H146" s="3">
        <f>STDEV(G144:G146)</f>
        <v>0.21765645443778267</v>
      </c>
      <c r="I146" s="1">
        <f>AVERAGE(G144:G146)</f>
        <v>14.5206667582194</v>
      </c>
      <c r="J146" s="8"/>
      <c r="K146" s="1">
        <f>E146-I146</f>
        <v>6.1993325551350917</v>
      </c>
      <c r="L146" s="1">
        <f>K146-$K$7</f>
        <v>-2.3796672821044904</v>
      </c>
      <c r="M146" s="27">
        <f>SQRT((D146*D146)+(H146*H146))</f>
        <v>0.3704891922610935</v>
      </c>
      <c r="N146" s="14"/>
      <c r="O146" s="34">
        <f>POWER(2,-L146)</f>
        <v>5.2041670854870308</v>
      </c>
      <c r="P146" s="26">
        <f>M146/SQRT((COUNT(C144:C146)+COUNT(G144:G146)/2))</f>
        <v>0.19803480327766165</v>
      </c>
    </row>
    <row r="147" spans="2:16">
      <c r="B147" s="36" t="s">
        <v>179</v>
      </c>
      <c r="C147" s="30">
        <v>19.599000930786133</v>
      </c>
      <c r="D147" s="10"/>
      <c r="E147" s="8"/>
      <c r="F147" s="8"/>
      <c r="G147" s="30">
        <v>14.154000282287598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179</v>
      </c>
      <c r="C148" s="30">
        <v>19.669000625610352</v>
      </c>
      <c r="D148" s="9"/>
      <c r="E148" s="8"/>
      <c r="F148" s="8"/>
      <c r="G148" s="30">
        <v>14.121999740600586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179</v>
      </c>
      <c r="C149" s="30">
        <v>19.74799919128418</v>
      </c>
      <c r="D149" s="4">
        <f>STDEV(C147:C149)</f>
        <v>7.4544407665777468E-2</v>
      </c>
      <c r="E149" s="1">
        <f>AVERAGE(C147:C149)</f>
        <v>19.672000249226887</v>
      </c>
      <c r="F149" s="8"/>
      <c r="G149" s="30">
        <v>14.163000106811523</v>
      </c>
      <c r="H149" s="3">
        <f>STDEV(G147:G149)</f>
        <v>2.1548633132036536E-2</v>
      </c>
      <c r="I149" s="1">
        <f>AVERAGE(G147:G149)</f>
        <v>14.146333376566568</v>
      </c>
      <c r="J149" s="8"/>
      <c r="K149" s="1">
        <f>E149-I149</f>
        <v>5.5256668726603184</v>
      </c>
      <c r="L149" s="1">
        <f>K149-$K$7</f>
        <v>-3.0533329645792637</v>
      </c>
      <c r="M149" s="27">
        <f>SQRT((D149*D149)+(H149*H149))</f>
        <v>7.7596470951330807E-2</v>
      </c>
      <c r="N149" s="14"/>
      <c r="O149" s="34">
        <f>POWER(2,-L149)</f>
        <v>8.3012751514647771</v>
      </c>
      <c r="P149" s="26">
        <f>M149/SQRT((COUNT(C147:C149)+COUNT(G147:G149)/2))</f>
        <v>3.6579327203887312E-2</v>
      </c>
    </row>
    <row r="150" spans="2:16">
      <c r="B150" s="36" t="s">
        <v>180</v>
      </c>
      <c r="C150" s="30">
        <v>31.798000335693359</v>
      </c>
      <c r="D150" s="10"/>
      <c r="E150" s="8"/>
      <c r="F150" s="8"/>
      <c r="G150" s="30">
        <v>14.869999885559082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180</v>
      </c>
      <c r="C151" s="30">
        <v>31.327999114990234</v>
      </c>
      <c r="D151" s="9"/>
      <c r="E151" s="8"/>
      <c r="F151" s="8"/>
      <c r="G151" s="30">
        <v>14.986000061035156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180</v>
      </c>
      <c r="C152" s="30">
        <v>31.290000915527344</v>
      </c>
      <c r="D152" s="4">
        <f>STDEV(C150:C152)</f>
        <v>0.28296301923097578</v>
      </c>
      <c r="E152" s="1">
        <f>AVERAGE(C150:C152)</f>
        <v>31.472000122070313</v>
      </c>
      <c r="F152" s="8"/>
      <c r="G152" s="30">
        <v>14.958000183105469</v>
      </c>
      <c r="H152" s="3">
        <f>STDEV(G150:G152)</f>
        <v>6.053110253251355E-2</v>
      </c>
      <c r="I152" s="1">
        <f>AVERAGE(G150:G152)</f>
        <v>14.938000043233236</v>
      </c>
      <c r="J152" s="8"/>
      <c r="K152" s="1">
        <f>E152-I152</f>
        <v>16.534000078837074</v>
      </c>
      <c r="L152" s="1">
        <f>K152-$K$7</f>
        <v>7.9550002415974923</v>
      </c>
      <c r="M152" s="27">
        <f>SQRT((D152*D152)+(H152*H152))</f>
        <v>0.28936496786257876</v>
      </c>
      <c r="N152" s="14"/>
      <c r="O152" s="34">
        <f>POWER(2,-L152)</f>
        <v>4.0300117442695488E-3</v>
      </c>
      <c r="P152" s="26">
        <f>M152/SQRT((COUNT(C150:C152)+COUNT(G150:G152)/2))</f>
        <v>0.13640795400897124</v>
      </c>
    </row>
    <row r="153" spans="2:16">
      <c r="B153" s="36" t="s">
        <v>181</v>
      </c>
      <c r="C153" s="30">
        <v>22.930000305175781</v>
      </c>
      <c r="D153" s="10"/>
      <c r="E153" s="8"/>
      <c r="F153" s="8"/>
      <c r="G153" s="30">
        <v>15.604000091552734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181</v>
      </c>
      <c r="C154" s="30">
        <v>22.724000930786133</v>
      </c>
      <c r="D154" s="9"/>
      <c r="E154" s="8"/>
      <c r="F154" s="8"/>
      <c r="G154" s="30">
        <v>15.607999801635742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181</v>
      </c>
      <c r="C155" s="30">
        <v>22.604999542236328</v>
      </c>
      <c r="D155" s="4">
        <f>STDEV(C153:C155)</f>
        <v>0.16442960430780845</v>
      </c>
      <c r="E155" s="1">
        <f>AVERAGE(C153:C155)</f>
        <v>22.753000259399414</v>
      </c>
      <c r="F155" s="8"/>
      <c r="G155" s="30">
        <v>15.569999694824219</v>
      </c>
      <c r="H155" s="3">
        <f>STDEV(G153:G155)</f>
        <v>2.0880743825080244E-2</v>
      </c>
      <c r="I155" s="1">
        <f>AVERAGE(G153:G155)</f>
        <v>15.593999862670898</v>
      </c>
      <c r="J155" s="8"/>
      <c r="K155" s="1">
        <f>E155-I155</f>
        <v>7.1590003967285156</v>
      </c>
      <c r="L155" s="1">
        <f>K155-$K$7</f>
        <v>-1.4199994405110665</v>
      </c>
      <c r="M155" s="27">
        <f>SQRT((D155*D155)+(H155*H155))</f>
        <v>0.16575011383257354</v>
      </c>
      <c r="N155" s="14"/>
      <c r="O155" s="34">
        <f>POWER(2,-L155)</f>
        <v>2.6758540718539341</v>
      </c>
      <c r="P155" s="26">
        <f>M155/SQRT((COUNT(C153:C155)+COUNT(G153:G155)/2))</f>
        <v>7.8135352982303286E-2</v>
      </c>
    </row>
    <row r="156" spans="2:16">
      <c r="B156" s="36" t="s">
        <v>182</v>
      </c>
      <c r="C156" s="30">
        <v>19.610000610351562</v>
      </c>
      <c r="D156" s="10"/>
      <c r="E156" s="8"/>
      <c r="F156" s="8"/>
      <c r="G156" s="30">
        <v>14.237000465393066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182</v>
      </c>
      <c r="C157" s="30">
        <v>19.606000900268555</v>
      </c>
      <c r="D157" s="9"/>
      <c r="E157" s="8"/>
      <c r="F157" s="8"/>
      <c r="G157" s="30">
        <v>14.279999732971191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182</v>
      </c>
      <c r="C158" s="30">
        <v>19.614999771118164</v>
      </c>
      <c r="D158" s="4">
        <f>STDEV(C156:C158)</f>
        <v>4.5086761857259178E-3</v>
      </c>
      <c r="E158" s="1">
        <f>AVERAGE(C156:C158)</f>
        <v>19.610333760579426</v>
      </c>
      <c r="F158" s="8"/>
      <c r="G158" s="30">
        <v>14.26200008392334</v>
      </c>
      <c r="H158" s="3">
        <f>STDEV(G156:G158)</f>
        <v>2.1594387020551609E-2</v>
      </c>
      <c r="I158" s="1">
        <f>AVERAGE(G156:G158)</f>
        <v>14.259666760762533</v>
      </c>
      <c r="J158" s="8"/>
      <c r="K158" s="1">
        <f>E158-I158</f>
        <v>5.3506669998168928</v>
      </c>
      <c r="L158" s="1">
        <f>K158-$K$7</f>
        <v>-3.2283328374226894</v>
      </c>
      <c r="M158" s="27">
        <f>SQRT((D158*D158)+(H158*H158))</f>
        <v>2.2060047863526947E-2</v>
      </c>
      <c r="N158" s="14"/>
      <c r="O158" s="34">
        <f>POWER(2,-L158)</f>
        <v>9.3718433344877194</v>
      </c>
      <c r="P158" s="26">
        <f>M158/SQRT((COUNT(C156:C158)+COUNT(G156:G158)/2))</f>
        <v>1.0399206291733144E-2</v>
      </c>
    </row>
    <row r="159" spans="2:16">
      <c r="B159" s="36" t="s">
        <v>183</v>
      </c>
      <c r="C159" s="30">
        <v>33.633998870849609</v>
      </c>
      <c r="D159" s="10"/>
      <c r="E159" s="8"/>
      <c r="F159" s="8"/>
      <c r="G159" s="30">
        <v>14.883999824523926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183</v>
      </c>
      <c r="C160" s="30">
        <v>31.416000366210937</v>
      </c>
      <c r="D160" s="9"/>
      <c r="E160" s="8"/>
      <c r="F160" s="8"/>
      <c r="G160" s="30">
        <v>14.961999893188477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183</v>
      </c>
      <c r="C161" s="30">
        <v>32.965999603271484</v>
      </c>
      <c r="D161" s="4">
        <f>STDEV(C159:C161)</f>
        <v>1.1378516323135834</v>
      </c>
      <c r="E161" s="1">
        <f>AVERAGE(C159:C161)</f>
        <v>32.671999613444008</v>
      </c>
      <c r="F161" s="8"/>
      <c r="G161" s="30">
        <v>14.906999588012695</v>
      </c>
      <c r="H161" s="3">
        <f>STDEV(G159:G161)</f>
        <v>4.007915792870205E-2</v>
      </c>
      <c r="I161" s="1">
        <f>AVERAGE(G159:G161)</f>
        <v>14.917666435241699</v>
      </c>
      <c r="J161" s="8"/>
      <c r="K161" s="1">
        <f>E161-I161</f>
        <v>17.754333178202309</v>
      </c>
      <c r="L161" s="1">
        <f>K161-$K$7</f>
        <v>9.1753333409627267</v>
      </c>
      <c r="M161" s="27">
        <f>SQRT((D161*D161)+(H161*H161))</f>
        <v>1.1385572783391094</v>
      </c>
      <c r="N161" s="14"/>
      <c r="O161" s="34">
        <f>POWER(2,-L161)</f>
        <v>1.7296150045065467E-3</v>
      </c>
      <c r="P161" s="26">
        <f>M161/SQRT((COUNT(C159:C161)+COUNT(G159:G161)/2))</f>
        <v>0.53672104818858912</v>
      </c>
    </row>
    <row r="162" spans="2:16">
      <c r="B162" s="36" t="s">
        <v>184</v>
      </c>
      <c r="C162" s="30">
        <v>22.982000350952148</v>
      </c>
      <c r="D162" s="10"/>
      <c r="E162" s="8"/>
      <c r="F162" s="8"/>
      <c r="G162" s="30">
        <v>17.221000671386719</v>
      </c>
      <c r="I162" s="8"/>
      <c r="J162" s="8"/>
      <c r="K162" s="8"/>
      <c r="L162" s="8"/>
      <c r="M162" s="8"/>
      <c r="N162" s="8"/>
      <c r="O162" s="33"/>
    </row>
    <row r="163" spans="2:16">
      <c r="B163" s="36" t="s">
        <v>184</v>
      </c>
      <c r="C163" s="30">
        <v>22.783000946044922</v>
      </c>
      <c r="D163" s="9"/>
      <c r="E163" s="8"/>
      <c r="F163" s="8"/>
      <c r="G163" s="30">
        <v>16.896999359130859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6" t="s">
        <v>184</v>
      </c>
      <c r="C164" s="30"/>
      <c r="D164" s="4">
        <f>STDEV(C162:C164)</f>
        <v>0.14071382866198742</v>
      </c>
      <c r="E164" s="1">
        <f>AVERAGE(C162:C164)</f>
        <v>22.882500648498535</v>
      </c>
      <c r="F164" s="8"/>
      <c r="G164" s="30">
        <v>17.233999252319336</v>
      </c>
      <c r="H164" s="3">
        <f>STDEV(G162:G164)</f>
        <v>0.19092526524738748</v>
      </c>
      <c r="I164" s="1">
        <f>AVERAGE(G162:G164)</f>
        <v>17.117333094278973</v>
      </c>
      <c r="J164" s="8"/>
      <c r="K164" s="1">
        <f>E164-I164</f>
        <v>5.7651675542195626</v>
      </c>
      <c r="L164" s="1">
        <f>K164-$K$7</f>
        <v>-2.8138322830200195</v>
      </c>
      <c r="M164" s="27">
        <f>SQRT((D164*D164)+(H164*H164))</f>
        <v>0.23717680849210451</v>
      </c>
      <c r="N164" s="14"/>
      <c r="O164" s="34">
        <f>POWER(2,-L164)</f>
        <v>7.0314990100753709</v>
      </c>
      <c r="P164" s="26">
        <f>M164/SQRT((COUNT(C162:C164)+COUNT(G162:G164)/2))</f>
        <v>0.12677633678085018</v>
      </c>
    </row>
    <row r="165" spans="2:16">
      <c r="B165" s="36" t="s">
        <v>185</v>
      </c>
      <c r="C165" s="30">
        <v>21.677000045776367</v>
      </c>
      <c r="D165" s="10"/>
      <c r="E165" s="8"/>
      <c r="F165" s="8"/>
      <c r="G165" s="30"/>
      <c r="I165" s="8"/>
      <c r="J165" s="8"/>
      <c r="K165" s="8"/>
      <c r="L165" s="8"/>
      <c r="M165" s="8"/>
      <c r="N165" s="8"/>
      <c r="O165" s="33"/>
    </row>
    <row r="166" spans="2:16">
      <c r="B166" s="36" t="s">
        <v>185</v>
      </c>
      <c r="C166" s="30">
        <v>22.083999633789063</v>
      </c>
      <c r="D166" s="9"/>
      <c r="E166" s="8"/>
      <c r="F166" s="8"/>
      <c r="G166" s="30">
        <v>14.98799991607666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185</v>
      </c>
      <c r="C167" s="30">
        <v>21.620000839233398</v>
      </c>
      <c r="D167" s="4">
        <f>STDEV(C165:C167)</f>
        <v>0.25304560048146169</v>
      </c>
      <c r="E167" s="1">
        <f>AVERAGE(C165:C167)</f>
        <v>21.793666839599609</v>
      </c>
      <c r="F167" s="8"/>
      <c r="G167" s="30">
        <v>14.619000434875488</v>
      </c>
      <c r="H167" s="3">
        <f>STDEV(G165:G167)</f>
        <v>0.26092203541166659</v>
      </c>
      <c r="I167" s="1">
        <f>AVERAGE(G165:G167)</f>
        <v>14.803500175476074</v>
      </c>
      <c r="J167" s="8"/>
      <c r="K167" s="1">
        <f>E167-I167</f>
        <v>6.9901666641235352</v>
      </c>
      <c r="L167" s="1">
        <f>K167-$K$7</f>
        <v>-1.588833173116047</v>
      </c>
      <c r="M167" s="27">
        <f>SQRT((D167*D167)+(H167*H167))</f>
        <v>0.36347267364465036</v>
      </c>
      <c r="N167" s="14"/>
      <c r="O167" s="34">
        <f>POWER(2,-L167)</f>
        <v>3.0080596439309364</v>
      </c>
      <c r="P167" s="26">
        <f>M167/SQRT((COUNT(C165:C167)+COUNT(G165:G167)/2))</f>
        <v>0.18173633682232518</v>
      </c>
    </row>
    <row r="168" spans="2:16">
      <c r="B168" s="36" t="s">
        <v>186</v>
      </c>
      <c r="C168" t="s">
        <v>9</v>
      </c>
      <c r="D168" s="10"/>
      <c r="E168" s="8"/>
      <c r="F168" s="8"/>
      <c r="G168" s="30">
        <v>16.830999374389648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186</v>
      </c>
      <c r="C169" s="30">
        <v>33.084999084472656</v>
      </c>
      <c r="D169" s="9"/>
      <c r="E169" s="8"/>
      <c r="F169" s="8"/>
      <c r="G169" s="30">
        <v>16.791000366210938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186</v>
      </c>
      <c r="C170" t="s">
        <v>9</v>
      </c>
      <c r="D170" s="4" t="e">
        <f>STDEV(C168:C170)</f>
        <v>#DIV/0!</v>
      </c>
      <c r="E170" s="1">
        <f>AVERAGE(C168:C170)</f>
        <v>33.084999084472656</v>
      </c>
      <c r="F170" s="8"/>
      <c r="G170" s="30">
        <v>16.778999328613281</v>
      </c>
      <c r="H170" s="3">
        <f>STDEV(G168:G170)</f>
        <v>2.7227285087589453E-2</v>
      </c>
      <c r="I170" s="1">
        <f>AVERAGE(G168:G170)</f>
        <v>16.800333023071289</v>
      </c>
      <c r="J170" s="8"/>
      <c r="K170" s="1">
        <f>E170-I170</f>
        <v>16.284666061401367</v>
      </c>
      <c r="L170" s="1">
        <f>K170-$K$7</f>
        <v>7.705666224161785</v>
      </c>
      <c r="M170" s="27" t="e">
        <f>SQRT((D170*D170)+(H170*H170))</f>
        <v>#DIV/0!</v>
      </c>
      <c r="N170" s="14"/>
      <c r="O170" s="34">
        <f>POWER(2,-L170)</f>
        <v>4.7903068090647399E-3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5" workbookViewId="0">
      <selection activeCell="S17" sqref="S17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9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9.2826668421427421</v>
      </c>
      <c r="L7" s="1">
        <f>K7-$K$7</f>
        <v>0</v>
      </c>
      <c r="M7" s="27">
        <f>SQRT((D7*D7)+(H7*H7))</f>
        <v>0.12100554904969658</v>
      </c>
      <c r="N7" s="14"/>
      <c r="O7" s="34">
        <f>POWER(2,-L7)</f>
        <v>1</v>
      </c>
      <c r="P7" s="26">
        <f>M7/SQRT((COUNT(C5:C8)+COUNT(G5:G8)/2))</f>
        <v>5.7042562862827904E-2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187</v>
      </c>
      <c r="C9" s="30">
        <v>21.406999588012695</v>
      </c>
      <c r="D9" s="10"/>
      <c r="E9" s="8"/>
      <c r="F9" s="8"/>
      <c r="G9" s="30">
        <v>16.426000595092773</v>
      </c>
      <c r="I9" s="8"/>
      <c r="J9" s="8"/>
      <c r="K9" s="8"/>
      <c r="L9" s="8"/>
      <c r="M9" s="8"/>
      <c r="N9" s="8"/>
      <c r="O9" s="33"/>
    </row>
    <row r="10" spans="2:16">
      <c r="B10" s="36" t="s">
        <v>187</v>
      </c>
      <c r="C10" s="30">
        <v>21.934999465942383</v>
      </c>
      <c r="D10" s="9"/>
      <c r="E10" s="8"/>
      <c r="F10" s="8"/>
      <c r="G10" s="30">
        <v>15.982999801635742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187</v>
      </c>
      <c r="C11" s="30">
        <v>21.429000854492188</v>
      </c>
      <c r="D11" s="4">
        <f>STDEV(C9:C11)</f>
        <v>0.29869229473663461</v>
      </c>
      <c r="E11" s="1">
        <f>AVERAGE(C9:C11)</f>
        <v>21.590333302815754</v>
      </c>
      <c r="F11" s="8"/>
      <c r="G11" s="30">
        <v>16.39900016784668</v>
      </c>
      <c r="H11" s="3">
        <f>STDEV(G9:G11)</f>
        <v>0.24833949570515737</v>
      </c>
      <c r="I11" s="1">
        <f>AVERAGE(G9:G11)</f>
        <v>16.269333521525066</v>
      </c>
      <c r="J11" s="8"/>
      <c r="K11" s="1">
        <f>E11-I11</f>
        <v>5.3209997812906877</v>
      </c>
      <c r="L11" s="1">
        <f>K11-$K$7</f>
        <v>-3.9616670608520543</v>
      </c>
      <c r="M11" s="27">
        <f>SQRT((D11*D11)+(H11*H11))</f>
        <v>0.3884450952993595</v>
      </c>
      <c r="N11" s="14"/>
      <c r="O11" s="34">
        <f>POWER(2,-L11)</f>
        <v>15.580472285321688</v>
      </c>
      <c r="P11" s="26">
        <f>M11/SQRT((COUNT(C9:C11)+COUNT(G9:G11)/2))</f>
        <v>0.18311477400322121</v>
      </c>
    </row>
    <row r="12" spans="2:16">
      <c r="B12" s="36" t="s">
        <v>188</v>
      </c>
      <c r="C12" s="30">
        <v>21.365999221801758</v>
      </c>
      <c r="D12" s="10"/>
      <c r="E12" s="8"/>
      <c r="F12" s="8"/>
      <c r="G12" s="30">
        <v>14.675000190734863</v>
      </c>
      <c r="I12" s="8"/>
      <c r="J12" s="8"/>
      <c r="K12" s="8"/>
      <c r="L12" s="8"/>
      <c r="M12" s="8"/>
      <c r="N12" s="8"/>
      <c r="O12" s="33"/>
    </row>
    <row r="13" spans="2:16">
      <c r="B13" s="36" t="s">
        <v>188</v>
      </c>
      <c r="C13" s="30">
        <v>21.419000625610352</v>
      </c>
      <c r="D13" s="9"/>
      <c r="E13" s="8"/>
      <c r="F13" s="8"/>
      <c r="G13" s="30">
        <v>15.111000061035156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188</v>
      </c>
      <c r="C14" s="30">
        <v>21.333000183105469</v>
      </c>
      <c r="D14" s="4">
        <f>STDEV(C12:C14)</f>
        <v>4.3386175739123123E-2</v>
      </c>
      <c r="E14" s="1">
        <f>AVERAGE(C12:C14)</f>
        <v>21.372666676839192</v>
      </c>
      <c r="F14" s="8"/>
      <c r="G14" s="30">
        <v>15.12399959564209</v>
      </c>
      <c r="H14" s="3">
        <f>STDEV(G12:G14)</f>
        <v>0.25555995396018755</v>
      </c>
      <c r="I14" s="1">
        <f>AVERAGE(G12:G14)</f>
        <v>14.969999949137369</v>
      </c>
      <c r="J14" s="8"/>
      <c r="K14" s="1">
        <f>E14-I14</f>
        <v>6.4026667277018223</v>
      </c>
      <c r="L14" s="1">
        <f>K14-$K$7</f>
        <v>-2.8800001144409197</v>
      </c>
      <c r="M14" s="27">
        <f>SQRT((D14*D14)+(H14*H14))</f>
        <v>0.25921660886872055</v>
      </c>
      <c r="N14" s="14"/>
      <c r="O14" s="34">
        <f>POWER(2,-L14)</f>
        <v>7.361501788945696</v>
      </c>
      <c r="P14" s="26">
        <f>M14/SQRT((COUNT(C12:C14)+COUNT(G12:G14)/2))</f>
        <v>0.12219588128483552</v>
      </c>
    </row>
    <row r="15" spans="2:16">
      <c r="B15" s="36" t="s">
        <v>189</v>
      </c>
      <c r="C15" t="s">
        <v>9</v>
      </c>
      <c r="D15" s="10"/>
      <c r="E15" s="8"/>
      <c r="F15" s="8"/>
      <c r="G15" s="30">
        <v>17.183000564575195</v>
      </c>
      <c r="I15" s="8"/>
      <c r="J15" s="8"/>
      <c r="K15" s="8"/>
      <c r="L15" s="8"/>
      <c r="M15" s="8"/>
      <c r="N15" s="8"/>
      <c r="O15" s="33"/>
    </row>
    <row r="16" spans="2:16">
      <c r="B16" s="36" t="s">
        <v>189</v>
      </c>
      <c r="C16" t="s">
        <v>9</v>
      </c>
      <c r="D16" s="9"/>
      <c r="E16" s="8"/>
      <c r="F16" s="8"/>
      <c r="G16" s="30">
        <v>17.163000106811523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189</v>
      </c>
      <c r="C17" t="s">
        <v>9</v>
      </c>
      <c r="D17" s="4" t="e">
        <f>STDEV(C15:C17)</f>
        <v>#DIV/0!</v>
      </c>
      <c r="E17" s="1" t="e">
        <f>AVERAGE(C15:C17)</f>
        <v>#DIV/0!</v>
      </c>
      <c r="F17" s="8"/>
      <c r="G17" s="30">
        <v>17.124000549316406</v>
      </c>
      <c r="H17" s="3">
        <f>STDEV(G15:G17)</f>
        <v>3.0005515037819064E-2</v>
      </c>
      <c r="I17" s="1">
        <f>AVERAGE(G15:G17)</f>
        <v>17.156667073567707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6">
      <c r="B18" s="36" t="s">
        <v>190</v>
      </c>
      <c r="C18" s="30">
        <v>26.98900032043457</v>
      </c>
      <c r="D18" s="10"/>
      <c r="E18" s="8"/>
      <c r="F18" s="8"/>
      <c r="G18" s="30">
        <v>16.527000427246094</v>
      </c>
      <c r="I18" s="8"/>
      <c r="J18" s="8"/>
      <c r="K18" s="8"/>
      <c r="L18" s="8"/>
      <c r="M18" s="8"/>
      <c r="N18" s="8"/>
      <c r="O18" s="33"/>
    </row>
    <row r="19" spans="2:16">
      <c r="B19" s="36" t="s">
        <v>190</v>
      </c>
      <c r="C19" s="30">
        <v>27.347000122070312</v>
      </c>
      <c r="D19" s="9"/>
      <c r="E19" s="8"/>
      <c r="F19" s="8"/>
      <c r="G19" s="30">
        <v>16.534999847412109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190</v>
      </c>
      <c r="C20" s="30">
        <v>27.534999847412109</v>
      </c>
      <c r="D20" s="4">
        <f>STDEV(C18:C20)</f>
        <v>0.27737556914739969</v>
      </c>
      <c r="E20" s="1">
        <f>AVERAGE(C18:C20)</f>
        <v>27.290333429972332</v>
      </c>
      <c r="F20" s="8"/>
      <c r="G20" s="30">
        <v>16.577999114990234</v>
      </c>
      <c r="H20" s="3">
        <f>STDEV(G18:G20)</f>
        <v>2.7428069220149908E-2</v>
      </c>
      <c r="I20" s="1">
        <f>AVERAGE(G18:G20)</f>
        <v>16.546666463216145</v>
      </c>
      <c r="J20" s="8"/>
      <c r="K20" s="1">
        <f>E20-I20</f>
        <v>10.743666966756187</v>
      </c>
      <c r="L20" s="1">
        <f>K20-$K$7</f>
        <v>1.4610001246134452</v>
      </c>
      <c r="M20" s="27">
        <f>SQRT((D20*D20)+(H20*H20))</f>
        <v>0.27872837196989697</v>
      </c>
      <c r="N20" s="14"/>
      <c r="O20" s="34">
        <f>POWER(2,-L20)</f>
        <v>0.36324123101771338</v>
      </c>
      <c r="P20" s="26">
        <f>M20/SQRT((COUNT(C18:C20)+COUNT(G18:G20)/2))</f>
        <v>0.13139381461933372</v>
      </c>
    </row>
    <row r="21" spans="2:16">
      <c r="B21" s="36" t="s">
        <v>191</v>
      </c>
      <c r="C21" s="30">
        <v>25.899999618530273</v>
      </c>
      <c r="D21" s="10"/>
      <c r="E21" s="8"/>
      <c r="F21" s="8"/>
      <c r="G21" s="30">
        <v>16.558000564575195</v>
      </c>
      <c r="I21" s="8"/>
      <c r="J21" s="8"/>
      <c r="K21" s="8"/>
      <c r="L21" s="8"/>
      <c r="M21" s="8"/>
      <c r="N21" s="8"/>
      <c r="O21" s="33"/>
    </row>
    <row r="22" spans="2:16">
      <c r="B22" s="36" t="s">
        <v>191</v>
      </c>
      <c r="C22" s="30">
        <v>25.98699951171875</v>
      </c>
      <c r="D22" s="9"/>
      <c r="E22" s="8"/>
      <c r="F22" s="8"/>
      <c r="G22" s="30">
        <v>16.51300048828125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191</v>
      </c>
      <c r="C23" s="30">
        <v>25.929000854492188</v>
      </c>
      <c r="D23" s="4">
        <f>STDEV(C21:C23)</f>
        <v>4.4298038598808639E-2</v>
      </c>
      <c r="E23" s="1">
        <f>AVERAGE(C21:C23)</f>
        <v>25.938666661580402</v>
      </c>
      <c r="F23" s="8"/>
      <c r="G23" s="30">
        <v>16.51099967956543</v>
      </c>
      <c r="H23" s="3">
        <f>STDEV(G21:G23)</f>
        <v>2.6577224879206295E-2</v>
      </c>
      <c r="I23" s="1">
        <f>AVERAGE(G21:G23)</f>
        <v>16.527333577473957</v>
      </c>
      <c r="J23" s="8"/>
      <c r="K23" s="1">
        <f>E23-I23</f>
        <v>9.4113330841064453</v>
      </c>
      <c r="L23" s="1">
        <f>K23-$K$7</f>
        <v>0.12866624196370324</v>
      </c>
      <c r="M23" s="27">
        <f>SQRT((D23*D23)+(H23*H23))</f>
        <v>5.1659124130993959E-2</v>
      </c>
      <c r="N23" s="14"/>
      <c r="O23" s="34">
        <f>POWER(2,-L23)</f>
        <v>0.9146766694740327</v>
      </c>
      <c r="P23" s="26">
        <f>M23/SQRT((COUNT(C21:C23)+COUNT(G21:G23)/2))</f>
        <v>2.4352344655455632E-2</v>
      </c>
    </row>
    <row r="24" spans="2:16">
      <c r="B24" s="36" t="s">
        <v>192</v>
      </c>
      <c r="C24" s="30">
        <v>31.100000381469727</v>
      </c>
      <c r="D24" s="10"/>
      <c r="E24" s="8"/>
      <c r="F24" s="8"/>
      <c r="G24" s="30">
        <v>15.581000328063965</v>
      </c>
      <c r="I24" s="8"/>
      <c r="J24" s="8"/>
      <c r="K24" s="8"/>
      <c r="L24" s="8"/>
      <c r="M24" s="8"/>
      <c r="N24" s="8"/>
      <c r="O24" s="33"/>
    </row>
    <row r="25" spans="2:16">
      <c r="B25" s="36" t="s">
        <v>192</v>
      </c>
      <c r="C25" t="s">
        <v>9</v>
      </c>
      <c r="D25" s="9"/>
      <c r="E25" s="8"/>
      <c r="F25" s="8"/>
      <c r="G25" s="30">
        <v>15.083999633789063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192</v>
      </c>
      <c r="C26" s="30">
        <v>35.341999053955078</v>
      </c>
      <c r="D26" s="4">
        <f>STDEV(C24:C26)</f>
        <v>2.9995460270987246</v>
      </c>
      <c r="E26" s="1">
        <f>AVERAGE(C24:C26)</f>
        <v>33.220999717712402</v>
      </c>
      <c r="F26" s="8"/>
      <c r="G26" s="30">
        <v>15.404000282287598</v>
      </c>
      <c r="H26" s="3">
        <f>STDEV(G24:G26)</f>
        <v>0.25190577648330481</v>
      </c>
      <c r="I26" s="1">
        <f>AVERAGE(G24:G26)</f>
        <v>15.356333414713541</v>
      </c>
      <c r="J26" s="8"/>
      <c r="K26" s="1">
        <f>E26-I26</f>
        <v>17.864666302998863</v>
      </c>
      <c r="L26" s="1">
        <f>K26-$K$7</f>
        <v>8.581999460856121</v>
      </c>
      <c r="M26" s="27">
        <f>SQRT((D26*D26)+(H26*H26))</f>
        <v>3.0101051292121674</v>
      </c>
      <c r="N26" s="14"/>
      <c r="O26" s="34">
        <f>POWER(2,-L26)</f>
        <v>2.6095206595491646E-3</v>
      </c>
      <c r="P26" s="26">
        <f>M26/SQRT((COUNT(C24:C26)+COUNT(G24:G26)/2))</f>
        <v>1.608968870240405</v>
      </c>
    </row>
    <row r="27" spans="2:16">
      <c r="B27" s="36" t="s">
        <v>193</v>
      </c>
      <c r="C27" s="30">
        <v>27.658000946044922</v>
      </c>
      <c r="D27" s="10"/>
      <c r="E27" s="8"/>
      <c r="F27" s="8"/>
      <c r="G27" s="30">
        <v>17.160999298095703</v>
      </c>
      <c r="I27" s="8"/>
      <c r="J27" s="8"/>
      <c r="K27" s="8"/>
      <c r="L27" s="8"/>
      <c r="M27" s="8"/>
      <c r="N27" s="8"/>
      <c r="O27" s="33"/>
    </row>
    <row r="28" spans="2:16">
      <c r="B28" s="36" t="s">
        <v>193</v>
      </c>
      <c r="C28" s="30">
        <v>27.496000289916992</v>
      </c>
      <c r="D28" s="9"/>
      <c r="E28" s="8"/>
      <c r="F28" s="8"/>
      <c r="G28" s="30">
        <v>16.996999740600586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193</v>
      </c>
      <c r="C29" s="30">
        <v>27.309999465942383</v>
      </c>
      <c r="D29" s="4">
        <f>STDEV(C27:C29)</f>
        <v>0.17413861780117226</v>
      </c>
      <c r="E29" s="1">
        <f>AVERAGE(C27:C29)</f>
        <v>27.488000233968098</v>
      </c>
      <c r="F29" s="8"/>
      <c r="G29" s="30">
        <v>17.006000518798828</v>
      </c>
      <c r="H29" s="3">
        <f>STDEV(G27:G29)</f>
        <v>9.219679174668495E-2</v>
      </c>
      <c r="I29" s="1">
        <f>AVERAGE(G27:G29)</f>
        <v>17.054666519165039</v>
      </c>
      <c r="J29" s="8"/>
      <c r="K29" s="1">
        <f>E29-I29</f>
        <v>10.433333714803059</v>
      </c>
      <c r="L29" s="1">
        <f>K29-$K$7</f>
        <v>1.1506668726603166</v>
      </c>
      <c r="M29" s="27">
        <f>SQRT((D29*D29)+(H29*H29))</f>
        <v>0.197039352968092</v>
      </c>
      <c r="N29" s="14"/>
      <c r="O29" s="34">
        <f>POWER(2,-L29)</f>
        <v>0.450416982025376</v>
      </c>
      <c r="P29" s="26">
        <f>M29/SQRT((COUNT(C27:C29)+COUNT(G27:G29)/2))</f>
        <v>9.2885241762898363E-2</v>
      </c>
    </row>
    <row r="30" spans="2:16">
      <c r="B30" s="36" t="s">
        <v>194</v>
      </c>
      <c r="C30" s="30">
        <v>22.927000045776367</v>
      </c>
      <c r="D30" s="10"/>
      <c r="E30" s="8"/>
      <c r="F30" s="8"/>
      <c r="G30" s="30">
        <v>15.60200023651123</v>
      </c>
      <c r="I30" s="8"/>
      <c r="J30" s="8"/>
      <c r="K30" s="8"/>
      <c r="L30" s="8"/>
      <c r="M30" s="8"/>
      <c r="N30" s="8"/>
      <c r="O30" s="33"/>
    </row>
    <row r="31" spans="2:16">
      <c r="B31" s="36" t="s">
        <v>194</v>
      </c>
      <c r="C31" s="30">
        <v>22.959999084472656</v>
      </c>
      <c r="D31" s="9"/>
      <c r="E31" s="8"/>
      <c r="F31" s="8"/>
      <c r="G31" s="30">
        <v>15.583000183105469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194</v>
      </c>
      <c r="C32" s="30">
        <v>22.906000137329102</v>
      </c>
      <c r="D32" s="4">
        <f>STDEV(C30:C32)</f>
        <v>2.7220761078893239E-2</v>
      </c>
      <c r="E32" s="1">
        <f>AVERAGE(C30:C32)</f>
        <v>22.930999755859375</v>
      </c>
      <c r="F32" s="8"/>
      <c r="G32" s="30">
        <v>15.628000259399414</v>
      </c>
      <c r="H32" s="3">
        <f>STDEV(G30:G32)</f>
        <v>2.2590595705841723E-2</v>
      </c>
      <c r="I32" s="1">
        <f>AVERAGE(G30:G32)</f>
        <v>15.604333559672037</v>
      </c>
      <c r="J32" s="8"/>
      <c r="K32" s="1">
        <f>E32-I32</f>
        <v>7.3266661961873378</v>
      </c>
      <c r="L32" s="1">
        <f>K32-$K$7</f>
        <v>-1.9560006459554042</v>
      </c>
      <c r="M32" s="27">
        <f>SQRT((D32*D32)+(H32*H32))</f>
        <v>3.5373787584297267E-2</v>
      </c>
      <c r="N32" s="14"/>
      <c r="O32" s="34">
        <f>POWER(2,-L32)</f>
        <v>3.87984937853872</v>
      </c>
      <c r="P32" s="26">
        <f>M32/SQRT((COUNT(C30:C32)+COUNT(G30:G32)/2))</f>
        <v>1.6675363384739402E-2</v>
      </c>
    </row>
    <row r="33" spans="2:16">
      <c r="B33" s="36" t="s">
        <v>195</v>
      </c>
      <c r="C33" s="30">
        <v>35.060001373291016</v>
      </c>
      <c r="D33" s="10"/>
      <c r="E33" s="8"/>
      <c r="F33" s="8"/>
      <c r="G33" s="30">
        <v>16.302000045776367</v>
      </c>
      <c r="I33" s="8"/>
      <c r="J33" s="8"/>
      <c r="K33" s="8"/>
      <c r="L33" s="8"/>
      <c r="M33" s="8"/>
      <c r="N33" s="8"/>
      <c r="O33" s="33"/>
    </row>
    <row r="34" spans="2:16">
      <c r="B34" s="36" t="s">
        <v>195</v>
      </c>
      <c r="C34" s="30">
        <v>35.152999877929688</v>
      </c>
      <c r="D34" s="9"/>
      <c r="E34" s="8"/>
      <c r="F34" s="8"/>
      <c r="G34" s="30">
        <v>16.615999221801758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195</v>
      </c>
      <c r="C35" s="30">
        <v>32.314998626708984</v>
      </c>
      <c r="D35" s="4">
        <f>STDEV(C33:C35)</f>
        <v>1.612345077960347</v>
      </c>
      <c r="E35" s="1">
        <f>AVERAGE(C33:C35)</f>
        <v>34.175999959309898</v>
      </c>
      <c r="F35" s="8"/>
      <c r="G35" s="30">
        <v>16.367000579833984</v>
      </c>
      <c r="H35" s="3">
        <f>STDEV(G33:G35)</f>
        <v>0.16574120171429671</v>
      </c>
      <c r="I35" s="1">
        <f>AVERAGE(G33:G35)</f>
        <v>16.428333282470703</v>
      </c>
      <c r="J35" s="8"/>
      <c r="K35" s="1">
        <f>E35-I35</f>
        <v>17.747666676839195</v>
      </c>
      <c r="L35" s="1">
        <f>K35-$K$7</f>
        <v>8.464999834696453</v>
      </c>
      <c r="M35" s="27">
        <f>SQRT((D35*D35)+(H35*H35))</f>
        <v>1.6208413853208019</v>
      </c>
      <c r="N35" s="14"/>
      <c r="O35" s="34">
        <f>POWER(2,-L35)</f>
        <v>2.8299654698715391E-3</v>
      </c>
      <c r="P35" s="26">
        <f>M35/SQRT((COUNT(C33:C35)+COUNT(G33:G35)/2))</f>
        <v>0.76407195652542459</v>
      </c>
    </row>
    <row r="36" spans="2:16">
      <c r="B36" s="36" t="s">
        <v>196</v>
      </c>
      <c r="C36" s="30">
        <v>21.815000534057617</v>
      </c>
      <c r="D36" s="10"/>
      <c r="E36" s="8"/>
      <c r="F36" s="8"/>
      <c r="G36" s="30">
        <v>15.154999732971191</v>
      </c>
      <c r="I36" s="8"/>
      <c r="J36" s="8"/>
      <c r="K36" s="8"/>
      <c r="L36" s="8"/>
      <c r="M36" s="8"/>
      <c r="N36" s="8"/>
      <c r="O36" s="33"/>
    </row>
    <row r="37" spans="2:16">
      <c r="B37" s="36" t="s">
        <v>196</v>
      </c>
      <c r="C37" s="30">
        <v>21.906999588012695</v>
      </c>
      <c r="D37" s="9"/>
      <c r="E37" s="8"/>
      <c r="F37" s="8"/>
      <c r="G37" s="30">
        <v>15.123000144958496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196</v>
      </c>
      <c r="C38" s="30">
        <v>21.527999877929688</v>
      </c>
      <c r="D38" s="4">
        <f>STDEV(C36:C38)</f>
        <v>0.19768408416355268</v>
      </c>
      <c r="E38" s="1">
        <f>AVERAGE(C36:C38)</f>
        <v>21.75</v>
      </c>
      <c r="F38" s="8"/>
      <c r="G38" s="30">
        <v>14.49899959564209</v>
      </c>
      <c r="H38" s="3">
        <f>STDEV(G36:G38)</f>
        <v>0.36985060933568059</v>
      </c>
      <c r="I38" s="1">
        <f>AVERAGE(G36:G38)</f>
        <v>14.925666491190592</v>
      </c>
      <c r="J38" s="8"/>
      <c r="K38" s="1">
        <f>E38-I38</f>
        <v>6.8243335088094081</v>
      </c>
      <c r="L38" s="1">
        <f>K38-$K$7</f>
        <v>-2.4583333333333339</v>
      </c>
      <c r="M38" s="27">
        <f>SQRT((D38*D38)+(H38*H38))</f>
        <v>0.4193667492273998</v>
      </c>
      <c r="N38" s="14"/>
      <c r="O38" s="34">
        <f>POWER(2,-L38)</f>
        <v>5.4958145898323583</v>
      </c>
      <c r="P38" s="26">
        <f>M38/SQRT((COUNT(C36:C38)+COUNT(G36:G38)/2))</f>
        <v>0.19769138145523518</v>
      </c>
    </row>
    <row r="39" spans="2:16">
      <c r="B39" s="36" t="s">
        <v>197</v>
      </c>
      <c r="C39" s="30"/>
      <c r="D39" s="10"/>
      <c r="E39" s="8"/>
      <c r="F39" s="8"/>
      <c r="G39" s="30">
        <v>15.034999847412109</v>
      </c>
      <c r="I39" s="8"/>
      <c r="J39" s="8"/>
      <c r="K39" s="8"/>
      <c r="L39" s="8"/>
      <c r="M39" s="8"/>
      <c r="N39" s="8"/>
      <c r="O39" s="33"/>
    </row>
    <row r="40" spans="2:16">
      <c r="B40" s="36" t="s">
        <v>197</v>
      </c>
      <c r="C40" s="30">
        <v>23.957000732421875</v>
      </c>
      <c r="D40" s="9"/>
      <c r="E40" s="8"/>
      <c r="F40" s="8"/>
      <c r="G40" s="30">
        <v>14.88700008392334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197</v>
      </c>
      <c r="C41" s="30">
        <v>23.716999053955078</v>
      </c>
      <c r="D41" s="4">
        <f>STDEV(C39:C41)</f>
        <v>0.16970681434002546</v>
      </c>
      <c r="E41" s="1">
        <f>AVERAGE(C39:C41)</f>
        <v>23.836999893188477</v>
      </c>
      <c r="F41" s="8"/>
      <c r="G41" s="30">
        <v>14.954000473022461</v>
      </c>
      <c r="H41" s="3">
        <f>STDEV(G39:G41)</f>
        <v>7.4110144136593267E-2</v>
      </c>
      <c r="I41" s="1">
        <f>AVERAGE(G39:G41)</f>
        <v>14.958666801452637</v>
      </c>
      <c r="J41" s="8"/>
      <c r="K41" s="1">
        <f>E41-I41</f>
        <v>8.8783330917358398</v>
      </c>
      <c r="L41" s="1">
        <f>K41-$K$7</f>
        <v>-0.40433375040690223</v>
      </c>
      <c r="M41" s="27">
        <f>SQRT((D41*D41)+(H41*H41))</f>
        <v>0.18518292658176266</v>
      </c>
      <c r="N41" s="14"/>
      <c r="O41" s="34">
        <f>POWER(2,-L41)</f>
        <v>1.3234775753549044</v>
      </c>
      <c r="P41" s="26">
        <f>M41/SQRT((COUNT(C39:C41)+COUNT(G39:G41)/2))</f>
        <v>9.8984437878438386E-2</v>
      </c>
    </row>
    <row r="42" spans="2:16">
      <c r="B42" s="36" t="s">
        <v>198</v>
      </c>
      <c r="C42" t="s">
        <v>9</v>
      </c>
      <c r="D42" s="10"/>
      <c r="E42" s="8"/>
      <c r="F42" s="8"/>
      <c r="G42" s="30">
        <v>14.548000335693359</v>
      </c>
      <c r="I42" s="8"/>
      <c r="J42" s="8"/>
      <c r="K42" s="8"/>
      <c r="L42" s="8"/>
      <c r="M42" s="8"/>
      <c r="N42" s="8"/>
      <c r="O42" s="33"/>
    </row>
    <row r="43" spans="2:16">
      <c r="B43" s="36" t="s">
        <v>198</v>
      </c>
      <c r="C43" t="s">
        <v>9</v>
      </c>
      <c r="D43" s="9"/>
      <c r="E43" s="8"/>
      <c r="F43" s="8"/>
      <c r="G43" s="30">
        <v>14.616999626159668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198</v>
      </c>
      <c r="C44" s="30">
        <v>36.687999725341797</v>
      </c>
      <c r="D44" s="4" t="e">
        <f>STDEV(C42:C44)</f>
        <v>#DIV/0!</v>
      </c>
      <c r="E44" s="1">
        <f>AVERAGE(C42:C44)</f>
        <v>36.687999725341797</v>
      </c>
      <c r="F44" s="8"/>
      <c r="G44" s="30">
        <v>14.640999794006348</v>
      </c>
      <c r="H44" s="3">
        <f>STDEV(G42:G44)</f>
        <v>4.8280101815744728E-2</v>
      </c>
      <c r="I44" s="1">
        <f>AVERAGE(G42:G44)</f>
        <v>14.601999918619791</v>
      </c>
      <c r="J44" s="8"/>
      <c r="K44" s="1">
        <f>E44-I44</f>
        <v>22.085999806722008</v>
      </c>
      <c r="L44" s="1">
        <f>K44-$K$7</f>
        <v>12.803332964579266</v>
      </c>
      <c r="M44" s="27" t="e">
        <f>SQRT((D44*D44)+(H44*H44))</f>
        <v>#DIV/0!</v>
      </c>
      <c r="N44" s="14"/>
      <c r="O44" s="34">
        <f>POWER(2,-L44)</f>
        <v>1.3989839537362209E-4</v>
      </c>
      <c r="P44" s="26" t="e">
        <f>M44/SQRT((COUNT(C42:C44)+COUNT(G42:G44)/2))</f>
        <v>#DIV/0!</v>
      </c>
    </row>
    <row r="45" spans="2:16">
      <c r="B45" s="36" t="s">
        <v>199</v>
      </c>
      <c r="C45" s="30">
        <v>22.21299934387207</v>
      </c>
      <c r="D45" s="10"/>
      <c r="E45" s="8"/>
      <c r="F45" s="8"/>
      <c r="G45" s="30">
        <v>16.941999435424805</v>
      </c>
      <c r="I45" s="8"/>
      <c r="J45" s="8"/>
      <c r="K45" s="8"/>
      <c r="L45" s="8"/>
      <c r="M45" s="8"/>
      <c r="N45" s="8"/>
      <c r="O45" s="33"/>
    </row>
    <row r="46" spans="2:16">
      <c r="B46" s="36" t="s">
        <v>199</v>
      </c>
      <c r="C46" s="30">
        <v>22.242000579833984</v>
      </c>
      <c r="D46" s="9"/>
      <c r="E46" s="8"/>
      <c r="F46" s="8"/>
      <c r="G46" s="30">
        <v>16.993000030517578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199</v>
      </c>
      <c r="C47" s="30">
        <v>22.249000549316406</v>
      </c>
      <c r="D47" s="4">
        <f>STDEV(C45:C47)</f>
        <v>1.9088207762554776E-2</v>
      </c>
      <c r="E47" s="1">
        <f>AVERAGE(C45:C47)</f>
        <v>22.23466682434082</v>
      </c>
      <c r="F47" s="8"/>
      <c r="G47" s="30">
        <v>17.076000213623047</v>
      </c>
      <c r="H47" s="3">
        <f>STDEV(G45:G47)</f>
        <v>6.7634187180119779E-2</v>
      </c>
      <c r="I47" s="1">
        <f>AVERAGE(G45:G47)</f>
        <v>17.003666559855144</v>
      </c>
      <c r="J47" s="8"/>
      <c r="K47" s="1">
        <f>E47-I47</f>
        <v>5.2310002644856759</v>
      </c>
      <c r="L47" s="1">
        <f>K47-$K$7</f>
        <v>-4.0516665776570662</v>
      </c>
      <c r="M47" s="27">
        <f>SQRT((D47*D47)+(H47*H47))</f>
        <v>7.0276190499357141E-2</v>
      </c>
      <c r="N47" s="14"/>
      <c r="O47" s="34">
        <f>POWER(2,-L47)</f>
        <v>16.583384574842309</v>
      </c>
      <c r="P47" s="26">
        <f>M47/SQRT((COUNT(C45:C47)+COUNT(G45:G47)/2))</f>
        <v>3.3128513905368709E-2</v>
      </c>
    </row>
    <row r="48" spans="2:16">
      <c r="B48" s="36" t="s">
        <v>200</v>
      </c>
      <c r="C48" s="30">
        <v>24.548999786376953</v>
      </c>
      <c r="D48" s="10"/>
      <c r="E48" s="8"/>
      <c r="F48" s="8"/>
      <c r="G48" s="30">
        <v>15.496999740600586</v>
      </c>
      <c r="I48" s="8"/>
      <c r="J48" s="8"/>
      <c r="K48" s="8"/>
      <c r="L48" s="8"/>
      <c r="M48" s="8"/>
      <c r="N48" s="8"/>
      <c r="O48" s="33"/>
    </row>
    <row r="49" spans="2:16">
      <c r="B49" s="36" t="s">
        <v>200</v>
      </c>
      <c r="C49" s="30">
        <v>24.572000503540039</v>
      </c>
      <c r="D49" s="9"/>
      <c r="E49" s="8"/>
      <c r="F49" s="8"/>
      <c r="G49" s="30">
        <v>15.515999794006348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200</v>
      </c>
      <c r="C50" s="30">
        <v>24.228000640869141</v>
      </c>
      <c r="D50" s="4">
        <f>STDEV(C48:C50)</f>
        <v>0.19231284838528037</v>
      </c>
      <c r="E50" s="1">
        <f>AVERAGE(C48:C50)</f>
        <v>24.449666976928711</v>
      </c>
      <c r="F50" s="8"/>
      <c r="G50" s="30">
        <v>15.491999626159668</v>
      </c>
      <c r="H50" s="3">
        <f>STDEV(G48:G50)</f>
        <v>1.2662353852482506E-2</v>
      </c>
      <c r="I50" s="1">
        <f>AVERAGE(G48:G50)</f>
        <v>15.501666386922201</v>
      </c>
      <c r="J50" s="8"/>
      <c r="K50" s="1">
        <f>E50-I50</f>
        <v>8.9480005900065098</v>
      </c>
      <c r="L50" s="1">
        <f>K50-$K$7</f>
        <v>-0.33466625213623225</v>
      </c>
      <c r="M50" s="27">
        <f>SQRT((D50*D50)+(H50*H50))</f>
        <v>0.19272925792194945</v>
      </c>
      <c r="N50" s="14"/>
      <c r="O50" s="34">
        <f>POWER(2,-L50)</f>
        <v>1.261085640083734</v>
      </c>
      <c r="P50" s="26">
        <f>M50/SQRT((COUNT(C48:C50)+COUNT(G48:G50)/2))</f>
        <v>9.0853443473107739E-2</v>
      </c>
    </row>
    <row r="51" spans="2:16">
      <c r="B51" s="36" t="s">
        <v>201</v>
      </c>
      <c r="C51" t="s">
        <v>9</v>
      </c>
      <c r="D51" s="10"/>
      <c r="E51" s="8"/>
      <c r="F51" s="8"/>
      <c r="G51" s="30">
        <v>16.674999237060547</v>
      </c>
      <c r="I51" s="8"/>
      <c r="J51" s="8"/>
      <c r="K51" s="8"/>
      <c r="L51" s="8"/>
      <c r="M51" s="8"/>
      <c r="N51" s="8"/>
      <c r="O51" s="33"/>
    </row>
    <row r="52" spans="2:16">
      <c r="B52" s="36" t="s">
        <v>201</v>
      </c>
      <c r="C52" s="30">
        <v>37.424999237060547</v>
      </c>
      <c r="D52" s="9"/>
      <c r="E52" s="8"/>
      <c r="F52" s="8"/>
      <c r="G52" s="30">
        <v>16.690999984741211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201</v>
      </c>
      <c r="C53" t="s">
        <v>9</v>
      </c>
      <c r="D53" s="4" t="e">
        <f>STDEV(C51:C53)</f>
        <v>#DIV/0!</v>
      </c>
      <c r="E53" s="1">
        <f>AVERAGE(C51:C53)</f>
        <v>37.424999237060547</v>
      </c>
      <c r="F53" s="8"/>
      <c r="G53" s="30">
        <v>16.676000595092773</v>
      </c>
      <c r="H53" s="3">
        <f>STDEV(G51:G53)</f>
        <v>8.9629639263902276E-3</v>
      </c>
      <c r="I53" s="1">
        <f>AVERAGE(G51:G53)</f>
        <v>16.680666605631512</v>
      </c>
      <c r="J53" s="8"/>
      <c r="K53" s="1">
        <f>E53-I53</f>
        <v>20.744332631429035</v>
      </c>
      <c r="L53" s="1">
        <f>K53-$K$7</f>
        <v>11.461665789286293</v>
      </c>
      <c r="M53" s="27" t="e">
        <f>SQRT((D53*D53)+(H53*H53))</f>
        <v>#DIV/0!</v>
      </c>
      <c r="N53" s="14"/>
      <c r="O53" s="34">
        <f>POWER(2,-L53)</f>
        <v>3.5456412975499741E-4</v>
      </c>
      <c r="P53" s="26" t="e">
        <f>M53/SQRT((COUNT(C51:C53)+COUNT(G51:G53)/2))</f>
        <v>#DIV/0!</v>
      </c>
    </row>
    <row r="54" spans="2:16">
      <c r="B54" s="36" t="s">
        <v>202</v>
      </c>
      <c r="C54" s="30">
        <v>24.318000793457031</v>
      </c>
      <c r="D54" s="10"/>
      <c r="E54" s="8"/>
      <c r="F54" s="8"/>
      <c r="G54" s="30">
        <v>17.648000717163086</v>
      </c>
      <c r="I54" s="8"/>
      <c r="J54" s="8"/>
      <c r="K54" s="8"/>
      <c r="L54" s="8"/>
      <c r="M54" s="8"/>
      <c r="N54" s="8"/>
      <c r="O54" s="33"/>
    </row>
    <row r="55" spans="2:16">
      <c r="B55" s="36" t="s">
        <v>202</v>
      </c>
      <c r="C55" s="30">
        <v>24.160999298095703</v>
      </c>
      <c r="D55" s="9"/>
      <c r="E55" s="8"/>
      <c r="F55" s="8"/>
      <c r="G55" s="30">
        <v>17.618000030517578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202</v>
      </c>
      <c r="C56" s="30">
        <v>24.285999298095703</v>
      </c>
      <c r="D56" s="4">
        <f>STDEV(C54:C56)</f>
        <v>8.2964415314694048E-2</v>
      </c>
      <c r="E56" s="1">
        <f>AVERAGE(C54:C56)</f>
        <v>24.25499979654948</v>
      </c>
      <c r="F56" s="8"/>
      <c r="G56" s="30">
        <v>17.582000732421875</v>
      </c>
      <c r="H56" s="3">
        <f>STDEV(G54:G56)</f>
        <v>3.3045394657514486E-2</v>
      </c>
      <c r="I56" s="1">
        <f>AVERAGE(G54:G56)</f>
        <v>17.616000493367512</v>
      </c>
      <c r="J56" s="8"/>
      <c r="K56" s="1">
        <f>E56-I56</f>
        <v>6.6389993031819685</v>
      </c>
      <c r="L56" s="1">
        <f>K56-$K$7</f>
        <v>-2.6436675389607736</v>
      </c>
      <c r="M56" s="27">
        <f>SQRT((D56*D56)+(H56*H56))</f>
        <v>8.9303372369580344E-2</v>
      </c>
      <c r="N56" s="14"/>
      <c r="O56" s="34">
        <f>POWER(2,-L56)</f>
        <v>6.249182786057994</v>
      </c>
      <c r="P56" s="26">
        <f>M56/SQRT((COUNT(C54:C56)+COUNT(G54:G56)/2))</f>
        <v>4.2098013456905087E-2</v>
      </c>
    </row>
    <row r="57" spans="2:16">
      <c r="B57" s="36" t="s">
        <v>203</v>
      </c>
      <c r="C57" s="30">
        <v>23.405000686645508</v>
      </c>
      <c r="D57" s="10"/>
      <c r="E57" s="8"/>
      <c r="F57" s="8"/>
      <c r="G57" s="30">
        <v>14.892999649047852</v>
      </c>
      <c r="I57" s="8"/>
      <c r="J57" s="8"/>
      <c r="K57" s="8"/>
      <c r="L57" s="8"/>
      <c r="M57" s="8"/>
      <c r="N57" s="8"/>
      <c r="O57" s="33"/>
    </row>
    <row r="58" spans="2:16">
      <c r="B58" s="36" t="s">
        <v>203</v>
      </c>
      <c r="C58" s="30">
        <v>23.159999847412109</v>
      </c>
      <c r="D58" s="9"/>
      <c r="E58" s="8"/>
      <c r="F58" s="8"/>
      <c r="G58" s="30">
        <v>14.829999923706055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203</v>
      </c>
      <c r="C59" s="30">
        <v>22.895999908447266</v>
      </c>
      <c r="D59" s="4">
        <f>STDEV(C57:C59)</f>
        <v>0.25455947936423889</v>
      </c>
      <c r="E59" s="1">
        <f>AVERAGE(C57:C59)</f>
        <v>23.153666814168293</v>
      </c>
      <c r="F59" s="8"/>
      <c r="G59" s="30">
        <v>14.864999771118164</v>
      </c>
      <c r="H59" s="3">
        <f>STDEV(G57:G59)</f>
        <v>3.1564610658378643E-2</v>
      </c>
      <c r="I59" s="1">
        <f>AVERAGE(G57:G59)</f>
        <v>14.862666447957357</v>
      </c>
      <c r="J59" s="8"/>
      <c r="K59" s="1">
        <f>E59-I59</f>
        <v>8.2910003662109357</v>
      </c>
      <c r="L59" s="1">
        <f>K59-$K$7</f>
        <v>-0.99166647593180635</v>
      </c>
      <c r="M59" s="27">
        <f>SQRT((D59*D59)+(H59*H59))</f>
        <v>0.25650897290388769</v>
      </c>
      <c r="N59" s="14"/>
      <c r="O59" s="34">
        <f>POWER(2,-L59)</f>
        <v>1.9884805847433671</v>
      </c>
      <c r="P59" s="26">
        <f>M59/SQRT((COUNT(C57:C59)+COUNT(G57:G59)/2))</f>
        <v>0.12091948945035692</v>
      </c>
    </row>
    <row r="60" spans="2:16">
      <c r="B60" s="36" t="s">
        <v>204</v>
      </c>
      <c r="C60" s="30">
        <v>33.578998565673828</v>
      </c>
      <c r="D60" s="10"/>
      <c r="E60" s="8"/>
      <c r="F60" s="8"/>
      <c r="G60" s="30">
        <v>16.545000076293945</v>
      </c>
      <c r="I60" s="8"/>
      <c r="J60" s="8"/>
      <c r="K60" s="8"/>
      <c r="L60" s="8"/>
      <c r="M60" s="8"/>
      <c r="N60" s="8"/>
      <c r="O60" s="33"/>
    </row>
    <row r="61" spans="2:16">
      <c r="B61" s="36" t="s">
        <v>204</v>
      </c>
      <c r="C61" s="30">
        <v>31.103000640869141</v>
      </c>
      <c r="D61" s="9"/>
      <c r="E61" s="8"/>
      <c r="F61" s="8"/>
      <c r="G61" s="30">
        <v>16.555999755859375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204</v>
      </c>
      <c r="C62" t="s">
        <v>9</v>
      </c>
      <c r="D62" s="4">
        <f>STDEV(C60:C62)</f>
        <v>1.7507949228332138</v>
      </c>
      <c r="E62" s="1">
        <f>AVERAGE(C60:C62)</f>
        <v>32.340999603271484</v>
      </c>
      <c r="F62" s="8"/>
      <c r="G62" s="30"/>
      <c r="H62" s="3">
        <f>STDEV(G60:G62)</f>
        <v>7.7779480115944283E-3</v>
      </c>
      <c r="I62" s="1">
        <f>AVERAGE(G60:G62)</f>
        <v>16.55049991607666</v>
      </c>
      <c r="J62" s="8"/>
      <c r="K62" s="1">
        <f>E62-I62</f>
        <v>15.790499687194824</v>
      </c>
      <c r="L62" s="1">
        <f>K62-$K$7</f>
        <v>6.5078328450520821</v>
      </c>
      <c r="M62" s="27">
        <f>SQRT((D62*D62)+(H62*H62))</f>
        <v>1.7508121996073223</v>
      </c>
      <c r="N62" s="14"/>
      <c r="O62" s="34">
        <f>POWER(2,-L62)</f>
        <v>1.0988719986420068E-2</v>
      </c>
      <c r="P62" s="26">
        <f>M62/SQRT((COUNT(C60:C62)+COUNT(G60:G62)/2))</f>
        <v>1.0108318947437684</v>
      </c>
    </row>
    <row r="63" spans="2:16">
      <c r="B63" s="36" t="s">
        <v>205</v>
      </c>
      <c r="C63" s="30">
        <v>24.033000946044922</v>
      </c>
      <c r="D63" s="10"/>
      <c r="E63" s="8"/>
      <c r="F63" s="8"/>
      <c r="G63" s="30">
        <v>17.350000381469727</v>
      </c>
      <c r="I63" s="8"/>
      <c r="J63" s="8"/>
      <c r="K63" s="8"/>
      <c r="L63" s="8"/>
      <c r="M63" s="8"/>
      <c r="N63" s="8"/>
      <c r="O63" s="33"/>
    </row>
    <row r="64" spans="2:16">
      <c r="B64" s="36" t="s">
        <v>205</v>
      </c>
      <c r="C64" s="30">
        <v>23.98699951171875</v>
      </c>
      <c r="D64" s="9"/>
      <c r="E64" s="8"/>
      <c r="F64" s="8"/>
      <c r="G64" s="30">
        <v>17.312999725341797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205</v>
      </c>
      <c r="C65" s="30">
        <v>23.951000213623047</v>
      </c>
      <c r="D65" s="4">
        <f>STDEV(C63:C65)</f>
        <v>4.1101909001027233E-2</v>
      </c>
      <c r="E65" s="1">
        <f>AVERAGE(C63:C65)</f>
        <v>23.990333557128906</v>
      </c>
      <c r="F65" s="8"/>
      <c r="G65" s="30">
        <v>17.228000640869141</v>
      </c>
      <c r="H65" s="3">
        <f>STDEV(G63:G65)</f>
        <v>6.2553749716673407E-2</v>
      </c>
      <c r="I65" s="1">
        <f>AVERAGE(G63:G65)</f>
        <v>17.297000249226887</v>
      </c>
      <c r="J65" s="8"/>
      <c r="K65" s="1">
        <f>E65-I65</f>
        <v>6.6933333079020194</v>
      </c>
      <c r="L65" s="1">
        <f>K65-$K$7</f>
        <v>-2.5893335342407227</v>
      </c>
      <c r="M65" s="27">
        <f>SQRT((D65*D65)+(H65*H65))</f>
        <v>7.4848771046323412E-2</v>
      </c>
      <c r="N65" s="14"/>
      <c r="O65" s="34">
        <f>POWER(2,-L65)</f>
        <v>6.0182061837049465</v>
      </c>
      <c r="P65" s="26">
        <f>M65/SQRT((COUNT(C63:C65)+COUNT(G63:G65)/2))</f>
        <v>3.528404904688974E-2</v>
      </c>
    </row>
    <row r="66" spans="2:16">
      <c r="B66" s="36" t="s">
        <v>206</v>
      </c>
      <c r="C66" s="30">
        <v>23.628999710083008</v>
      </c>
      <c r="D66" s="10"/>
      <c r="E66" s="8"/>
      <c r="F66" s="8"/>
      <c r="G66" s="30">
        <v>13.895000457763672</v>
      </c>
      <c r="I66" s="8"/>
      <c r="J66" s="8"/>
      <c r="K66" s="8"/>
      <c r="L66" s="8"/>
      <c r="M66" s="8"/>
      <c r="N66" s="8"/>
      <c r="O66" s="33"/>
    </row>
    <row r="67" spans="2:16">
      <c r="B67" s="36" t="s">
        <v>206</v>
      </c>
      <c r="C67" s="30">
        <v>23.628000259399414</v>
      </c>
      <c r="D67" s="9"/>
      <c r="E67" s="8"/>
      <c r="F67" s="8"/>
      <c r="G67" s="30">
        <v>13.946999549865723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206</v>
      </c>
      <c r="C68" s="30">
        <v>23.589000701904297</v>
      </c>
      <c r="D68" s="4">
        <f>STDEV(C66:C68)</f>
        <v>2.2810396174275709E-2</v>
      </c>
      <c r="E68" s="1">
        <f>AVERAGE(C66:C68)</f>
        <v>23.615333557128906</v>
      </c>
      <c r="F68" s="8"/>
      <c r="G68" s="30">
        <v>13.942999839782715</v>
      </c>
      <c r="H68" s="3">
        <f>STDEV(G66:G68)</f>
        <v>2.8936263103574437E-2</v>
      </c>
      <c r="I68" s="1">
        <f>AVERAGE(G66:G68)</f>
        <v>13.928333282470703</v>
      </c>
      <c r="J68" s="8"/>
      <c r="K68" s="1">
        <f>E68-I68</f>
        <v>9.6870002746582031</v>
      </c>
      <c r="L68" s="1">
        <f>K68-$K$7</f>
        <v>0.40433343251546106</v>
      </c>
      <c r="M68" s="27">
        <f>SQRT((D68*D68)+(H68*H68))</f>
        <v>3.6845915594902717E-2</v>
      </c>
      <c r="N68" s="14"/>
      <c r="O68" s="34">
        <f>POWER(2,-L68)</f>
        <v>0.75558531475489477</v>
      </c>
      <c r="P68" s="26">
        <f>M68/SQRT((COUNT(C66:C68)+COUNT(G66:G68)/2))</f>
        <v>1.7369331184121917E-2</v>
      </c>
    </row>
    <row r="69" spans="2:16">
      <c r="B69" s="36" t="s">
        <v>207</v>
      </c>
      <c r="C69" s="30">
        <v>36.081001281738281</v>
      </c>
      <c r="D69" s="10"/>
      <c r="E69" s="8"/>
      <c r="F69" s="8"/>
      <c r="G69" s="30">
        <v>16.951999664306641</v>
      </c>
      <c r="I69" s="8"/>
      <c r="J69" s="8"/>
      <c r="K69" s="8"/>
      <c r="L69" s="8"/>
      <c r="M69" s="8"/>
      <c r="N69" s="8"/>
      <c r="O69" s="33"/>
    </row>
    <row r="70" spans="2:16">
      <c r="B70" s="36" t="s">
        <v>207</v>
      </c>
      <c r="C70" t="s">
        <v>9</v>
      </c>
      <c r="D70" s="9"/>
      <c r="E70" s="8"/>
      <c r="F70" s="8"/>
      <c r="G70" s="30">
        <v>16.98699951171875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207</v>
      </c>
      <c r="C71" s="30">
        <v>27.635000228881836</v>
      </c>
      <c r="D71" s="4">
        <f>STDEV(C69:C71)</f>
        <v>5.9722246183835122</v>
      </c>
      <c r="E71" s="1">
        <f>AVERAGE(C69:C71)</f>
        <v>31.858000755310059</v>
      </c>
      <c r="F71" s="8"/>
      <c r="G71" s="30">
        <v>16.986000061035156</v>
      </c>
      <c r="H71" s="3">
        <f>STDEV(G69:G71)</f>
        <v>1.9924922409871225E-2</v>
      </c>
      <c r="I71" s="1">
        <f>AVERAGE(G69:G71)</f>
        <v>16.974999745686848</v>
      </c>
      <c r="J71" s="8"/>
      <c r="K71" s="1">
        <f>E71-I71</f>
        <v>14.883001009623211</v>
      </c>
      <c r="L71" s="1">
        <f>K71-$K$7</f>
        <v>5.6003341674804687</v>
      </c>
      <c r="M71" s="27">
        <f>SQRT((D71*D71)+(H71*H71))</f>
        <v>5.9722578556990591</v>
      </c>
      <c r="N71" s="14"/>
      <c r="O71" s="34">
        <f>POWER(2,-L71)</f>
        <v>2.0612536127844958E-2</v>
      </c>
      <c r="P71" s="26">
        <f>M71/SQRT((COUNT(C69:C71)+COUNT(G69:G71)/2))</f>
        <v>3.1923061030707265</v>
      </c>
    </row>
    <row r="72" spans="2:16">
      <c r="B72" s="36" t="s">
        <v>208</v>
      </c>
      <c r="C72" s="30">
        <v>25.490999221801758</v>
      </c>
      <c r="D72" s="10"/>
      <c r="E72" s="8"/>
      <c r="F72" s="8"/>
      <c r="G72" s="30">
        <v>16.339000701904297</v>
      </c>
      <c r="I72" s="8"/>
      <c r="J72" s="8"/>
      <c r="K72" s="8"/>
      <c r="L72" s="8"/>
      <c r="M72" s="8"/>
      <c r="N72" s="8"/>
      <c r="O72" s="33"/>
    </row>
    <row r="73" spans="2:16">
      <c r="B73" s="36" t="s">
        <v>208</v>
      </c>
      <c r="C73" s="30">
        <v>25.670000076293945</v>
      </c>
      <c r="D73" s="9"/>
      <c r="E73" s="8"/>
      <c r="F73" s="8"/>
      <c r="G73" s="30">
        <v>16.431999206542969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208</v>
      </c>
      <c r="C74" s="30">
        <v>25.694000244140625</v>
      </c>
      <c r="D74" s="4">
        <f>STDEV(C72:C74)</f>
        <v>0.11092544721285202</v>
      </c>
      <c r="E74" s="1">
        <f>AVERAGE(C72:C74)</f>
        <v>25.618333180745442</v>
      </c>
      <c r="F74" s="8"/>
      <c r="G74" s="30">
        <v>16.552999496459961</v>
      </c>
      <c r="H74" s="3">
        <f>STDEV(G72:G74)</f>
        <v>0.10730429946053928</v>
      </c>
      <c r="I74" s="1">
        <f>AVERAGE(G72:G74)</f>
        <v>16.441333134969074</v>
      </c>
      <c r="J74" s="8"/>
      <c r="K74" s="1">
        <f>E74-I74</f>
        <v>9.1770000457763672</v>
      </c>
      <c r="L74" s="1">
        <f>K74-$K$7</f>
        <v>-0.10566679636637488</v>
      </c>
      <c r="M74" s="27">
        <f>SQRT((D74*D74)+(H74*H74))</f>
        <v>0.1543329761330621</v>
      </c>
      <c r="N74" s="14"/>
      <c r="O74" s="34">
        <f>POWER(2,-L74)</f>
        <v>1.0759915859717426</v>
      </c>
      <c r="P74" s="26">
        <f>M74/SQRT((COUNT(C72:C74)+COUNT(G72:G74)/2))</f>
        <v>7.2753262656259879E-2</v>
      </c>
    </row>
    <row r="75" spans="2:16">
      <c r="B75" s="36" t="s">
        <v>209</v>
      </c>
      <c r="C75" s="30">
        <v>22.011999130249023</v>
      </c>
      <c r="D75" s="10"/>
      <c r="E75" s="8"/>
      <c r="F75" s="8"/>
      <c r="G75" s="30">
        <v>14.925999641418457</v>
      </c>
      <c r="I75" s="8"/>
      <c r="J75" s="8"/>
      <c r="K75" s="8"/>
      <c r="L75" s="8"/>
      <c r="M75" s="8"/>
      <c r="N75" s="8"/>
      <c r="O75" s="33"/>
    </row>
    <row r="76" spans="2:16">
      <c r="B76" s="36" t="s">
        <v>209</v>
      </c>
      <c r="C76" s="30">
        <v>22.125</v>
      </c>
      <c r="D76" s="9"/>
      <c r="E76" s="8"/>
      <c r="F76" s="8"/>
      <c r="G76" s="30">
        <v>14.953000068664551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209</v>
      </c>
      <c r="C77" s="30">
        <v>22.118000030517578</v>
      </c>
      <c r="D77" s="4">
        <f>STDEV(C75:C77)</f>
        <v>6.3317173809028154E-2</v>
      </c>
      <c r="E77" s="1">
        <f>AVERAGE(C75:C77)</f>
        <v>22.084999720255535</v>
      </c>
      <c r="F77" s="8"/>
      <c r="G77" s="30">
        <v>14.859999656677246</v>
      </c>
      <c r="H77" s="3">
        <f>STDEV(G75:G77)</f>
        <v>4.7843665005794449E-2</v>
      </c>
      <c r="I77" s="1">
        <f>AVERAGE(G75:G77)</f>
        <v>14.912999788920084</v>
      </c>
      <c r="J77" s="8"/>
      <c r="K77" s="1">
        <f>E77-I77</f>
        <v>7.171999931335451</v>
      </c>
      <c r="L77" s="1">
        <f>K77-$K$7</f>
        <v>-2.1106669108072911</v>
      </c>
      <c r="M77" s="27">
        <f>SQRT((D77*D77)+(H77*H77))</f>
        <v>7.9360448463635588E-2</v>
      </c>
      <c r="N77" s="14"/>
      <c r="O77" s="34">
        <f>POWER(2,-L77)</f>
        <v>4.3189089752211522</v>
      </c>
      <c r="P77" s="26">
        <f>M77/SQRT((COUNT(C75:C77)+COUNT(G75:G77)/2))</f>
        <v>3.7410874177761504E-2</v>
      </c>
    </row>
    <row r="78" spans="2:16">
      <c r="B78" s="36" t="s">
        <v>210</v>
      </c>
      <c r="C78" s="30">
        <v>36.983001708984375</v>
      </c>
      <c r="D78" s="10"/>
      <c r="E78" s="8"/>
      <c r="F78" s="8"/>
      <c r="G78" s="30">
        <v>14.272000312805176</v>
      </c>
      <c r="I78" s="8"/>
      <c r="J78" s="8"/>
      <c r="K78" s="8"/>
      <c r="L78" s="8"/>
      <c r="M78" s="8"/>
      <c r="N78" s="8"/>
      <c r="O78" s="33"/>
    </row>
    <row r="79" spans="2:16">
      <c r="B79" s="36" t="s">
        <v>210</v>
      </c>
      <c r="C79" t="s">
        <v>9</v>
      </c>
      <c r="D79" s="9"/>
      <c r="E79" s="8"/>
      <c r="F79" s="8"/>
      <c r="G79" s="30">
        <v>14.22700023651123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210</v>
      </c>
      <c r="C80" t="s">
        <v>9</v>
      </c>
      <c r="D80" s="4" t="e">
        <f>STDEV(C78:C80)</f>
        <v>#DIV/0!</v>
      </c>
      <c r="E80" s="1">
        <f>AVERAGE(C78:C80)</f>
        <v>36.983001708984375</v>
      </c>
      <c r="F80" s="8"/>
      <c r="G80" s="30">
        <v>14.071000099182129</v>
      </c>
      <c r="H80" s="3">
        <f>STDEV(G78:G80)</f>
        <v>0.10548470314826847</v>
      </c>
      <c r="I80" s="1">
        <f>AVERAGE(G78:G80)</f>
        <v>14.190000216166178</v>
      </c>
      <c r="J80" s="8"/>
      <c r="K80" s="1">
        <f>E80-I80</f>
        <v>22.793001492818199</v>
      </c>
      <c r="L80" s="1">
        <f>K80-$K$7</f>
        <v>13.510334650675457</v>
      </c>
      <c r="M80" s="27" t="e">
        <f>SQRT((D80*D80)+(H80*H80))</f>
        <v>#DIV/0!</v>
      </c>
      <c r="N80" s="14"/>
      <c r="O80" s="34">
        <f>POWER(2,-L80)</f>
        <v>8.5700630824896832E-5</v>
      </c>
      <c r="P80" s="26" t="e">
        <f>M80/SQRT((COUNT(C78:C80)+COUNT(G78:G80)/2))</f>
        <v>#DIV/0!</v>
      </c>
    </row>
    <row r="81" spans="2:16">
      <c r="B81" s="36" t="s">
        <v>211</v>
      </c>
      <c r="C81" s="30">
        <v>24.868999481201172</v>
      </c>
      <c r="D81" s="10"/>
      <c r="E81" s="8"/>
      <c r="F81" s="8"/>
      <c r="G81" s="30">
        <v>16.83799934387207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211</v>
      </c>
      <c r="C82" s="30">
        <v>24.771999359130859</v>
      </c>
      <c r="D82" s="9"/>
      <c r="E82" s="8"/>
      <c r="F82" s="8"/>
      <c r="G82" s="30">
        <v>16.738000869750977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211</v>
      </c>
      <c r="C83" s="30">
        <v>24.565999984741211</v>
      </c>
      <c r="D83" s="4">
        <f>STDEV(C81:C83)</f>
        <v>0.15473281314660439</v>
      </c>
      <c r="E83" s="1">
        <f>AVERAGE(C81:C83)</f>
        <v>24.735666275024414</v>
      </c>
      <c r="F83" s="8"/>
      <c r="G83" s="30">
        <v>16.820999145507813</v>
      </c>
      <c r="H83" s="3">
        <f>STDEV(G81:G83)</f>
        <v>5.3506098327790248E-2</v>
      </c>
      <c r="I83" s="1">
        <f>AVERAGE(G81:G83)</f>
        <v>16.798999786376953</v>
      </c>
      <c r="J83" s="8"/>
      <c r="K83" s="1">
        <f>E83-I83</f>
        <v>7.9366664886474609</v>
      </c>
      <c r="L83" s="1">
        <f>K83-$K$7</f>
        <v>-1.3460003534952811</v>
      </c>
      <c r="M83" s="27">
        <f>SQRT((D83*D83)+(H83*H83))</f>
        <v>0.16372277185084899</v>
      </c>
      <c r="N83" s="14"/>
      <c r="O83" s="34">
        <f>POWER(2,-L83)</f>
        <v>2.5420640014786007</v>
      </c>
      <c r="P83" s="26">
        <f>M83/SQRT((COUNT(C81:C83)+COUNT(G81:G83)/2))</f>
        <v>7.7179654806928885E-2</v>
      </c>
    </row>
    <row r="84" spans="2:16">
      <c r="B84" s="36" t="s">
        <v>212</v>
      </c>
      <c r="C84" s="30">
        <v>26.170000076293945</v>
      </c>
      <c r="D84" s="10"/>
      <c r="E84" s="8"/>
      <c r="F84" s="8"/>
      <c r="G84" s="30">
        <v>16.388999938964844</v>
      </c>
      <c r="I84" s="8"/>
      <c r="J84" s="8"/>
      <c r="K84" s="8"/>
      <c r="L84" s="8"/>
      <c r="M84" s="8"/>
      <c r="N84" s="8"/>
      <c r="O84" s="33"/>
    </row>
    <row r="85" spans="2:16">
      <c r="B85" s="36" t="s">
        <v>212</v>
      </c>
      <c r="C85" s="30">
        <v>25.993000030517578</v>
      </c>
      <c r="D85" s="9"/>
      <c r="E85" s="8"/>
      <c r="F85" s="8"/>
      <c r="G85" s="30">
        <v>15.923999786376953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212</v>
      </c>
      <c r="C86" s="30">
        <v>25.989999771118164</v>
      </c>
      <c r="D86" s="4">
        <f>STDEV(C84:C86)</f>
        <v>0.10306804194695385</v>
      </c>
      <c r="E86" s="1">
        <f>AVERAGE(C84:C86)</f>
        <v>26.050999959309895</v>
      </c>
      <c r="F86" s="8"/>
      <c r="G86" s="30">
        <v>16.405000686645508</v>
      </c>
      <c r="H86" s="3">
        <f>STDEV(G84:G86)</f>
        <v>0.27320414586048658</v>
      </c>
      <c r="I86" s="1">
        <f>AVERAGE(G84:G86)</f>
        <v>16.239333470662434</v>
      </c>
      <c r="J86" s="8"/>
      <c r="K86" s="1">
        <f>E86-I86</f>
        <v>9.8116664886474609</v>
      </c>
      <c r="L86" s="1">
        <f>K86-$K$7</f>
        <v>0.52899964650471887</v>
      </c>
      <c r="M86" s="27">
        <f>SQRT((D86*D86)+(H86*H86))</f>
        <v>0.29199918935869851</v>
      </c>
      <c r="N86" s="14"/>
      <c r="O86" s="34">
        <f>POWER(2,-L86)</f>
        <v>0.69303511263560036</v>
      </c>
      <c r="P86" s="26">
        <f>M86/SQRT((COUNT(C84:C86)+COUNT(G84:G86)/2))</f>
        <v>0.13764973793100699</v>
      </c>
    </row>
    <row r="87" spans="2:16">
      <c r="B87" s="36" t="s">
        <v>213</v>
      </c>
      <c r="C87" t="s">
        <v>9</v>
      </c>
      <c r="D87" s="10"/>
      <c r="E87" s="8"/>
      <c r="F87" s="8"/>
      <c r="G87" s="30">
        <v>17.948999404907227</v>
      </c>
      <c r="I87" s="8"/>
      <c r="J87" s="8"/>
      <c r="K87" s="8"/>
      <c r="L87" s="8"/>
      <c r="M87" s="8"/>
      <c r="N87" s="8"/>
      <c r="O87" s="33"/>
    </row>
    <row r="88" spans="2:16">
      <c r="B88" s="36" t="s">
        <v>213</v>
      </c>
      <c r="C88" s="30">
        <v>30.759000778198242</v>
      </c>
      <c r="D88" s="9"/>
      <c r="E88" s="8"/>
      <c r="F88" s="8"/>
      <c r="G88" s="30">
        <v>17.944000244140625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213</v>
      </c>
      <c r="C89" s="30">
        <v>34.859001159667969</v>
      </c>
      <c r="D89" s="4">
        <f>STDEV(C87:C89)</f>
        <v>2.8991380726046754</v>
      </c>
      <c r="E89" s="1">
        <f>AVERAGE(C87:C89)</f>
        <v>32.809000968933105</v>
      </c>
      <c r="F89" s="8"/>
      <c r="G89" s="30">
        <v>17.992000579833984</v>
      </c>
      <c r="H89" s="3">
        <f>STDEV(G87:G89)</f>
        <v>2.6388523010730577E-2</v>
      </c>
      <c r="I89" s="1">
        <f>AVERAGE(G87:G89)</f>
        <v>17.961666742960613</v>
      </c>
      <c r="J89" s="8"/>
      <c r="K89" s="1">
        <f>E89-I89</f>
        <v>14.847334225972492</v>
      </c>
      <c r="L89" s="1">
        <f>K89-$K$7</f>
        <v>5.5646673838297502</v>
      </c>
      <c r="M89" s="27">
        <f>SQRT((D89*D89)+(H89*H89))</f>
        <v>2.8992581668717672</v>
      </c>
      <c r="N89" s="14"/>
      <c r="O89" s="34">
        <f>POWER(2,-L89)</f>
        <v>2.1128477416467117E-2</v>
      </c>
      <c r="P89" s="26">
        <f>M89/SQRT((COUNT(C87:C89)+COUNT(G87:G89)/2))</f>
        <v>1.5497186766057749</v>
      </c>
    </row>
    <row r="90" spans="2:16">
      <c r="B90" s="36" t="s">
        <v>214</v>
      </c>
      <c r="C90" s="30">
        <v>28.385000228881836</v>
      </c>
      <c r="D90" s="10"/>
      <c r="E90" s="8"/>
      <c r="F90" s="8"/>
      <c r="G90" s="30">
        <v>19.680000305175781</v>
      </c>
      <c r="I90" s="8"/>
      <c r="J90" s="8"/>
      <c r="K90" s="8"/>
      <c r="L90" s="8"/>
      <c r="M90" s="8"/>
      <c r="N90" s="8"/>
      <c r="O90" s="33"/>
    </row>
    <row r="91" spans="2:16">
      <c r="B91" s="36" t="s">
        <v>214</v>
      </c>
      <c r="C91" s="30">
        <v>28.208000183105469</v>
      </c>
      <c r="D91" s="9"/>
      <c r="E91" s="8"/>
      <c r="F91" s="8"/>
      <c r="G91" s="30">
        <v>19.75200080871582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214</v>
      </c>
      <c r="C92" s="30">
        <v>28.409000396728516</v>
      </c>
      <c r="D92" s="4">
        <f>STDEV(C90:C92)</f>
        <v>0.10977713038850985</v>
      </c>
      <c r="E92" s="1">
        <f>AVERAGE(C90:C92)</f>
        <v>28.334000269571941</v>
      </c>
      <c r="F92" s="8"/>
      <c r="G92" s="30">
        <v>19.819000244140625</v>
      </c>
      <c r="H92" s="3">
        <f>STDEV(G90:G92)</f>
        <v>6.9514962285697937E-2</v>
      </c>
      <c r="I92" s="1">
        <f>AVERAGE(G90:G92)</f>
        <v>19.750333786010742</v>
      </c>
      <c r="J92" s="8"/>
      <c r="K92" s="1">
        <f>E92-I92</f>
        <v>8.5836664835611991</v>
      </c>
      <c r="L92" s="1">
        <f>K92-$K$7</f>
        <v>-0.69900035858154297</v>
      </c>
      <c r="M92" s="27">
        <f>SQRT((D92*D92)+(H92*H92))</f>
        <v>0.1299359393621253</v>
      </c>
      <c r="N92" s="14"/>
      <c r="O92" s="34">
        <f>POWER(2,-L92)</f>
        <v>1.6233795654451497</v>
      </c>
      <c r="P92" s="26">
        <f>M92/SQRT((COUNT(C90:C92)+COUNT(G90:G92)/2))</f>
        <v>6.1252389228535237E-2</v>
      </c>
    </row>
    <row r="93" spans="2:16">
      <c r="B93" s="36" t="s">
        <v>215</v>
      </c>
      <c r="C93" s="30">
        <v>25.573999404907227</v>
      </c>
      <c r="D93" s="10"/>
      <c r="E93" s="8"/>
      <c r="F93" s="8"/>
      <c r="G93" s="30">
        <v>15.680000305175781</v>
      </c>
      <c r="I93" s="8"/>
      <c r="J93" s="8"/>
      <c r="K93" s="8"/>
      <c r="L93" s="8"/>
      <c r="M93" s="8"/>
      <c r="N93" s="8"/>
      <c r="O93" s="33"/>
    </row>
    <row r="94" spans="2:16">
      <c r="B94" s="36" t="s">
        <v>215</v>
      </c>
      <c r="C94" s="30">
        <v>25.919000625610352</v>
      </c>
      <c r="D94" s="9"/>
      <c r="E94" s="8"/>
      <c r="F94" s="8"/>
      <c r="G94" s="30">
        <v>15.696999549865723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215</v>
      </c>
      <c r="C95" s="30">
        <v>25.656999588012695</v>
      </c>
      <c r="D95" s="4">
        <f>STDEV(C93:C95)</f>
        <v>0.1800737887573978</v>
      </c>
      <c r="E95" s="1">
        <f>AVERAGE(C93:C95)</f>
        <v>25.71666653951009</v>
      </c>
      <c r="F95" s="8"/>
      <c r="G95" s="30">
        <v>15.729000091552734</v>
      </c>
      <c r="H95" s="3">
        <f>STDEV(G93:G95)</f>
        <v>2.4879670594274744E-2</v>
      </c>
      <c r="I95" s="1">
        <f>AVERAGE(G93:G95)</f>
        <v>15.70199998219808</v>
      </c>
      <c r="J95" s="8"/>
      <c r="K95" s="1">
        <f>E95-I95</f>
        <v>10.01466655731201</v>
      </c>
      <c r="L95" s="1">
        <f>K95-$K$7</f>
        <v>0.73199971516926787</v>
      </c>
      <c r="M95" s="27">
        <f>SQRT((D95*D95)+(H95*H95))</f>
        <v>0.18178439813780375</v>
      </c>
      <c r="N95" s="14"/>
      <c r="O95" s="34">
        <f>POWER(2,-L95)</f>
        <v>0.60206880948191177</v>
      </c>
      <c r="P95" s="26">
        <f>M95/SQRT((COUNT(C93:C95)+COUNT(G93:G95)/2))</f>
        <v>8.5693987091437496E-2</v>
      </c>
    </row>
    <row r="96" spans="2:16">
      <c r="B96" s="36" t="s">
        <v>216</v>
      </c>
      <c r="C96" s="30">
        <v>35.122001647949219</v>
      </c>
      <c r="D96" s="10"/>
      <c r="E96" s="8"/>
      <c r="F96" s="8"/>
      <c r="G96" s="30">
        <v>15.557999610900879</v>
      </c>
      <c r="I96" s="8"/>
      <c r="J96" s="8"/>
      <c r="K96" s="8"/>
      <c r="L96" s="8"/>
      <c r="M96" s="8"/>
      <c r="N96" s="8"/>
      <c r="O96" s="33"/>
    </row>
    <row r="97" spans="2:17">
      <c r="B97" s="36" t="s">
        <v>216</v>
      </c>
      <c r="C97" t="s">
        <v>9</v>
      </c>
      <c r="D97" s="9"/>
      <c r="E97" s="8"/>
      <c r="F97" s="8"/>
      <c r="G97" s="30">
        <v>15.628000259399414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216</v>
      </c>
      <c r="C98" s="30">
        <v>39.937999725341797</v>
      </c>
      <c r="D98" s="4">
        <f>STDEV(C96:C98)</f>
        <v>3.4054248987056672</v>
      </c>
      <c r="E98" s="1">
        <f>AVERAGE(C96:C98)</f>
        <v>37.530000686645508</v>
      </c>
      <c r="F98" s="8"/>
      <c r="G98" s="30">
        <v>15.546999931335449</v>
      </c>
      <c r="H98" s="3">
        <f>STDEV(G96:G98)</f>
        <v>4.3935818506899989E-2</v>
      </c>
      <c r="I98" s="1">
        <f>AVERAGE(G96:G98)</f>
        <v>15.577666600545248</v>
      </c>
      <c r="J98" s="8"/>
      <c r="K98" s="1">
        <f>E98-I98</f>
        <v>21.952334086100258</v>
      </c>
      <c r="L98" s="1">
        <f>K98-$K$7</f>
        <v>12.669667243957516</v>
      </c>
      <c r="M98" s="27">
        <f>SQRT((D98*D98)+(H98*H98))</f>
        <v>3.4057083105974266</v>
      </c>
      <c r="N98" s="14"/>
      <c r="O98" s="34">
        <f>POWER(2,-L98)</f>
        <v>1.5347941122171774E-4</v>
      </c>
      <c r="P98" s="26">
        <f>M98/SQRT((COUNT(C96:C98)+COUNT(G96:G98)/2))</f>
        <v>1.8204276653634661</v>
      </c>
    </row>
    <row r="99" spans="2:17">
      <c r="B99" s="36" t="s">
        <v>217</v>
      </c>
      <c r="C99" s="30">
        <v>23.83799934387207</v>
      </c>
      <c r="D99" s="10"/>
      <c r="E99" s="8"/>
      <c r="F99" s="8"/>
      <c r="G99" s="30">
        <v>15.906999588012695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217</v>
      </c>
      <c r="C100" s="30">
        <v>23.961000442504883</v>
      </c>
      <c r="D100" s="9"/>
      <c r="E100" s="8"/>
      <c r="F100" s="8"/>
      <c r="G100" s="30">
        <v>15.85099983215332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217</v>
      </c>
      <c r="C101" s="30">
        <v>23.802999496459961</v>
      </c>
      <c r="D101" s="4">
        <f>STDEV(C99:C101)</f>
        <v>8.2984495072714354E-2</v>
      </c>
      <c r="E101" s="1">
        <f>AVERAGE(C99:C101)</f>
        <v>23.867333094278973</v>
      </c>
      <c r="F101" s="8"/>
      <c r="G101" s="30">
        <v>15.859999656677246</v>
      </c>
      <c r="H101" s="3">
        <f>STDEV(G99:G101)</f>
        <v>3.0072033085321435E-2</v>
      </c>
      <c r="I101" s="1">
        <f>AVERAGE(G99:G101)</f>
        <v>15.872666358947754</v>
      </c>
      <c r="J101" s="8"/>
      <c r="K101" s="1">
        <f>E101-I101</f>
        <v>7.9946667353312186</v>
      </c>
      <c r="L101" s="1">
        <f>K101-$K$7</f>
        <v>-1.2880001068115234</v>
      </c>
      <c r="M101" s="27">
        <f>SQRT((D101*D101)+(H101*H101))</f>
        <v>8.8265245687971769E-2</v>
      </c>
      <c r="N101" s="14"/>
      <c r="O101" s="34">
        <f>POWER(2,-L101)</f>
        <v>2.4418932061265268</v>
      </c>
      <c r="P101" s="26">
        <f>M101/SQRT((COUNT(C99:C101)+COUNT(G99:G101)/2))</f>
        <v>4.1608635846041013E-2</v>
      </c>
    </row>
    <row r="102" spans="2:17">
      <c r="B102" s="36" t="s">
        <v>218</v>
      </c>
      <c r="C102" s="30">
        <v>21.761999130249023</v>
      </c>
      <c r="D102" s="10"/>
      <c r="E102" s="8"/>
      <c r="F102" s="8"/>
      <c r="G102" s="30">
        <v>15.253999710083008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218</v>
      </c>
      <c r="C103" s="30">
        <v>21.784999847412109</v>
      </c>
      <c r="D103" s="9"/>
      <c r="E103" s="8"/>
      <c r="F103" s="8"/>
      <c r="G103" s="30">
        <v>15.25100040435791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218</v>
      </c>
      <c r="C104" s="30">
        <v>21.905000686645508</v>
      </c>
      <c r="D104" s="4">
        <f>STDEV(C102:C104)</f>
        <v>7.6788323264405586E-2</v>
      </c>
      <c r="E104" s="1">
        <f>AVERAGE(C102:C104)</f>
        <v>21.817333221435547</v>
      </c>
      <c r="F104" s="8"/>
      <c r="G104" s="30">
        <v>15.253999710083008</v>
      </c>
      <c r="H104" s="3">
        <f>STDEV(G102:G104)</f>
        <v>1.7316499677671178E-3</v>
      </c>
      <c r="I104" s="1">
        <f>AVERAGE(G102:G104)</f>
        <v>15.252999941507975</v>
      </c>
      <c r="J104" s="8"/>
      <c r="K104" s="1">
        <f>E104-I104</f>
        <v>6.5643332799275722</v>
      </c>
      <c r="L104" s="1">
        <f>K104-$K$7</f>
        <v>-2.7183335622151699</v>
      </c>
      <c r="M104" s="27">
        <f>SQRT((D104*D104)+(H104*H104))</f>
        <v>7.6807845962308566E-2</v>
      </c>
      <c r="N104" s="14"/>
      <c r="O104" s="34">
        <f>POWER(2,-L104)</f>
        <v>6.5811219799452783</v>
      </c>
      <c r="P104" s="26">
        <f>M104/SQRT((COUNT(C102:C104)+COUNT(G102:G104)/2))</f>
        <v>3.6207565818853447E-2</v>
      </c>
    </row>
    <row r="105" spans="2:17">
      <c r="B105" s="36" t="s">
        <v>219</v>
      </c>
      <c r="C105" t="s">
        <v>9</v>
      </c>
      <c r="D105" s="10"/>
      <c r="E105" s="8"/>
      <c r="F105" s="8"/>
      <c r="G105" s="30">
        <v>14.444999694824219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219</v>
      </c>
      <c r="C106" s="30">
        <v>32.974998474121094</v>
      </c>
      <c r="D106" s="9"/>
      <c r="E106" s="8"/>
      <c r="F106" s="8"/>
      <c r="G106" s="30">
        <v>14.814000129699707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219</v>
      </c>
      <c r="C107" s="30">
        <v>32.675998687744141</v>
      </c>
      <c r="D107" s="4">
        <f>STDEV(C105:C107)</f>
        <v>0.21142477652047265</v>
      </c>
      <c r="E107" s="1">
        <f>AVERAGE(C105:C107)</f>
        <v>32.825498580932617</v>
      </c>
      <c r="F107" s="8"/>
      <c r="G107" s="30">
        <v>14.420999526977539</v>
      </c>
      <c r="H107" s="3">
        <f>STDEV(G105:G107)</f>
        <v>0.22029782974223852</v>
      </c>
      <c r="I107" s="1">
        <f>AVERAGE(G105:G107)</f>
        <v>14.559999783833822</v>
      </c>
      <c r="J107" s="8"/>
      <c r="K107" s="1">
        <f>E107-I107</f>
        <v>18.265498797098793</v>
      </c>
      <c r="L107" s="1">
        <f>K107-$K$7</f>
        <v>8.9828319549560511</v>
      </c>
      <c r="M107" s="27">
        <f>SQRT((D107*D107)+(H107*H107))</f>
        <v>0.30533845142050503</v>
      </c>
      <c r="N107" s="14"/>
      <c r="O107" s="34">
        <f>POWER(2,-L107)</f>
        <v>1.9765059931641776E-3</v>
      </c>
      <c r="P107" s="26">
        <f>M107/SQRT((COUNT(C105:C107)+COUNT(G105:G107)/2))</f>
        <v>0.16321026746052128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49" workbookViewId="0">
      <selection activeCell="U40" sqref="U4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65" t="s">
        <v>244</v>
      </c>
      <c r="D3" s="66"/>
      <c r="E3" s="67"/>
      <c r="F3" s="17"/>
      <c r="G3" s="68" t="s">
        <v>245</v>
      </c>
      <c r="H3" s="68"/>
      <c r="I3" s="68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8.5789998372395821</v>
      </c>
      <c r="L7" s="1">
        <f>K7-$K$7</f>
        <v>0</v>
      </c>
      <c r="M7" s="27">
        <f>SQRT((D7*D7)+(H7*H7))</f>
        <v>6.9940619944305421E-2</v>
      </c>
      <c r="N7" s="14"/>
      <c r="O7" s="34">
        <f>POWER(2,-L7)</f>
        <v>1</v>
      </c>
      <c r="P7" s="26">
        <f>M7/SQRT((COUNT(C5:C8)+COUNT(G5:G8)/2))</f>
        <v>3.2970324428672974E-2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220</v>
      </c>
      <c r="C9" s="30">
        <v>23.929000854492187</v>
      </c>
      <c r="D9" s="10"/>
      <c r="E9" s="8"/>
      <c r="F9" s="8"/>
      <c r="G9" s="30">
        <v>17.900999069213867</v>
      </c>
      <c r="I9" s="8"/>
      <c r="J9" s="8"/>
      <c r="K9" s="8"/>
      <c r="L9" s="8"/>
      <c r="M9" s="8"/>
      <c r="N9" s="8"/>
      <c r="O9" s="33"/>
    </row>
    <row r="10" spans="2:16">
      <c r="B10" s="36" t="s">
        <v>220</v>
      </c>
      <c r="C10" s="30">
        <v>24.079999923706055</v>
      </c>
      <c r="D10" s="9"/>
      <c r="E10" s="8"/>
      <c r="F10" s="8"/>
      <c r="G10" s="30">
        <v>17.943000793457031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220</v>
      </c>
      <c r="C11" s="30">
        <v>24.048000335693359</v>
      </c>
      <c r="D11" s="4">
        <f>STDEV(C9:C11)</f>
        <v>7.9567130004150735E-2</v>
      </c>
      <c r="E11" s="1">
        <f>AVERAGE(C9:C11)</f>
        <v>24.019000371297199</v>
      </c>
      <c r="F11" s="8"/>
      <c r="G11" s="30">
        <v>17.957000732421875</v>
      </c>
      <c r="H11" s="3">
        <f>STDEV(G9:G11)</f>
        <v>2.9144265909669897E-2</v>
      </c>
      <c r="I11" s="1">
        <f>AVERAGE(G9:G11)</f>
        <v>17.933666865030926</v>
      </c>
      <c r="J11" s="8"/>
      <c r="K11" s="1">
        <f>E11-I11</f>
        <v>6.0853335062662737</v>
      </c>
      <c r="L11" s="1">
        <f>K11-$K$7</f>
        <v>-2.4936663309733085</v>
      </c>
      <c r="M11" s="27">
        <f>SQRT((D11*D11)+(H11*H11))</f>
        <v>8.4736747710252427E-2</v>
      </c>
      <c r="N11" s="14"/>
      <c r="O11" s="34">
        <f>POWER(2,-L11)</f>
        <v>5.6320741610629224</v>
      </c>
      <c r="P11" s="26">
        <f>M11/SQRT((COUNT(C9:C11)+COUNT(G9:G11)/2))</f>
        <v>3.9945285947742097E-2</v>
      </c>
    </row>
    <row r="12" spans="2:16">
      <c r="B12" s="36" t="s">
        <v>221</v>
      </c>
      <c r="C12" s="30">
        <v>22.312999725341797</v>
      </c>
      <c r="D12" s="10"/>
      <c r="E12" s="8"/>
      <c r="F12" s="8"/>
      <c r="G12" s="30">
        <v>14.814999580383301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221</v>
      </c>
      <c r="C13" s="30">
        <v>22.281999588012695</v>
      </c>
      <c r="D13" s="9"/>
      <c r="E13" s="8"/>
      <c r="F13" s="8"/>
      <c r="G13" s="30">
        <v>14.789999961853027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221</v>
      </c>
      <c r="C14" s="30">
        <v>22.354000091552734</v>
      </c>
      <c r="D14" s="4">
        <f>STDEV(C12:C14)</f>
        <v>3.6115811527808975E-2</v>
      </c>
      <c r="E14" s="1">
        <f>AVERAGE(C12:C14)</f>
        <v>22.316333134969074</v>
      </c>
      <c r="F14" s="8"/>
      <c r="G14" s="30">
        <v>14.817999839782715</v>
      </c>
      <c r="H14" s="3">
        <f>STDEV(G12:G14)</f>
        <v>1.5373004733408304E-2</v>
      </c>
      <c r="I14" s="1">
        <f>AVERAGE(G12:G14)</f>
        <v>14.807666460673014</v>
      </c>
      <c r="J14" s="8"/>
      <c r="K14" s="1">
        <f>E14-I14</f>
        <v>7.5086666742960606</v>
      </c>
      <c r="L14" s="1">
        <f>K14-$K$7</f>
        <v>-1.0703331629435215</v>
      </c>
      <c r="M14" s="27">
        <f>SQRT((D14*D14)+(H14*H14))</f>
        <v>3.9251511013534419E-2</v>
      </c>
      <c r="N14" s="14"/>
      <c r="O14" s="34">
        <f>POWER(2,-L14)</f>
        <v>2.0999182473832883</v>
      </c>
      <c r="P14" s="26">
        <f>M14/SQRT((COUNT(C12:C14)+COUNT(G12:G14)/2))</f>
        <v>1.8503339739659098E-2</v>
      </c>
    </row>
    <row r="15" spans="2:16">
      <c r="B15" s="36" t="s">
        <v>222</v>
      </c>
      <c r="C15" s="30">
        <v>38.316001892089844</v>
      </c>
      <c r="D15" s="10"/>
      <c r="E15" s="8"/>
      <c r="F15" s="8"/>
      <c r="G15" s="30">
        <v>15.128999710083008</v>
      </c>
      <c r="I15" s="8"/>
      <c r="J15" s="8"/>
      <c r="K15" s="8"/>
      <c r="L15" s="8"/>
      <c r="M15" s="8"/>
      <c r="N15" s="8"/>
      <c r="O15" s="33"/>
    </row>
    <row r="16" spans="2:16">
      <c r="B16" s="36" t="s">
        <v>222</v>
      </c>
      <c r="C16" s="30">
        <v>32.798000335693359</v>
      </c>
      <c r="D16" s="9"/>
      <c r="E16" s="8"/>
      <c r="F16" s="8"/>
      <c r="G16" s="30">
        <v>15.144000053405762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222</v>
      </c>
      <c r="C17" t="s">
        <v>9</v>
      </c>
      <c r="D17" s="4">
        <f>STDEV(C15:C17)</f>
        <v>3.9018163191258775</v>
      </c>
      <c r="E17" s="1">
        <f>AVERAGE(C15:C17)</f>
        <v>35.557001113891602</v>
      </c>
      <c r="F17" s="8"/>
      <c r="G17" s="30">
        <v>15.027000427246094</v>
      </c>
      <c r="H17" s="3">
        <f>STDEV(G15:G17)</f>
        <v>6.366288364050561E-2</v>
      </c>
      <c r="I17" s="1">
        <f>AVERAGE(G15:G17)</f>
        <v>15.100000063578287</v>
      </c>
      <c r="J17" s="8"/>
      <c r="K17" s="1">
        <f>E17-I17</f>
        <v>20.457001050313316</v>
      </c>
      <c r="L17" s="1">
        <f>K17-$K$7</f>
        <v>11.878001213073734</v>
      </c>
      <c r="M17" s="27">
        <f>SQRT((D17*D17)+(H17*H17))</f>
        <v>3.9023356532915563</v>
      </c>
      <c r="N17" s="14"/>
      <c r="O17" s="34">
        <f>POWER(2,-L17)</f>
        <v>2.6568396646359748E-4</v>
      </c>
      <c r="P17" s="26">
        <f>M17/SQRT((COUNT(C15:C17)+COUNT(G15:G17)/2))</f>
        <v>2.0858861461156666</v>
      </c>
    </row>
    <row r="18" spans="2:17">
      <c r="B18" s="36" t="s">
        <v>223</v>
      </c>
      <c r="C18" s="30">
        <v>23.229999542236328</v>
      </c>
      <c r="D18" s="10"/>
      <c r="E18" s="8"/>
      <c r="F18" s="8"/>
      <c r="G18" s="30">
        <v>17.993999481201172</v>
      </c>
      <c r="I18" s="8"/>
      <c r="J18" s="8"/>
      <c r="K18" s="8"/>
      <c r="L18" s="8"/>
      <c r="M18" s="8"/>
      <c r="N18" s="8"/>
      <c r="O18" s="33"/>
    </row>
    <row r="19" spans="2:17">
      <c r="B19" s="36" t="s">
        <v>223</v>
      </c>
      <c r="C19" s="30">
        <v>23.215999603271484</v>
      </c>
      <c r="D19" s="9"/>
      <c r="E19" s="8"/>
      <c r="F19" s="8"/>
      <c r="G19" s="30">
        <v>17.97599983215332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223</v>
      </c>
      <c r="C20" s="30">
        <v>23.267999649047852</v>
      </c>
      <c r="D20" s="4">
        <f>STDEV(C18:C20)</f>
        <v>2.6907282686572741E-2</v>
      </c>
      <c r="E20" s="1">
        <f>AVERAGE(C18:C20)</f>
        <v>23.237999598185223</v>
      </c>
      <c r="F20" s="8"/>
      <c r="G20" s="30">
        <v>17.916999816894531</v>
      </c>
      <c r="H20" s="3">
        <f>STDEV(G18:G20)</f>
        <v>4.0278069859661252E-2</v>
      </c>
      <c r="I20" s="1">
        <f>AVERAGE(G18:G20)</f>
        <v>17.96233304341634</v>
      </c>
      <c r="J20" s="8"/>
      <c r="K20" s="1">
        <f>E20-I20</f>
        <v>5.2756665547688826</v>
      </c>
      <c r="L20" s="1">
        <f>K20-$K$7</f>
        <v>-3.3033332824706996</v>
      </c>
      <c r="M20" s="27">
        <f>SQRT((D20*D20)+(H20*H20))</f>
        <v>4.8438876671480412E-2</v>
      </c>
      <c r="N20" s="14"/>
      <c r="O20" s="34">
        <f>POWER(2,-L20)</f>
        <v>9.8719376489545194</v>
      </c>
      <c r="P20" s="26">
        <f>M20/SQRT((COUNT(C18:C20)+COUNT(G18:G20)/2))</f>
        <v>2.2834305444975108E-2</v>
      </c>
    </row>
    <row r="21" spans="2:17">
      <c r="B21" s="36" t="s">
        <v>224</v>
      </c>
      <c r="C21" s="30">
        <v>21.101999282836914</v>
      </c>
      <c r="D21" s="10"/>
      <c r="E21" s="8"/>
      <c r="F21" s="8"/>
      <c r="G21" s="30">
        <v>15.081000328063965</v>
      </c>
      <c r="I21" s="8"/>
      <c r="J21" s="8"/>
      <c r="K21" s="8"/>
      <c r="L21" s="8"/>
      <c r="M21" s="8"/>
      <c r="N21" s="8"/>
      <c r="O21" s="33"/>
    </row>
    <row r="22" spans="2:17">
      <c r="B22" s="36" t="s">
        <v>224</v>
      </c>
      <c r="C22" s="30">
        <v>21.058000564575195</v>
      </c>
      <c r="D22" s="9"/>
      <c r="E22" s="8"/>
      <c r="F22" s="8"/>
      <c r="G22" s="30">
        <v>15.059000015258789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224</v>
      </c>
      <c r="C23" s="30">
        <v>21.114999771118164</v>
      </c>
      <c r="D23" s="4">
        <f>STDEV(C21:C23)</f>
        <v>2.9871417360505435E-2</v>
      </c>
      <c r="E23" s="1">
        <f>AVERAGE(C21:C23)</f>
        <v>21.09166653951009</v>
      </c>
      <c r="F23" s="8"/>
      <c r="G23" s="30">
        <v>14.996000289916992</v>
      </c>
      <c r="H23" s="3">
        <f>STDEV(G21:G23)</f>
        <v>4.4117240850666366E-2</v>
      </c>
      <c r="I23" s="1">
        <f>AVERAGE(G21:G23)</f>
        <v>15.045333544413248</v>
      </c>
      <c r="J23" s="8"/>
      <c r="K23" s="1">
        <f>E23-I23</f>
        <v>6.0463329950968419</v>
      </c>
      <c r="L23" s="1">
        <f>K23-$K$7</f>
        <v>-2.5326668421427403</v>
      </c>
      <c r="M23" s="27">
        <f>SQRT((D23*D23)+(H23*H23))</f>
        <v>5.3278818637439877E-2</v>
      </c>
      <c r="N23" s="14"/>
      <c r="O23" s="34">
        <f>POWER(2,-L23)</f>
        <v>5.78640314997795</v>
      </c>
      <c r="P23" s="26">
        <f>M23/SQRT((COUNT(C21:C23)+COUNT(G21:G23)/2))</f>
        <v>2.5115875968094635E-2</v>
      </c>
    </row>
    <row r="24" spans="2:17">
      <c r="B24" s="36" t="s">
        <v>225</v>
      </c>
      <c r="C24" s="30">
        <v>35.825000762939453</v>
      </c>
      <c r="D24" s="10"/>
      <c r="E24" s="8"/>
      <c r="F24" s="8"/>
      <c r="G24" s="30">
        <v>15.590000152587891</v>
      </c>
      <c r="I24" s="8"/>
      <c r="J24" s="8"/>
      <c r="K24" s="8"/>
      <c r="L24" s="8"/>
      <c r="M24" s="8"/>
      <c r="N24" s="8"/>
      <c r="O24" s="33"/>
    </row>
    <row r="25" spans="2:17">
      <c r="B25" s="36" t="s">
        <v>225</v>
      </c>
      <c r="C25" s="30">
        <v>28.399999618530273</v>
      </c>
      <c r="D25" s="9"/>
      <c r="E25" s="8"/>
      <c r="F25" s="8"/>
      <c r="G25" s="30">
        <v>15.177000045776367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225</v>
      </c>
      <c r="C26" s="30">
        <v>32.437000274658203</v>
      </c>
      <c r="D26" s="4">
        <f>STDEV(C24:C26)</f>
        <v>3.7172248519706415</v>
      </c>
      <c r="E26" s="1">
        <f>AVERAGE(C24:C26)</f>
        <v>32.220666885375977</v>
      </c>
      <c r="F26" s="8"/>
      <c r="G26" s="30">
        <v>15.640000343322754</v>
      </c>
      <c r="H26" s="3">
        <f>STDEV(G24:G26)</f>
        <v>0.25411230549627117</v>
      </c>
      <c r="I26" s="1">
        <f>AVERAGE(G24:G26)</f>
        <v>15.469000180562338</v>
      </c>
      <c r="J26" s="8"/>
      <c r="K26" s="1">
        <f>E26-I26</f>
        <v>16.751666704813637</v>
      </c>
      <c r="L26" s="1">
        <f>K26-$K$7</f>
        <v>8.1726668675740548</v>
      </c>
      <c r="M26" s="27">
        <f>SQRT((D26*D26)+(H26*H26))</f>
        <v>3.7259003829829895</v>
      </c>
      <c r="N26" s="14"/>
      <c r="O26" s="34">
        <f>POWER(2,-L26)</f>
        <v>3.4656294724297446E-3</v>
      </c>
      <c r="P26" s="26">
        <f>M26/SQRT((COUNT(C24:C26)+COUNT(G24:G26)/2))</f>
        <v>1.7564062845552177</v>
      </c>
    </row>
    <row r="27" spans="2:17" s="35" customFormat="1">
      <c r="B27" s="35" t="s">
        <v>226</v>
      </c>
      <c r="C27" s="40">
        <v>19.753000259399414</v>
      </c>
      <c r="D27" s="41"/>
      <c r="E27" s="42"/>
      <c r="F27" s="42"/>
      <c r="G27" s="30">
        <v>15.335000038146973</v>
      </c>
      <c r="H27" s="43"/>
      <c r="I27" s="42"/>
      <c r="J27" s="42"/>
      <c r="K27" s="42"/>
      <c r="L27" s="42"/>
      <c r="M27" s="42"/>
      <c r="N27" s="42"/>
      <c r="O27" s="44"/>
      <c r="P27" s="45"/>
      <c r="Q27" s="46"/>
    </row>
    <row r="28" spans="2:17" s="35" customFormat="1">
      <c r="B28" s="35" t="s">
        <v>226</v>
      </c>
      <c r="C28" s="35" t="s">
        <v>9</v>
      </c>
      <c r="D28" s="47"/>
      <c r="E28" s="42"/>
      <c r="F28" s="42"/>
      <c r="G28" s="30">
        <v>14.940999984741211</v>
      </c>
      <c r="H28" s="47"/>
      <c r="I28" s="42"/>
      <c r="J28" s="42"/>
      <c r="K28" s="42"/>
      <c r="L28" s="42"/>
      <c r="M28" s="42"/>
      <c r="N28" s="42"/>
      <c r="O28" s="44"/>
      <c r="P28" s="45"/>
      <c r="Q28" s="46"/>
    </row>
    <row r="29" spans="2:17" s="35" customFormat="1" ht="15.75">
      <c r="B29" s="35" t="s">
        <v>226</v>
      </c>
      <c r="C29" s="40">
        <v>20.826000213623047</v>
      </c>
      <c r="D29" s="48">
        <f>STDEV(C27:C29)</f>
        <v>0.75872554384438584</v>
      </c>
      <c r="E29" s="49">
        <f>AVERAGE(C27:C29)</f>
        <v>20.28950023651123</v>
      </c>
      <c r="F29" s="42"/>
      <c r="G29" s="30">
        <v>15.128000259399414</v>
      </c>
      <c r="H29" s="50">
        <f>STDEV(G27:G29)</f>
        <v>0.1970846067079699</v>
      </c>
      <c r="I29" s="49">
        <f>AVERAGE(G27:G29)</f>
        <v>15.134666760762533</v>
      </c>
      <c r="J29" s="42"/>
      <c r="K29" s="49">
        <f>E29-I29</f>
        <v>5.1548334757486973</v>
      </c>
      <c r="L29" s="49">
        <f>K29-$K$7</f>
        <v>-3.4241663614908848</v>
      </c>
      <c r="M29" s="49">
        <f>SQRT((D29*D29)+(H29*H29))</f>
        <v>0.78390483675200917</v>
      </c>
      <c r="N29" s="42"/>
      <c r="O29" s="51">
        <f>POWER(2,-L29)</f>
        <v>10.734375540721995</v>
      </c>
      <c r="P29" s="52">
        <f>M29/SQRT((COUNT(C27:C29)+COUNT(G27:G29)/2))</f>
        <v>0.41901476042299657</v>
      </c>
      <c r="Q29" s="46"/>
    </row>
    <row r="30" spans="2:17">
      <c r="B30" s="36" t="s">
        <v>227</v>
      </c>
      <c r="C30" s="30">
        <v>21.068000793457031</v>
      </c>
      <c r="D30" s="10"/>
      <c r="E30" s="8"/>
      <c r="F30" s="8"/>
      <c r="G30" s="30">
        <v>14.539999961853027</v>
      </c>
      <c r="I30" s="8"/>
      <c r="J30" s="8"/>
      <c r="K30" s="8"/>
      <c r="L30" s="8"/>
      <c r="M30" s="8"/>
      <c r="N30" s="8"/>
      <c r="O30" s="33"/>
    </row>
    <row r="31" spans="2:17">
      <c r="B31" s="36" t="s">
        <v>227</v>
      </c>
      <c r="C31" s="30">
        <v>21.101999282836914</v>
      </c>
      <c r="D31" s="9"/>
      <c r="E31" s="8"/>
      <c r="F31" s="8"/>
      <c r="G31" s="30">
        <v>14.390000343322754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6" t="s">
        <v>227</v>
      </c>
      <c r="C32" s="30">
        <v>21.084999084472656</v>
      </c>
      <c r="D32" s="4">
        <f>STDEV(C30:C32)</f>
        <v>1.6999244698858416E-2</v>
      </c>
      <c r="E32" s="1">
        <f>AVERAGE(C30:C32)</f>
        <v>21.084999720255535</v>
      </c>
      <c r="F32" s="8"/>
      <c r="G32" s="30">
        <v>14.383999824523926</v>
      </c>
      <c r="H32" s="3">
        <f>STDEV(G30:G32)</f>
        <v>8.8385457544195953E-2</v>
      </c>
      <c r="I32" s="1">
        <f>AVERAGE(G30:G32)</f>
        <v>14.438000043233236</v>
      </c>
      <c r="J32" s="8"/>
      <c r="K32" s="1">
        <f>E32-I32</f>
        <v>6.6469996770222988</v>
      </c>
      <c r="L32" s="1">
        <f>K32-$K$7</f>
        <v>-1.9320001602172834</v>
      </c>
      <c r="M32" s="27">
        <f>SQRT((D32*D32)+(H32*H32))</f>
        <v>9.0005352205457939E-2</v>
      </c>
      <c r="N32" s="14"/>
      <c r="O32" s="34">
        <f>POWER(2,-L32)</f>
        <v>3.8158386259549557</v>
      </c>
      <c r="P32" s="26">
        <f>M32/SQRT((COUNT(C30:C32)+COUNT(G30:G32)/2))</f>
        <v>4.2428929925041929E-2</v>
      </c>
    </row>
    <row r="33" spans="2:17">
      <c r="B33" s="36" t="s">
        <v>228</v>
      </c>
      <c r="C33" t="s">
        <v>9</v>
      </c>
      <c r="D33" s="10"/>
      <c r="E33" s="8"/>
      <c r="F33" s="8"/>
      <c r="G33" s="30">
        <v>15.753000259399414</v>
      </c>
      <c r="I33" s="8"/>
      <c r="J33" s="8"/>
      <c r="K33" s="8"/>
      <c r="L33" s="8"/>
      <c r="M33" s="8"/>
      <c r="N33" s="8"/>
      <c r="O33" s="33"/>
    </row>
    <row r="34" spans="2:17">
      <c r="B34" s="36" t="s">
        <v>228</v>
      </c>
      <c r="C34" t="s">
        <v>9</v>
      </c>
      <c r="D34" s="9"/>
      <c r="E34" s="8"/>
      <c r="F34" s="8"/>
      <c r="G34" s="30">
        <v>15.791999816894531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228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15.86400032043457</v>
      </c>
      <c r="H35" s="3">
        <f>STDEV(G33:G35)</f>
        <v>5.6311709180007642E-2</v>
      </c>
      <c r="I35" s="1">
        <f>AVERAGE(G33:G35)</f>
        <v>15.803000132242838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>
      <c r="B36" s="36" t="s">
        <v>229</v>
      </c>
      <c r="C36" s="30">
        <v>22.347999572753906</v>
      </c>
      <c r="D36" s="10"/>
      <c r="E36" s="8"/>
      <c r="F36" s="8"/>
      <c r="G36" s="30">
        <v>16.472000122070313</v>
      </c>
      <c r="I36" s="8"/>
      <c r="J36" s="8"/>
      <c r="K36" s="8"/>
      <c r="L36" s="8"/>
      <c r="M36" s="8"/>
      <c r="N36" s="8"/>
      <c r="O36" s="33"/>
    </row>
    <row r="37" spans="2:17">
      <c r="B37" s="36" t="s">
        <v>229</v>
      </c>
      <c r="C37" s="30">
        <v>22.389999389648438</v>
      </c>
      <c r="D37" s="9"/>
      <c r="E37" s="8"/>
      <c r="F37" s="8"/>
      <c r="G37" s="30">
        <v>16.490999221801758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36" t="s">
        <v>229</v>
      </c>
      <c r="C38" s="30">
        <v>22.313999176025391</v>
      </c>
      <c r="D38" s="4">
        <f>STDEV(C36:C38)</f>
        <v>3.8070207222138434E-2</v>
      </c>
      <c r="E38" s="1">
        <f>AVERAGE(C36:C38)</f>
        <v>22.350666046142578</v>
      </c>
      <c r="F38" s="8"/>
      <c r="G38" s="30">
        <v>16.53700065612793</v>
      </c>
      <c r="H38" s="3">
        <f>STDEV(G36:G38)</f>
        <v>3.3421966774478229E-2</v>
      </c>
      <c r="I38" s="1">
        <f>AVERAGE(G36:G38)</f>
        <v>16.5</v>
      </c>
      <c r="J38" s="8"/>
      <c r="K38" s="1">
        <f>E38-I38</f>
        <v>5.8506660461425781</v>
      </c>
      <c r="L38" s="1">
        <f>K38-$K$7</f>
        <v>-2.728333791097004</v>
      </c>
      <c r="M38" s="27">
        <f>SQRT((D38*D38)+(H38*H38))</f>
        <v>5.0659338142250619E-2</v>
      </c>
      <c r="N38" s="14"/>
      <c r="O38" s="34">
        <f>POWER(2,-L38)</f>
        <v>6.6268983546555349</v>
      </c>
      <c r="P38" s="26">
        <f>M38/SQRT((COUNT(C36:C38)+COUNT(G36:G38)/2))</f>
        <v>2.388104102053849E-2</v>
      </c>
    </row>
    <row r="39" spans="2:17">
      <c r="B39" s="36" t="s">
        <v>230</v>
      </c>
      <c r="C39" s="30">
        <v>22.957000732421875</v>
      </c>
      <c r="D39" s="10"/>
      <c r="E39" s="8"/>
      <c r="F39" s="8"/>
      <c r="G39" s="30">
        <v>15.237000465393066</v>
      </c>
      <c r="I39" s="8"/>
      <c r="J39" s="8"/>
      <c r="K39" s="8"/>
      <c r="L39" s="8"/>
      <c r="M39" s="8"/>
      <c r="N39" s="8"/>
      <c r="O39" s="33"/>
    </row>
    <row r="40" spans="2:17">
      <c r="B40" s="36" t="s">
        <v>230</v>
      </c>
      <c r="C40" s="30">
        <v>22.88800048828125</v>
      </c>
      <c r="D40" s="9"/>
      <c r="E40" s="8"/>
      <c r="F40" s="8"/>
      <c r="G40" s="30">
        <v>15.295000076293945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230</v>
      </c>
      <c r="C41" s="30">
        <v>22.878000259399414</v>
      </c>
      <c r="D41" s="4">
        <f>STDEV(C39:C41)</f>
        <v>4.3015720008169764E-2</v>
      </c>
      <c r="E41" s="1">
        <f>AVERAGE(C39:C41)</f>
        <v>22.90766716003418</v>
      </c>
      <c r="F41" s="8"/>
      <c r="G41" s="30">
        <v>15.222999572753906</v>
      </c>
      <c r="H41" s="3">
        <f>STDEV(G39:G41)</f>
        <v>3.8175149790943448E-2</v>
      </c>
      <c r="I41" s="1">
        <f>AVERAGE(G39:G41)</f>
        <v>15.251666704813639</v>
      </c>
      <c r="J41" s="8"/>
      <c r="K41" s="1">
        <f>E41-I41</f>
        <v>7.656000455220541</v>
      </c>
      <c r="L41" s="1">
        <f>K41-$K$7</f>
        <v>-0.92299938201904119</v>
      </c>
      <c r="M41" s="27">
        <f>SQRT((D41*D41)+(H41*H41))</f>
        <v>5.7512557145220258E-2</v>
      </c>
      <c r="N41" s="14"/>
      <c r="O41" s="34">
        <f>POWER(2,-L41)</f>
        <v>1.896053118079428</v>
      </c>
      <c r="P41" s="26">
        <f>M41/SQRT((COUNT(C39:C41)+COUNT(G39:G41)/2))</f>
        <v>2.7111679440509382E-2</v>
      </c>
    </row>
    <row r="42" spans="2:17">
      <c r="B42" s="36" t="s">
        <v>231</v>
      </c>
      <c r="C42" s="30">
        <v>32.875999450683594</v>
      </c>
      <c r="D42" s="10"/>
      <c r="E42" s="8"/>
      <c r="F42" s="8"/>
      <c r="G42" s="30">
        <v>15.031000137329102</v>
      </c>
      <c r="I42" s="8"/>
      <c r="J42" s="8"/>
      <c r="K42" s="8"/>
      <c r="L42" s="8"/>
      <c r="M42" s="8"/>
      <c r="N42" s="8"/>
      <c r="O42" s="33"/>
    </row>
    <row r="43" spans="2:17">
      <c r="B43" s="36" t="s">
        <v>231</v>
      </c>
      <c r="C43" t="s">
        <v>9</v>
      </c>
      <c r="D43" s="9"/>
      <c r="E43" s="8"/>
      <c r="F43" s="8"/>
      <c r="G43" s="30">
        <v>15.010000228881836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231</v>
      </c>
      <c r="C44" t="s">
        <v>9</v>
      </c>
      <c r="D44" s="4" t="e">
        <f>STDEV(C42:C44)</f>
        <v>#DIV/0!</v>
      </c>
      <c r="E44" s="1">
        <f>AVERAGE(C42:C44)</f>
        <v>32.875999450683594</v>
      </c>
      <c r="F44" s="8"/>
      <c r="G44" s="30">
        <v>15.041000366210937</v>
      </c>
      <c r="H44" s="3">
        <f>STDEV(G42:G44)</f>
        <v>1.5821974418014334E-2</v>
      </c>
      <c r="I44" s="1">
        <f>AVERAGE(G42:G44)</f>
        <v>15.027333577473959</v>
      </c>
      <c r="J44" s="8"/>
      <c r="K44" s="1">
        <f>E44-I44</f>
        <v>17.848665873209633</v>
      </c>
      <c r="L44" s="1">
        <f>K44-$K$7</f>
        <v>9.2696660359700509</v>
      </c>
      <c r="M44" s="27" t="e">
        <f>SQRT((D44*D44)+(H44*H44))</f>
        <v>#DIV/0!</v>
      </c>
      <c r="N44" s="14"/>
      <c r="O44" s="34">
        <f>POWER(2,-L44)</f>
        <v>1.6201397345462459E-3</v>
      </c>
      <c r="P44" s="26" t="e">
        <f>M44/SQRT((COUNT(C42:C44)+COUNT(G42:G44)/2))</f>
        <v>#DIV/0!</v>
      </c>
    </row>
    <row r="45" spans="2:17">
      <c r="B45" s="36" t="s">
        <v>232</v>
      </c>
      <c r="C45" s="30">
        <v>23.315000534057617</v>
      </c>
      <c r="D45" s="10"/>
      <c r="E45" s="8"/>
      <c r="F45" s="8"/>
      <c r="G45" s="30">
        <v>16.419000625610352</v>
      </c>
      <c r="I45" s="8"/>
      <c r="J45" s="8"/>
      <c r="K45" s="8"/>
      <c r="L45" s="8"/>
      <c r="M45" s="8"/>
      <c r="N45" s="8"/>
      <c r="O45" s="33"/>
    </row>
    <row r="46" spans="2:17">
      <c r="B46" s="36" t="s">
        <v>232</v>
      </c>
      <c r="C46" s="30">
        <v>23.51099967956543</v>
      </c>
      <c r="D46" s="9"/>
      <c r="E46" s="8"/>
      <c r="F46" s="8"/>
      <c r="G46" s="30">
        <v>16.399999618530273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232</v>
      </c>
      <c r="C47" s="30">
        <v>23.469999313354492</v>
      </c>
      <c r="D47" s="4">
        <f>STDEV(C45:C47)</f>
        <v>0.10337739650808989</v>
      </c>
      <c r="E47" s="1">
        <f>AVERAGE(C45:C47)</f>
        <v>23.431999842325848</v>
      </c>
      <c r="F47" s="8"/>
      <c r="G47" s="30">
        <v>16.375</v>
      </c>
      <c r="H47" s="3">
        <f>STDEV(G45:G47)</f>
        <v>2.2068356874412949E-2</v>
      </c>
      <c r="I47" s="1">
        <f>AVERAGE(G45:G47)</f>
        <v>16.398000081380207</v>
      </c>
      <c r="J47" s="8"/>
      <c r="K47" s="1">
        <f>E47-I47</f>
        <v>7.0339997609456404</v>
      </c>
      <c r="L47" s="1">
        <f>K47-$K$7</f>
        <v>-1.5450000762939418</v>
      </c>
      <c r="M47" s="27">
        <f>SQRT((D47*D47)+(H47*H47))</f>
        <v>0.10570666243869062</v>
      </c>
      <c r="N47" s="14"/>
      <c r="O47" s="34">
        <f>POWER(2,-L47)</f>
        <v>2.9180408427948978</v>
      </c>
      <c r="P47" s="26">
        <f>M47/SQRT((COUNT(C45:C47)+COUNT(G45:G47)/2))</f>
        <v>4.9830598551330305E-2</v>
      </c>
    </row>
    <row r="48" spans="2:17" s="36" customFormat="1">
      <c r="B48" s="36" t="s">
        <v>233</v>
      </c>
      <c r="C48" s="54"/>
      <c r="D48" s="55"/>
      <c r="E48" s="56"/>
      <c r="F48" s="56"/>
      <c r="G48" s="54">
        <v>14.567999839782715</v>
      </c>
      <c r="H48" s="57"/>
      <c r="I48" s="56"/>
      <c r="J48" s="56"/>
      <c r="K48" s="56"/>
      <c r="L48" s="56"/>
      <c r="M48" s="56"/>
      <c r="N48" s="56"/>
      <c r="O48" s="58"/>
      <c r="P48" s="59"/>
      <c r="Q48" s="39"/>
    </row>
    <row r="49" spans="2:17" s="36" customFormat="1">
      <c r="B49" s="36" t="s">
        <v>233</v>
      </c>
      <c r="C49" s="54">
        <v>26.017999649047852</v>
      </c>
      <c r="D49" s="60"/>
      <c r="E49" s="56"/>
      <c r="F49" s="56"/>
      <c r="G49" s="54">
        <v>14.524999618530273</v>
      </c>
      <c r="H49" s="60"/>
      <c r="I49" s="56"/>
      <c r="J49" s="56"/>
      <c r="K49" s="56"/>
      <c r="L49" s="56"/>
      <c r="M49" s="56"/>
      <c r="N49" s="56"/>
      <c r="O49" s="58"/>
      <c r="P49" s="59"/>
      <c r="Q49" s="39"/>
    </row>
    <row r="50" spans="2:17" s="36" customFormat="1" ht="15.75">
      <c r="B50" s="36" t="s">
        <v>233</v>
      </c>
      <c r="C50" s="54">
        <v>26.513999938964844</v>
      </c>
      <c r="D50" s="61">
        <f>STDEV(C48:C50)</f>
        <v>0.35072516847079871</v>
      </c>
      <c r="E50" s="62">
        <f>AVERAGE(C48:C50)</f>
        <v>26.265999794006348</v>
      </c>
      <c r="F50" s="56"/>
      <c r="G50" s="54">
        <v>14.548999786376953</v>
      </c>
      <c r="H50" s="63">
        <f>STDEV(G48:G50)</f>
        <v>2.1548507735840661E-2</v>
      </c>
      <c r="I50" s="62">
        <f>AVERAGE(G48:G50)</f>
        <v>14.547333081563314</v>
      </c>
      <c r="J50" s="56"/>
      <c r="K50" s="62">
        <f>E50-I50</f>
        <v>11.718666712443033</v>
      </c>
      <c r="L50" s="62">
        <f>K50-$K$7</f>
        <v>3.1396668752034511</v>
      </c>
      <c r="M50" s="62">
        <f>SQRT((D50*D50)+(H50*H50))</f>
        <v>0.35138651366338991</v>
      </c>
      <c r="N50" s="56"/>
      <c r="O50" s="64">
        <f>POWER(2,-L50)</f>
        <v>0.11346609122264091</v>
      </c>
      <c r="P50" s="2">
        <f>M50/SQRT((COUNT(C48:C50)+COUNT(G48:G50)/2))</f>
        <v>0.18782399206590933</v>
      </c>
      <c r="Q50" s="39"/>
    </row>
    <row r="51" spans="2:17">
      <c r="B51" s="36" t="s">
        <v>234</v>
      </c>
      <c r="C51" t="s">
        <v>9</v>
      </c>
      <c r="D51" s="10"/>
      <c r="E51" s="8"/>
      <c r="F51" s="8"/>
      <c r="G51" s="30">
        <v>17.233999252319336</v>
      </c>
      <c r="I51" s="8"/>
      <c r="J51" s="8"/>
      <c r="K51" s="8"/>
      <c r="L51" s="8"/>
      <c r="M51" s="8"/>
      <c r="N51" s="8"/>
      <c r="O51" s="33"/>
    </row>
    <row r="52" spans="2:17">
      <c r="B52" s="36" t="s">
        <v>234</v>
      </c>
      <c r="C52" s="30">
        <v>33.7760009765625</v>
      </c>
      <c r="D52" s="9"/>
      <c r="E52" s="8"/>
      <c r="F52" s="8"/>
      <c r="G52" s="30">
        <v>16.930000305175781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234</v>
      </c>
      <c r="C53" t="s">
        <v>9</v>
      </c>
      <c r="D53" s="4" t="e">
        <f>STDEV(C51:C53)</f>
        <v>#DIV/0!</v>
      </c>
      <c r="E53" s="1">
        <f>AVERAGE(C51:C53)</f>
        <v>33.7760009765625</v>
      </c>
      <c r="F53" s="8"/>
      <c r="G53" s="30">
        <v>17.184999465942383</v>
      </c>
      <c r="H53" s="3">
        <f>STDEV(G51:G53)</f>
        <v>0.16321811118921409</v>
      </c>
      <c r="I53" s="1">
        <f>AVERAGE(G51:G53)</f>
        <v>17.1163330078125</v>
      </c>
      <c r="J53" s="8"/>
      <c r="K53" s="1">
        <f>E53-I53</f>
        <v>16.65966796875</v>
      </c>
      <c r="L53" s="1">
        <f>K53-$K$7</f>
        <v>8.0806681315104179</v>
      </c>
      <c r="M53" s="27" t="e">
        <f>SQRT((D53*D53)+(H53*H53))</f>
        <v>#DIV/0!</v>
      </c>
      <c r="N53" s="14"/>
      <c r="O53" s="34">
        <f>POWER(2,-L53)</f>
        <v>3.6938266254696213E-3</v>
      </c>
      <c r="P53" s="26" t="e">
        <f>M53/SQRT((COUNT(C51:C53)+COUNT(G51:G53)/2))</f>
        <v>#DIV/0!</v>
      </c>
    </row>
    <row r="54" spans="2:17">
      <c r="B54" s="36" t="s">
        <v>235</v>
      </c>
      <c r="C54" s="30">
        <v>24.128999710083008</v>
      </c>
      <c r="D54" s="10"/>
      <c r="E54" s="8"/>
      <c r="F54" s="8"/>
      <c r="G54" s="30">
        <v>15.954999923706055</v>
      </c>
      <c r="I54" s="8"/>
      <c r="J54" s="8"/>
      <c r="K54" s="8"/>
      <c r="L54" s="8"/>
      <c r="M54" s="8"/>
      <c r="N54" s="8"/>
      <c r="O54" s="33"/>
    </row>
    <row r="55" spans="2:17">
      <c r="B55" s="36" t="s">
        <v>235</v>
      </c>
      <c r="C55" s="30">
        <v>24.208999633789063</v>
      </c>
      <c r="D55" s="9"/>
      <c r="E55" s="8"/>
      <c r="F55" s="8"/>
      <c r="G55" s="30">
        <v>15.857999801635742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235</v>
      </c>
      <c r="C56" s="30">
        <v>24.125999450683594</v>
      </c>
      <c r="D56" s="4">
        <f>STDEV(C54:C56)</f>
        <v>4.7077984495550368E-2</v>
      </c>
      <c r="E56" s="1">
        <f>AVERAGE(C54:C56)</f>
        <v>24.154666264851887</v>
      </c>
      <c r="F56" s="8"/>
      <c r="G56" s="30">
        <v>15.857000350952148</v>
      </c>
      <c r="H56" s="3">
        <f>STDEV(G54:G56)</f>
        <v>5.6293781248128151E-2</v>
      </c>
      <c r="I56" s="1">
        <f>AVERAGE(G54:G56)</f>
        <v>15.890000025431315</v>
      </c>
      <c r="J56" s="8"/>
      <c r="K56" s="1">
        <f>E56-I56</f>
        <v>8.2646662394205723</v>
      </c>
      <c r="L56" s="1">
        <f>K56-$K$7</f>
        <v>-0.31433359781900982</v>
      </c>
      <c r="M56" s="27">
        <f>SQRT((D56*D56)+(H56*H56))</f>
        <v>7.3384783377587109E-2</v>
      </c>
      <c r="N56" s="14"/>
      <c r="O56" s="34">
        <f>POWER(2,-L56)</f>
        <v>1.2434371586073176</v>
      </c>
      <c r="P56" s="26">
        <f>M56/SQRT((COUNT(C54:C56)+COUNT(G54:G56)/2))</f>
        <v>3.4593918641465118E-2</v>
      </c>
    </row>
    <row r="57" spans="2:17">
      <c r="B57" s="36" t="s">
        <v>236</v>
      </c>
      <c r="C57" s="30">
        <v>22.674999237060547</v>
      </c>
      <c r="D57" s="10"/>
      <c r="E57" s="8"/>
      <c r="F57" s="8"/>
      <c r="G57" s="30">
        <v>15.133000373840332</v>
      </c>
      <c r="I57" s="8"/>
      <c r="J57" s="8"/>
      <c r="K57" s="8"/>
      <c r="L57" s="8"/>
      <c r="M57" s="8"/>
      <c r="N57" s="8"/>
      <c r="O57" s="33"/>
    </row>
    <row r="58" spans="2:17">
      <c r="B58" s="36" t="s">
        <v>236</v>
      </c>
      <c r="C58" s="30">
        <v>22.726999282836914</v>
      </c>
      <c r="D58" s="9"/>
      <c r="E58" s="8"/>
      <c r="F58" s="8"/>
      <c r="G58" s="30">
        <v>15.173999786376953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36" t="s">
        <v>236</v>
      </c>
      <c r="C59" s="30">
        <v>22.726999282836914</v>
      </c>
      <c r="D59" s="4">
        <f>STDEV(C57:C59)</f>
        <v>3.0022240426858457E-2</v>
      </c>
      <c r="E59" s="1">
        <f>AVERAGE(C57:C59)</f>
        <v>22.709665934244793</v>
      </c>
      <c r="F59" s="8"/>
      <c r="G59" s="30">
        <v>15.229999542236328</v>
      </c>
      <c r="H59" s="3">
        <f>STDEV(G57:G59)</f>
        <v>4.8692509954770348E-2</v>
      </c>
      <c r="I59" s="1">
        <f>AVERAGE(G57:G59)</f>
        <v>15.178999900817871</v>
      </c>
      <c r="J59" s="8"/>
      <c r="K59" s="1">
        <f>E59-I59</f>
        <v>7.5306660334269218</v>
      </c>
      <c r="L59" s="1">
        <f>K59-$K$7</f>
        <v>-1.0483338038126604</v>
      </c>
      <c r="M59" s="27">
        <f>SQRT((D59*D59)+(H59*H59))</f>
        <v>5.7203981032297957E-2</v>
      </c>
      <c r="N59" s="14"/>
      <c r="O59" s="34">
        <f>POWER(2,-L59)</f>
        <v>2.0681399333737991</v>
      </c>
      <c r="P59" s="26">
        <f>M59/SQRT((COUNT(C57:C59)+COUNT(G57:G59)/2))</f>
        <v>2.6966215265869686E-2</v>
      </c>
    </row>
    <row r="60" spans="2:17">
      <c r="B60" s="36" t="s">
        <v>237</v>
      </c>
      <c r="C60" s="30">
        <v>35.981998443603516</v>
      </c>
      <c r="D60" s="10"/>
      <c r="E60" s="8"/>
      <c r="F60" s="8"/>
      <c r="G60" s="30">
        <v>15.647000312805176</v>
      </c>
      <c r="I60" s="8"/>
      <c r="J60" s="8"/>
      <c r="K60" s="8"/>
      <c r="L60" s="8"/>
      <c r="M60" s="8"/>
      <c r="N60" s="8"/>
      <c r="O60" s="33"/>
    </row>
    <row r="61" spans="2:17">
      <c r="B61" s="36" t="s">
        <v>237</v>
      </c>
      <c r="C61" s="30">
        <v>30.367000579833984</v>
      </c>
      <c r="D61" s="9"/>
      <c r="E61" s="8"/>
      <c r="F61" s="8"/>
      <c r="G61" s="30">
        <v>15.644000053405762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237</v>
      </c>
      <c r="C62" s="30">
        <v>34.895999908447266</v>
      </c>
      <c r="D62" s="4">
        <f>STDEV(C60:C62)</f>
        <v>2.9782385383275765</v>
      </c>
      <c r="E62" s="1">
        <f>AVERAGE(C60:C62)</f>
        <v>33.748332977294922</v>
      </c>
      <c r="F62" s="8"/>
      <c r="G62" s="30">
        <v>15.690999984741211</v>
      </c>
      <c r="H62" s="3">
        <f>STDEV(G60:G62)</f>
        <v>2.6312120883981188E-2</v>
      </c>
      <c r="I62" s="1">
        <f>AVERAGE(G60:G62)</f>
        <v>15.660666783650717</v>
      </c>
      <c r="J62" s="8"/>
      <c r="K62" s="1">
        <f>E62-I62</f>
        <v>18.087666193644203</v>
      </c>
      <c r="L62" s="1">
        <f>K62-$K$7</f>
        <v>9.5086663564046212</v>
      </c>
      <c r="M62" s="27">
        <f>SQRT((D62*D62)+(H62*H62))</f>
        <v>2.9783547671298316</v>
      </c>
      <c r="N62" s="14"/>
      <c r="O62" s="34">
        <f>POWER(2,-L62)</f>
        <v>1.3727966413164411E-3</v>
      </c>
      <c r="P62" s="26">
        <f>M62/SQRT((COUNT(C60:C62)+COUNT(G60:G62)/2))</f>
        <v>1.4040099017445231</v>
      </c>
    </row>
    <row r="63" spans="2:17">
      <c r="B63" s="36" t="s">
        <v>238</v>
      </c>
      <c r="C63" s="30">
        <v>19.091999053955078</v>
      </c>
      <c r="D63" s="10"/>
      <c r="E63" s="8"/>
      <c r="F63" s="8"/>
      <c r="G63" s="30">
        <v>15.093000411987305</v>
      </c>
      <c r="I63" s="8"/>
      <c r="J63" s="8"/>
      <c r="K63" s="8"/>
      <c r="L63" s="8"/>
      <c r="M63" s="8"/>
      <c r="N63" s="8"/>
      <c r="O63" s="33"/>
    </row>
    <row r="64" spans="2:17">
      <c r="B64" s="36" t="s">
        <v>238</v>
      </c>
      <c r="C64" s="30">
        <v>19.091999053955078</v>
      </c>
      <c r="D64" s="9"/>
      <c r="E64" s="8"/>
      <c r="F64" s="8"/>
      <c r="G64" s="30">
        <v>15.190999984741211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238</v>
      </c>
      <c r="C65" s="30">
        <v>19.041999816894531</v>
      </c>
      <c r="D65" s="4">
        <f>STDEV(C63:C65)</f>
        <v>2.8867072976182653E-2</v>
      </c>
      <c r="E65" s="1">
        <f>AVERAGE(C63:C65)</f>
        <v>19.075332641601563</v>
      </c>
      <c r="F65" s="8"/>
      <c r="G65" s="30">
        <v>15.171999931335449</v>
      </c>
      <c r="H65" s="3">
        <f>STDEV(G63:G65)</f>
        <v>5.1970893050193367E-2</v>
      </c>
      <c r="I65" s="1">
        <f>AVERAGE(G63:G65)</f>
        <v>15.152000109354654</v>
      </c>
      <c r="J65" s="8"/>
      <c r="K65" s="1">
        <f>E65-I65</f>
        <v>3.9233325322469081</v>
      </c>
      <c r="L65" s="1">
        <f>K65-$K$7</f>
        <v>-4.655667304992674</v>
      </c>
      <c r="M65" s="27">
        <f>SQRT((D65*D65)+(H65*H65))</f>
        <v>5.9449824445887915E-2</v>
      </c>
      <c r="N65" s="14"/>
      <c r="O65" s="34">
        <f>POWER(2,-L65)</f>
        <v>25.205511125939321</v>
      </c>
      <c r="P65" s="26">
        <f>M65/SQRT((COUNT(C63:C65)+COUNT(G63:G65)/2))</f>
        <v>2.8024916004024757E-2</v>
      </c>
    </row>
    <row r="66" spans="2:16">
      <c r="B66" s="36" t="s">
        <v>239</v>
      </c>
      <c r="C66" s="30">
        <v>21.111000061035156</v>
      </c>
      <c r="D66" s="10"/>
      <c r="E66" s="8"/>
      <c r="F66" s="8"/>
      <c r="G66" s="30">
        <v>14.076000213623047</v>
      </c>
      <c r="I66" s="8"/>
      <c r="J66" s="8"/>
      <c r="K66" s="8"/>
      <c r="L66" s="8"/>
      <c r="M66" s="8"/>
      <c r="N66" s="8"/>
      <c r="O66" s="33"/>
    </row>
    <row r="67" spans="2:16">
      <c r="B67" s="36" t="s">
        <v>239</v>
      </c>
      <c r="C67" s="30">
        <v>21.222999572753906</v>
      </c>
      <c r="D67" s="9"/>
      <c r="E67" s="8"/>
      <c r="F67" s="8"/>
      <c r="G67" s="30">
        <v>14.111000061035156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239</v>
      </c>
      <c r="C68" s="30">
        <v>21.243999481201172</v>
      </c>
      <c r="D68" s="4">
        <f>STDEV(C66:C68)</f>
        <v>7.1500271030405099E-2</v>
      </c>
      <c r="E68" s="1">
        <f>AVERAGE(C66:C68)</f>
        <v>21.19266637166341</v>
      </c>
      <c r="F68" s="8"/>
      <c r="G68" s="30">
        <v>14.064999580383301</v>
      </c>
      <c r="H68" s="3">
        <f>STDEV(G66:G68)</f>
        <v>2.4020988984455777E-2</v>
      </c>
      <c r="I68" s="1">
        <f>AVERAGE(G66:G68)</f>
        <v>14.083999951680502</v>
      </c>
      <c r="J68" s="8"/>
      <c r="K68" s="1">
        <f>E68-I68</f>
        <v>7.1086664199829084</v>
      </c>
      <c r="L68" s="1">
        <f>K68-$K$7</f>
        <v>-1.4703334172566738</v>
      </c>
      <c r="M68" s="27">
        <f>SQRT((D68*D68)+(H68*H68))</f>
        <v>7.5427426505301987E-2</v>
      </c>
      <c r="N68" s="14"/>
      <c r="O68" s="34">
        <f>POWER(2,-L68)</f>
        <v>2.77085922783577</v>
      </c>
      <c r="P68" s="26">
        <f>M68/SQRT((COUNT(C66:C68)+COUNT(G66:G68)/2))</f>
        <v>3.5556829846232645E-2</v>
      </c>
    </row>
    <row r="69" spans="2:16">
      <c r="B69" s="36" t="s">
        <v>240</v>
      </c>
      <c r="C69" s="30">
        <v>37.465000152587891</v>
      </c>
      <c r="D69" s="10"/>
      <c r="E69" s="8"/>
      <c r="F69" s="8"/>
      <c r="G69" s="30">
        <v>16.504999160766602</v>
      </c>
      <c r="I69" s="8"/>
      <c r="J69" s="8"/>
      <c r="K69" s="8"/>
      <c r="L69" s="8"/>
      <c r="M69" s="8"/>
      <c r="N69" s="8"/>
      <c r="O69" s="33"/>
    </row>
    <row r="70" spans="2:16">
      <c r="B70" s="36" t="s">
        <v>240</v>
      </c>
      <c r="C70" s="30">
        <v>33.075000762939453</v>
      </c>
      <c r="D70" s="9"/>
      <c r="E70" s="8"/>
      <c r="F70" s="8"/>
      <c r="G70" s="30">
        <v>16.500999450683594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240</v>
      </c>
      <c r="C71" s="30">
        <v>27.868999481201172</v>
      </c>
      <c r="D71" s="4">
        <f>STDEV(C69:C71)</f>
        <v>4.803779291207916</v>
      </c>
      <c r="E71" s="1">
        <f>AVERAGE(C69:C71)</f>
        <v>32.803000132242836</v>
      </c>
      <c r="F71" s="8"/>
      <c r="G71" s="30">
        <v>16.496000289916992</v>
      </c>
      <c r="H71" s="3">
        <f>STDEV(G69:G71)</f>
        <v>4.5086761857259178E-3</v>
      </c>
      <c r="I71" s="1">
        <f>AVERAGE(G69:G71)</f>
        <v>16.50066630045573</v>
      </c>
      <c r="J71" s="8"/>
      <c r="K71" s="1">
        <f>E71-I71</f>
        <v>16.302333831787106</v>
      </c>
      <c r="L71" s="1">
        <f>K71-$K$7</f>
        <v>7.7233339945475237</v>
      </c>
      <c r="M71" s="27">
        <f>SQRT((D71*D71)+(H71*H71))</f>
        <v>4.8037814070582954</v>
      </c>
      <c r="N71" s="14"/>
      <c r="O71" s="34">
        <f>POWER(2,-L71)</f>
        <v>4.7320007099069987E-3</v>
      </c>
      <c r="P71" s="26">
        <f>M71/SQRT((COUNT(C69:C71)+COUNT(G69:G71)/2))</f>
        <v>2.2645242721791838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2014-01-04T15:17:36Z</dcterms:modified>
</cp:coreProperties>
</file>