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25725"/>
</workbook>
</file>

<file path=xl/calcChain.xml><?xml version="1.0" encoding="utf-8"?>
<calcChain xmlns="http://schemas.openxmlformats.org/spreadsheetml/2006/main">
  <c r="I116" i="21"/>
  <c r="H116"/>
  <c r="M116" s="1"/>
  <c r="P116" s="1"/>
  <c r="E116"/>
  <c r="D116"/>
  <c r="I113"/>
  <c r="H113"/>
  <c r="M113" s="1"/>
  <c r="P113" s="1"/>
  <c r="E113"/>
  <c r="D113"/>
  <c r="I110"/>
  <c r="K110" s="1"/>
  <c r="H110"/>
  <c r="E110"/>
  <c r="D110"/>
  <c r="I71" i="24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K7" s="1"/>
  <c r="L7" s="1"/>
  <c r="O7" s="1"/>
  <c r="D7"/>
  <c r="I170" i="23"/>
  <c r="H170"/>
  <c r="E170"/>
  <c r="K170" s="1"/>
  <c r="D170"/>
  <c r="I167"/>
  <c r="H167"/>
  <c r="E167"/>
  <c r="D167"/>
  <c r="I164"/>
  <c r="H164"/>
  <c r="E164"/>
  <c r="D164"/>
  <c r="I161"/>
  <c r="H161"/>
  <c r="M161" s="1"/>
  <c r="P161" s="1"/>
  <c r="E161"/>
  <c r="D161"/>
  <c r="I158"/>
  <c r="H158"/>
  <c r="M158" s="1"/>
  <c r="P158" s="1"/>
  <c r="E158"/>
  <c r="D158"/>
  <c r="I155"/>
  <c r="H155"/>
  <c r="E155"/>
  <c r="K155" s="1"/>
  <c r="D155"/>
  <c r="I152"/>
  <c r="H152"/>
  <c r="E152"/>
  <c r="D152"/>
  <c r="I149"/>
  <c r="H149"/>
  <c r="E149"/>
  <c r="D149"/>
  <c r="I146"/>
  <c r="H146"/>
  <c r="E146"/>
  <c r="K146" s="1"/>
  <c r="D146"/>
  <c r="I143"/>
  <c r="H143"/>
  <c r="E143"/>
  <c r="K143" s="1"/>
  <c r="D143"/>
  <c r="I140"/>
  <c r="H140"/>
  <c r="E140"/>
  <c r="K140" s="1"/>
  <c r="D140"/>
  <c r="I137"/>
  <c r="H137"/>
  <c r="E137"/>
  <c r="K137" s="1"/>
  <c r="D137"/>
  <c r="I134"/>
  <c r="H134"/>
  <c r="M134" s="1"/>
  <c r="P134" s="1"/>
  <c r="E134"/>
  <c r="K134" s="1"/>
  <c r="D134"/>
  <c r="I131"/>
  <c r="K131" s="1"/>
  <c r="H131"/>
  <c r="E131"/>
  <c r="D131"/>
  <c r="I128"/>
  <c r="H128"/>
  <c r="E128"/>
  <c r="D128"/>
  <c r="I125"/>
  <c r="H125"/>
  <c r="E125"/>
  <c r="D125"/>
  <c r="I122"/>
  <c r="H122"/>
  <c r="E122"/>
  <c r="D122"/>
  <c r="I119"/>
  <c r="K119" s="1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K83" s="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25" i="22"/>
  <c r="H125"/>
  <c r="E125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7" i="19"/>
  <c r="H107"/>
  <c r="E107"/>
  <c r="D107"/>
  <c r="I107" i="21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K95" s="1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K11" i="24" l="1"/>
  <c r="L11" s="1"/>
  <c r="O11" s="1"/>
  <c r="K23"/>
  <c r="K35"/>
  <c r="K41"/>
  <c r="L41" s="1"/>
  <c r="O41" s="1"/>
  <c r="K44"/>
  <c r="L44" s="1"/>
  <c r="O44" s="1"/>
  <c r="K47"/>
  <c r="K53"/>
  <c r="K56"/>
  <c r="K59"/>
  <c r="K71"/>
  <c r="M11"/>
  <c r="P11" s="1"/>
  <c r="M20"/>
  <c r="P20" s="1"/>
  <c r="M23"/>
  <c r="P23" s="1"/>
  <c r="M56"/>
  <c r="P56" s="1"/>
  <c r="M59"/>
  <c r="P59" s="1"/>
  <c r="M68"/>
  <c r="P68" s="1"/>
  <c r="M71"/>
  <c r="P71" s="1"/>
  <c r="K125" i="22"/>
  <c r="M110" i="21"/>
  <c r="P110" s="1"/>
  <c r="M14" i="19"/>
  <c r="P14" s="1"/>
  <c r="M23"/>
  <c r="P23" s="1"/>
  <c r="M11" i="22"/>
  <c r="P11" s="1"/>
  <c r="M98" i="21"/>
  <c r="P98" s="1"/>
  <c r="M101"/>
  <c r="P101" s="1"/>
  <c r="K50" i="24"/>
  <c r="L50" s="1"/>
  <c r="O50" s="1"/>
  <c r="K38"/>
  <c r="L38" s="1"/>
  <c r="O38" s="1"/>
  <c r="M26" i="19"/>
  <c r="P26" s="1"/>
  <c r="M137" i="23"/>
  <c r="P137" s="1"/>
  <c r="M125"/>
  <c r="P125" s="1"/>
  <c r="M122"/>
  <c r="P122" s="1"/>
  <c r="K107" i="21"/>
  <c r="K62" i="22"/>
  <c r="K65"/>
  <c r="K68"/>
  <c r="K71"/>
  <c r="K74"/>
  <c r="K80"/>
  <c r="K92"/>
  <c r="K104"/>
  <c r="K107"/>
  <c r="K110"/>
  <c r="K113"/>
  <c r="K116"/>
  <c r="K119"/>
  <c r="K122"/>
  <c r="K11" i="23"/>
  <c r="K23"/>
  <c r="K38"/>
  <c r="L38" s="1"/>
  <c r="O38" s="1"/>
  <c r="K41"/>
  <c r="K44"/>
  <c r="K47"/>
  <c r="K50"/>
  <c r="K53"/>
  <c r="K56"/>
  <c r="K59"/>
  <c r="K71"/>
  <c r="L71" s="1"/>
  <c r="O71" s="1"/>
  <c r="K86"/>
  <c r="K89"/>
  <c r="K92"/>
  <c r="K95"/>
  <c r="K98"/>
  <c r="K101"/>
  <c r="K104"/>
  <c r="K107"/>
  <c r="L107" s="1"/>
  <c r="O107" s="1"/>
  <c r="M146"/>
  <c r="P146" s="1"/>
  <c r="M152"/>
  <c r="P152" s="1"/>
  <c r="M155"/>
  <c r="P155" s="1"/>
  <c r="M170"/>
  <c r="P170" s="1"/>
  <c r="M11"/>
  <c r="P11" s="1"/>
  <c r="M20"/>
  <c r="P20" s="1"/>
  <c r="M23"/>
  <c r="P23" s="1"/>
  <c r="M56"/>
  <c r="P56" s="1"/>
  <c r="M59"/>
  <c r="P59" s="1"/>
  <c r="M68"/>
  <c r="P68" s="1"/>
  <c r="M71"/>
  <c r="P71" s="1"/>
  <c r="M104"/>
  <c r="P104" s="1"/>
  <c r="M107"/>
  <c r="P107" s="1"/>
  <c r="M116"/>
  <c r="P116" s="1"/>
  <c r="M119"/>
  <c r="P119" s="1"/>
  <c r="M26" i="24"/>
  <c r="P26" s="1"/>
  <c r="M29"/>
  <c r="P29" s="1"/>
  <c r="M38"/>
  <c r="P38" s="1"/>
  <c r="M41"/>
  <c r="P41" s="1"/>
  <c r="K35" i="23"/>
  <c r="M74"/>
  <c r="P74" s="1"/>
  <c r="M77"/>
  <c r="P77" s="1"/>
  <c r="M86"/>
  <c r="P86" s="1"/>
  <c r="M89"/>
  <c r="P89" s="1"/>
  <c r="M26"/>
  <c r="P26" s="1"/>
  <c r="M29"/>
  <c r="P29" s="1"/>
  <c r="M38"/>
  <c r="P38" s="1"/>
  <c r="M41"/>
  <c r="P41" s="1"/>
  <c r="K167"/>
  <c r="M14" i="22"/>
  <c r="P14" s="1"/>
  <c r="K11"/>
  <c r="K14"/>
  <c r="K17"/>
  <c r="K20"/>
  <c r="K23"/>
  <c r="K26"/>
  <c r="K29"/>
  <c r="L29" s="1"/>
  <c r="O29" s="1"/>
  <c r="K32"/>
  <c r="K44"/>
  <c r="K56"/>
  <c r="K59"/>
  <c r="L59" s="1"/>
  <c r="O59" s="1"/>
  <c r="K77"/>
  <c r="M29"/>
  <c r="P29" s="1"/>
  <c r="M32"/>
  <c r="P32" s="1"/>
  <c r="M41"/>
  <c r="P41" s="1"/>
  <c r="M44"/>
  <c r="P44" s="1"/>
  <c r="M77"/>
  <c r="P77" s="1"/>
  <c r="M80"/>
  <c r="P80" s="1"/>
  <c r="M89"/>
  <c r="P89" s="1"/>
  <c r="M92"/>
  <c r="P92" s="1"/>
  <c r="M125"/>
  <c r="P125" s="1"/>
  <c r="M95"/>
  <c r="P95" s="1"/>
  <c r="M98"/>
  <c r="P98" s="1"/>
  <c r="M107"/>
  <c r="P107" s="1"/>
  <c r="M110"/>
  <c r="P110" s="1"/>
  <c r="M47"/>
  <c r="P47" s="1"/>
  <c r="M50"/>
  <c r="P50" s="1"/>
  <c r="M59"/>
  <c r="P59" s="1"/>
  <c r="M62"/>
  <c r="P62" s="1"/>
  <c r="M92" i="21"/>
  <c r="P92" s="1"/>
  <c r="M95"/>
  <c r="P95" s="1"/>
  <c r="K113"/>
  <c r="K116"/>
  <c r="L143" i="23"/>
  <c r="O143" s="1"/>
  <c r="K7"/>
  <c r="L7" s="1"/>
  <c r="O7" s="1"/>
  <c r="K7" i="22"/>
  <c r="L7" s="1"/>
  <c r="O7" s="1"/>
  <c r="M14" i="24"/>
  <c r="P14" s="1"/>
  <c r="M17"/>
  <c r="P17" s="1"/>
  <c r="K26"/>
  <c r="L26" s="1"/>
  <c r="O26" s="1"/>
  <c r="K29"/>
  <c r="L29" s="1"/>
  <c r="O29" s="1"/>
  <c r="K32"/>
  <c r="L32" s="1"/>
  <c r="O32" s="1"/>
  <c r="M44"/>
  <c r="P44" s="1"/>
  <c r="M47"/>
  <c r="P47" s="1"/>
  <c r="M62"/>
  <c r="P62" s="1"/>
  <c r="M65"/>
  <c r="P65" s="1"/>
  <c r="M7"/>
  <c r="P7" s="1"/>
  <c r="K14"/>
  <c r="L14" s="1"/>
  <c r="O14" s="1"/>
  <c r="K17"/>
  <c r="L17" s="1"/>
  <c r="O17" s="1"/>
  <c r="K20"/>
  <c r="L20" s="1"/>
  <c r="O20" s="1"/>
  <c r="M32"/>
  <c r="P32" s="1"/>
  <c r="M35"/>
  <c r="P35" s="1"/>
  <c r="M50"/>
  <c r="P50" s="1"/>
  <c r="M53"/>
  <c r="P53" s="1"/>
  <c r="K62"/>
  <c r="L62" s="1"/>
  <c r="O62" s="1"/>
  <c r="K65"/>
  <c r="K68"/>
  <c r="L68" s="1"/>
  <c r="O68" s="1"/>
  <c r="M14" i="23"/>
  <c r="P14" s="1"/>
  <c r="M17"/>
  <c r="P17" s="1"/>
  <c r="K26"/>
  <c r="K29"/>
  <c r="K32"/>
  <c r="M44"/>
  <c r="P44" s="1"/>
  <c r="M47"/>
  <c r="P47" s="1"/>
  <c r="M62"/>
  <c r="P62" s="1"/>
  <c r="M65"/>
  <c r="P65" s="1"/>
  <c r="K74"/>
  <c r="K77"/>
  <c r="K80"/>
  <c r="M92"/>
  <c r="P92" s="1"/>
  <c r="M95"/>
  <c r="P95" s="1"/>
  <c r="M110"/>
  <c r="P110" s="1"/>
  <c r="M113"/>
  <c r="P113" s="1"/>
  <c r="K122"/>
  <c r="K125"/>
  <c r="K128"/>
  <c r="M140"/>
  <c r="P140" s="1"/>
  <c r="M143"/>
  <c r="P143" s="1"/>
  <c r="M149"/>
  <c r="P149" s="1"/>
  <c r="K158"/>
  <c r="K161"/>
  <c r="K164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80"/>
  <c r="P80" s="1"/>
  <c r="M83"/>
  <c r="P83" s="1"/>
  <c r="M98"/>
  <c r="P98" s="1"/>
  <c r="M101"/>
  <c r="P101" s="1"/>
  <c r="K110"/>
  <c r="K113"/>
  <c r="L113" s="1"/>
  <c r="O113" s="1"/>
  <c r="K116"/>
  <c r="M128"/>
  <c r="P128" s="1"/>
  <c r="M131"/>
  <c r="P131" s="1"/>
  <c r="K149"/>
  <c r="K152"/>
  <c r="M164"/>
  <c r="P164" s="1"/>
  <c r="M167"/>
  <c r="P167" s="1"/>
  <c r="M7" i="22"/>
  <c r="P7" s="1"/>
  <c r="M17"/>
  <c r="P17" s="1"/>
  <c r="M20"/>
  <c r="P20" s="1"/>
  <c r="M35"/>
  <c r="P35" s="1"/>
  <c r="M38"/>
  <c r="P38" s="1"/>
  <c r="K47"/>
  <c r="K50"/>
  <c r="K53"/>
  <c r="M65"/>
  <c r="P65" s="1"/>
  <c r="M68"/>
  <c r="P68" s="1"/>
  <c r="M83"/>
  <c r="P83" s="1"/>
  <c r="M86"/>
  <c r="P86" s="1"/>
  <c r="K95"/>
  <c r="K98"/>
  <c r="K101"/>
  <c r="M113"/>
  <c r="P113" s="1"/>
  <c r="M116"/>
  <c r="P116" s="1"/>
  <c r="M23"/>
  <c r="P23" s="1"/>
  <c r="M26"/>
  <c r="P26" s="1"/>
  <c r="K35"/>
  <c r="K38"/>
  <c r="K41"/>
  <c r="L41" s="1"/>
  <c r="O41" s="1"/>
  <c r="M53"/>
  <c r="P53" s="1"/>
  <c r="M56"/>
  <c r="P56" s="1"/>
  <c r="M71"/>
  <c r="P71" s="1"/>
  <c r="M74"/>
  <c r="P74" s="1"/>
  <c r="K83"/>
  <c r="L83" s="1"/>
  <c r="O83" s="1"/>
  <c r="K86"/>
  <c r="K89"/>
  <c r="M101"/>
  <c r="P101" s="1"/>
  <c r="M104"/>
  <c r="P104" s="1"/>
  <c r="M119"/>
  <c r="P119" s="1"/>
  <c r="M122"/>
  <c r="P122" s="1"/>
  <c r="M89" i="21"/>
  <c r="P89" s="1"/>
  <c r="K98"/>
  <c r="K101"/>
  <c r="K104"/>
  <c r="K86"/>
  <c r="K89"/>
  <c r="K92"/>
  <c r="M104"/>
  <c r="P104" s="1"/>
  <c r="M107"/>
  <c r="P107" s="1"/>
  <c r="L23" i="24"/>
  <c r="O23" s="1"/>
  <c r="L53"/>
  <c r="O53" s="1"/>
  <c r="L56"/>
  <c r="O56" s="1"/>
  <c r="L71"/>
  <c r="O71" s="1"/>
  <c r="L59"/>
  <c r="O59" s="1"/>
  <c r="L47"/>
  <c r="O47" s="1"/>
  <c r="L35"/>
  <c r="O35" s="1"/>
  <c r="L65"/>
  <c r="O65" s="1"/>
  <c r="K107" i="19"/>
  <c r="M107"/>
  <c r="P107" s="1"/>
  <c r="M86" i="21"/>
  <c r="P86" s="1"/>
  <c r="M11" i="19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52" i="13"/>
  <c r="P152" s="1"/>
  <c r="M149"/>
  <c r="P149" s="1"/>
  <c r="M146"/>
  <c r="P146" s="1"/>
  <c r="M131"/>
  <c r="P131" s="1"/>
  <c r="M161"/>
  <c r="P161" s="1"/>
  <c r="K155"/>
  <c r="K125"/>
  <c r="K128"/>
  <c r="K161"/>
  <c r="K158"/>
  <c r="M140"/>
  <c r="P140" s="1"/>
  <c r="M137"/>
  <c r="P137" s="1"/>
  <c r="M128"/>
  <c r="P128" s="1"/>
  <c r="K149"/>
  <c r="K146"/>
  <c r="K143"/>
  <c r="K137"/>
  <c r="K134"/>
  <c r="K131"/>
  <c r="M125"/>
  <c r="P125" s="1"/>
  <c r="M155"/>
  <c r="P155" s="1"/>
  <c r="K152"/>
  <c r="M134"/>
  <c r="P134" s="1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116" i="23" l="1"/>
  <c r="O116" s="1"/>
  <c r="L134"/>
  <c r="O134" s="1"/>
  <c r="L110" i="22"/>
  <c r="O110" s="1"/>
  <c r="L53"/>
  <c r="O53" s="1"/>
  <c r="L44"/>
  <c r="O44" s="1"/>
  <c r="L95"/>
  <c r="O95" s="1"/>
  <c r="L14"/>
  <c r="O14" s="1"/>
  <c r="L107"/>
  <c r="O107" s="1"/>
  <c r="L62"/>
  <c r="O62" s="1"/>
  <c r="L98" i="23"/>
  <c r="O98" s="1"/>
  <c r="L11"/>
  <c r="O11" s="1"/>
  <c r="L164"/>
  <c r="O164" s="1"/>
  <c r="L122"/>
  <c r="O122" s="1"/>
  <c r="L32"/>
  <c r="O32" s="1"/>
  <c r="L11" i="13"/>
  <c r="O11" s="1"/>
  <c r="L77" i="22"/>
  <c r="O77" s="1"/>
  <c r="L92"/>
  <c r="O92" s="1"/>
  <c r="L125"/>
  <c r="O125" s="1"/>
  <c r="L20"/>
  <c r="O20" s="1"/>
  <c r="L86"/>
  <c r="O86" s="1"/>
  <c r="L35"/>
  <c r="O35" s="1"/>
  <c r="L170" i="23"/>
  <c r="O170" s="1"/>
  <c r="L59"/>
  <c r="O59" s="1"/>
  <c r="L119"/>
  <c r="O119" s="1"/>
  <c r="L23"/>
  <c r="O23" s="1"/>
  <c r="L35"/>
  <c r="O35" s="1"/>
  <c r="L86"/>
  <c r="O86" s="1"/>
  <c r="L146"/>
  <c r="O146" s="1"/>
  <c r="L50"/>
  <c r="O50" s="1"/>
  <c r="L68"/>
  <c r="O68" s="1"/>
  <c r="L161"/>
  <c r="O161" s="1"/>
  <c r="L80"/>
  <c r="O80" s="1"/>
  <c r="L29"/>
  <c r="O29" s="1"/>
  <c r="L47"/>
  <c r="O47" s="1"/>
  <c r="L50" i="22"/>
  <c r="O50" s="1"/>
  <c r="L137" i="23"/>
  <c r="O137" s="1"/>
  <c r="L89"/>
  <c r="O89" s="1"/>
  <c r="L41"/>
  <c r="O41" s="1"/>
  <c r="L155"/>
  <c r="O155" s="1"/>
  <c r="L101"/>
  <c r="O101" s="1"/>
  <c r="L53"/>
  <c r="O53" s="1"/>
  <c r="L131"/>
  <c r="O131" s="1"/>
  <c r="L83"/>
  <c r="O83" s="1"/>
  <c r="L149"/>
  <c r="O149" s="1"/>
  <c r="L62"/>
  <c r="O62" s="1"/>
  <c r="L140"/>
  <c r="O140" s="1"/>
  <c r="L92"/>
  <c r="O92" s="1"/>
  <c r="L44"/>
  <c r="O44" s="1"/>
  <c r="L17"/>
  <c r="O17" s="1"/>
  <c r="L104"/>
  <c r="O104" s="1"/>
  <c r="L56"/>
  <c r="O56" s="1"/>
  <c r="L167"/>
  <c r="O167" s="1"/>
  <c r="L110"/>
  <c r="O110" s="1"/>
  <c r="L20"/>
  <c r="O20" s="1"/>
  <c r="L152"/>
  <c r="O152" s="1"/>
  <c r="L65"/>
  <c r="O65" s="1"/>
  <c r="L14"/>
  <c r="O14" s="1"/>
  <c r="L158"/>
  <c r="O158" s="1"/>
  <c r="L128"/>
  <c r="O128" s="1"/>
  <c r="L77"/>
  <c r="O77" s="1"/>
  <c r="L26"/>
  <c r="O26" s="1"/>
  <c r="L95"/>
  <c r="O95" s="1"/>
  <c r="L125"/>
  <c r="O125" s="1"/>
  <c r="L74"/>
  <c r="O74" s="1"/>
  <c r="L113" i="21"/>
  <c r="O113" s="1"/>
  <c r="L116"/>
  <c r="O116" s="1"/>
  <c r="L110"/>
  <c r="O110" s="1"/>
  <c r="L119" i="22"/>
  <c r="O119" s="1"/>
  <c r="L71"/>
  <c r="O71" s="1"/>
  <c r="L23"/>
  <c r="O23" s="1"/>
  <c r="L68"/>
  <c r="O68" s="1"/>
  <c r="L113"/>
  <c r="O113" s="1"/>
  <c r="L65"/>
  <c r="O65" s="1"/>
  <c r="L17"/>
  <c r="O17" s="1"/>
  <c r="L89"/>
  <c r="O89" s="1"/>
  <c r="L101"/>
  <c r="O101" s="1"/>
  <c r="L98"/>
  <c r="O98" s="1"/>
  <c r="L122"/>
  <c r="O122" s="1"/>
  <c r="L74"/>
  <c r="O74" s="1"/>
  <c r="L26"/>
  <c r="O26" s="1"/>
  <c r="L116"/>
  <c r="O116" s="1"/>
  <c r="L80"/>
  <c r="O80" s="1"/>
  <c r="L32"/>
  <c r="O32" s="1"/>
  <c r="L104"/>
  <c r="O104" s="1"/>
  <c r="L38"/>
  <c r="O38" s="1"/>
  <c r="L11"/>
  <c r="O11" s="1"/>
  <c r="L56"/>
  <c r="O56" s="1"/>
  <c r="L47"/>
  <c r="O47" s="1"/>
  <c r="L95" i="13"/>
  <c r="O95" s="1"/>
  <c r="L95" i="21"/>
  <c r="O95" s="1"/>
  <c r="L92"/>
  <c r="O92" s="1"/>
  <c r="L101"/>
  <c r="O101" s="1"/>
  <c r="L107"/>
  <c r="O107" s="1"/>
  <c r="L104"/>
  <c r="O104" s="1"/>
  <c r="L86"/>
  <c r="O86" s="1"/>
  <c r="L89"/>
  <c r="O89" s="1"/>
  <c r="L98"/>
  <c r="O98" s="1"/>
  <c r="L107" i="19"/>
  <c r="O107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28"/>
  <c r="O128" s="1"/>
  <c r="L143"/>
  <c r="O143" s="1"/>
  <c r="L137"/>
  <c r="O137" s="1"/>
  <c r="L161"/>
  <c r="O161" s="1"/>
  <c r="L155"/>
  <c r="O155" s="1"/>
  <c r="L134"/>
  <c r="O134" s="1"/>
  <c r="L149"/>
  <c r="O149" s="1"/>
  <c r="L158"/>
  <c r="O158" s="1"/>
  <c r="L125"/>
  <c r="O125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<sst xmlns="http://schemas.openxmlformats.org/spreadsheetml/2006/main" count="903" uniqueCount="246">
  <si>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</si>
  <si>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</si>
  <si>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</si>
  <si>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</si>
  <si>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</si>
  <si>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</si>
  <si>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</si>
  <si>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</si>
  <si>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</si>
  <si>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Undetermined</t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</si>
  <si>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</si>
  <si>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</si>
  <si>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</si>
  <si>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</si>
  <si>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</si>
  <si>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</si>
  <si>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</si>
  <si>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</si>
  <si>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</si>
  <si>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</si>
  <si>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</si>
  <si>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</si>
  <si>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</si>
  <si>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</si>
  <si>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</si>
  <si>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</si>
  <si>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</si>
  <si>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</si>
  <si>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</si>
  <si>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</si>
  <si>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</si>
  <si>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</si>
  <si>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</si>
  <si>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</si>
  <si>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</si>
  <si>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</si>
  <si>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</si>
  <si>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</si>
  <si>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</si>
  <si>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</si>
  <si>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</si>
  <si>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</si>
  <si>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</si>
  <si>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</si>
  <si>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</si>
  <si>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</si>
  <si>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</si>
  <si>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</si>
  <si>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</si>
  <si>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</si>
  <si>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</si>
  <si>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</si>
  <si>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</si>
  <si>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</si>
  <si>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</si>
  <si>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</si>
  <si>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</si>
  <si>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</si>
  <si>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</si>
  <si>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</si>
  <si>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</si>
  <si>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</si>
  <si>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</si>
  <si>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</si>
  <si>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</si>
  <si>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</si>
  <si>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</si>
  <si>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</si>
  <si>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</si>
  <si>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</si>
  <si>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</si>
  <si>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</si>
  <si>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</si>
  <si>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</si>
  <si>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</si>
  <si>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</si>
  <si>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</si>
  <si>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</si>
  <si>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</si>
  <si>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</si>
  <si>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</si>
  <si>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</si>
  <si>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</si>
  <si>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</si>
  <si>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</si>
  <si>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</si>
  <si>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</si>
  <si>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</si>
  <si>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</si>
  <si>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</si>
  <si>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</si>
  <si>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</si>
  <si>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</si>
  <si>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</si>
  <si>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</si>
  <si>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</si>
  <si>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</si>
  <si>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</si>
  <si>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</si>
  <si>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</si>
  <si>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</si>
  <si>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</si>
  <si>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</si>
  <si>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</si>
  <si>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</si>
  <si>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</si>
  <si>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</si>
  <si>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</si>
  <si>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</si>
  <si>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</si>
  <si>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</si>
  <si>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</si>
  <si>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</si>
  <si>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</si>
  <si>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</si>
  <si>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</si>
  <si>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</si>
  <si>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</si>
  <si>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</si>
  <si>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</si>
  <si>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</si>
  <si>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</si>
  <si>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</si>
  <si>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</si>
  <si>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</si>
  <si>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</si>
  <si>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</si>
  <si>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</si>
  <si>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</si>
  <si>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</si>
  <si>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</si>
  <si>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</si>
  <si>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</si>
  <si>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</si>
  <si>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</si>
  <si>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</si>
  <si>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</si>
  <si>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</si>
  <si>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</si>
  <si>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</si>
  <si>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</si>
  <si>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</si>
  <si>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</si>
  <si>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</si>
  <si>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</si>
  <si>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</si>
  <si>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</si>
  <si>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</si>
  <si>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</si>
  <si>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</si>
  <si>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</si>
  <si>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</si>
  <si>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</si>
  <si>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</si>
  <si>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</si>
  <si>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</si>
  <si>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</si>
  <si>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</si>
  <si>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</si>
  <si>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</si>
  <si>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</si>
  <si>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</si>
  <si>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</si>
  <si>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</si>
  <si>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</si>
  <si>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</si>
  <si>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</si>
  <si>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</si>
  <si>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</si>
  <si>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</si>
  <si>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</si>
  <si>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</si>
  <si>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</si>
  <si>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</si>
  <si>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</si>
  <si>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</si>
  <si>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</si>
  <si>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</si>
  <si>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</si>
  <si>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</si>
  <si>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</si>
  <si>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</si>
  <si>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</si>
  <si>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</si>
  <si>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</si>
  <si>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</si>
  <si>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</si>
  <si>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</si>
  <si>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</si>
  <si>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</si>
  <si>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</si>
  <si>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</si>
  <si>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</si>
  <si>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</si>
  <si>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</si>
  <si>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</si>
  <si>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</si>
  <si>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</si>
  <si>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</si>
  <si>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</si>
  <si>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</si>
  <si>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</si>
  <si>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</si>
  <si>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</si>
  <si>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</si>
  <si>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</si>
  <si>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</si>
  <si>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</si>
  <si>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</si>
  <si>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</si>
  <si>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</si>
  <si>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</si>
  <si>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</si>
  <si>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</si>
  <si>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</si>
  <si>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</si>
  <si>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</si>
  <si>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</si>
  <si>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</si>
  <si>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</si>
  <si>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</si>
  <si>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</si>
  <si>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</si>
  <si>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</si>
  <si>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</si>
  <si>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</si>
  <si>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</si>
  <si>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</si>
  <si>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</si>
  <si>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</si>
  <si>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</si>
  <si>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</si>
  <si>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</si>
  <si>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</si>
  <si>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</si>
  <si>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</si>
  <si>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</si>
  <si>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</si>
  <si>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</si>
  <si>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</si>
  <si>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</si>
  <si>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</si>
  <si>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</si>
  <si>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</si>
  <si>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IL17F</t>
  </si>
  <si>
    <t>B2mg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</si>
</sst>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9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</font>
    <font>
      <b/>
      <sz val="12"/>
      <color rgb="FFFF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59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5" fillId="0" borderId="0" xfId="0" applyFont="1" applyProtection="1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14" fillId="0" borderId="0" xfId="0" applyFont="1"/>
    <xf numFmtId="164" fontId="14" fillId="0" borderId="0" xfId="0" applyNumberFormat="1" applyFont="1"/>
    <xf numFmtId="2" fontId="14" fillId="0" borderId="0" xfId="0" applyNumberFormat="1" applyFont="1" applyBorder="1"/>
    <xf numFmtId="2" fontId="14" fillId="0" borderId="0" xfId="0" applyNumberFormat="1" applyFont="1" applyBorder="1" applyAlignment="1">
      <alignment horizontal="center"/>
    </xf>
    <xf numFmtId="2" fontId="14" fillId="0" borderId="0" xfId="0" applyNumberFormat="1" applyFont="1"/>
    <xf numFmtId="165" fontId="14" fillId="0" borderId="0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4" fillId="0" borderId="0" xfId="0" applyNumberFormat="1" applyFont="1" applyBorder="1" applyAlignment="1" applyProtection="1">
      <alignment horizontal="center"/>
      <protection locked="0"/>
    </xf>
    <xf numFmtId="2" fontId="14" fillId="0" borderId="1" xfId="0" applyNumberFormat="1" applyFont="1" applyBorder="1" applyAlignment="1" applyProtection="1">
      <alignment horizontal="center"/>
    </xf>
    <xf numFmtId="2" fontId="14" fillId="0" borderId="1" xfId="0" applyNumberFormat="1" applyFont="1" applyBorder="1" applyAlignment="1">
      <alignment horizontal="center"/>
    </xf>
    <xf numFmtId="2" fontId="14" fillId="0" borderId="1" xfId="0" applyNumberFormat="1" applyFont="1" applyBorder="1" applyAlignment="1" applyProtection="1">
      <alignment horizontal="center"/>
      <protection locked="0"/>
    </xf>
    <xf numFmtId="165" fontId="1" fillId="0" borderId="1" xfId="0" applyNumberFormat="1" applyFont="1" applyBorder="1" applyAlignment="1">
      <alignment horizontal="center"/>
    </xf>
    <xf numFmtId="165" fontId="18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33"/>
  <sheetViews>
    <sheetView showGridLines="0" topLeftCell="A97" workbookViewId="0">
      <selection activeCell="O11" sqref="O11:O116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5" style="31" customWidth="1"/>
    <col min="16" max="16" width="6.28515625" style="11" customWidth="1"/>
    <col min="17" max="17" width="9.140625" style="12"/>
  </cols>
  <sheetData>
    <row r="1" spans="2:17" ht="6" customHeight="1"/>
    <row r="2" spans="2:17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7" ht="15.75">
      <c r="C3" s="55" t="s">
        <v>244</v>
      </c>
      <c r="D3" s="56"/>
      <c r="E3" s="57"/>
      <c r="F3" s="17"/>
      <c r="G3" s="58" t="s">
        <v>245</v>
      </c>
      <c r="H3" s="58"/>
      <c r="I3" s="58"/>
      <c r="J3" s="18"/>
      <c r="K3" s="19"/>
      <c r="L3" s="20"/>
      <c r="M3" s="20"/>
      <c r="N3" s="29"/>
    </row>
    <row r="4" spans="2:17" ht="5.25" customHeight="1">
      <c r="C4" s="21"/>
      <c r="G4" s="21"/>
    </row>
    <row r="5" spans="2:17">
      <c r="B5" s="5"/>
      <c r="C5" s="30"/>
      <c r="D5" s="10"/>
      <c r="E5" s="8"/>
      <c r="F5" s="8"/>
      <c r="G5" s="30">
        <v>15.480999946594238</v>
      </c>
      <c r="H5" s="10"/>
      <c r="I5" s="8"/>
      <c r="J5" s="8"/>
      <c r="K5" s="8"/>
      <c r="L5" s="8"/>
      <c r="M5" s="8"/>
      <c r="N5" s="8"/>
      <c r="O5" s="33"/>
    </row>
    <row r="6" spans="2:17">
      <c r="B6" s="38" t="s">
        <v>4</v>
      </c>
      <c r="C6" s="30">
        <v>26.562999725341797</v>
      </c>
      <c r="D6" s="9"/>
      <c r="E6" s="8"/>
      <c r="F6" s="8"/>
      <c r="G6" s="30">
        <v>15.559000015258789</v>
      </c>
      <c r="H6" s="9"/>
      <c r="I6" s="8"/>
      <c r="J6" s="8"/>
      <c r="K6" s="8"/>
      <c r="L6" s="8"/>
      <c r="M6" s="8"/>
      <c r="N6" s="8"/>
      <c r="O6" s="33"/>
    </row>
    <row r="7" spans="2:17" ht="15.75">
      <c r="B7" s="38"/>
      <c r="C7" s="30">
        <v>26.604999542236328</v>
      </c>
      <c r="D7" s="4">
        <f>STDEV(C5:C8)</f>
        <v>2.9698355334716372E-2</v>
      </c>
      <c r="E7" s="1">
        <f>AVERAGE(C5:C8)</f>
        <v>26.583999633789063</v>
      </c>
      <c r="F7" s="8"/>
      <c r="G7" s="30">
        <v>15.569999694824219</v>
      </c>
      <c r="H7" s="3">
        <f>STDEV(G5:G8)</f>
        <v>4.8521402231758652E-2</v>
      </c>
      <c r="I7" s="1">
        <f>AVERAGE(G5:G8)</f>
        <v>15.536666552225748</v>
      </c>
      <c r="J7" s="8"/>
      <c r="K7" s="2">
        <f>E7-I7</f>
        <v>11.047333081563314</v>
      </c>
      <c r="L7" s="1">
        <f>K7-$K$7</f>
        <v>0</v>
      </c>
      <c r="M7" s="27">
        <f>SQRT((D7*D7)+(H7*H7))</f>
        <v>5.6888652507536067E-2</v>
      </c>
      <c r="N7" s="14"/>
      <c r="O7" s="34">
        <f>POWER(2,-L7)</f>
        <v>1</v>
      </c>
      <c r="P7" s="26">
        <f>M7/SQRT((COUNT(C5:C8)+COUNT(G5:G8)/2))</f>
        <v>3.0408263839776892E-2</v>
      </c>
    </row>
    <row r="8" spans="2:17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7">
      <c r="B9" s="36" t="s">
        <v>10</v>
      </c>
      <c r="C9" s="30">
        <v>27.188999176025391</v>
      </c>
      <c r="D9" s="10"/>
      <c r="E9" s="8"/>
      <c r="F9" s="8"/>
      <c r="G9" s="30">
        <v>14.89900016784668</v>
      </c>
      <c r="I9" s="8"/>
      <c r="J9" s="8"/>
      <c r="K9" s="8"/>
      <c r="L9" s="8"/>
      <c r="M9" s="8"/>
      <c r="N9" s="8"/>
      <c r="O9" s="33"/>
    </row>
    <row r="10" spans="2:17">
      <c r="B10" s="36" t="s">
        <v>10</v>
      </c>
      <c r="C10" s="30">
        <v>26.521999359130859</v>
      </c>
      <c r="D10" s="9"/>
      <c r="E10" s="8"/>
      <c r="F10" s="8"/>
      <c r="G10" s="30">
        <v>14.781000137329102</v>
      </c>
      <c r="H10" s="9"/>
      <c r="I10" s="8"/>
      <c r="J10" s="8"/>
      <c r="K10" s="8"/>
      <c r="L10" s="8"/>
      <c r="M10" s="8"/>
      <c r="N10" s="8"/>
      <c r="O10" s="33"/>
    </row>
    <row r="11" spans="2:17" ht="15.75">
      <c r="B11" s="36" t="s">
        <v>10</v>
      </c>
      <c r="C11" s="30">
        <v>26.593000411987305</v>
      </c>
      <c r="D11" s="4">
        <f>STDEV(C9:C11)</f>
        <v>0.36632054086982985</v>
      </c>
      <c r="E11" s="1">
        <f>AVERAGE(C9:C11)</f>
        <v>26.767999649047852</v>
      </c>
      <c r="F11" s="8"/>
      <c r="G11" s="30">
        <v>14.907999992370605</v>
      </c>
      <c r="H11" s="3">
        <f>STDEV(G9:G11)</f>
        <v>7.0868384140571727E-2</v>
      </c>
      <c r="I11" s="1">
        <f>AVERAGE(G9:G11)</f>
        <v>14.862666765848795</v>
      </c>
      <c r="J11" s="8"/>
      <c r="K11" s="1">
        <f>E11-I11</f>
        <v>11.905332883199057</v>
      </c>
      <c r="L11" s="1">
        <f>K11-$K$7</f>
        <v>0.85799980163574219</v>
      </c>
      <c r="M11" s="27">
        <f>SQRT((D11*D11)+(H11*H11))</f>
        <v>0.37311267270606113</v>
      </c>
      <c r="N11" s="14"/>
      <c r="O11" s="34">
        <f>POWER(2,-L11)</f>
        <v>0.55171694587964126</v>
      </c>
      <c r="P11" s="26">
        <f>M11/SQRT((COUNT(C9:C11)+COUNT(G9:G11)/2))</f>
        <v>0.17588700067806182</v>
      </c>
    </row>
    <row r="12" spans="2:17">
      <c r="B12" s="36" t="s">
        <v>11</v>
      </c>
      <c r="C12" s="30"/>
      <c r="D12" s="10"/>
      <c r="E12" s="8"/>
      <c r="F12" s="8"/>
      <c r="G12" s="30">
        <v>14.199000358581543</v>
      </c>
      <c r="I12" s="8"/>
      <c r="J12" s="8"/>
      <c r="K12" s="8"/>
      <c r="L12" s="8"/>
      <c r="M12" s="8"/>
      <c r="N12" s="8"/>
      <c r="O12" s="33"/>
    </row>
    <row r="13" spans="2:17">
      <c r="B13" s="36" t="s">
        <v>11</v>
      </c>
      <c r="C13" s="30">
        <v>20.079999923706055</v>
      </c>
      <c r="D13" s="9"/>
      <c r="E13" s="8"/>
      <c r="F13" s="8"/>
      <c r="G13" s="30">
        <v>14.520000457763672</v>
      </c>
      <c r="H13" s="9"/>
      <c r="I13" s="8"/>
      <c r="J13" s="8"/>
      <c r="K13" s="8"/>
      <c r="L13" s="8"/>
      <c r="M13" s="8"/>
      <c r="N13" s="8"/>
      <c r="O13" s="33"/>
    </row>
    <row r="14" spans="2:17" ht="15.75">
      <c r="B14" s="36" t="s">
        <v>11</v>
      </c>
      <c r="C14" s="30">
        <v>20.027000427246094</v>
      </c>
      <c r="D14" s="4">
        <f>STDEV(C12:C14)</f>
        <v>3.7476303346310802E-2</v>
      </c>
      <c r="E14" s="1">
        <f>AVERAGE(C12:C14)</f>
        <v>20.053500175476074</v>
      </c>
      <c r="F14" s="8"/>
      <c r="G14" s="30">
        <v>14.506999969482422</v>
      </c>
      <c r="H14" s="3">
        <f>STDEV(G12:G14)</f>
        <v>0.18169288955334614</v>
      </c>
      <c r="I14" s="1">
        <f>AVERAGE(G12:G14)</f>
        <v>14.408666928609213</v>
      </c>
      <c r="J14" s="8"/>
      <c r="K14" s="1">
        <f>E14-I14</f>
        <v>5.6448332468668614</v>
      </c>
      <c r="L14" s="1">
        <f>K14-$K$7</f>
        <v>-5.402499834696453</v>
      </c>
      <c r="M14" s="27">
        <f>SQRT((D14*D14)+(H14*H14))</f>
        <v>0.18551759869820744</v>
      </c>
      <c r="N14" s="14"/>
      <c r="O14" s="34">
        <f>POWER(2,-L14)</f>
        <v>42.297480786136688</v>
      </c>
      <c r="P14" s="26">
        <f>M14/SQRT((COUNT(C12:C14)+COUNT(G12:G14)/2))</f>
        <v>9.9163327649387373E-2</v>
      </c>
    </row>
    <row r="15" spans="2:17" s="41" customFormat="1">
      <c r="B15" s="41" t="s">
        <v>12</v>
      </c>
      <c r="C15" s="42">
        <v>35.863998413085938</v>
      </c>
      <c r="D15" s="43"/>
      <c r="E15" s="44"/>
      <c r="F15" s="44"/>
      <c r="G15" s="42">
        <v>16.781000137329102</v>
      </c>
      <c r="H15" s="45"/>
      <c r="I15" s="44"/>
      <c r="J15" s="44"/>
      <c r="K15" s="44"/>
      <c r="L15" s="44"/>
      <c r="M15" s="44"/>
      <c r="N15" s="44"/>
      <c r="O15" s="46"/>
      <c r="P15" s="47"/>
      <c r="Q15" s="48"/>
    </row>
    <row r="16" spans="2:17" s="41" customFormat="1">
      <c r="B16" s="41" t="s">
        <v>12</v>
      </c>
      <c r="C16" s="42">
        <v>37.307998657226563</v>
      </c>
      <c r="D16" s="49"/>
      <c r="E16" s="44"/>
      <c r="F16" s="44"/>
      <c r="G16" s="42">
        <v>16.791999816894531</v>
      </c>
      <c r="H16" s="49"/>
      <c r="I16" s="44"/>
      <c r="J16" s="44"/>
      <c r="K16" s="44"/>
      <c r="L16" s="44"/>
      <c r="M16" s="44"/>
      <c r="N16" s="44"/>
      <c r="O16" s="46"/>
      <c r="P16" s="47"/>
      <c r="Q16" s="48"/>
    </row>
    <row r="17" spans="2:17" s="41" customFormat="1" ht="15.75">
      <c r="B17" s="41" t="s">
        <v>12</v>
      </c>
      <c r="C17" s="41" t="s">
        <v>9</v>
      </c>
      <c r="D17" s="50">
        <f>STDEV(C15:C17)</f>
        <v>1.0210623646668662</v>
      </c>
      <c r="E17" s="51">
        <f>AVERAGE(C15:C17)</f>
        <v>36.58599853515625</v>
      </c>
      <c r="F17" s="44"/>
      <c r="G17" s="42">
        <v>16.778999328613281</v>
      </c>
      <c r="H17" s="52">
        <f>STDEV(G15:G17)</f>
        <v>7.0001057326580501E-3</v>
      </c>
      <c r="I17" s="51">
        <f>AVERAGE(G15:G17)</f>
        <v>16.783999760945637</v>
      </c>
      <c r="J17" s="44"/>
      <c r="K17" s="51">
        <f>E17-I17</f>
        <v>19.801998774210613</v>
      </c>
      <c r="L17" s="51">
        <f>K17-$K$7</f>
        <v>8.7546656926472988</v>
      </c>
      <c r="M17" s="51">
        <f>SQRT((D17*D17)+(H17*H17))</f>
        <v>1.0210863597264241</v>
      </c>
      <c r="N17" s="44"/>
      <c r="O17" s="53">
        <f>POWER(2,-L17)</f>
        <v>2.3151707371767932E-3</v>
      </c>
      <c r="P17" s="2">
        <f>M17/SQRT((COUNT(C15:C17)+COUNT(G15:G17)/2))</f>
        <v>0.54579361720064123</v>
      </c>
      <c r="Q17" s="48"/>
    </row>
    <row r="18" spans="2:17">
      <c r="B18" s="36" t="s">
        <v>13</v>
      </c>
      <c r="C18" s="30">
        <v>25.936000823974609</v>
      </c>
      <c r="D18" s="10"/>
      <c r="E18" s="8"/>
      <c r="F18" s="8"/>
      <c r="G18" s="30">
        <v>17.610000610351563</v>
      </c>
      <c r="I18" s="8"/>
      <c r="J18" s="8"/>
      <c r="K18" s="8"/>
      <c r="L18" s="8"/>
      <c r="M18" s="8"/>
      <c r="N18" s="8"/>
      <c r="O18" s="33"/>
    </row>
    <row r="19" spans="2:17">
      <c r="B19" s="36" t="s">
        <v>13</v>
      </c>
      <c r="C19" s="30">
        <v>25.882999420166016</v>
      </c>
      <c r="D19" s="9"/>
      <c r="E19" s="8"/>
      <c r="F19" s="8"/>
      <c r="G19" s="30">
        <v>17.600000381469727</v>
      </c>
      <c r="H19" s="9"/>
      <c r="I19" s="8"/>
      <c r="J19" s="8"/>
      <c r="K19" s="8"/>
      <c r="L19" s="8"/>
      <c r="M19" s="8"/>
      <c r="N19" s="8"/>
      <c r="O19" s="33"/>
    </row>
    <row r="20" spans="2:17" ht="15.75">
      <c r="B20" s="36" t="s">
        <v>13</v>
      </c>
      <c r="C20" s="30">
        <v>25.847000122070313</v>
      </c>
      <c r="D20" s="4">
        <f>STDEV(C18:C20)</f>
        <v>4.4770196947899812E-2</v>
      </c>
      <c r="E20" s="1">
        <f>AVERAGE(C18:C20)</f>
        <v>25.88866678873698</v>
      </c>
      <c r="F20" s="8"/>
      <c r="G20" s="30">
        <v>17.707000732421875</v>
      </c>
      <c r="H20" s="3">
        <f>STDEV(G18:G20)</f>
        <v>5.9101753165236935E-2</v>
      </c>
      <c r="I20" s="1">
        <f>AVERAGE(G18:G20)</f>
        <v>17.639000574747723</v>
      </c>
      <c r="J20" s="8"/>
      <c r="K20" s="1">
        <f>E20-I20</f>
        <v>8.2496662139892578</v>
      </c>
      <c r="L20" s="1">
        <f>K20-$K$7</f>
        <v>-2.7976668675740566</v>
      </c>
      <c r="M20" s="27">
        <f>SQRT((D20*D20)+(H20*H20))</f>
        <v>7.4144371073995435E-2</v>
      </c>
      <c r="N20" s="14"/>
      <c r="O20" s="34">
        <f>POWER(2,-L20)</f>
        <v>6.9531507446769032</v>
      </c>
      <c r="P20" s="26">
        <f>M20/SQRT((COUNT(C18:C20)+COUNT(G18:G20)/2))</f>
        <v>3.4951991715489253E-2</v>
      </c>
    </row>
    <row r="21" spans="2:17">
      <c r="B21" s="36" t="s">
        <v>14</v>
      </c>
      <c r="C21" s="30">
        <v>20.511999130249023</v>
      </c>
      <c r="D21" s="10"/>
      <c r="E21" s="8"/>
      <c r="F21" s="8"/>
      <c r="G21" s="30">
        <v>14.324999809265137</v>
      </c>
      <c r="I21" s="8"/>
      <c r="J21" s="8"/>
      <c r="K21" s="8"/>
      <c r="L21" s="8"/>
      <c r="M21" s="8"/>
      <c r="N21" s="8"/>
      <c r="O21" s="33"/>
    </row>
    <row r="22" spans="2:17">
      <c r="B22" s="36" t="s">
        <v>14</v>
      </c>
      <c r="C22" s="30">
        <v>20.440000534057617</v>
      </c>
      <c r="D22" s="9"/>
      <c r="E22" s="8"/>
      <c r="F22" s="8"/>
      <c r="G22" s="30">
        <v>14.182999610900879</v>
      </c>
      <c r="H22" s="9"/>
      <c r="I22" s="8"/>
      <c r="J22" s="8"/>
      <c r="K22" s="8"/>
      <c r="L22" s="8"/>
      <c r="M22" s="8"/>
      <c r="N22" s="8"/>
      <c r="O22" s="33"/>
    </row>
    <row r="23" spans="2:17" ht="15.75">
      <c r="B23" s="36" t="s">
        <v>14</v>
      </c>
      <c r="C23" s="30">
        <v>20.221000671386719</v>
      </c>
      <c r="D23" s="4">
        <f>STDEV(C21:C23)</f>
        <v>0.15156123117069956</v>
      </c>
      <c r="E23" s="1">
        <f>AVERAGE(C21:C23)</f>
        <v>20.391000111897785</v>
      </c>
      <c r="F23" s="8"/>
      <c r="G23" s="30">
        <v>14.211000442504883</v>
      </c>
      <c r="H23" s="3">
        <f>STDEV(G21:G23)</f>
        <v>7.5215200732900653E-2</v>
      </c>
      <c r="I23" s="1">
        <f>AVERAGE(G21:G23)</f>
        <v>14.239666620890299</v>
      </c>
      <c r="J23" s="8"/>
      <c r="K23" s="1">
        <f>E23-I23</f>
        <v>6.1513334910074864</v>
      </c>
      <c r="L23" s="1">
        <f>K23-$K$7</f>
        <v>-4.895999590555828</v>
      </c>
      <c r="M23" s="27">
        <f>SQRT((D23*D23)+(H23*H23))</f>
        <v>0.16919850240255901</v>
      </c>
      <c r="N23" s="14"/>
      <c r="O23" s="34">
        <f>POWER(2,-L23)</f>
        <v>29.774380596375018</v>
      </c>
      <c r="P23" s="26">
        <f>M23/SQRT((COUNT(C21:C23)+COUNT(G21:G23)/2))</f>
        <v>7.976093894363856E-2</v>
      </c>
    </row>
    <row r="24" spans="2:17">
      <c r="B24" s="36" t="s">
        <v>15</v>
      </c>
      <c r="C24" t="s">
        <v>9</v>
      </c>
      <c r="D24" s="10"/>
      <c r="E24" s="8"/>
      <c r="F24" s="8"/>
      <c r="G24" s="30">
        <v>17.267000198364258</v>
      </c>
      <c r="I24" s="8"/>
      <c r="J24" s="8"/>
      <c r="K24" s="8"/>
      <c r="L24" s="8"/>
      <c r="M24" s="8"/>
      <c r="N24" s="8"/>
      <c r="O24" s="33"/>
    </row>
    <row r="25" spans="2:17">
      <c r="B25" s="36" t="s">
        <v>15</v>
      </c>
      <c r="C25" s="30">
        <v>37.193000793457031</v>
      </c>
      <c r="D25" s="9"/>
      <c r="E25" s="8"/>
      <c r="F25" s="8"/>
      <c r="G25" s="30">
        <v>17.283000946044922</v>
      </c>
      <c r="H25" s="9"/>
      <c r="I25" s="8"/>
      <c r="J25" s="8"/>
      <c r="K25" s="8"/>
      <c r="L25" s="8"/>
      <c r="M25" s="8"/>
      <c r="N25" s="8"/>
      <c r="O25" s="33"/>
    </row>
    <row r="26" spans="2:17" ht="15.75">
      <c r="B26" s="36" t="s">
        <v>15</v>
      </c>
      <c r="C26" t="s">
        <v>9</v>
      </c>
      <c r="D26" s="4" t="e">
        <f>STDEV(C24:C26)</f>
        <v>#DIV/0!</v>
      </c>
      <c r="E26" s="1">
        <f>AVERAGE(C24:C26)</f>
        <v>37.193000793457031</v>
      </c>
      <c r="F26" s="8"/>
      <c r="G26" s="30">
        <v>17.264999389648438</v>
      </c>
      <c r="H26" s="3">
        <f>STDEV(G24:G26)</f>
        <v>9.8664684204750313E-3</v>
      </c>
      <c r="I26" s="1">
        <f>AVERAGE(G24:G26)</f>
        <v>17.271666844685871</v>
      </c>
      <c r="J26" s="8"/>
      <c r="K26" s="1">
        <f>E26-I26</f>
        <v>19.92133394877116</v>
      </c>
      <c r="L26" s="1">
        <f>K26-$K$7</f>
        <v>8.8740008672078456</v>
      </c>
      <c r="M26" s="27" t="e">
        <f>SQRT((D26*D26)+(H26*H26))</f>
        <v>#DIV/0!</v>
      </c>
      <c r="N26" s="14"/>
      <c r="O26" s="34">
        <f>POWER(2,-L26)</f>
        <v>2.1313734786982401E-3</v>
      </c>
      <c r="P26" s="26" t="e">
        <f>M26/SQRT((COUNT(C24:C26)+COUNT(G24:G26)/2))</f>
        <v>#DIV/0!</v>
      </c>
    </row>
    <row r="27" spans="2:17">
      <c r="B27" s="36" t="s">
        <v>16</v>
      </c>
      <c r="C27" s="30">
        <v>26.430999755859375</v>
      </c>
      <c r="D27" s="10"/>
      <c r="E27" s="8"/>
      <c r="F27" s="8"/>
      <c r="G27" s="30">
        <v>16.948999404907227</v>
      </c>
      <c r="I27" s="8"/>
      <c r="J27" s="8"/>
      <c r="K27" s="8"/>
      <c r="L27" s="8"/>
      <c r="M27" s="8"/>
      <c r="N27" s="8"/>
      <c r="O27" s="33"/>
    </row>
    <row r="28" spans="2:17">
      <c r="B28" s="36" t="s">
        <v>16</v>
      </c>
      <c r="C28" s="30">
        <v>26.48699951171875</v>
      </c>
      <c r="D28" s="9"/>
      <c r="E28" s="8"/>
      <c r="F28" s="8"/>
      <c r="G28" s="30">
        <v>16.924999237060547</v>
      </c>
      <c r="H28" s="9"/>
      <c r="I28" s="8"/>
      <c r="J28" s="8"/>
      <c r="K28" s="8"/>
      <c r="L28" s="8"/>
      <c r="M28" s="8"/>
      <c r="N28" s="8"/>
      <c r="O28" s="33"/>
    </row>
    <row r="29" spans="2:17" ht="15.75">
      <c r="B29" s="36" t="s">
        <v>16</v>
      </c>
      <c r="C29" s="30">
        <v>25.951000213623047</v>
      </c>
      <c r="D29" s="4">
        <f>STDEV(C27:C29)</f>
        <v>0.2946271035173178</v>
      </c>
      <c r="E29" s="1">
        <f>AVERAGE(C27:C29)</f>
        <v>26.289666493733723</v>
      </c>
      <c r="F29" s="8"/>
      <c r="G29" s="30">
        <v>16.983999252319336</v>
      </c>
      <c r="H29" s="3">
        <f>STDEV(G27:G29)</f>
        <v>2.9670409434533366E-2</v>
      </c>
      <c r="I29" s="1">
        <f>AVERAGE(G27:G29)</f>
        <v>16.952665964762371</v>
      </c>
      <c r="J29" s="8"/>
      <c r="K29" s="1">
        <f>E29-I29</f>
        <v>9.3370005289713518</v>
      </c>
      <c r="L29" s="1">
        <f>K29-$K$7</f>
        <v>-1.7103325525919626</v>
      </c>
      <c r="M29" s="27">
        <f>SQRT((D29*D29)+(H29*H29))</f>
        <v>0.29611731344691272</v>
      </c>
      <c r="N29" s="14"/>
      <c r="O29" s="34">
        <f>POWER(2,-L29)</f>
        <v>3.272362452670345</v>
      </c>
      <c r="P29" s="26">
        <f>M29/SQRT((COUNT(C27:C29)+COUNT(G27:G29)/2))</f>
        <v>0.13959104024336963</v>
      </c>
    </row>
    <row r="30" spans="2:17">
      <c r="B30" s="36" t="s">
        <v>17</v>
      </c>
      <c r="C30" s="30">
        <v>21.399999618530273</v>
      </c>
      <c r="D30" s="10"/>
      <c r="E30" s="8"/>
      <c r="F30" s="8"/>
      <c r="G30" s="30">
        <v>14.682999610900879</v>
      </c>
      <c r="I30" s="8"/>
      <c r="J30" s="8"/>
      <c r="K30" s="8"/>
      <c r="L30" s="8"/>
      <c r="M30" s="8"/>
      <c r="N30" s="8"/>
      <c r="O30" s="33"/>
    </row>
    <row r="31" spans="2:17">
      <c r="B31" s="36" t="s">
        <v>17</v>
      </c>
      <c r="C31" s="30"/>
      <c r="D31" s="9"/>
      <c r="E31" s="8"/>
      <c r="F31" s="8"/>
      <c r="G31" s="30">
        <v>14.746999740600586</v>
      </c>
      <c r="H31" s="9"/>
      <c r="I31" s="8"/>
      <c r="J31" s="8"/>
      <c r="K31" s="8"/>
      <c r="L31" s="8"/>
      <c r="M31" s="8"/>
      <c r="N31" s="8"/>
      <c r="O31" s="33"/>
    </row>
    <row r="32" spans="2:17" ht="15.75">
      <c r="B32" s="36" t="s">
        <v>17</v>
      </c>
      <c r="C32" s="30">
        <v>21.246999740600586</v>
      </c>
      <c r="D32" s="4">
        <f>STDEV(C30:C32)</f>
        <v>0.10818725120479603</v>
      </c>
      <c r="E32" s="1">
        <f>AVERAGE(C30:C32)</f>
        <v>21.32349967956543</v>
      </c>
      <c r="F32" s="8"/>
      <c r="G32" s="30">
        <v>14.77400016784668</v>
      </c>
      <c r="H32" s="3">
        <f>STDEV(G30:G32)</f>
        <v>4.6737103457347558E-2</v>
      </c>
      <c r="I32" s="1">
        <f>AVERAGE(G30:G32)</f>
        <v>14.734666506449381</v>
      </c>
      <c r="J32" s="8"/>
      <c r="K32" s="1">
        <f>E32-I32</f>
        <v>6.5888331731160488</v>
      </c>
      <c r="L32" s="1">
        <f>K32-$K$7</f>
        <v>-4.4584999084472656</v>
      </c>
      <c r="M32" s="27">
        <f>SQRT((D32*D32)+(H32*H32))</f>
        <v>0.11785091498513046</v>
      </c>
      <c r="N32" s="14"/>
      <c r="O32" s="34">
        <f>POWER(2,-L32)</f>
        <v>21.985796716412185</v>
      </c>
      <c r="P32" s="26">
        <f>M32/SQRT((COUNT(C30:C32)+COUNT(G30:G32)/2))</f>
        <v>6.2993963798883029E-2</v>
      </c>
    </row>
    <row r="33" spans="2:16">
      <c r="B33" s="36" t="s">
        <v>18</v>
      </c>
      <c r="C33" s="30">
        <v>32.466999053955078</v>
      </c>
      <c r="D33" s="10"/>
      <c r="E33" s="8"/>
      <c r="F33" s="8"/>
      <c r="G33" s="30">
        <v>17.749000549316406</v>
      </c>
      <c r="I33" s="8"/>
      <c r="J33" s="8"/>
      <c r="K33" s="8"/>
      <c r="L33" s="8"/>
      <c r="M33" s="8"/>
      <c r="N33" s="8"/>
      <c r="O33" s="33"/>
    </row>
    <row r="34" spans="2:16">
      <c r="B34" s="36" t="s">
        <v>18</v>
      </c>
      <c r="C34" s="30">
        <v>32.915000915527344</v>
      </c>
      <c r="D34" s="9"/>
      <c r="E34" s="8"/>
      <c r="F34" s="8"/>
      <c r="G34" s="30">
        <v>17.802000045776367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36" t="s">
        <v>18</v>
      </c>
      <c r="C35" s="30"/>
      <c r="D35" s="4">
        <f>STDEV(C33:C35)</f>
        <v>0.31678515430194598</v>
      </c>
      <c r="E35" s="1">
        <f>AVERAGE(C33:C35)</f>
        <v>32.690999984741211</v>
      </c>
      <c r="F35" s="8"/>
      <c r="G35" s="30">
        <v>17.756999969482422</v>
      </c>
      <c r="H35" s="3">
        <f>STDEV(G33:G35)</f>
        <v>2.8571384911197335E-2</v>
      </c>
      <c r="I35" s="1">
        <f>AVERAGE(G33:G35)</f>
        <v>17.769333521525066</v>
      </c>
      <c r="J35" s="8"/>
      <c r="K35" s="1">
        <f>E35-I35</f>
        <v>14.921666463216145</v>
      </c>
      <c r="L35" s="1">
        <f>K35-$K$7</f>
        <v>3.8743333816528303</v>
      </c>
      <c r="M35" s="27">
        <f>SQRT((D35*D35)+(H35*H35))</f>
        <v>0.31807099525397081</v>
      </c>
      <c r="N35" s="14"/>
      <c r="O35" s="34">
        <f>POWER(2,-L35)</f>
        <v>6.8188233384161287E-2</v>
      </c>
      <c r="P35" s="26">
        <f>M35/SQRT((COUNT(C33:C35)+COUNT(G33:G35)/2))</f>
        <v>0.17001609841579415</v>
      </c>
    </row>
    <row r="36" spans="2:16">
      <c r="B36" s="36" t="s">
        <v>19</v>
      </c>
      <c r="C36" s="30"/>
      <c r="D36" s="10"/>
      <c r="E36" s="8"/>
      <c r="F36" s="8"/>
      <c r="G36" s="30">
        <v>15.480999946594238</v>
      </c>
      <c r="I36" s="8"/>
      <c r="J36" s="8"/>
      <c r="K36" s="8"/>
      <c r="L36" s="8"/>
      <c r="M36" s="8"/>
      <c r="N36" s="8"/>
      <c r="O36" s="33"/>
    </row>
    <row r="37" spans="2:16">
      <c r="B37" s="36" t="s">
        <v>19</v>
      </c>
      <c r="C37" s="30">
        <v>26.562999725341797</v>
      </c>
      <c r="D37" s="9"/>
      <c r="E37" s="8"/>
      <c r="F37" s="8"/>
      <c r="G37" s="30">
        <v>15.559000015258789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36" t="s">
        <v>19</v>
      </c>
      <c r="C38" s="30">
        <v>26.604999542236328</v>
      </c>
      <c r="D38" s="4">
        <f>STDEV(C36:C38)</f>
        <v>2.9698355334716372E-2</v>
      </c>
      <c r="E38" s="1">
        <f>AVERAGE(C36:C38)</f>
        <v>26.583999633789063</v>
      </c>
      <c r="F38" s="8"/>
      <c r="G38" s="30">
        <v>15.569999694824219</v>
      </c>
      <c r="H38" s="3">
        <f>STDEV(G36:G38)</f>
        <v>4.8521402231758652E-2</v>
      </c>
      <c r="I38" s="1">
        <f>AVERAGE(G36:G38)</f>
        <v>15.536666552225748</v>
      </c>
      <c r="J38" s="8"/>
      <c r="K38" s="1">
        <f>E38-I38</f>
        <v>11.047333081563314</v>
      </c>
      <c r="L38" s="1">
        <f>K38-$K$7</f>
        <v>0</v>
      </c>
      <c r="M38" s="27">
        <f>SQRT((D38*D38)+(H38*H38))</f>
        <v>5.6888652507536067E-2</v>
      </c>
      <c r="N38" s="14"/>
      <c r="O38" s="34">
        <f>POWER(2,-L38)</f>
        <v>1</v>
      </c>
      <c r="P38" s="26">
        <f>M38/SQRT((COUNT(C36:C38)+COUNT(G36:G38)/2))</f>
        <v>3.0408263839776892E-2</v>
      </c>
    </row>
    <row r="39" spans="2:16">
      <c r="B39" s="36" t="s">
        <v>20</v>
      </c>
      <c r="C39" s="30">
        <v>21.729999542236328</v>
      </c>
      <c r="D39" s="10"/>
      <c r="E39" s="8"/>
      <c r="F39" s="8"/>
      <c r="G39" s="30">
        <v>13.746000289916992</v>
      </c>
      <c r="I39" s="8"/>
      <c r="J39" s="8"/>
      <c r="K39" s="8"/>
      <c r="L39" s="8"/>
      <c r="M39" s="8"/>
      <c r="N39" s="8"/>
      <c r="O39" s="33"/>
    </row>
    <row r="40" spans="2:16">
      <c r="B40" s="36" t="s">
        <v>20</v>
      </c>
      <c r="C40" s="30">
        <v>21.371000289916992</v>
      </c>
      <c r="D40" s="9"/>
      <c r="E40" s="8"/>
      <c r="F40" s="8"/>
      <c r="G40" s="30">
        <v>13.732999801635742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36" t="s">
        <v>20</v>
      </c>
      <c r="C41" s="30"/>
      <c r="D41" s="4">
        <f>STDEV(C39:C41)</f>
        <v>0.25385080575590285</v>
      </c>
      <c r="E41" s="1">
        <f>AVERAGE(C39:C41)</f>
        <v>21.55049991607666</v>
      </c>
      <c r="F41" s="8"/>
      <c r="G41" s="30">
        <v>13.852999687194824</v>
      </c>
      <c r="H41" s="3">
        <f>STDEV(G39:G41)</f>
        <v>6.5850659636740458E-2</v>
      </c>
      <c r="I41" s="1">
        <f>AVERAGE(G39:G41)</f>
        <v>13.77733325958252</v>
      </c>
      <c r="J41" s="8"/>
      <c r="K41" s="1">
        <f>E41-I41</f>
        <v>7.7731666564941406</v>
      </c>
      <c r="L41" s="1">
        <f>K41-$K$7</f>
        <v>-3.2741664250691738</v>
      </c>
      <c r="M41" s="27">
        <f>SQRT((D41*D41)+(H41*H41))</f>
        <v>0.26225281877896939</v>
      </c>
      <c r="N41" s="14"/>
      <c r="O41" s="34">
        <f>POWER(2,-L41)</f>
        <v>9.6743613482545818</v>
      </c>
      <c r="P41" s="26">
        <f>M41/SQRT((COUNT(C39:C41)+COUNT(G39:G41)/2))</f>
        <v>0.14018002808380267</v>
      </c>
    </row>
    <row r="42" spans="2:16">
      <c r="B42" s="36" t="s">
        <v>21</v>
      </c>
      <c r="C42" s="30">
        <v>36.139999389648438</v>
      </c>
      <c r="D42" s="10"/>
      <c r="E42" s="8"/>
      <c r="F42" s="8"/>
      <c r="G42" s="30">
        <v>14.734999656677246</v>
      </c>
      <c r="I42" s="8"/>
      <c r="J42" s="8"/>
      <c r="K42" s="8"/>
      <c r="L42" s="8"/>
      <c r="M42" s="8"/>
      <c r="N42" s="8"/>
      <c r="O42" s="33"/>
    </row>
    <row r="43" spans="2:16">
      <c r="B43" s="36" t="s">
        <v>21</v>
      </c>
      <c r="C43" s="30">
        <v>35.854999542236328</v>
      </c>
      <c r="D43" s="9"/>
      <c r="E43" s="8"/>
      <c r="F43" s="8"/>
      <c r="G43" s="30">
        <v>14.711999893188477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36" t="s">
        <v>21</v>
      </c>
      <c r="C44" t="s">
        <v>9</v>
      </c>
      <c r="D44" s="4">
        <f>STDEV(C42:C44)</f>
        <v>0.20152532474223386</v>
      </c>
      <c r="E44" s="1">
        <f>AVERAGE(C42:C44)</f>
        <v>35.997499465942383</v>
      </c>
      <c r="F44" s="8"/>
      <c r="G44" s="30">
        <v>14.723999977111816</v>
      </c>
      <c r="H44" s="3">
        <f>STDEV(G42:G44)</f>
        <v>1.1503507329279091E-2</v>
      </c>
      <c r="I44" s="1">
        <f>AVERAGE(G42:G44)</f>
        <v>14.723666508992514</v>
      </c>
      <c r="J44" s="8"/>
      <c r="K44" s="1">
        <f>E44-I44</f>
        <v>21.273832956949867</v>
      </c>
      <c r="L44" s="1">
        <f>K44-$K$7</f>
        <v>10.226499875386553</v>
      </c>
      <c r="M44" s="27">
        <f>SQRT((D44*D44)+(H44*H44))</f>
        <v>0.20185338043574497</v>
      </c>
      <c r="N44" s="14"/>
      <c r="O44" s="34">
        <f>POWER(2,-L44)</f>
        <v>8.3467381043527094E-4</v>
      </c>
      <c r="P44" s="26">
        <f>M44/SQRT((COUNT(C42:C44)+COUNT(G42:G44)/2))</f>
        <v>0.10789517027895654</v>
      </c>
    </row>
    <row r="45" spans="2:16">
      <c r="B45" s="36" t="s">
        <v>22</v>
      </c>
      <c r="C45" s="30">
        <v>28.284999847412109</v>
      </c>
      <c r="D45" s="10"/>
      <c r="E45" s="8"/>
      <c r="F45" s="8"/>
      <c r="G45" s="30">
        <v>16.218999862670898</v>
      </c>
      <c r="I45" s="8"/>
      <c r="J45" s="8"/>
      <c r="K45" s="8"/>
      <c r="L45" s="8"/>
      <c r="M45" s="8"/>
      <c r="N45" s="8"/>
      <c r="O45" s="33"/>
    </row>
    <row r="46" spans="2:16">
      <c r="B46" s="36" t="s">
        <v>22</v>
      </c>
      <c r="C46" s="30">
        <v>28.517999649047852</v>
      </c>
      <c r="D46" s="9"/>
      <c r="E46" s="8"/>
      <c r="F46" s="8"/>
      <c r="G46" s="30">
        <v>16.23900032043457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36" t="s">
        <v>22</v>
      </c>
      <c r="C47" s="30">
        <v>28.549999237060547</v>
      </c>
      <c r="D47" s="4">
        <f>STDEV(C45:C47)</f>
        <v>0.1446475934292962</v>
      </c>
      <c r="E47" s="1">
        <f>AVERAGE(C45:C47)</f>
        <v>28.450999577840168</v>
      </c>
      <c r="F47" s="8"/>
      <c r="G47" s="30">
        <v>16.204000473022461</v>
      </c>
      <c r="H47" s="3">
        <f>STDEV(G45:G47)</f>
        <v>1.7559372233715228E-2</v>
      </c>
      <c r="I47" s="1">
        <f>AVERAGE(G45:G47)</f>
        <v>16.220666885375977</v>
      </c>
      <c r="J47" s="8"/>
      <c r="K47" s="1">
        <f>E47-I47</f>
        <v>12.230332692464192</v>
      </c>
      <c r="L47" s="1">
        <f>K47-$K$7</f>
        <v>1.1829996109008771</v>
      </c>
      <c r="M47" s="27">
        <f>SQRT((D47*D47)+(H47*H47))</f>
        <v>0.1457094981054054</v>
      </c>
      <c r="N47" s="14"/>
      <c r="O47" s="34">
        <f>POWER(2,-L47)</f>
        <v>0.44043480585004435</v>
      </c>
      <c r="P47" s="26">
        <f>M47/SQRT((COUNT(C45:C47)+COUNT(G45:G47)/2))</f>
        <v>6.8688116129080379E-2</v>
      </c>
    </row>
    <row r="48" spans="2:16">
      <c r="B48" s="36" t="s">
        <v>23</v>
      </c>
      <c r="C48" s="30">
        <v>20.576999664306641</v>
      </c>
      <c r="D48" s="10"/>
      <c r="E48" s="8"/>
      <c r="F48" s="8"/>
      <c r="G48" s="30">
        <v>14.303000450134277</v>
      </c>
      <c r="I48" s="8"/>
      <c r="J48" s="8"/>
      <c r="K48" s="8"/>
      <c r="L48" s="8"/>
      <c r="M48" s="8"/>
      <c r="N48" s="8"/>
      <c r="O48" s="33"/>
    </row>
    <row r="49" spans="2:17">
      <c r="B49" s="36" t="s">
        <v>23</v>
      </c>
      <c r="C49" s="30">
        <v>21.28700065612793</v>
      </c>
      <c r="D49" s="9"/>
      <c r="E49" s="8"/>
      <c r="F49" s="8"/>
      <c r="G49" s="30">
        <v>14.270000457763672</v>
      </c>
      <c r="H49" s="9"/>
      <c r="I49" s="8"/>
      <c r="J49" s="8"/>
      <c r="K49" s="8"/>
      <c r="L49" s="8"/>
      <c r="M49" s="8"/>
      <c r="N49" s="8"/>
      <c r="O49" s="33"/>
    </row>
    <row r="50" spans="2:17" ht="15.75">
      <c r="B50" s="36" t="s">
        <v>23</v>
      </c>
      <c r="C50" s="30">
        <v>20.506999969482422</v>
      </c>
      <c r="D50" s="4">
        <f>STDEV(C48:C50)</f>
        <v>0.43154807318736982</v>
      </c>
      <c r="E50" s="1">
        <f>AVERAGE(C48:C50)</f>
        <v>20.790333429972332</v>
      </c>
      <c r="F50" s="8"/>
      <c r="G50" s="30">
        <v>14.27400016784668</v>
      </c>
      <c r="H50" s="3">
        <f>STDEV(G48:G50)</f>
        <v>1.8009319577968901E-2</v>
      </c>
      <c r="I50" s="1">
        <f>AVERAGE(G48:G50)</f>
        <v>14.282333691914877</v>
      </c>
      <c r="J50" s="8"/>
      <c r="K50" s="1">
        <f>E50-I50</f>
        <v>6.507999738057455</v>
      </c>
      <c r="L50" s="1">
        <f>K50-$K$7</f>
        <v>-4.5393333435058594</v>
      </c>
      <c r="M50" s="27">
        <f>SQRT((D50*D50)+(H50*H50))</f>
        <v>0.43192369125042551</v>
      </c>
      <c r="N50" s="14"/>
      <c r="O50" s="34">
        <f>POWER(2,-L50)</f>
        <v>23.252812877010467</v>
      </c>
      <c r="P50" s="26">
        <f>M50/SQRT((COUNT(C48:C50)+COUNT(G48:G50)/2))</f>
        <v>0.20361078069220037</v>
      </c>
    </row>
    <row r="51" spans="2:17">
      <c r="B51" s="36" t="s">
        <v>24</v>
      </c>
      <c r="C51" t="s">
        <v>9</v>
      </c>
      <c r="D51" s="10"/>
      <c r="E51" s="8"/>
      <c r="F51" s="8"/>
      <c r="G51" s="30">
        <v>14.904000282287598</v>
      </c>
      <c r="I51" s="8"/>
      <c r="J51" s="8"/>
      <c r="K51" s="8"/>
      <c r="L51" s="8"/>
      <c r="M51" s="8"/>
      <c r="N51" s="8"/>
      <c r="O51" s="33"/>
    </row>
    <row r="52" spans="2:17">
      <c r="B52" s="36" t="s">
        <v>24</v>
      </c>
      <c r="C52" t="s">
        <v>9</v>
      </c>
      <c r="D52" s="9"/>
      <c r="E52" s="8"/>
      <c r="F52" s="8"/>
      <c r="G52" s="30">
        <v>14.923999786376953</v>
      </c>
      <c r="H52" s="9"/>
      <c r="I52" s="8"/>
      <c r="J52" s="8"/>
      <c r="K52" s="8"/>
      <c r="L52" s="8"/>
      <c r="M52" s="8"/>
      <c r="N52" s="8"/>
      <c r="O52" s="33"/>
    </row>
    <row r="53" spans="2:17" ht="15.75">
      <c r="B53" s="36" t="s">
        <v>24</v>
      </c>
      <c r="C53" t="s">
        <v>9</v>
      </c>
      <c r="D53" s="4" t="e">
        <f>STDEV(C51:C53)</f>
        <v>#DIV/0!</v>
      </c>
      <c r="E53" s="1" t="e">
        <f>AVERAGE(C51:C53)</f>
        <v>#DIV/0!</v>
      </c>
      <c r="F53" s="8"/>
      <c r="G53" s="30">
        <v>14.921999931335449</v>
      </c>
      <c r="H53" s="3">
        <f>STDEV(G51:G53)</f>
        <v>1.1014891055997773E-2</v>
      </c>
      <c r="I53" s="1">
        <f>AVERAGE(G51:G53)</f>
        <v>14.916666666666666</v>
      </c>
      <c r="J53" s="8"/>
      <c r="K53" s="1" t="e">
        <f>E53-I53</f>
        <v>#DIV/0!</v>
      </c>
      <c r="L53" s="1" t="e">
        <f>K53-$K$7</f>
        <v>#DIV/0!</v>
      </c>
      <c r="M53" s="27" t="e">
        <f>SQRT((D53*D53)+(H53*H53))</f>
        <v>#DIV/0!</v>
      </c>
      <c r="N53" s="14"/>
      <c r="O53" s="34" t="e">
        <f>POWER(2,-L53)</f>
        <v>#DIV/0!</v>
      </c>
      <c r="P53" s="26" t="e">
        <f>M53/SQRT((COUNT(C51:C53)+COUNT(G51:G53)/2))</f>
        <v>#DIV/0!</v>
      </c>
    </row>
    <row r="54" spans="2:17">
      <c r="B54" s="36" t="s">
        <v>25</v>
      </c>
      <c r="C54" s="30">
        <v>25.631999969482422</v>
      </c>
      <c r="D54" s="10"/>
      <c r="E54" s="8"/>
      <c r="F54" s="8"/>
      <c r="G54" s="30">
        <v>14.619999885559082</v>
      </c>
      <c r="I54" s="8"/>
      <c r="J54" s="8"/>
      <c r="K54" s="8"/>
      <c r="L54" s="8"/>
      <c r="M54" s="8"/>
      <c r="N54" s="8"/>
      <c r="O54" s="33"/>
    </row>
    <row r="55" spans="2:17">
      <c r="B55" s="36" t="s">
        <v>25</v>
      </c>
      <c r="C55" s="30">
        <v>25.129999160766602</v>
      </c>
      <c r="D55" s="9"/>
      <c r="E55" s="8"/>
      <c r="F55" s="8"/>
      <c r="G55" s="30">
        <v>14.625</v>
      </c>
      <c r="H55" s="9"/>
      <c r="I55" s="8"/>
      <c r="J55" s="8"/>
      <c r="K55" s="8"/>
      <c r="L55" s="8"/>
      <c r="M55" s="8"/>
      <c r="N55" s="8"/>
      <c r="O55" s="33"/>
    </row>
    <row r="56" spans="2:17" ht="15.75">
      <c r="B56" s="36" t="s">
        <v>25</v>
      </c>
      <c r="C56" s="30"/>
      <c r="D56" s="4">
        <f>STDEV(C54:C56)</f>
        <v>0.35496817600408748</v>
      </c>
      <c r="E56" s="1">
        <f>AVERAGE(C54:C56)</f>
        <v>25.380999565124512</v>
      </c>
      <c r="F56" s="8"/>
      <c r="G56" s="30">
        <v>14.651000022888184</v>
      </c>
      <c r="H56" s="3">
        <f>STDEV(G54:G56)</f>
        <v>1.664337129826518E-2</v>
      </c>
      <c r="I56" s="1">
        <f>AVERAGE(G54:G56)</f>
        <v>14.631999969482422</v>
      </c>
      <c r="J56" s="8"/>
      <c r="K56" s="1">
        <f>E56-I56</f>
        <v>10.74899959564209</v>
      </c>
      <c r="L56" s="1">
        <f>K56-$K$7</f>
        <v>-0.29833348592122455</v>
      </c>
      <c r="M56" s="27">
        <f>SQRT((D56*D56)+(H56*H56))</f>
        <v>0.3553581401682544</v>
      </c>
      <c r="N56" s="14"/>
      <c r="O56" s="34">
        <f>POWER(2,-L56)</f>
        <v>1.229723090830644</v>
      </c>
      <c r="P56" s="26">
        <f>M56/SQRT((COUNT(C54:C56)+COUNT(G54:G56)/2))</f>
        <v>0.1899469157301141</v>
      </c>
    </row>
    <row r="57" spans="2:17" s="41" customFormat="1">
      <c r="B57" s="41" t="s">
        <v>26</v>
      </c>
      <c r="C57" s="42"/>
      <c r="D57" s="43"/>
      <c r="E57" s="44"/>
      <c r="F57" s="44"/>
      <c r="G57" s="42">
        <v>14.289999961853027</v>
      </c>
      <c r="H57" s="45"/>
      <c r="I57" s="44"/>
      <c r="J57" s="44"/>
      <c r="K57" s="44"/>
      <c r="L57" s="44"/>
      <c r="M57" s="44"/>
      <c r="N57" s="44"/>
      <c r="O57" s="46"/>
      <c r="P57" s="47"/>
      <c r="Q57" s="48"/>
    </row>
    <row r="58" spans="2:17" s="41" customFormat="1">
      <c r="B58" s="41" t="s">
        <v>26</v>
      </c>
      <c r="C58" s="42">
        <v>23.726999282836914</v>
      </c>
      <c r="D58" s="49"/>
      <c r="E58" s="44"/>
      <c r="F58" s="44"/>
      <c r="G58" s="42">
        <v>14.24899959564209</v>
      </c>
      <c r="H58" s="49"/>
      <c r="I58" s="44"/>
      <c r="J58" s="44"/>
      <c r="K58" s="44"/>
      <c r="L58" s="44"/>
      <c r="M58" s="44"/>
      <c r="N58" s="44"/>
      <c r="O58" s="46"/>
      <c r="P58" s="47"/>
      <c r="Q58" s="48"/>
    </row>
    <row r="59" spans="2:17" s="41" customFormat="1" ht="15.75">
      <c r="B59" s="41" t="s">
        <v>26</v>
      </c>
      <c r="C59" s="42">
        <v>22.104000091552734</v>
      </c>
      <c r="D59" s="50">
        <f>STDEV(C57:C59)</f>
        <v>1.1476337340173259</v>
      </c>
      <c r="E59" s="51">
        <f>AVERAGE(C57:C59)</f>
        <v>22.915499687194824</v>
      </c>
      <c r="F59" s="44"/>
      <c r="G59" s="42">
        <v>14.305999755859375</v>
      </c>
      <c r="H59" s="52">
        <f>STDEV(G57:G59)</f>
        <v>2.9399664687636377E-2</v>
      </c>
      <c r="I59" s="51">
        <f>AVERAGE(G57:G59)</f>
        <v>14.28166643778483</v>
      </c>
      <c r="J59" s="44"/>
      <c r="K59" s="51">
        <f>E59-I59</f>
        <v>8.6338332494099941</v>
      </c>
      <c r="L59" s="51">
        <f>K59-$K$7</f>
        <v>-2.4134998321533203</v>
      </c>
      <c r="M59" s="51">
        <f>SQRT((D59*D59)+(H59*H59))</f>
        <v>1.1480102472270428</v>
      </c>
      <c r="N59" s="44"/>
      <c r="O59" s="54">
        <f>POWER(2,-L59)</f>
        <v>5.3276519368638109</v>
      </c>
      <c r="P59" s="2">
        <f>M59/SQRT((COUNT(C57:C59)+COUNT(G57:G59)/2))</f>
        <v>0.61363728880417767</v>
      </c>
      <c r="Q59" s="48"/>
    </row>
    <row r="60" spans="2:17">
      <c r="B60" s="36" t="s">
        <v>27</v>
      </c>
      <c r="C60" s="30">
        <v>34.044998168945313</v>
      </c>
      <c r="D60" s="10"/>
      <c r="E60" s="8"/>
      <c r="F60" s="8"/>
      <c r="G60" s="30">
        <v>14.593000411987305</v>
      </c>
      <c r="I60" s="8"/>
      <c r="J60" s="8"/>
      <c r="K60" s="8"/>
      <c r="L60" s="8"/>
      <c r="M60" s="8"/>
      <c r="N60" s="8"/>
      <c r="O60" s="33"/>
    </row>
    <row r="61" spans="2:17">
      <c r="B61" s="36" t="s">
        <v>27</v>
      </c>
      <c r="C61" s="30">
        <v>35.131000518798828</v>
      </c>
      <c r="D61" s="9"/>
      <c r="E61" s="8"/>
      <c r="F61" s="8"/>
      <c r="G61" s="30">
        <v>14.654000282287598</v>
      </c>
      <c r="H61" s="9"/>
      <c r="I61" s="8"/>
      <c r="J61" s="8"/>
      <c r="K61" s="8"/>
      <c r="L61" s="8"/>
      <c r="M61" s="8"/>
      <c r="N61" s="8"/>
      <c r="O61" s="33"/>
    </row>
    <row r="62" spans="2:17" ht="15.75">
      <c r="B62" s="36" t="s">
        <v>27</v>
      </c>
      <c r="C62" s="30"/>
      <c r="D62" s="4">
        <f>STDEV(C60:C62)</f>
        <v>0.76791962596594632</v>
      </c>
      <c r="E62" s="1">
        <f>AVERAGE(C60:C62)</f>
        <v>34.58799934387207</v>
      </c>
      <c r="F62" s="8"/>
      <c r="G62" s="30">
        <v>14.607000350952148</v>
      </c>
      <c r="H62" s="3">
        <f>STDEV(G60:G62)</f>
        <v>3.1953028059973847E-2</v>
      </c>
      <c r="I62" s="1">
        <f>AVERAGE(G60:G62)</f>
        <v>14.618000348409018</v>
      </c>
      <c r="J62" s="8"/>
      <c r="K62" s="1">
        <f>E62-I62</f>
        <v>19.969998995463051</v>
      </c>
      <c r="L62" s="1">
        <f>K62-$K$7</f>
        <v>8.9226659138997366</v>
      </c>
      <c r="M62" s="27">
        <f>SQRT((D62*D62)+(H62*H62))</f>
        <v>0.76858411897845014</v>
      </c>
      <c r="N62" s="14"/>
      <c r="O62" s="34">
        <f>POWER(2,-L62)</f>
        <v>2.0606769754708746E-3</v>
      </c>
      <c r="P62" s="26">
        <f>M62/SQRT((COUNT(C60:C62)+COUNT(G60:G62)/2))</f>
        <v>0.41082549230469428</v>
      </c>
    </row>
    <row r="63" spans="2:17" s="41" customFormat="1">
      <c r="B63" s="41" t="s">
        <v>28</v>
      </c>
      <c r="C63" s="42">
        <v>37.833000183105469</v>
      </c>
      <c r="D63" s="43"/>
      <c r="E63" s="44"/>
      <c r="F63" s="44"/>
      <c r="G63" s="42">
        <v>15.902000427246094</v>
      </c>
      <c r="H63" s="45"/>
      <c r="I63" s="44"/>
      <c r="J63" s="44"/>
      <c r="K63" s="44"/>
      <c r="L63" s="44"/>
      <c r="M63" s="44"/>
      <c r="N63" s="44"/>
      <c r="O63" s="46"/>
      <c r="P63" s="47"/>
      <c r="Q63" s="48"/>
    </row>
    <row r="64" spans="2:17" s="41" customFormat="1">
      <c r="B64" s="41" t="s">
        <v>28</v>
      </c>
      <c r="C64" s="42">
        <v>34.5989990234375</v>
      </c>
      <c r="D64" s="49"/>
      <c r="E64" s="44"/>
      <c r="F64" s="44"/>
      <c r="G64" s="42">
        <v>15.899999618530273</v>
      </c>
      <c r="H64" s="49"/>
      <c r="I64" s="44"/>
      <c r="J64" s="44"/>
      <c r="K64" s="44"/>
      <c r="L64" s="44"/>
      <c r="M64" s="44"/>
      <c r="N64" s="44"/>
      <c r="O64" s="46"/>
      <c r="P64" s="47"/>
      <c r="Q64" s="48"/>
    </row>
    <row r="65" spans="2:17" s="41" customFormat="1" ht="15.75">
      <c r="B65" s="41" t="s">
        <v>28</v>
      </c>
      <c r="C65" s="41" t="s">
        <v>9</v>
      </c>
      <c r="D65" s="50">
        <f>STDEV(C63:C65)</f>
        <v>2.2867841503663793</v>
      </c>
      <c r="E65" s="51">
        <f>AVERAGE(C63:C65)</f>
        <v>36.215999603271484</v>
      </c>
      <c r="F65" s="44"/>
      <c r="G65" s="42">
        <v>15.935999870300293</v>
      </c>
      <c r="H65" s="52">
        <f>STDEV(G63:G65)</f>
        <v>2.0231919875194876E-2</v>
      </c>
      <c r="I65" s="51">
        <f>AVERAGE(G63:G65)</f>
        <v>15.912666638692221</v>
      </c>
      <c r="J65" s="44"/>
      <c r="K65" s="51">
        <f>E65-I65</f>
        <v>20.303332964579262</v>
      </c>
      <c r="L65" s="51">
        <f>K65-$K$7</f>
        <v>9.2559998830159476</v>
      </c>
      <c r="M65" s="51">
        <f>SQRT((D65*D65)+(H65*H65))</f>
        <v>2.2868736477883336</v>
      </c>
      <c r="N65" s="44"/>
      <c r="O65" s="54">
        <f>POWER(2,-L65)</f>
        <v>1.6355596785377895E-3</v>
      </c>
      <c r="P65" s="2">
        <f>M65/SQRT((COUNT(C63:C65)+COUNT(G63:G65)/2))</f>
        <v>1.2223853824094124</v>
      </c>
      <c r="Q65" s="48"/>
    </row>
    <row r="66" spans="2:17">
      <c r="B66" s="36" t="s">
        <v>29</v>
      </c>
      <c r="C66" s="30">
        <v>22.357000350952148</v>
      </c>
      <c r="D66" s="10"/>
      <c r="E66" s="8"/>
      <c r="F66" s="8"/>
      <c r="G66" s="30">
        <v>14.460000038146973</v>
      </c>
      <c r="I66" s="8"/>
      <c r="J66" s="8"/>
      <c r="K66" s="8"/>
      <c r="L66" s="8"/>
      <c r="M66" s="8"/>
      <c r="N66" s="8"/>
      <c r="O66" s="33"/>
    </row>
    <row r="67" spans="2:17">
      <c r="B67" s="36" t="s">
        <v>29</v>
      </c>
      <c r="C67" s="30">
        <v>22.152999877929687</v>
      </c>
      <c r="D67" s="9"/>
      <c r="E67" s="8"/>
      <c r="F67" s="8"/>
      <c r="G67" s="30">
        <v>14.446000099182129</v>
      </c>
      <c r="H67" s="9"/>
      <c r="I67" s="8"/>
      <c r="J67" s="8"/>
      <c r="K67" s="8"/>
      <c r="L67" s="8"/>
      <c r="M67" s="8"/>
      <c r="N67" s="8"/>
      <c r="O67" s="33"/>
    </row>
    <row r="68" spans="2:17" ht="15.75">
      <c r="B68" s="36" t="s">
        <v>29</v>
      </c>
      <c r="C68" s="30">
        <v>22.121000289916992</v>
      </c>
      <c r="D68" s="4">
        <f>STDEV(C66:C68)</f>
        <v>0.128020958853728</v>
      </c>
      <c r="E68" s="1">
        <f>AVERAGE(C66:C68)</f>
        <v>22.210333506266277</v>
      </c>
      <c r="F68" s="8"/>
      <c r="G68" s="30">
        <v>14.437000274658203</v>
      </c>
      <c r="H68" s="3">
        <f>STDEV(G66:G68)</f>
        <v>1.1590112546334068E-2</v>
      </c>
      <c r="I68" s="1">
        <f>AVERAGE(G66:G68)</f>
        <v>14.447666803995768</v>
      </c>
      <c r="J68" s="8"/>
      <c r="K68" s="1">
        <f>E68-I68</f>
        <v>7.7626667022705096</v>
      </c>
      <c r="L68" s="1">
        <f>K68-$K$7</f>
        <v>-3.2846663792928048</v>
      </c>
      <c r="M68" s="27">
        <f>SQRT((D68*D68)+(H68*H68))</f>
        <v>0.12854453164045759</v>
      </c>
      <c r="N68" s="14"/>
      <c r="O68" s="34">
        <f>POWER(2,-L68)</f>
        <v>9.7450283280479795</v>
      </c>
      <c r="P68" s="26">
        <f>M68/SQRT((COUNT(C66:C68)+COUNT(G66:G68)/2))</f>
        <v>6.0596473338277529E-2</v>
      </c>
    </row>
    <row r="69" spans="2:17">
      <c r="B69" s="36" t="s">
        <v>30</v>
      </c>
      <c r="C69" s="30">
        <v>37.930000305175781</v>
      </c>
      <c r="D69" s="10"/>
      <c r="E69" s="8"/>
      <c r="F69" s="8"/>
      <c r="G69" s="30">
        <v>14.590999603271484</v>
      </c>
      <c r="I69" s="8"/>
      <c r="J69" s="8"/>
      <c r="K69" s="8"/>
      <c r="L69" s="8"/>
      <c r="M69" s="8"/>
      <c r="N69" s="8"/>
      <c r="O69" s="33"/>
    </row>
    <row r="70" spans="2:17">
      <c r="B70" s="36" t="s">
        <v>30</v>
      </c>
      <c r="C70" s="30">
        <v>38.117000579833984</v>
      </c>
      <c r="D70" s="9"/>
      <c r="E70" s="8"/>
      <c r="F70" s="8"/>
      <c r="G70" s="30">
        <v>14.58899974822998</v>
      </c>
      <c r="H70" s="9"/>
      <c r="I70" s="8"/>
      <c r="J70" s="8"/>
      <c r="K70" s="8"/>
      <c r="L70" s="8"/>
      <c r="M70" s="8"/>
      <c r="N70" s="8"/>
      <c r="O70" s="33"/>
    </row>
    <row r="71" spans="2:17" ht="15.75">
      <c r="B71" s="36" t="s">
        <v>30</v>
      </c>
      <c r="C71" s="30"/>
      <c r="D71" s="4">
        <f>STDEV(C69:C71)</f>
        <v>0.13222916229456233</v>
      </c>
      <c r="E71" s="1">
        <f>AVERAGE(C69:C71)</f>
        <v>38.023500442504883</v>
      </c>
      <c r="F71" s="8"/>
      <c r="G71" s="30">
        <v>14.565999984741211</v>
      </c>
      <c r="H71" s="3">
        <f>STDEV(G69:G71)</f>
        <v>1.389226083943596E-2</v>
      </c>
      <c r="I71" s="1">
        <f>AVERAGE(G69:G71)</f>
        <v>14.581999778747559</v>
      </c>
      <c r="J71" s="8"/>
      <c r="K71" s="1">
        <f>E71-I71</f>
        <v>23.441500663757324</v>
      </c>
      <c r="L71" s="1">
        <f>K71-$K$7</f>
        <v>12.39416758219401</v>
      </c>
      <c r="M71" s="27">
        <f>SQRT((D71*D71)+(H71*H71))</f>
        <v>0.13295693390099153</v>
      </c>
      <c r="N71" s="14"/>
      <c r="O71" s="34">
        <f>POWER(2,-L71)</f>
        <v>1.8577350989271656E-4</v>
      </c>
      <c r="P71" s="26">
        <f>M71/SQRT((COUNT(C69:C71)+COUNT(G69:G71)/2))</f>
        <v>7.1068470550494228E-2</v>
      </c>
    </row>
    <row r="72" spans="2:17">
      <c r="B72" s="36" t="s">
        <v>31</v>
      </c>
      <c r="C72" s="30">
        <v>24.034000396728516</v>
      </c>
      <c r="D72" s="10"/>
      <c r="E72" s="8"/>
      <c r="F72" s="8"/>
      <c r="G72" s="30">
        <v>15.13599967956543</v>
      </c>
      <c r="I72" s="8"/>
      <c r="J72" s="8"/>
      <c r="K72" s="8"/>
      <c r="L72" s="8"/>
      <c r="M72" s="8"/>
      <c r="N72" s="8"/>
      <c r="O72" s="33"/>
    </row>
    <row r="73" spans="2:17">
      <c r="B73" s="36" t="s">
        <v>31</v>
      </c>
      <c r="C73" s="30">
        <v>24.49799919128418</v>
      </c>
      <c r="D73" s="9"/>
      <c r="E73" s="8"/>
      <c r="F73" s="8"/>
      <c r="G73" s="30">
        <v>15.098999977111816</v>
      </c>
      <c r="H73" s="9"/>
      <c r="I73" s="8"/>
      <c r="J73" s="8"/>
      <c r="K73" s="8"/>
      <c r="L73" s="8"/>
      <c r="M73" s="8"/>
      <c r="N73" s="8"/>
      <c r="O73" s="33"/>
    </row>
    <row r="74" spans="2:17" ht="15.75">
      <c r="B74" s="36" t="s">
        <v>31</v>
      </c>
      <c r="C74" s="30">
        <v>24.02400016784668</v>
      </c>
      <c r="D74" s="4">
        <f>STDEV(C72:C74)</f>
        <v>0.27082280804568576</v>
      </c>
      <c r="E74" s="1">
        <f>AVERAGE(C72:C74)</f>
        <v>24.185333251953125</v>
      </c>
      <c r="F74" s="8"/>
      <c r="G74" s="30">
        <v>14.987000465393066</v>
      </c>
      <c r="H74" s="3">
        <f>STDEV(G72:G74)</f>
        <v>7.7581821787147329E-2</v>
      </c>
      <c r="I74" s="1">
        <f>AVERAGE(G72:G74)</f>
        <v>15.074000040690104</v>
      </c>
      <c r="J74" s="8"/>
      <c r="K74" s="1">
        <f>E74-I74</f>
        <v>9.1113332112630214</v>
      </c>
      <c r="L74" s="1">
        <f>K74-$K$7</f>
        <v>-1.935999870300293</v>
      </c>
      <c r="M74" s="27">
        <f>SQRT((D74*D74)+(H74*H74))</f>
        <v>0.28171604929354493</v>
      </c>
      <c r="N74" s="14"/>
      <c r="O74" s="34">
        <f>POWER(2,-L74)</f>
        <v>3.8264322883674446</v>
      </c>
      <c r="P74" s="26">
        <f>M74/SQRT((COUNT(C72:C74)+COUNT(G72:G74)/2))</f>
        <v>0.13280221921636623</v>
      </c>
    </row>
    <row r="75" spans="2:17">
      <c r="B75" s="36" t="s">
        <v>32</v>
      </c>
      <c r="C75" s="30">
        <v>21.048000335693359</v>
      </c>
      <c r="D75" s="10"/>
      <c r="E75" s="8"/>
      <c r="F75" s="8"/>
      <c r="G75" s="30">
        <v>14.925000190734863</v>
      </c>
      <c r="I75" s="8"/>
      <c r="J75" s="8"/>
      <c r="K75" s="8"/>
      <c r="L75" s="8"/>
      <c r="M75" s="8"/>
      <c r="N75" s="8"/>
      <c r="O75" s="33"/>
    </row>
    <row r="76" spans="2:17">
      <c r="B76" s="36" t="s">
        <v>32</v>
      </c>
      <c r="C76" s="30">
        <v>20.972999572753906</v>
      </c>
      <c r="D76" s="9"/>
      <c r="E76" s="8"/>
      <c r="F76" s="8"/>
      <c r="G76" s="30">
        <v>14.88599967956543</v>
      </c>
      <c r="H76" s="9"/>
      <c r="I76" s="8"/>
      <c r="J76" s="8"/>
      <c r="K76" s="8"/>
      <c r="L76" s="8"/>
      <c r="M76" s="8"/>
      <c r="N76" s="8"/>
      <c r="O76" s="33"/>
    </row>
    <row r="77" spans="2:17" ht="15.75">
      <c r="B77" s="36" t="s">
        <v>32</v>
      </c>
      <c r="C77" s="30">
        <v>21.059000015258789</v>
      </c>
      <c r="D77" s="4">
        <f>STDEV(C75:C77)</f>
        <v>4.6801323882766803E-2</v>
      </c>
      <c r="E77" s="1">
        <f>AVERAGE(C75:C77)</f>
        <v>21.026666641235352</v>
      </c>
      <c r="F77" s="8"/>
      <c r="G77" s="30">
        <v>14.868000030517578</v>
      </c>
      <c r="H77" s="3">
        <f>STDEV(G75:G77)</f>
        <v>2.9137734704100096E-2</v>
      </c>
      <c r="I77" s="1">
        <f>AVERAGE(G75:G77)</f>
        <v>14.892999966939291</v>
      </c>
      <c r="J77" s="8"/>
      <c r="K77" s="1">
        <f>E77-I77</f>
        <v>6.1336666742960606</v>
      </c>
      <c r="L77" s="1">
        <f>K77-$K$7</f>
        <v>-4.9136664072672538</v>
      </c>
      <c r="M77" s="27">
        <f>SQRT((D77*D77)+(H77*H77))</f>
        <v>5.5130495198811316E-2</v>
      </c>
      <c r="N77" s="14"/>
      <c r="O77" s="34">
        <f>POWER(2,-L77)</f>
        <v>30.141230436696471</v>
      </c>
      <c r="P77" s="26">
        <f>M77/SQRT((COUNT(C75:C77)+COUNT(G75:G77)/2))</f>
        <v>2.5988764670167922E-2</v>
      </c>
    </row>
    <row r="78" spans="2:17">
      <c r="B78" s="36" t="s">
        <v>33</v>
      </c>
      <c r="C78" t="s">
        <v>9</v>
      </c>
      <c r="D78" s="10"/>
      <c r="E78" s="8"/>
      <c r="F78" s="8"/>
      <c r="G78" s="30">
        <v>15.970000267028809</v>
      </c>
      <c r="I78" s="8"/>
      <c r="J78" s="8"/>
      <c r="K78" s="8"/>
      <c r="L78" s="8"/>
      <c r="M78" s="8"/>
      <c r="N78" s="8"/>
      <c r="O78" s="33"/>
    </row>
    <row r="79" spans="2:17">
      <c r="B79" s="36" t="s">
        <v>33</v>
      </c>
      <c r="C79" s="30">
        <v>39.069000244140625</v>
      </c>
      <c r="D79" s="9"/>
      <c r="E79" s="8"/>
      <c r="F79" s="8"/>
      <c r="G79" s="30">
        <v>16.01099967956543</v>
      </c>
      <c r="H79" s="9"/>
      <c r="I79" s="8"/>
      <c r="J79" s="8"/>
      <c r="K79" s="8"/>
      <c r="L79" s="8"/>
      <c r="M79" s="8"/>
      <c r="N79" s="8"/>
      <c r="O79" s="33"/>
    </row>
    <row r="80" spans="2:17" ht="15.75">
      <c r="B80" s="36" t="s">
        <v>33</v>
      </c>
      <c r="C80" s="30">
        <v>38.008998870849609</v>
      </c>
      <c r="D80" s="4">
        <f>STDEV(C78:C80)</f>
        <v>0.74953415912113008</v>
      </c>
      <c r="E80" s="1">
        <f>AVERAGE(C78:C80)</f>
        <v>38.538999557495117</v>
      </c>
      <c r="F80" s="8"/>
      <c r="G80" s="30">
        <v>15.928000450134277</v>
      </c>
      <c r="H80" s="3">
        <f>STDEV(G78:G80)</f>
        <v>4.1500619540932281E-2</v>
      </c>
      <c r="I80" s="1">
        <f>AVERAGE(G78:G80)</f>
        <v>15.969666798909506</v>
      </c>
      <c r="J80" s="8"/>
      <c r="K80" s="1">
        <f>E80-I80</f>
        <v>22.56933275858561</v>
      </c>
      <c r="L80" s="1">
        <f>K80-$K$7</f>
        <v>11.521999677022295</v>
      </c>
      <c r="M80" s="27">
        <f>SQRT((D80*D80)+(H80*H80))</f>
        <v>0.75068219448159335</v>
      </c>
      <c r="N80" s="14"/>
      <c r="O80" s="34">
        <f>POWER(2,-L80)</f>
        <v>3.4004194152326372E-4</v>
      </c>
      <c r="P80" s="26">
        <f>M80/SQRT((COUNT(C78:C80)+COUNT(G78:G80)/2))</f>
        <v>0.40125651115738947</v>
      </c>
    </row>
    <row r="81" spans="2:16">
      <c r="B81" s="36" t="s">
        <v>34</v>
      </c>
      <c r="C81" s="30">
        <v>27.103000640869141</v>
      </c>
      <c r="D81" s="10"/>
      <c r="E81" s="8"/>
      <c r="F81" s="8"/>
      <c r="G81" s="30">
        <v>15.104999542236328</v>
      </c>
      <c r="I81" s="8"/>
      <c r="J81" s="8"/>
      <c r="K81" s="8"/>
      <c r="L81" s="8"/>
      <c r="M81" s="8"/>
      <c r="N81" s="8"/>
      <c r="O81" s="33"/>
    </row>
    <row r="82" spans="2:16">
      <c r="B82" s="36" t="s">
        <v>34</v>
      </c>
      <c r="C82" s="30">
        <v>26.944000244140625</v>
      </c>
      <c r="D82" s="9"/>
      <c r="E82" s="8"/>
      <c r="F82" s="8"/>
      <c r="G82" s="30">
        <v>15.112000465393066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36" t="s">
        <v>34</v>
      </c>
      <c r="C83" s="30">
        <v>26.988000869750977</v>
      </c>
      <c r="D83" s="4">
        <f>STDEV(C81:C83)</f>
        <v>8.209966359163498E-2</v>
      </c>
      <c r="E83" s="1">
        <f>AVERAGE(C81:C83)</f>
        <v>27.011667251586914</v>
      </c>
      <c r="F83" s="8"/>
      <c r="G83" s="30">
        <v>15.015999794006348</v>
      </c>
      <c r="H83" s="3">
        <f>STDEV(G81:G83)</f>
        <v>5.3519617924562987E-2</v>
      </c>
      <c r="I83" s="1">
        <f>AVERAGE(G81:G83)</f>
        <v>15.077666600545248</v>
      </c>
      <c r="J83" s="8"/>
      <c r="K83" s="1">
        <f>E83-I83</f>
        <v>11.934000651041666</v>
      </c>
      <c r="L83" s="1">
        <f>K83-$K$7</f>
        <v>0.88666756947835168</v>
      </c>
      <c r="M83" s="27">
        <f>SQRT((D83*D83)+(H83*H83))</f>
        <v>9.8003593121124069E-2</v>
      </c>
      <c r="N83" s="14"/>
      <c r="O83" s="34">
        <f>POWER(2,-L83)</f>
        <v>0.5408619945785843</v>
      </c>
      <c r="P83" s="26">
        <f>M83/SQRT((COUNT(C81:C83)+COUNT(G81:G83)/2))</f>
        <v>4.6199336851062742E-2</v>
      </c>
    </row>
    <row r="84" spans="2:16">
      <c r="B84" s="36" t="s">
        <v>35</v>
      </c>
      <c r="C84" s="30">
        <v>22.068000793457031</v>
      </c>
      <c r="D84" s="10"/>
      <c r="E84" s="8"/>
      <c r="F84" s="8"/>
      <c r="G84" s="30">
        <v>14.416999816894531</v>
      </c>
      <c r="I84" s="8"/>
      <c r="J84" s="8"/>
      <c r="K84" s="8"/>
      <c r="L84" s="8"/>
      <c r="M84" s="8"/>
      <c r="N84" s="8"/>
      <c r="O84" s="33"/>
    </row>
    <row r="85" spans="2:16">
      <c r="B85" s="36" t="s">
        <v>35</v>
      </c>
      <c r="C85" s="30">
        <v>21.77400016784668</v>
      </c>
      <c r="D85" s="9"/>
      <c r="E85" s="8"/>
      <c r="F85" s="8"/>
      <c r="G85" s="30">
        <v>14.467000007629395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36" t="s">
        <v>35</v>
      </c>
      <c r="C86" s="30">
        <v>21.892000198364258</v>
      </c>
      <c r="D86" s="4">
        <f>STDEV(C84:C86)</f>
        <v>0.14795077139285095</v>
      </c>
      <c r="E86" s="1">
        <f>AVERAGE(C84:C86)</f>
        <v>21.911333719889324</v>
      </c>
      <c r="F86" s="8"/>
      <c r="G86" s="30">
        <v>14.430000305175781</v>
      </c>
      <c r="H86" s="3">
        <f>STDEV(G84:G86)</f>
        <v>2.594227486404364E-2</v>
      </c>
      <c r="I86" s="1">
        <f>AVERAGE(G84:G86)</f>
        <v>14.438000043233236</v>
      </c>
      <c r="J86" s="8"/>
      <c r="K86" s="1">
        <f>E86-I86</f>
        <v>7.4733336766560878</v>
      </c>
      <c r="L86" s="1">
        <f>K86-$K$7</f>
        <v>-3.5739994049072266</v>
      </c>
      <c r="M86" s="27">
        <f>SQRT((D86*D86)+(H86*H86))</f>
        <v>0.15020796377310106</v>
      </c>
      <c r="N86" s="14"/>
      <c r="O86" s="34">
        <f>POWER(2,-L86)</f>
        <v>11.909157128960258</v>
      </c>
      <c r="P86" s="26">
        <f>M86/SQRT((COUNT(C84:C86)+COUNT(G84:G86)/2))</f>
        <v>7.080871318145536E-2</v>
      </c>
    </row>
    <row r="87" spans="2:16">
      <c r="B87" s="36" t="s">
        <v>36</v>
      </c>
      <c r="C87" s="30"/>
      <c r="D87" s="10"/>
      <c r="E87" s="8"/>
      <c r="F87" s="8"/>
      <c r="G87" s="30">
        <v>15.517999649047852</v>
      </c>
      <c r="I87" s="8"/>
      <c r="J87" s="8"/>
      <c r="K87" s="8"/>
      <c r="L87" s="8"/>
      <c r="M87" s="8"/>
      <c r="N87" s="8"/>
      <c r="O87" s="33"/>
    </row>
    <row r="88" spans="2:16">
      <c r="B88" s="36" t="s">
        <v>36</v>
      </c>
      <c r="C88" s="30">
        <v>34.570999145507812</v>
      </c>
      <c r="D88" s="9"/>
      <c r="E88" s="8"/>
      <c r="F88" s="8"/>
      <c r="G88" s="30">
        <v>15.550000190734863</v>
      </c>
      <c r="H88" s="9"/>
      <c r="I88" s="8"/>
      <c r="J88" s="8"/>
      <c r="K88" s="8"/>
      <c r="L88" s="8"/>
      <c r="M88" s="8"/>
      <c r="N88" s="8"/>
      <c r="O88" s="33"/>
    </row>
    <row r="89" spans="2:16" ht="15.75">
      <c r="B89" s="36" t="s">
        <v>36</v>
      </c>
      <c r="C89" s="30">
        <v>34.771999359130859</v>
      </c>
      <c r="D89" s="4">
        <f>STDEV(C87:C89)</f>
        <v>0.14212861407280111</v>
      </c>
      <c r="E89" s="1">
        <f>AVERAGE(C87:C89)</f>
        <v>34.671499252319336</v>
      </c>
      <c r="F89" s="8"/>
      <c r="G89" s="30">
        <v>15.465000152587891</v>
      </c>
      <c r="H89" s="3">
        <f>STDEV(G87:G89)</f>
        <v>4.2930152143255504E-2</v>
      </c>
      <c r="I89" s="1">
        <f>AVERAGE(G87:G89)</f>
        <v>15.510999997456869</v>
      </c>
      <c r="J89" s="8"/>
      <c r="K89" s="1">
        <f>E89-I89</f>
        <v>19.160499254862465</v>
      </c>
      <c r="L89" s="1">
        <f>K89-$K$7</f>
        <v>8.1131661732991507</v>
      </c>
      <c r="M89" s="27">
        <f>SQRT((D89*D89)+(H89*H89))</f>
        <v>0.14847067353958593</v>
      </c>
      <c r="N89" s="14"/>
      <c r="O89" s="34">
        <f>POWER(2,-L89)</f>
        <v>3.611549918630697E-3</v>
      </c>
      <c r="P89" s="26">
        <f>M89/SQRT((COUNT(C87:C89)+COUNT(G87:G89)/2))</f>
        <v>7.9360913195527724E-2</v>
      </c>
    </row>
    <row r="90" spans="2:16">
      <c r="B90" s="36" t="s">
        <v>37</v>
      </c>
      <c r="C90" s="30">
        <v>28.976999282836914</v>
      </c>
      <c r="D90" s="10"/>
      <c r="E90" s="8"/>
      <c r="F90" s="8"/>
      <c r="G90" s="30">
        <v>17.91200065612793</v>
      </c>
      <c r="I90" s="8"/>
      <c r="J90" s="8"/>
      <c r="K90" s="8"/>
      <c r="L90" s="8"/>
      <c r="M90" s="8"/>
      <c r="N90" s="8"/>
      <c r="O90" s="33"/>
    </row>
    <row r="91" spans="2:16">
      <c r="B91" s="36" t="s">
        <v>37</v>
      </c>
      <c r="C91" s="30">
        <v>28.850000381469727</v>
      </c>
      <c r="D91" s="9"/>
      <c r="E91" s="8"/>
      <c r="F91" s="8"/>
      <c r="G91" s="30">
        <v>17.98699951171875</v>
      </c>
      <c r="H91" s="9"/>
      <c r="I91" s="8"/>
      <c r="J91" s="8"/>
      <c r="K91" s="8"/>
      <c r="L91" s="8"/>
      <c r="M91" s="8"/>
      <c r="N91" s="8"/>
      <c r="O91" s="33"/>
    </row>
    <row r="92" spans="2:16" ht="15.75">
      <c r="B92" s="36" t="s">
        <v>37</v>
      </c>
      <c r="C92" s="30"/>
      <c r="D92" s="4">
        <f>STDEV(C90:C92)</f>
        <v>8.9801784359979778E-2</v>
      </c>
      <c r="E92" s="1">
        <f>AVERAGE(C90:C92)</f>
        <v>28.91349983215332</v>
      </c>
      <c r="F92" s="8"/>
      <c r="G92" s="30">
        <v>18.091999053955078</v>
      </c>
      <c r="H92" s="3">
        <f>STDEV(G90:G92)</f>
        <v>9.0414928183082291E-2</v>
      </c>
      <c r="I92" s="1">
        <f>AVERAGE(G90:G92)</f>
        <v>17.996999740600586</v>
      </c>
      <c r="J92" s="8"/>
      <c r="K92" s="1">
        <f>E92-I92</f>
        <v>10.916500091552734</v>
      </c>
      <c r="L92" s="1">
        <f>K92-$K$7</f>
        <v>-0.13083299001058002</v>
      </c>
      <c r="M92" s="27">
        <f>SQRT((D92*D92)+(H92*H92))</f>
        <v>0.12743319705864808</v>
      </c>
      <c r="N92" s="14"/>
      <c r="O92" s="34">
        <f>POWER(2,-L92)</f>
        <v>1.0949257121154123</v>
      </c>
      <c r="P92" s="26">
        <f>M92/SQRT((COUNT(C90:C92)+COUNT(G90:G92)/2))</f>
        <v>6.8115909013529985E-2</v>
      </c>
    </row>
    <row r="93" spans="2:16">
      <c r="B93" s="36" t="s">
        <v>38</v>
      </c>
      <c r="C93" s="30">
        <v>20.437999725341797</v>
      </c>
      <c r="D93" s="10"/>
      <c r="E93" s="8"/>
      <c r="F93" s="8"/>
      <c r="G93" s="30">
        <v>14.244999885559082</v>
      </c>
      <c r="I93" s="8"/>
      <c r="J93" s="8"/>
      <c r="K93" s="8"/>
      <c r="L93" s="8"/>
      <c r="M93" s="8"/>
      <c r="N93" s="8"/>
      <c r="O93" s="33"/>
    </row>
    <row r="94" spans="2:16">
      <c r="B94" s="36" t="s">
        <v>38</v>
      </c>
      <c r="C94" s="30">
        <v>20.767999649047852</v>
      </c>
      <c r="D94" s="9"/>
      <c r="E94" s="8"/>
      <c r="F94" s="8"/>
      <c r="G94" s="30">
        <v>14.265000343322754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36" t="s">
        <v>38</v>
      </c>
      <c r="C95" s="30">
        <v>20.73900032043457</v>
      </c>
      <c r="D95" s="4">
        <f>STDEV(C93:C95)</f>
        <v>0.18273034274236546</v>
      </c>
      <c r="E95" s="1">
        <f>AVERAGE(C93:C95)</f>
        <v>20.648333231608074</v>
      </c>
      <c r="F95" s="8"/>
      <c r="G95" s="30">
        <v>14.258999824523926</v>
      </c>
      <c r="H95" s="3">
        <f>STDEV(G93:G95)</f>
        <v>1.0263388228965964E-2</v>
      </c>
      <c r="I95" s="1">
        <f>AVERAGE(G93:G95)</f>
        <v>14.256333351135254</v>
      </c>
      <c r="J95" s="8"/>
      <c r="K95" s="1">
        <f>E95-I95</f>
        <v>6.3919998804728202</v>
      </c>
      <c r="L95" s="1">
        <f>K95-$K$7</f>
        <v>-4.6553332010904942</v>
      </c>
      <c r="M95" s="27">
        <f>SQRT((D95*D95)+(H95*H95))</f>
        <v>0.18301834688544436</v>
      </c>
      <c r="N95" s="14"/>
      <c r="O95" s="34">
        <f>POWER(2,-L95)</f>
        <v>25.199674629417732</v>
      </c>
      <c r="P95" s="26">
        <f>M95/SQRT((COUNT(C93:C95)+COUNT(G93:G95)/2))</f>
        <v>8.627567610949971E-2</v>
      </c>
    </row>
    <row r="96" spans="2:16">
      <c r="B96" s="36" t="s">
        <v>39</v>
      </c>
      <c r="C96" t="s">
        <v>9</v>
      </c>
      <c r="D96" s="10"/>
      <c r="E96" s="8"/>
      <c r="F96" s="8"/>
      <c r="G96" s="30">
        <v>14.814999580383301</v>
      </c>
      <c r="I96" s="8"/>
      <c r="J96" s="8"/>
      <c r="K96" s="8"/>
      <c r="L96" s="8"/>
      <c r="M96" s="8"/>
      <c r="N96" s="8"/>
      <c r="O96" s="33"/>
    </row>
    <row r="97" spans="2:17">
      <c r="B97" s="36" t="s">
        <v>39</v>
      </c>
      <c r="C97" s="30">
        <v>39.265998840332031</v>
      </c>
      <c r="D97" s="9"/>
      <c r="E97" s="8"/>
      <c r="F97" s="8"/>
      <c r="G97" s="30">
        <v>14.826999664306641</v>
      </c>
      <c r="H97" s="9"/>
      <c r="I97" s="8"/>
      <c r="J97" s="8"/>
      <c r="K97" s="8"/>
      <c r="L97" s="8"/>
      <c r="M97" s="8"/>
      <c r="N97" s="8"/>
      <c r="O97" s="33"/>
    </row>
    <row r="98" spans="2:17" ht="15.75">
      <c r="B98" s="36" t="s">
        <v>39</v>
      </c>
      <c r="C98" s="30">
        <v>37.688999176025391</v>
      </c>
      <c r="D98" s="4">
        <f>STDEV(C96:C98)</f>
        <v>1.1151071565601347</v>
      </c>
      <c r="E98" s="1">
        <f>AVERAGE(C96:C98)</f>
        <v>38.477499008178711</v>
      </c>
      <c r="F98" s="8"/>
      <c r="G98" s="30">
        <v>14.805000305175781</v>
      </c>
      <c r="H98" s="3">
        <f>STDEV(G96:G98)</f>
        <v>1.1014833339724512E-2</v>
      </c>
      <c r="I98" s="1">
        <f>AVERAGE(G96:G98)</f>
        <v>14.815666516621908</v>
      </c>
      <c r="J98" s="8"/>
      <c r="K98" s="1">
        <f>E98-I98</f>
        <v>23.661832491556801</v>
      </c>
      <c r="L98" s="1">
        <f>K98-$K$7</f>
        <v>12.614499409993487</v>
      </c>
      <c r="M98" s="27">
        <f>SQRT((D98*D98)+(H98*H98))</f>
        <v>1.1151615565312187</v>
      </c>
      <c r="N98" s="14"/>
      <c r="O98" s="34">
        <f>POWER(2,-L98)</f>
        <v>1.5946203323605201E-4</v>
      </c>
      <c r="P98" s="26">
        <f>M98/SQRT((COUNT(C96:C98)+COUNT(G96:G98)/2))</f>
        <v>0.5960789250630516</v>
      </c>
    </row>
    <row r="99" spans="2:17">
      <c r="B99" s="36" t="s">
        <v>241</v>
      </c>
      <c r="C99" s="30">
        <v>23.190999984741211</v>
      </c>
      <c r="D99" s="10"/>
      <c r="E99" s="8"/>
      <c r="F99" s="8"/>
      <c r="G99" s="30">
        <v>15.284000396728516</v>
      </c>
      <c r="I99" s="8"/>
      <c r="J99" s="8"/>
      <c r="K99" s="8"/>
      <c r="L99" s="8"/>
      <c r="M99" s="8"/>
      <c r="N99" s="8"/>
      <c r="O99" s="33"/>
    </row>
    <row r="100" spans="2:17">
      <c r="B100" s="36" t="s">
        <v>241</v>
      </c>
      <c r="C100" s="30">
        <v>23.333999633789063</v>
      </c>
      <c r="D100" s="9"/>
      <c r="E100" s="8"/>
      <c r="F100" s="8"/>
      <c r="G100" s="30">
        <v>15.086999893188477</v>
      </c>
      <c r="H100" s="9"/>
      <c r="I100" s="8"/>
      <c r="J100" s="8"/>
      <c r="K100" s="8"/>
      <c r="L100" s="8"/>
      <c r="M100" s="8"/>
      <c r="N100" s="8"/>
      <c r="O100" s="33"/>
    </row>
    <row r="101" spans="2:17" ht="15.75">
      <c r="B101" s="36" t="s">
        <v>241</v>
      </c>
      <c r="C101" s="30">
        <v>23.097000122070313</v>
      </c>
      <c r="D101" s="4">
        <f>STDEV(C99:C101)</f>
        <v>0.11934099768093277</v>
      </c>
      <c r="E101" s="1">
        <f>AVERAGE(C99:C101)</f>
        <v>23.207333246866863</v>
      </c>
      <c r="F101" s="8"/>
      <c r="G101" s="30">
        <v>15.154999732971191</v>
      </c>
      <c r="H101" s="3">
        <f>STDEV(G99:G101)</f>
        <v>0.10006193736492583</v>
      </c>
      <c r="I101" s="1">
        <f>AVERAGE(G99:G101)</f>
        <v>15.175333340962728</v>
      </c>
      <c r="J101" s="8"/>
      <c r="K101" s="1">
        <f>E101-I101</f>
        <v>8.0319999059041347</v>
      </c>
      <c r="L101" s="1">
        <f>K101-$K$7</f>
        <v>-3.0153331756591797</v>
      </c>
      <c r="M101" s="27">
        <f>SQRT((D101*D101)+(H101*H101))</f>
        <v>0.15573909283382492</v>
      </c>
      <c r="N101" s="14"/>
      <c r="O101" s="34">
        <f>POWER(2,-L101)</f>
        <v>8.0854786148604632</v>
      </c>
      <c r="P101" s="26">
        <f>M101/SQRT((COUNT(C99:C101)+COUNT(G99:G101)/2))</f>
        <v>7.3416112425759239E-2</v>
      </c>
    </row>
    <row r="102" spans="2:17">
      <c r="B102" s="36" t="s">
        <v>242</v>
      </c>
      <c r="C102" s="30">
        <v>20.677000045776367</v>
      </c>
      <c r="D102" s="10"/>
      <c r="E102" s="8"/>
      <c r="F102" s="8"/>
      <c r="G102" s="30">
        <v>14.640000343322754</v>
      </c>
      <c r="I102" s="8"/>
      <c r="J102" s="8"/>
      <c r="K102" s="8"/>
      <c r="L102" s="8"/>
      <c r="M102" s="8"/>
      <c r="N102" s="8"/>
      <c r="O102" s="33"/>
    </row>
    <row r="103" spans="2:17">
      <c r="B103" s="36" t="s">
        <v>242</v>
      </c>
      <c r="C103" s="30">
        <v>20.841999053955078</v>
      </c>
      <c r="D103" s="9"/>
      <c r="E103" s="8"/>
      <c r="F103" s="8"/>
      <c r="G103" s="30">
        <v>14.576999664306641</v>
      </c>
      <c r="H103" s="9"/>
      <c r="I103" s="8"/>
      <c r="J103" s="8"/>
      <c r="K103" s="8"/>
      <c r="L103" s="8"/>
      <c r="M103" s="8"/>
      <c r="N103" s="8"/>
      <c r="O103" s="33"/>
    </row>
    <row r="104" spans="2:17" ht="15.75">
      <c r="B104" s="36" t="s">
        <v>242</v>
      </c>
      <c r="C104" s="30">
        <v>21.000999450683594</v>
      </c>
      <c r="D104" s="4">
        <f>STDEV(C102:C104)</f>
        <v>0.1620089571804843</v>
      </c>
      <c r="E104" s="1">
        <f>AVERAGE(C102:C104)</f>
        <v>20.839999516805012</v>
      </c>
      <c r="F104" s="8"/>
      <c r="G104" s="30">
        <v>14.590999603271484</v>
      </c>
      <c r="H104" s="3">
        <f>STDEV(G102:G104)</f>
        <v>3.3081103299524274E-2</v>
      </c>
      <c r="I104" s="1">
        <f>AVERAGE(G102:G104)</f>
        <v>14.602666536966959</v>
      </c>
      <c r="J104" s="8"/>
      <c r="K104" s="1">
        <f>E104-I104</f>
        <v>6.2373329798380528</v>
      </c>
      <c r="L104" s="1">
        <f>K104-$K$7</f>
        <v>-4.8100001017252616</v>
      </c>
      <c r="M104" s="27">
        <f>SQRT((D104*D104)+(H104*H104))</f>
        <v>0.16535193256270636</v>
      </c>
      <c r="N104" s="14"/>
      <c r="O104" s="34">
        <f>POWER(2,-L104)</f>
        <v>28.05138506003243</v>
      </c>
      <c r="P104" s="26">
        <f>M104/SQRT((COUNT(C102:C104)+COUNT(G102:G104)/2))</f>
        <v>7.7947648531593583E-2</v>
      </c>
    </row>
    <row r="105" spans="2:17">
      <c r="B105" s="36" t="s">
        <v>243</v>
      </c>
      <c r="C105" t="s">
        <v>9</v>
      </c>
      <c r="D105" s="10"/>
      <c r="E105" s="8"/>
      <c r="F105" s="8"/>
      <c r="G105" s="30">
        <v>16.222999572753906</v>
      </c>
      <c r="I105" s="8"/>
      <c r="J105" s="8"/>
      <c r="K105" s="8"/>
      <c r="L105" s="8"/>
      <c r="M105" s="8"/>
      <c r="N105" s="8"/>
      <c r="O105" s="33"/>
    </row>
    <row r="106" spans="2:17">
      <c r="B106" s="36" t="s">
        <v>243</v>
      </c>
      <c r="C106" s="30">
        <v>37.667999267578125</v>
      </c>
      <c r="D106" s="9"/>
      <c r="E106" s="8"/>
      <c r="F106" s="8"/>
      <c r="G106" s="30">
        <v>16.186000823974609</v>
      </c>
      <c r="H106" s="9"/>
      <c r="I106" s="8"/>
      <c r="J106" s="8"/>
      <c r="K106" s="8"/>
      <c r="L106" s="8"/>
      <c r="M106" s="8"/>
      <c r="N106" s="8"/>
      <c r="O106" s="33"/>
    </row>
    <row r="107" spans="2:17" ht="15.75">
      <c r="B107" s="36" t="s">
        <v>243</v>
      </c>
      <c r="C107" t="s">
        <v>9</v>
      </c>
      <c r="D107" s="4" t="e">
        <f>STDEV(C105:C107)</f>
        <v>#DIV/0!</v>
      </c>
      <c r="E107" s="1">
        <f>AVERAGE(C105:C107)</f>
        <v>37.667999267578125</v>
      </c>
      <c r="F107" s="8"/>
      <c r="G107" s="30">
        <v>16.204000473022461</v>
      </c>
      <c r="H107" s="3">
        <f>STDEV(G105:G107)</f>
        <v>1.8501624107470274E-2</v>
      </c>
      <c r="I107" s="1">
        <f>AVERAGE(G105:G107)</f>
        <v>16.204333623250324</v>
      </c>
      <c r="J107" s="8"/>
      <c r="K107" s="1">
        <f>E107-I107</f>
        <v>21.463665644327801</v>
      </c>
      <c r="L107" s="1">
        <f>K107-$K$7</f>
        <v>10.416332562764486</v>
      </c>
      <c r="M107" s="27" t="e">
        <f>SQRT((D107*D107)+(H107*H107))</f>
        <v>#DIV/0!</v>
      </c>
      <c r="N107" s="14"/>
      <c r="O107" s="34">
        <f>POWER(2,-L107)</f>
        <v>7.3176469715413182E-4</v>
      </c>
      <c r="P107" s="26" t="e">
        <f>M107/SQRT((COUNT(C105:C107)+COUNT(G105:G107)/2))</f>
        <v>#DIV/0!</v>
      </c>
    </row>
    <row r="108" spans="2:17">
      <c r="B108" s="36" t="s">
        <v>40</v>
      </c>
      <c r="C108" s="30">
        <v>29.108999252319336</v>
      </c>
      <c r="D108" s="10"/>
      <c r="E108" s="8"/>
      <c r="F108" s="8"/>
      <c r="G108" s="30">
        <v>15.119000434875488</v>
      </c>
      <c r="I108" s="8"/>
      <c r="J108" s="8"/>
      <c r="K108" s="8"/>
      <c r="L108" s="8"/>
      <c r="M108" s="8"/>
      <c r="N108" s="8"/>
      <c r="O108" s="33"/>
      <c r="Q108"/>
    </row>
    <row r="109" spans="2:17">
      <c r="B109" s="36" t="s">
        <v>40</v>
      </c>
      <c r="C109" s="30"/>
      <c r="D109" s="9"/>
      <c r="E109" s="8"/>
      <c r="F109" s="8"/>
      <c r="G109" s="30">
        <v>15.166999816894531</v>
      </c>
      <c r="H109" s="9"/>
      <c r="I109" s="8"/>
      <c r="J109" s="8"/>
      <c r="K109" s="8"/>
      <c r="L109" s="8"/>
      <c r="M109" s="8"/>
      <c r="N109" s="8"/>
      <c r="O109" s="33"/>
      <c r="Q109"/>
    </row>
    <row r="110" spans="2:17" ht="15.75">
      <c r="B110" s="36" t="s">
        <v>40</v>
      </c>
      <c r="C110" s="30">
        <v>29.120000839233398</v>
      </c>
      <c r="D110" s="4">
        <f>STDEV(C108:C110)</f>
        <v>7.7792967107467772E-3</v>
      </c>
      <c r="E110" s="1">
        <f>AVERAGE(C108:C110)</f>
        <v>29.114500045776367</v>
      </c>
      <c r="F110" s="8"/>
      <c r="G110" s="30">
        <v>14.996999740600586</v>
      </c>
      <c r="H110" s="3">
        <f>STDEV(G108:G110)</f>
        <v>8.7643345457328214E-2</v>
      </c>
      <c r="I110" s="1">
        <f>AVERAGE(G108:G110)</f>
        <v>15.094333330790201</v>
      </c>
      <c r="J110" s="8"/>
      <c r="K110" s="1">
        <f>E110-I110</f>
        <v>14.020166714986166</v>
      </c>
      <c r="L110" s="1">
        <f>K110-$K$7</f>
        <v>2.9728336334228516</v>
      </c>
      <c r="M110" s="27">
        <f>SQRT((D110*D110)+(H110*H110))</f>
        <v>8.7987916558277535E-2</v>
      </c>
      <c r="N110" s="14"/>
      <c r="O110" s="34">
        <f>POWER(2,-L110)</f>
        <v>0.12737608729781952</v>
      </c>
      <c r="P110" s="26">
        <f>M110/SQRT((COUNT(C108:C110)+COUNT(G108:G110)/2))</f>
        <v>4.7031519705304045E-2</v>
      </c>
      <c r="Q110"/>
    </row>
    <row r="111" spans="2:17" s="41" customFormat="1">
      <c r="B111" s="41" t="s">
        <v>41</v>
      </c>
      <c r="C111" s="42">
        <v>22.716999053955078</v>
      </c>
      <c r="D111" s="43"/>
      <c r="E111" s="44"/>
      <c r="F111" s="44"/>
      <c r="G111" s="42">
        <v>14.586000442504883</v>
      </c>
      <c r="H111" s="45"/>
      <c r="I111" s="44"/>
      <c r="J111" s="44"/>
      <c r="K111" s="44"/>
      <c r="L111" s="44"/>
      <c r="M111" s="44"/>
      <c r="N111" s="44"/>
      <c r="O111" s="46"/>
      <c r="P111" s="47"/>
    </row>
    <row r="112" spans="2:17" s="41" customFormat="1">
      <c r="B112" s="41" t="s">
        <v>41</v>
      </c>
      <c r="C112" s="42">
        <v>23.266000747680664</v>
      </c>
      <c r="D112" s="49"/>
      <c r="E112" s="44"/>
      <c r="F112" s="44"/>
      <c r="G112" s="42">
        <v>14.595999717712402</v>
      </c>
      <c r="H112" s="49"/>
      <c r="I112" s="44"/>
      <c r="J112" s="44"/>
      <c r="K112" s="44"/>
      <c r="L112" s="44"/>
      <c r="M112" s="44"/>
      <c r="N112" s="44"/>
      <c r="O112" s="46"/>
      <c r="P112" s="47"/>
    </row>
    <row r="113" spans="2:17" s="41" customFormat="1" ht="15.75">
      <c r="B113" s="41" t="s">
        <v>41</v>
      </c>
      <c r="C113" s="42"/>
      <c r="D113" s="50">
        <f>STDEV(C111:C113)</f>
        <v>0.38820282051626187</v>
      </c>
      <c r="E113" s="51">
        <f>AVERAGE(C111:C113)</f>
        <v>22.991499900817871</v>
      </c>
      <c r="F113" s="44"/>
      <c r="G113" s="42">
        <v>14.630999565124512</v>
      </c>
      <c r="H113" s="52">
        <f>STDEV(G111:G113)</f>
        <v>2.3628710855239408E-2</v>
      </c>
      <c r="I113" s="51">
        <f>AVERAGE(G111:G113)</f>
        <v>14.6043332417806</v>
      </c>
      <c r="J113" s="44"/>
      <c r="K113" s="51">
        <f>E113-I113</f>
        <v>8.3871666590372715</v>
      </c>
      <c r="L113" s="51">
        <f>K113-$K$7</f>
        <v>-2.6601664225260429</v>
      </c>
      <c r="M113" s="51">
        <f>SQRT((D113*D113)+(H113*H113))</f>
        <v>0.38892125916882142</v>
      </c>
      <c r="N113" s="44"/>
      <c r="O113" s="54">
        <f>POWER(2,-L113)</f>
        <v>6.3210596206105647</v>
      </c>
      <c r="P113" s="2">
        <f>M113/SQRT((COUNT(C111:C113)+COUNT(G111:G113)/2))</f>
        <v>0.20788715746320616</v>
      </c>
    </row>
    <row r="114" spans="2:17">
      <c r="B114" s="36" t="s">
        <v>42</v>
      </c>
      <c r="C114" t="s">
        <v>9</v>
      </c>
      <c r="D114" s="10"/>
      <c r="E114" s="8"/>
      <c r="F114" s="8"/>
      <c r="G114" s="30">
        <v>15.437999725341797</v>
      </c>
      <c r="I114" s="8"/>
      <c r="J114" s="8"/>
      <c r="K114" s="8"/>
      <c r="L114" s="8"/>
      <c r="M114" s="8"/>
      <c r="N114" s="8"/>
      <c r="O114" s="33"/>
      <c r="Q114"/>
    </row>
    <row r="115" spans="2:17">
      <c r="B115" s="36" t="s">
        <v>42</v>
      </c>
      <c r="C115" s="30">
        <v>36.278999328613281</v>
      </c>
      <c r="D115" s="9"/>
      <c r="E115" s="8"/>
      <c r="F115" s="8"/>
      <c r="G115" s="30">
        <v>15.425999641418457</v>
      </c>
      <c r="H115" s="9"/>
      <c r="I115" s="8"/>
      <c r="J115" s="8"/>
      <c r="K115" s="8"/>
      <c r="L115" s="8"/>
      <c r="M115" s="8"/>
      <c r="N115" s="8"/>
      <c r="O115" s="33"/>
      <c r="Q115"/>
    </row>
    <row r="116" spans="2:17" ht="15.75">
      <c r="B116" s="36" t="s">
        <v>42</v>
      </c>
      <c r="C116" s="30">
        <v>29.35099983215332</v>
      </c>
      <c r="D116" s="4">
        <f>STDEV(C114:C116)</f>
        <v>4.898835424003825</v>
      </c>
      <c r="E116" s="1">
        <f>AVERAGE(C114:C116)</f>
        <v>32.814999580383301</v>
      </c>
      <c r="F116" s="8"/>
      <c r="G116" s="30">
        <v>15.449000358581543</v>
      </c>
      <c r="H116" s="3">
        <f>STDEV(G114:G116)</f>
        <v>1.1503977108366203E-2</v>
      </c>
      <c r="I116" s="1">
        <f>AVERAGE(G114:G116)</f>
        <v>15.437666575113932</v>
      </c>
      <c r="J116" s="8"/>
      <c r="K116" s="1">
        <f>E116-I116</f>
        <v>17.377333005269371</v>
      </c>
      <c r="L116" s="1">
        <f>K116-$K$7</f>
        <v>6.3299999237060565</v>
      </c>
      <c r="M116" s="27">
        <f>SQRT((D116*D116)+(H116*H116))</f>
        <v>4.8988489314291011</v>
      </c>
      <c r="N116" s="14"/>
      <c r="O116" s="34">
        <f>POWER(2,-L116)</f>
        <v>1.2430258216019091E-2</v>
      </c>
      <c r="P116" s="26">
        <f>M116/SQRT((COUNT(C114:C116)+COUNT(G114:G116)/2))</f>
        <v>2.6185448987101894</v>
      </c>
      <c r="Q116"/>
    </row>
    <row r="117" spans="2:17">
      <c r="B117" s="39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2:17">
      <c r="B118" s="39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2:17">
      <c r="B119" s="3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2:17">
      <c r="B120" s="39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2:17">
      <c r="B121" s="39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2:17">
      <c r="B122" s="39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2:17">
      <c r="B123" s="39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2:17">
      <c r="B124" s="39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2:17">
      <c r="B125" s="39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2:17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2:17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2:17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2:17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2:17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2:17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2:17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2:17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2:17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2:17">
      <c r="B135" s="39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2:17">
      <c r="B136" s="39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2:17">
      <c r="B137" s="39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2:17">
      <c r="B138" s="39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2:17">
      <c r="B139" s="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2:17">
      <c r="B140" s="39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2:17">
      <c r="B141" s="39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2:17">
      <c r="B142" s="39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2:17">
      <c r="B143" s="39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2:17">
      <c r="B144" s="39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2:17">
      <c r="B145" s="39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2:17">
      <c r="B146" s="39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2:17">
      <c r="B147" s="39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2:17">
      <c r="B148" s="39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2:17">
      <c r="B149" s="3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2:17">
      <c r="B150" s="39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2:17">
      <c r="B151" s="39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2:17">
      <c r="B152" s="39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2:17">
      <c r="B153" s="39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2:17">
      <c r="B154" s="39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2:17">
      <c r="B155" s="39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2:17">
      <c r="B156" s="39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2:17">
      <c r="B157" s="39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2:17">
      <c r="B158" s="39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2:17">
      <c r="B159" s="3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  <row r="160" spans="2:17">
      <c r="B160" s="39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2:17">
      <c r="B161" s="39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2:17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</row>
    <row r="199" spans="2:17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</row>
    <row r="200" spans="2:17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</row>
    <row r="201" spans="2:17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</row>
    <row r="202" spans="2:17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</row>
    <row r="203" spans="2:17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</row>
    <row r="204" spans="2:17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</row>
    <row r="205" spans="2:17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</row>
    <row r="206" spans="2:17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</row>
    <row r="207" spans="2:17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</row>
    <row r="208" spans="2:17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</row>
    <row r="209" spans="2:17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</row>
    <row r="210" spans="2:17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</row>
    <row r="211" spans="2:17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</row>
    <row r="212" spans="2:17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</row>
    <row r="213" spans="2:17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</row>
    <row r="214" spans="2:17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</row>
    <row r="215" spans="2:17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</row>
    <row r="216" spans="2:17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</row>
    <row r="217" spans="2:17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</row>
    <row r="218" spans="2:17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</row>
    <row r="219" spans="2:17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</row>
    <row r="220" spans="2:17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</row>
    <row r="221" spans="2:17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</row>
    <row r="222" spans="2:17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</row>
    <row r="223" spans="2:17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</row>
    <row r="224" spans="2:17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</row>
    <row r="225" spans="2:17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</row>
    <row r="226" spans="2:17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</row>
    <row r="227" spans="2:17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2:17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2:17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</row>
    <row r="230" spans="2:17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</row>
    <row r="231" spans="2:17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</row>
    <row r="232" spans="2:17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</row>
    <row r="233" spans="2:17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34"/>
  <sheetViews>
    <sheetView showGridLines="0" topLeftCell="A19" workbookViewId="0">
      <selection activeCell="O11" sqref="O11:O125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4.570312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55" t="s">
        <v>244</v>
      </c>
      <c r="D3" s="56"/>
      <c r="E3" s="57"/>
      <c r="F3" s="17"/>
      <c r="G3" s="58" t="s">
        <v>245</v>
      </c>
      <c r="H3" s="58"/>
      <c r="I3" s="58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/>
      <c r="D5" s="10"/>
      <c r="E5" s="8"/>
      <c r="F5" s="8"/>
      <c r="G5" s="30">
        <v>15.480999946594238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26.562999725341797</v>
      </c>
      <c r="D6" s="9"/>
      <c r="E6" s="8"/>
      <c r="F6" s="8"/>
      <c r="G6" s="30">
        <v>15.559000015258789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26.604999542236328</v>
      </c>
      <c r="D7" s="4">
        <f>STDEV(C5:C8)</f>
        <v>2.9698355334716372E-2</v>
      </c>
      <c r="E7" s="1">
        <f>AVERAGE(C5:C8)</f>
        <v>26.583999633789063</v>
      </c>
      <c r="F7" s="8"/>
      <c r="G7" s="30">
        <v>15.569999694824219</v>
      </c>
      <c r="H7" s="3">
        <f>STDEV(G5:G8)</f>
        <v>4.8521402231758652E-2</v>
      </c>
      <c r="I7" s="1">
        <f>AVERAGE(G5:G8)</f>
        <v>15.536666552225748</v>
      </c>
      <c r="J7" s="8"/>
      <c r="K7" s="2">
        <f>E7-I7</f>
        <v>11.047333081563314</v>
      </c>
      <c r="L7" s="1">
        <f>K7-$K$7</f>
        <v>0</v>
      </c>
      <c r="M7" s="27">
        <f>SQRT((D7*D7)+(H7*H7))</f>
        <v>5.6888652507536067E-2</v>
      </c>
      <c r="N7" s="14"/>
      <c r="O7" s="34">
        <f>POWER(2,-L7)</f>
        <v>1</v>
      </c>
      <c r="P7" s="26">
        <f>M7/SQRT((COUNT(C5:C8)+COUNT(G5:G8)/2))</f>
        <v>3.0408263839776892E-2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5" t="s">
        <v>43</v>
      </c>
      <c r="C9" s="30">
        <v>21.843000411987305</v>
      </c>
      <c r="D9" s="10"/>
      <c r="E9" s="8"/>
      <c r="F9" s="8"/>
      <c r="G9" s="30">
        <v>16.483999252319336</v>
      </c>
      <c r="I9" s="8"/>
      <c r="J9" s="8"/>
      <c r="K9" s="8"/>
      <c r="L9" s="8"/>
      <c r="M9" s="8"/>
      <c r="N9" s="8"/>
      <c r="O9" s="33"/>
    </row>
    <row r="10" spans="2:16">
      <c r="B10" s="35" t="s">
        <v>43</v>
      </c>
      <c r="C10" s="30"/>
      <c r="D10" s="9"/>
      <c r="E10" s="8"/>
      <c r="F10" s="8"/>
      <c r="G10" s="30">
        <v>16.535999298095703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5" t="s">
        <v>43</v>
      </c>
      <c r="C11" s="30">
        <v>23.132999420166016</v>
      </c>
      <c r="D11" s="4">
        <f>STDEV(C9:C11)</f>
        <v>0.91216704640708712</v>
      </c>
      <c r="E11" s="1">
        <f>AVERAGE(C9:C11)</f>
        <v>22.48799991607666</v>
      </c>
      <c r="F11" s="8"/>
      <c r="G11" s="30">
        <v>16.464000701904297</v>
      </c>
      <c r="H11" s="3">
        <f>STDEV(G9:G11)</f>
        <v>3.7165720390749682E-2</v>
      </c>
      <c r="I11" s="1">
        <f>AVERAGE(G9:G11)</f>
        <v>16.494666417439777</v>
      </c>
      <c r="J11" s="8"/>
      <c r="K11" s="1">
        <f>E11-I11</f>
        <v>5.9933334986368827</v>
      </c>
      <c r="L11" s="1">
        <f>K11-$K$7</f>
        <v>-5.0539995829264317</v>
      </c>
      <c r="M11" s="27">
        <f>SQRT((D11*D11)+(H11*H11))</f>
        <v>0.91292388035541738</v>
      </c>
      <c r="N11" s="14"/>
      <c r="O11" s="40">
        <f>POWER(2,-L11)</f>
        <v>33.220447053565515</v>
      </c>
      <c r="P11" s="26">
        <f>M11/SQRT((COUNT(C9:C11)+COUNT(G9:G11)/2))</f>
        <v>0.48797834007059676</v>
      </c>
    </row>
    <row r="12" spans="2:16">
      <c r="B12" s="36" t="s">
        <v>44</v>
      </c>
      <c r="C12" s="30"/>
      <c r="D12" s="10"/>
      <c r="E12" s="8"/>
      <c r="F12" s="8"/>
      <c r="G12" s="30">
        <v>13.814999580383301</v>
      </c>
      <c r="I12" s="8"/>
      <c r="J12" s="8"/>
      <c r="K12" s="8"/>
      <c r="L12" s="8"/>
      <c r="M12" s="8"/>
      <c r="N12" s="8"/>
      <c r="O12" s="33"/>
    </row>
    <row r="13" spans="2:16">
      <c r="B13" s="36" t="s">
        <v>44</v>
      </c>
      <c r="C13" s="30">
        <v>18.458999633789063</v>
      </c>
      <c r="D13" s="9"/>
      <c r="E13" s="8"/>
      <c r="F13" s="8"/>
      <c r="G13" s="30">
        <v>13.831000328063965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44</v>
      </c>
      <c r="C14" s="30">
        <v>18.61400032043457</v>
      </c>
      <c r="D14" s="4">
        <f>STDEV(C12:C14)</f>
        <v>0.10960203661560972</v>
      </c>
      <c r="E14" s="1">
        <f>AVERAGE(C12:C14)</f>
        <v>18.536499977111816</v>
      </c>
      <c r="F14" s="8"/>
      <c r="G14" s="30">
        <v>13.829000473022461</v>
      </c>
      <c r="H14" s="3">
        <f>STDEV(G12:G14)</f>
        <v>8.7182599680268192E-3</v>
      </c>
      <c r="I14" s="1">
        <f>AVERAGE(G12:G14)</f>
        <v>13.825000127156576</v>
      </c>
      <c r="J14" s="8"/>
      <c r="K14" s="1">
        <f>E14-I14</f>
        <v>4.7114998499552403</v>
      </c>
      <c r="L14" s="1">
        <f>K14-$K$7</f>
        <v>-6.3358332316080741</v>
      </c>
      <c r="M14" s="27">
        <f>SQRT((D14*D14)+(H14*H14))</f>
        <v>0.109948235489068</v>
      </c>
      <c r="N14" s="14"/>
      <c r="O14" s="34">
        <f>POWER(2,-L14)</f>
        <v>80.774792350082805</v>
      </c>
      <c r="P14" s="26">
        <f>M14/SQRT((COUNT(C12:C14)+COUNT(G12:G14)/2))</f>
        <v>5.8769803925776014E-2</v>
      </c>
    </row>
    <row r="15" spans="2:16">
      <c r="B15" s="36" t="s">
        <v>45</v>
      </c>
      <c r="C15" t="s">
        <v>9</v>
      </c>
      <c r="D15" s="10"/>
      <c r="E15" s="8"/>
      <c r="F15" s="8"/>
      <c r="G15" s="30">
        <v>16.121000289916992</v>
      </c>
      <c r="I15" s="8"/>
      <c r="J15" s="8"/>
      <c r="K15" s="8"/>
      <c r="L15" s="8"/>
      <c r="M15" s="8"/>
      <c r="N15" s="8"/>
      <c r="O15" s="33"/>
    </row>
    <row r="16" spans="2:16">
      <c r="B16" s="36" t="s">
        <v>45</v>
      </c>
      <c r="C16" t="s">
        <v>9</v>
      </c>
      <c r="D16" s="9"/>
      <c r="E16" s="8"/>
      <c r="F16" s="8"/>
      <c r="G16" s="30">
        <v>16.243999481201172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6" t="s">
        <v>45</v>
      </c>
      <c r="C17" s="30">
        <v>39.78900146484375</v>
      </c>
      <c r="D17" s="4" t="e">
        <f>STDEV(C15:C17)</f>
        <v>#DIV/0!</v>
      </c>
      <c r="E17" s="1">
        <f>AVERAGE(C15:C17)</f>
        <v>39.78900146484375</v>
      </c>
      <c r="F17" s="8"/>
      <c r="G17" s="30">
        <v>16.281000137329102</v>
      </c>
      <c r="H17" s="3">
        <f>STDEV(G15:G17)</f>
        <v>8.3763357922142595E-2</v>
      </c>
      <c r="I17" s="1">
        <f>AVERAGE(G15:G17)</f>
        <v>16.215333302815754</v>
      </c>
      <c r="J17" s="8"/>
      <c r="K17" s="1">
        <f>E17-I17</f>
        <v>23.573668162027996</v>
      </c>
      <c r="L17" s="1">
        <f>K17-$K$7</f>
        <v>12.526335080464682</v>
      </c>
      <c r="M17" s="27" t="e">
        <f>SQRT((D17*D17)+(H17*H17))</f>
        <v>#DIV/0!</v>
      </c>
      <c r="N17" s="14"/>
      <c r="O17" s="34">
        <f>POWER(2,-L17)</f>
        <v>1.6951081230414698E-4</v>
      </c>
      <c r="P17" s="26" t="e">
        <f>M17/SQRT((COUNT(C15:C17)+COUNT(G15:G17)/2))</f>
        <v>#DIV/0!</v>
      </c>
    </row>
    <row r="18" spans="2:16">
      <c r="B18" s="36" t="s">
        <v>46</v>
      </c>
      <c r="C18" s="30">
        <v>25.214000701904297</v>
      </c>
      <c r="D18" s="10"/>
      <c r="E18" s="8"/>
      <c r="F18" s="8"/>
      <c r="G18" s="30">
        <v>18.999000549316406</v>
      </c>
      <c r="I18" s="8"/>
      <c r="J18" s="8"/>
      <c r="K18" s="8"/>
      <c r="L18" s="8"/>
      <c r="M18" s="8"/>
      <c r="N18" s="8"/>
      <c r="O18" s="33"/>
    </row>
    <row r="19" spans="2:16">
      <c r="B19" s="36" t="s">
        <v>46</v>
      </c>
      <c r="C19" s="30">
        <v>25.25200080871582</v>
      </c>
      <c r="D19" s="9"/>
      <c r="E19" s="8"/>
      <c r="F19" s="8"/>
      <c r="G19" s="30">
        <v>19.135000228881836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46</v>
      </c>
      <c r="C20" s="30">
        <v>25.011999130249023</v>
      </c>
      <c r="D20" s="4">
        <f>STDEV(C18:C20)</f>
        <v>0.12900222784624529</v>
      </c>
      <c r="E20" s="1">
        <f>AVERAGE(C18:C20)</f>
        <v>25.159333546956379</v>
      </c>
      <c r="F20" s="8"/>
      <c r="G20" s="30">
        <v>19.013999938964844</v>
      </c>
      <c r="H20" s="3">
        <f>STDEV(G18:G20)</f>
        <v>7.4567603210913436E-2</v>
      </c>
      <c r="I20" s="1">
        <f>AVERAGE(G18:G20)</f>
        <v>19.049333572387695</v>
      </c>
      <c r="J20" s="8"/>
      <c r="K20" s="1">
        <f>E20-I20</f>
        <v>6.1099999745686837</v>
      </c>
      <c r="L20" s="1">
        <f>K20-$K$7</f>
        <v>-4.9373331069946307</v>
      </c>
      <c r="M20" s="27">
        <f>SQRT((D20*D20)+(H20*H20))</f>
        <v>0.14900302761324957</v>
      </c>
      <c r="N20" s="14"/>
      <c r="O20" s="34">
        <f>POWER(2,-L20)</f>
        <v>30.639760326468551</v>
      </c>
      <c r="P20" s="26">
        <f>M20/SQRT((COUNT(C18:C20)+COUNT(G18:G20)/2))</f>
        <v>7.0240700828436781E-2</v>
      </c>
    </row>
    <row r="21" spans="2:16">
      <c r="B21" s="36" t="s">
        <v>47</v>
      </c>
      <c r="C21" s="30">
        <v>21.270999908447266</v>
      </c>
      <c r="D21" s="10"/>
      <c r="E21" s="8"/>
      <c r="F21" s="8"/>
      <c r="G21" s="30">
        <v>16.391000747680664</v>
      </c>
      <c r="I21" s="8"/>
      <c r="J21" s="8"/>
      <c r="K21" s="8"/>
      <c r="L21" s="8"/>
      <c r="M21" s="8"/>
      <c r="N21" s="8"/>
      <c r="O21" s="33"/>
    </row>
    <row r="22" spans="2:16">
      <c r="B22" s="36" t="s">
        <v>47</v>
      </c>
      <c r="C22" s="30">
        <v>21.290000915527344</v>
      </c>
      <c r="D22" s="9"/>
      <c r="E22" s="8"/>
      <c r="F22" s="8"/>
      <c r="G22" s="30">
        <v>16.420999526977539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47</v>
      </c>
      <c r="C23" s="30">
        <v>21.340999603271484</v>
      </c>
      <c r="D23" s="4">
        <f>STDEV(C21:C23)</f>
        <v>3.6198208282467274E-2</v>
      </c>
      <c r="E23" s="1">
        <f>AVERAGE(C21:C23)</f>
        <v>21.300666809082031</v>
      </c>
      <c r="F23" s="8"/>
      <c r="G23" s="30">
        <v>16.441999435424805</v>
      </c>
      <c r="H23" s="3">
        <f>STDEV(G21:G23)</f>
        <v>2.5631325449276949E-2</v>
      </c>
      <c r="I23" s="1">
        <f>AVERAGE(G21:G23)</f>
        <v>16.417999903361004</v>
      </c>
      <c r="J23" s="8"/>
      <c r="K23" s="1">
        <f>E23-I23</f>
        <v>4.8826669057210275</v>
      </c>
      <c r="L23" s="1">
        <f>K23-$K$7</f>
        <v>-6.1646661758422869</v>
      </c>
      <c r="M23" s="27">
        <f>SQRT((D23*D23)+(H23*H23))</f>
        <v>4.4353975325190802E-2</v>
      </c>
      <c r="N23" s="14"/>
      <c r="O23" s="34">
        <f>POWER(2,-L23)</f>
        <v>71.738027663094499</v>
      </c>
      <c r="P23" s="26">
        <f>M23/SQRT((COUNT(C21:C23)+COUNT(G21:G23)/2))</f>
        <v>2.0908664483348816E-2</v>
      </c>
    </row>
    <row r="24" spans="2:16">
      <c r="B24" s="36" t="s">
        <v>48</v>
      </c>
      <c r="C24" t="s">
        <v>9</v>
      </c>
      <c r="D24" s="10"/>
      <c r="E24" s="8"/>
      <c r="F24" s="8"/>
      <c r="G24" s="30">
        <v>18.148000717163086</v>
      </c>
      <c r="I24" s="8"/>
      <c r="J24" s="8"/>
      <c r="K24" s="8"/>
      <c r="L24" s="8"/>
      <c r="M24" s="8"/>
      <c r="N24" s="8"/>
      <c r="O24" s="33"/>
    </row>
    <row r="25" spans="2:16">
      <c r="B25" s="36" t="s">
        <v>48</v>
      </c>
      <c r="C25" t="s">
        <v>9</v>
      </c>
      <c r="D25" s="9"/>
      <c r="E25" s="8"/>
      <c r="F25" s="8"/>
      <c r="G25" s="30">
        <v>18.125999450683594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48</v>
      </c>
      <c r="C26" t="s">
        <v>9</v>
      </c>
      <c r="D26" s="4" t="e">
        <f>STDEV(C24:C26)</f>
        <v>#DIV/0!</v>
      </c>
      <c r="E26" s="1" t="e">
        <f>AVERAGE(C24:C26)</f>
        <v>#DIV/0!</v>
      </c>
      <c r="F26" s="8"/>
      <c r="G26" s="30">
        <v>18.02400016784668</v>
      </c>
      <c r="H26" s="3">
        <f>STDEV(G24:G26)</f>
        <v>6.6161476274234937E-2</v>
      </c>
      <c r="I26" s="1">
        <f>AVERAGE(G24:G26)</f>
        <v>18.099333445231121</v>
      </c>
      <c r="J26" s="8"/>
      <c r="K26" s="1" t="e">
        <f>E26-I26</f>
        <v>#DIV/0!</v>
      </c>
      <c r="L26" s="1" t="e">
        <f>K26-$K$7</f>
        <v>#DIV/0!</v>
      </c>
      <c r="M26" s="27" t="e">
        <f>SQRT((D26*D26)+(H26*H26))</f>
        <v>#DIV/0!</v>
      </c>
      <c r="N26" s="14"/>
      <c r="O26" s="34" t="e">
        <f>POWER(2,-L26)</f>
        <v>#DIV/0!</v>
      </c>
      <c r="P26" s="26" t="e">
        <f>M26/SQRT((COUNT(C24:C26)+COUNT(G24:G26)/2))</f>
        <v>#DIV/0!</v>
      </c>
    </row>
    <row r="27" spans="2:16">
      <c r="B27" s="36" t="s">
        <v>49</v>
      </c>
      <c r="C27" s="30">
        <v>23.246000289916992</v>
      </c>
      <c r="D27" s="10"/>
      <c r="E27" s="8"/>
      <c r="F27" s="8"/>
      <c r="G27" s="30">
        <v>14.951999664306641</v>
      </c>
      <c r="I27" s="8"/>
      <c r="J27" s="8"/>
      <c r="K27" s="8"/>
      <c r="L27" s="8"/>
      <c r="M27" s="8"/>
      <c r="N27" s="8"/>
      <c r="O27" s="33"/>
    </row>
    <row r="28" spans="2:16">
      <c r="B28" s="36" t="s">
        <v>49</v>
      </c>
      <c r="C28" s="30">
        <v>23.322999954223633</v>
      </c>
      <c r="D28" s="9"/>
      <c r="E28" s="8"/>
      <c r="F28" s="8"/>
      <c r="G28" s="30">
        <v>14.930999755859375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49</v>
      </c>
      <c r="C29" s="30">
        <v>23.229999542236328</v>
      </c>
      <c r="D29" s="4">
        <f>STDEV(C27:C29)</f>
        <v>4.9722645510679252E-2</v>
      </c>
      <c r="E29" s="1">
        <f>AVERAGE(C27:C29)</f>
        <v>23.266333262125652</v>
      </c>
      <c r="F29" s="8"/>
      <c r="G29" s="30">
        <v>14.951999664306641</v>
      </c>
      <c r="H29" s="3">
        <f>STDEV(G27:G29)</f>
        <v>1.2124302794986304E-2</v>
      </c>
      <c r="I29" s="1">
        <f>AVERAGE(G27:G29)</f>
        <v>14.944999694824219</v>
      </c>
      <c r="J29" s="8"/>
      <c r="K29" s="1">
        <f>E29-I29</f>
        <v>8.3213335673014335</v>
      </c>
      <c r="L29" s="1">
        <f>K29-$K$7</f>
        <v>-2.7259995142618809</v>
      </c>
      <c r="M29" s="27">
        <f>SQRT((D29*D29)+(H29*H29))</f>
        <v>5.1179489982269108E-2</v>
      </c>
      <c r="N29" s="14"/>
      <c r="O29" s="34">
        <f>POWER(2,-L29)</f>
        <v>6.6161847199556973</v>
      </c>
      <c r="P29" s="26">
        <f>M29/SQRT((COUNT(C27:C29)+COUNT(G27:G29)/2))</f>
        <v>2.4126242949420978E-2</v>
      </c>
    </row>
    <row r="30" spans="2:16">
      <c r="B30" s="36" t="s">
        <v>50</v>
      </c>
      <c r="C30" s="30">
        <v>19.579000473022461</v>
      </c>
      <c r="D30" s="10"/>
      <c r="E30" s="8"/>
      <c r="F30" s="8"/>
      <c r="G30" s="30">
        <v>13.506999969482422</v>
      </c>
      <c r="I30" s="8"/>
      <c r="J30" s="8"/>
      <c r="K30" s="8"/>
      <c r="L30" s="8"/>
      <c r="M30" s="8"/>
      <c r="N30" s="8"/>
      <c r="O30" s="33"/>
    </row>
    <row r="31" spans="2:16">
      <c r="B31" s="36" t="s">
        <v>50</v>
      </c>
      <c r="C31" s="30">
        <v>19.336000442504883</v>
      </c>
      <c r="D31" s="9"/>
      <c r="E31" s="8"/>
      <c r="F31" s="8"/>
      <c r="G31" s="30">
        <v>13.451999664306641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6" t="s">
        <v>50</v>
      </c>
      <c r="C32" s="30">
        <v>19.375999450683594</v>
      </c>
      <c r="D32" s="4">
        <f>STDEV(C30:C32)</f>
        <v>0.13029348318152739</v>
      </c>
      <c r="E32" s="1">
        <f>AVERAGE(C30:C32)</f>
        <v>19.430333455403645</v>
      </c>
      <c r="F32" s="8"/>
      <c r="G32" s="30">
        <v>13.493000030517578</v>
      </c>
      <c r="H32" s="3">
        <f>STDEV(G30:G32)</f>
        <v>2.8583392293076427E-2</v>
      </c>
      <c r="I32" s="1">
        <f>AVERAGE(G30:G32)</f>
        <v>13.483999888102213</v>
      </c>
      <c r="J32" s="8"/>
      <c r="K32" s="1">
        <f>E32-I32</f>
        <v>5.9463335673014317</v>
      </c>
      <c r="L32" s="1">
        <f>K32-$K$7</f>
        <v>-5.1009995142618827</v>
      </c>
      <c r="M32" s="27">
        <f>SQRT((D32*D32)+(H32*H32))</f>
        <v>0.1333919115784569</v>
      </c>
      <c r="N32" s="14"/>
      <c r="O32" s="34">
        <f>POWER(2,-L32)</f>
        <v>34.320520182864691</v>
      </c>
      <c r="P32" s="26">
        <f>M32/SQRT((COUNT(C30:C32)+COUNT(G30:G32)/2))</f>
        <v>6.2881550155042154E-2</v>
      </c>
    </row>
    <row r="33" spans="2:16">
      <c r="B33" s="36" t="s">
        <v>51</v>
      </c>
      <c r="C33" s="30">
        <v>28.889999389648437</v>
      </c>
      <c r="D33" s="10"/>
      <c r="E33" s="8"/>
      <c r="F33" s="8"/>
      <c r="G33" s="30">
        <v>15.01099967956543</v>
      </c>
      <c r="I33" s="8"/>
      <c r="J33" s="8"/>
      <c r="K33" s="8"/>
      <c r="L33" s="8"/>
      <c r="M33" s="8"/>
      <c r="N33" s="8"/>
      <c r="O33" s="33"/>
    </row>
    <row r="34" spans="2:16">
      <c r="B34" s="36" t="s">
        <v>51</v>
      </c>
      <c r="C34" s="30"/>
      <c r="D34" s="9"/>
      <c r="E34" s="8"/>
      <c r="F34" s="8"/>
      <c r="G34" s="30">
        <v>15.01099967956543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36" t="s">
        <v>51</v>
      </c>
      <c r="C35" s="30">
        <v>30.283000946044922</v>
      </c>
      <c r="D35" s="4">
        <f>STDEV(C33:C35)</f>
        <v>0.98500084673136901</v>
      </c>
      <c r="E35" s="1">
        <f>AVERAGE(C33:C35)</f>
        <v>29.58650016784668</v>
      </c>
      <c r="F35" s="8"/>
      <c r="G35" s="30">
        <v>15.104000091552734</v>
      </c>
      <c r="H35" s="3">
        <f>STDEV(G33:G35)</f>
        <v>5.3693812895616463E-2</v>
      </c>
      <c r="I35" s="1">
        <f>AVERAGE(G33:G35)</f>
        <v>15.041999816894531</v>
      </c>
      <c r="J35" s="8"/>
      <c r="K35" s="1">
        <f>E35-I35</f>
        <v>14.544500350952148</v>
      </c>
      <c r="L35" s="1">
        <f>K35-$K$7</f>
        <v>3.497167269388834</v>
      </c>
      <c r="M35" s="27">
        <f>SQRT((D35*D35)+(H35*H35))</f>
        <v>0.98646322465907632</v>
      </c>
      <c r="N35" s="14"/>
      <c r="O35" s="34">
        <f>POWER(2,-L35)</f>
        <v>8.8562068596095472E-2</v>
      </c>
      <c r="P35" s="26">
        <f>M35/SQRT((COUNT(C33:C35)+COUNT(G33:G35)/2))</f>
        <v>0.52728677304663929</v>
      </c>
    </row>
    <row r="36" spans="2:16">
      <c r="B36" s="41" t="s">
        <v>52</v>
      </c>
      <c r="C36" s="30">
        <v>25.690999984741211</v>
      </c>
      <c r="D36" s="10"/>
      <c r="E36" s="8"/>
      <c r="F36" s="8"/>
      <c r="G36" s="30">
        <v>15.741000175476074</v>
      </c>
      <c r="I36" s="8"/>
      <c r="J36" s="8"/>
      <c r="K36" s="8"/>
      <c r="L36" s="8"/>
      <c r="M36" s="8"/>
      <c r="N36" s="8"/>
      <c r="O36" s="33"/>
    </row>
    <row r="37" spans="2:16">
      <c r="B37" s="41" t="s">
        <v>52</v>
      </c>
      <c r="C37" s="30"/>
      <c r="D37" s="9"/>
      <c r="E37" s="8"/>
      <c r="F37" s="8"/>
      <c r="G37" s="30">
        <v>15.102999687194824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41" t="s">
        <v>52</v>
      </c>
      <c r="C38" s="30">
        <v>25.238000869750977</v>
      </c>
      <c r="D38" s="4">
        <f>STDEV(C36:C38)</f>
        <v>0.32031874608109934</v>
      </c>
      <c r="E38" s="1">
        <f>AVERAGE(C36:C38)</f>
        <v>25.464500427246094</v>
      </c>
      <c r="F38" s="8"/>
      <c r="G38" s="30">
        <v>15.675999641418457</v>
      </c>
      <c r="H38" s="3">
        <f>STDEV(G36:G38)</f>
        <v>0.35109320700137459</v>
      </c>
      <c r="I38" s="1">
        <f>AVERAGE(G36:G38)</f>
        <v>15.506666501363119</v>
      </c>
      <c r="J38" s="8"/>
      <c r="K38" s="1">
        <f>E38-I38</f>
        <v>9.9578339258829747</v>
      </c>
      <c r="L38" s="1">
        <f>K38-$K$7</f>
        <v>-1.0894991556803397</v>
      </c>
      <c r="M38" s="27">
        <f>SQRT((D38*D38)+(H38*H38))</f>
        <v>0.47525839192325459</v>
      </c>
      <c r="N38" s="14"/>
      <c r="O38" s="40">
        <f>POWER(2,-L38)</f>
        <v>2.1280014821586244</v>
      </c>
      <c r="P38" s="26">
        <f>M38/SQRT((COUNT(C36:C38)+COUNT(G36:G38)/2))</f>
        <v>0.25403629610942147</v>
      </c>
    </row>
    <row r="39" spans="2:16">
      <c r="B39" s="36" t="s">
        <v>53</v>
      </c>
      <c r="C39" s="30"/>
      <c r="D39" s="10"/>
      <c r="E39" s="8"/>
      <c r="F39" s="8"/>
      <c r="G39" s="30">
        <v>13.904999732971191</v>
      </c>
      <c r="I39" s="8"/>
      <c r="J39" s="8"/>
      <c r="K39" s="8"/>
      <c r="L39" s="8"/>
      <c r="M39" s="8"/>
      <c r="N39" s="8"/>
      <c r="O39" s="33"/>
    </row>
    <row r="40" spans="2:16">
      <c r="B40" s="36" t="s">
        <v>53</v>
      </c>
      <c r="C40" s="30">
        <v>19.884000778198242</v>
      </c>
      <c r="D40" s="9"/>
      <c r="E40" s="8"/>
      <c r="F40" s="8"/>
      <c r="G40" s="30">
        <v>14.291000366210938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36" t="s">
        <v>53</v>
      </c>
      <c r="C41" s="30">
        <v>19.576000213623047</v>
      </c>
      <c r="D41" s="4">
        <f>STDEV(C39:C41)</f>
        <v>0.21778928782040574</v>
      </c>
      <c r="E41" s="1">
        <f>AVERAGE(C39:C41)</f>
        <v>19.730000495910645</v>
      </c>
      <c r="F41" s="8"/>
      <c r="G41" s="30">
        <v>14.288999557495117</v>
      </c>
      <c r="H41" s="3">
        <f>STDEV(G39:G41)</f>
        <v>0.2222822370063543</v>
      </c>
      <c r="I41" s="1">
        <f>AVERAGE(G39:G41)</f>
        <v>14.161666552225748</v>
      </c>
      <c r="J41" s="8"/>
      <c r="K41" s="1">
        <f>E41-I41</f>
        <v>5.5683339436848964</v>
      </c>
      <c r="L41" s="1">
        <f>K41-$K$7</f>
        <v>-5.478999137878418</v>
      </c>
      <c r="M41" s="27">
        <f>SQRT((D41*D41)+(H41*H41))</f>
        <v>0.31119377689450761</v>
      </c>
      <c r="N41" s="14"/>
      <c r="O41" s="34">
        <f>POWER(2,-L41)</f>
        <v>44.600844985545478</v>
      </c>
      <c r="P41" s="26">
        <f>M41/SQRT((COUNT(C39:C41)+COUNT(G39:G41)/2))</f>
        <v>0.16634007057648803</v>
      </c>
    </row>
    <row r="42" spans="2:16">
      <c r="B42" s="36" t="s">
        <v>54</v>
      </c>
      <c r="C42" t="s">
        <v>9</v>
      </c>
      <c r="D42" s="10"/>
      <c r="E42" s="8"/>
      <c r="F42" s="8"/>
      <c r="G42" s="30">
        <v>15.246000289916992</v>
      </c>
      <c r="I42" s="8"/>
      <c r="J42" s="8"/>
      <c r="K42" s="8"/>
      <c r="L42" s="8"/>
      <c r="M42" s="8"/>
      <c r="N42" s="8"/>
      <c r="O42" s="33"/>
    </row>
    <row r="43" spans="2:16">
      <c r="B43" s="36" t="s">
        <v>54</v>
      </c>
      <c r="C43" s="30">
        <v>36.412998199462891</v>
      </c>
      <c r="D43" s="9"/>
      <c r="E43" s="8"/>
      <c r="F43" s="8"/>
      <c r="G43" s="30">
        <v>15.178999900817871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36" t="s">
        <v>54</v>
      </c>
      <c r="C44" s="30">
        <v>34.967998504638672</v>
      </c>
      <c r="D44" s="4">
        <f>STDEV(C42:C44)</f>
        <v>1.0217690830226969</v>
      </c>
      <c r="E44" s="1">
        <f>AVERAGE(C42:C44)</f>
        <v>35.690498352050781</v>
      </c>
      <c r="F44" s="8"/>
      <c r="G44" s="30">
        <v>15.218000411987305</v>
      </c>
      <c r="H44" s="3">
        <f>STDEV(G42:G44)</f>
        <v>3.3650371902323603E-2</v>
      </c>
      <c r="I44" s="1">
        <f>AVERAGE(G42:G44)</f>
        <v>15.214333534240723</v>
      </c>
      <c r="J44" s="8"/>
      <c r="K44" s="1">
        <f>E44-I44</f>
        <v>20.476164817810059</v>
      </c>
      <c r="L44" s="1">
        <f>K44-$K$7</f>
        <v>9.4288317362467442</v>
      </c>
      <c r="M44" s="27">
        <f>SQRT((D44*D44)+(H44*H44))</f>
        <v>1.0223230441255873</v>
      </c>
      <c r="N44" s="14"/>
      <c r="O44" s="34">
        <f>POWER(2,-L44)</f>
        <v>1.4509044854484254E-3</v>
      </c>
      <c r="P44" s="26">
        <f>M44/SQRT((COUNT(C42:C44)+COUNT(G42:G44)/2))</f>
        <v>0.54645465281738936</v>
      </c>
    </row>
    <row r="45" spans="2:16">
      <c r="B45" s="36" t="s">
        <v>55</v>
      </c>
      <c r="C45" s="30">
        <v>26.315000534057617</v>
      </c>
      <c r="D45" s="10"/>
      <c r="E45" s="8"/>
      <c r="F45" s="8"/>
      <c r="G45" s="30">
        <v>17.103000640869141</v>
      </c>
      <c r="I45" s="8"/>
      <c r="J45" s="8"/>
      <c r="K45" s="8"/>
      <c r="L45" s="8"/>
      <c r="M45" s="8"/>
      <c r="N45" s="8"/>
      <c r="O45" s="33"/>
    </row>
    <row r="46" spans="2:16">
      <c r="B46" s="36" t="s">
        <v>55</v>
      </c>
      <c r="C46" s="30">
        <v>26.60099983215332</v>
      </c>
      <c r="D46" s="9"/>
      <c r="E46" s="8"/>
      <c r="F46" s="8"/>
      <c r="G46" s="30">
        <v>17.145999908447266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36" t="s">
        <v>55</v>
      </c>
      <c r="C47" s="30">
        <v>26.486000061035156</v>
      </c>
      <c r="D47" s="4">
        <f>STDEV(C45:C47)</f>
        <v>0.14391049538689379</v>
      </c>
      <c r="E47" s="1">
        <f>AVERAGE(C45:C47)</f>
        <v>26.467333475748699</v>
      </c>
      <c r="F47" s="8"/>
      <c r="G47" s="30">
        <v>17.208999633789063</v>
      </c>
      <c r="H47" s="3">
        <f>STDEV(G45:G47)</f>
        <v>5.3313051725061789E-2</v>
      </c>
      <c r="I47" s="1">
        <f>AVERAGE(G45:G47)</f>
        <v>17.152666727701824</v>
      </c>
      <c r="J47" s="8"/>
      <c r="K47" s="1">
        <f>E47-I47</f>
        <v>9.314666748046875</v>
      </c>
      <c r="L47" s="1">
        <f>K47-$K$7</f>
        <v>-1.7326663335164394</v>
      </c>
      <c r="M47" s="27">
        <f>SQRT((D47*D47)+(H47*H47))</f>
        <v>0.15346827739549398</v>
      </c>
      <c r="N47" s="14"/>
      <c r="O47" s="34">
        <f>POWER(2,-L47)</f>
        <v>3.3234147181850084</v>
      </c>
      <c r="P47" s="26">
        <f>M47/SQRT((COUNT(C45:C47)+COUNT(G45:G47)/2))</f>
        <v>7.2345639762247962E-2</v>
      </c>
    </row>
    <row r="48" spans="2:16">
      <c r="B48" s="36" t="s">
        <v>56</v>
      </c>
      <c r="C48" s="30">
        <v>18.875999450683594</v>
      </c>
      <c r="D48" s="10"/>
      <c r="E48" s="8"/>
      <c r="F48" s="8"/>
      <c r="G48" s="30">
        <v>14.855999946594238</v>
      </c>
      <c r="I48" s="8"/>
      <c r="J48" s="8"/>
      <c r="K48" s="8"/>
      <c r="L48" s="8"/>
      <c r="M48" s="8"/>
      <c r="N48" s="8"/>
      <c r="O48" s="33"/>
    </row>
    <row r="49" spans="2:16">
      <c r="B49" s="36" t="s">
        <v>56</v>
      </c>
      <c r="C49" s="30">
        <v>18.674999237060547</v>
      </c>
      <c r="D49" s="9"/>
      <c r="E49" s="8"/>
      <c r="F49" s="8"/>
      <c r="G49" s="30">
        <v>14.85200023651123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36" t="s">
        <v>56</v>
      </c>
      <c r="C50" s="30">
        <v>18.790000915527344</v>
      </c>
      <c r="D50" s="4">
        <f>STDEV(C48:C50)</f>
        <v>0.10084825231976985</v>
      </c>
      <c r="E50" s="1">
        <f>AVERAGE(C48:C50)</f>
        <v>18.780333201090496</v>
      </c>
      <c r="F50" s="8"/>
      <c r="G50" s="30">
        <v>14.529999732971191</v>
      </c>
      <c r="H50" s="3">
        <f>STDEV(G48:G50)</f>
        <v>0.1870723840491274</v>
      </c>
      <c r="I50" s="1">
        <f>AVERAGE(G48:G50)</f>
        <v>14.745999972025553</v>
      </c>
      <c r="J50" s="8"/>
      <c r="K50" s="1">
        <f>E50-I50</f>
        <v>4.0343332290649432</v>
      </c>
      <c r="L50" s="1">
        <f>K50-$K$7</f>
        <v>-7.0129998524983712</v>
      </c>
      <c r="M50" s="27">
        <f>SQRT((D50*D50)+(H50*H50))</f>
        <v>0.21252399128045799</v>
      </c>
      <c r="N50" s="14"/>
      <c r="O50" s="34">
        <f>POWER(2,-L50)</f>
        <v>129.15859592690003</v>
      </c>
      <c r="P50" s="26">
        <f>M50/SQRT((COUNT(C48:C50)+COUNT(G48:G50)/2))</f>
        <v>0.1001847702661617</v>
      </c>
    </row>
    <row r="51" spans="2:16">
      <c r="B51" s="36" t="s">
        <v>57</v>
      </c>
      <c r="C51" s="30">
        <v>35.020000457763672</v>
      </c>
      <c r="D51" s="10"/>
      <c r="E51" s="8"/>
      <c r="F51" s="8"/>
      <c r="G51" s="30">
        <v>20.076999664306641</v>
      </c>
      <c r="I51" s="8"/>
      <c r="J51" s="8"/>
      <c r="K51" s="8"/>
      <c r="L51" s="8"/>
      <c r="M51" s="8"/>
      <c r="N51" s="8"/>
      <c r="O51" s="33"/>
    </row>
    <row r="52" spans="2:16">
      <c r="B52" s="36" t="s">
        <v>57</v>
      </c>
      <c r="C52" t="s">
        <v>9</v>
      </c>
      <c r="D52" s="9"/>
      <c r="E52" s="8"/>
      <c r="F52" s="8"/>
      <c r="G52" s="30">
        <v>20.070999145507813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36" t="s">
        <v>57</v>
      </c>
      <c r="C53" t="s">
        <v>9</v>
      </c>
      <c r="D53" s="4" t="e">
        <f>STDEV(C51:C53)</f>
        <v>#DIV/0!</v>
      </c>
      <c r="E53" s="1">
        <f>AVERAGE(C51:C53)</f>
        <v>35.020000457763672</v>
      </c>
      <c r="F53" s="8"/>
      <c r="G53" s="30">
        <v>20.082000732421875</v>
      </c>
      <c r="H53" s="3">
        <f>STDEV(G51:G53)</f>
        <v>5.5083546057477523E-3</v>
      </c>
      <c r="I53" s="1">
        <f>AVERAGE(G51:G53)</f>
        <v>20.076666514078777</v>
      </c>
      <c r="J53" s="8"/>
      <c r="K53" s="1">
        <f>E53-I53</f>
        <v>14.943333943684895</v>
      </c>
      <c r="L53" s="1">
        <f>K53-$K$7</f>
        <v>3.8960008621215803</v>
      </c>
      <c r="M53" s="27" t="e">
        <f>SQRT((D53*D53)+(H53*H53))</f>
        <v>#DIV/0!</v>
      </c>
      <c r="N53" s="14"/>
      <c r="O53" s="34">
        <f>POWER(2,-L53)</f>
        <v>6.7171783163134602E-2</v>
      </c>
      <c r="P53" s="26" t="e">
        <f>M53/SQRT((COUNT(C51:C53)+COUNT(G51:G53)/2))</f>
        <v>#DIV/0!</v>
      </c>
    </row>
    <row r="54" spans="2:16">
      <c r="B54" s="36" t="s">
        <v>58</v>
      </c>
      <c r="C54" s="30">
        <v>25.945999145507812</v>
      </c>
      <c r="D54" s="10"/>
      <c r="E54" s="8"/>
      <c r="F54" s="8"/>
      <c r="G54" s="30">
        <v>17.867000579833984</v>
      </c>
      <c r="I54" s="8"/>
      <c r="J54" s="8"/>
      <c r="K54" s="8"/>
      <c r="L54" s="8"/>
      <c r="M54" s="8"/>
      <c r="N54" s="8"/>
      <c r="O54" s="33"/>
    </row>
    <row r="55" spans="2:16">
      <c r="B55" s="36" t="s">
        <v>58</v>
      </c>
      <c r="C55" s="30">
        <v>25.878999710083008</v>
      </c>
      <c r="D55" s="9"/>
      <c r="E55" s="8"/>
      <c r="F55" s="8"/>
      <c r="G55" s="30">
        <v>17.813999176025391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36" t="s">
        <v>58</v>
      </c>
      <c r="C56" s="30">
        <v>25.893999099731445</v>
      </c>
      <c r="D56" s="4">
        <f>STDEV(C54:C56)</f>
        <v>3.5161320599517945E-2</v>
      </c>
      <c r="E56" s="1">
        <f>AVERAGE(C54:C56)</f>
        <v>25.90633265177409</v>
      </c>
      <c r="F56" s="8"/>
      <c r="G56" s="30">
        <v>17.827999114990234</v>
      </c>
      <c r="H56" s="3">
        <f>STDEV(G54:G56)</f>
        <v>2.7465922390783437E-2</v>
      </c>
      <c r="I56" s="1">
        <f>AVERAGE(G54:G56)</f>
        <v>17.836332956949871</v>
      </c>
      <c r="J56" s="8"/>
      <c r="K56" s="1">
        <f>E56-I56</f>
        <v>8.0699996948242187</v>
      </c>
      <c r="L56" s="1">
        <f>K56-$K$7</f>
        <v>-2.9773333867390956</v>
      </c>
      <c r="M56" s="27">
        <f>SQRT((D56*D56)+(H56*H56))</f>
        <v>4.4617209225573752E-2</v>
      </c>
      <c r="N56" s="14"/>
      <c r="O56" s="34">
        <f>POWER(2,-L56)</f>
        <v>7.875291836318703</v>
      </c>
      <c r="P56" s="26">
        <f>M56/SQRT((COUNT(C54:C56)+COUNT(G54:G56)/2))</f>
        <v>2.1032754134014793E-2</v>
      </c>
    </row>
    <row r="57" spans="2:16">
      <c r="B57" s="36" t="s">
        <v>59</v>
      </c>
      <c r="C57" s="30">
        <v>19.767999649047852</v>
      </c>
      <c r="D57" s="10"/>
      <c r="E57" s="8"/>
      <c r="F57" s="8"/>
      <c r="G57" s="30">
        <v>15.734999656677246</v>
      </c>
      <c r="I57" s="8"/>
      <c r="J57" s="8"/>
      <c r="K57" s="8"/>
      <c r="L57" s="8"/>
      <c r="M57" s="8"/>
      <c r="N57" s="8"/>
      <c r="O57" s="33"/>
    </row>
    <row r="58" spans="2:16">
      <c r="B58" s="36" t="s">
        <v>59</v>
      </c>
      <c r="C58" s="30">
        <v>19.964000701904297</v>
      </c>
      <c r="D58" s="9"/>
      <c r="E58" s="8"/>
      <c r="F58" s="8"/>
      <c r="G58" s="30">
        <v>15.732000350952148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36" t="s">
        <v>59</v>
      </c>
      <c r="C59" s="30">
        <v>19.704999923706055</v>
      </c>
      <c r="D59" s="4">
        <f>STDEV(C57:C59)</f>
        <v>0.13507206793737431</v>
      </c>
      <c r="E59" s="1">
        <f>AVERAGE(C57:C59)</f>
        <v>19.812333424886067</v>
      </c>
      <c r="F59" s="8"/>
      <c r="G59" s="30">
        <v>15.689000129699707</v>
      </c>
      <c r="H59" s="3">
        <f>STDEV(G57:G59)</f>
        <v>2.5735744742636523E-2</v>
      </c>
      <c r="I59" s="1">
        <f>AVERAGE(G57:G59)</f>
        <v>15.718666712443033</v>
      </c>
      <c r="J59" s="8"/>
      <c r="K59" s="1">
        <f>E59-I59</f>
        <v>4.0936667124430333</v>
      </c>
      <c r="L59" s="1">
        <f>K59-$K$7</f>
        <v>-6.9536663691202811</v>
      </c>
      <c r="M59" s="27">
        <f>SQRT((D59*D59)+(H59*H59))</f>
        <v>0.13750197123800373</v>
      </c>
      <c r="N59" s="14"/>
      <c r="O59" s="34">
        <f>POWER(2,-L59)</f>
        <v>123.95445978003946</v>
      </c>
      <c r="P59" s="26">
        <f>M59/SQRT((COUNT(C57:C59)+COUNT(G57:G59)/2))</f>
        <v>6.4819050859273378E-2</v>
      </c>
    </row>
    <row r="60" spans="2:16">
      <c r="B60" s="36" t="s">
        <v>60</v>
      </c>
      <c r="C60" t="s">
        <v>9</v>
      </c>
      <c r="D60" s="10"/>
      <c r="E60" s="8"/>
      <c r="F60" s="8"/>
      <c r="G60" s="30">
        <v>18.406999588012695</v>
      </c>
      <c r="I60" s="8"/>
      <c r="J60" s="8"/>
      <c r="K60" s="8"/>
      <c r="L60" s="8"/>
      <c r="M60" s="8"/>
      <c r="N60" s="8"/>
      <c r="O60" s="33"/>
    </row>
    <row r="61" spans="2:16">
      <c r="B61" s="36" t="s">
        <v>60</v>
      </c>
      <c r="C61" t="s">
        <v>9</v>
      </c>
      <c r="D61" s="9"/>
      <c r="E61" s="8"/>
      <c r="F61" s="8"/>
      <c r="G61" s="30">
        <v>18.469999313354492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36" t="s">
        <v>60</v>
      </c>
      <c r="C62" t="s">
        <v>9</v>
      </c>
      <c r="D62" s="4" t="e">
        <f>STDEV(C60:C62)</f>
        <v>#DIV/0!</v>
      </c>
      <c r="E62" s="1" t="e">
        <f>AVERAGE(C60:C62)</f>
        <v>#DIV/0!</v>
      </c>
      <c r="F62" s="8"/>
      <c r="G62" s="30">
        <v>18.482000350952148</v>
      </c>
      <c r="H62" s="3">
        <f>STDEV(G60:G62)</f>
        <v>4.0286690809046455E-2</v>
      </c>
      <c r="I62" s="1">
        <f>AVERAGE(G60:G62)</f>
        <v>18.452999750773113</v>
      </c>
      <c r="J62" s="8"/>
      <c r="K62" s="1" t="e">
        <f>E62-I62</f>
        <v>#DIV/0!</v>
      </c>
      <c r="L62" s="1" t="e">
        <f>K62-$K$7</f>
        <v>#DIV/0!</v>
      </c>
      <c r="M62" s="27" t="e">
        <f>SQRT((D62*D62)+(H62*H62))</f>
        <v>#DIV/0!</v>
      </c>
      <c r="N62" s="14"/>
      <c r="O62" s="34" t="e">
        <f>POWER(2,-L62)</f>
        <v>#DIV/0!</v>
      </c>
      <c r="P62" s="26" t="e">
        <f>M62/SQRT((COUNT(C60:C62)+COUNT(G60:G62)/2))</f>
        <v>#DIV/0!</v>
      </c>
    </row>
    <row r="63" spans="2:16">
      <c r="B63" s="36" t="s">
        <v>61</v>
      </c>
      <c r="C63" s="30"/>
      <c r="D63" s="10"/>
      <c r="E63" s="8"/>
      <c r="F63" s="8"/>
      <c r="G63" s="30">
        <v>16.48699951171875</v>
      </c>
      <c r="I63" s="8"/>
      <c r="J63" s="8"/>
      <c r="K63" s="8"/>
      <c r="L63" s="8"/>
      <c r="M63" s="8"/>
      <c r="N63" s="8"/>
      <c r="O63" s="33"/>
    </row>
    <row r="64" spans="2:16">
      <c r="B64" s="36" t="s">
        <v>61</v>
      </c>
      <c r="C64" s="30">
        <v>26.902999877929688</v>
      </c>
      <c r="D64" s="9"/>
      <c r="E64" s="8"/>
      <c r="F64" s="8"/>
      <c r="G64" s="30">
        <v>16.569999694824219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61</v>
      </c>
      <c r="C65" s="30">
        <v>26.510000228881836</v>
      </c>
      <c r="D65" s="4">
        <f>STDEV(C63:C65)</f>
        <v>0.27789271684566913</v>
      </c>
      <c r="E65" s="1">
        <f>AVERAGE(C63:C65)</f>
        <v>26.706500053405762</v>
      </c>
      <c r="F65" s="8"/>
      <c r="G65" s="30">
        <v>16.611000061035156</v>
      </c>
      <c r="H65" s="3">
        <f>STDEV(G63:G65)</f>
        <v>6.3174621296507485E-2</v>
      </c>
      <c r="I65" s="1">
        <f>AVERAGE(G63:G65)</f>
        <v>16.555999755859375</v>
      </c>
      <c r="J65" s="8"/>
      <c r="K65" s="1">
        <f>E65-I65</f>
        <v>10.150500297546387</v>
      </c>
      <c r="L65" s="1">
        <f>K65-$K$7</f>
        <v>-0.89683278401692768</v>
      </c>
      <c r="M65" s="27">
        <f>SQRT((D65*D65)+(H65*H65))</f>
        <v>0.28498314836464345</v>
      </c>
      <c r="N65" s="14"/>
      <c r="O65" s="34">
        <f>POWER(2,-L65)</f>
        <v>1.8619738145433091</v>
      </c>
      <c r="P65" s="26">
        <f>M65/SQRT((COUNT(C63:C65)+COUNT(G63:G65)/2))</f>
        <v>0.15232990031209462</v>
      </c>
    </row>
    <row r="66" spans="2:16">
      <c r="B66" s="36" t="s">
        <v>62</v>
      </c>
      <c r="C66" s="30">
        <v>23.320999145507813</v>
      </c>
      <c r="D66" s="10"/>
      <c r="E66" s="8"/>
      <c r="F66" s="8"/>
      <c r="G66" s="30">
        <v>15.697999954223633</v>
      </c>
      <c r="I66" s="8"/>
      <c r="J66" s="8"/>
      <c r="K66" s="8"/>
      <c r="L66" s="8"/>
      <c r="M66" s="8"/>
      <c r="N66" s="8"/>
      <c r="O66" s="33"/>
    </row>
    <row r="67" spans="2:16">
      <c r="B67" s="36" t="s">
        <v>62</v>
      </c>
      <c r="C67" s="30">
        <v>22.979999542236328</v>
      </c>
      <c r="D67" s="9"/>
      <c r="E67" s="8"/>
      <c r="F67" s="8"/>
      <c r="G67" s="30">
        <v>15.72599983215332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62</v>
      </c>
      <c r="C68" s="30">
        <v>22.826999664306641</v>
      </c>
      <c r="D68" s="4">
        <f>STDEV(C66:C68)</f>
        <v>0.25289166966149207</v>
      </c>
      <c r="E68" s="1">
        <f>AVERAGE(C66:C68)</f>
        <v>23.042666117350262</v>
      </c>
      <c r="F68" s="8"/>
      <c r="G68" s="30">
        <v>15.791999816894531</v>
      </c>
      <c r="H68" s="3">
        <f>STDEV(G66:G68)</f>
        <v>4.8263107601398889E-2</v>
      </c>
      <c r="I68" s="1">
        <f>AVERAGE(G66:G68)</f>
        <v>15.738666534423828</v>
      </c>
      <c r="J68" s="8"/>
      <c r="K68" s="1">
        <f>E68-I68</f>
        <v>7.3039995829264335</v>
      </c>
      <c r="L68" s="1">
        <f>K68-$K$7</f>
        <v>-3.7433334986368809</v>
      </c>
      <c r="M68" s="27">
        <f>SQRT((D68*D68)+(H68*H68))</f>
        <v>0.25745586833382034</v>
      </c>
      <c r="N68" s="14"/>
      <c r="O68" s="34">
        <f>POWER(2,-L68)</f>
        <v>13.392315341502432</v>
      </c>
      <c r="P68" s="26">
        <f>M68/SQRT((COUNT(C66:C68)+COUNT(G66:G68)/2))</f>
        <v>0.12136586023674353</v>
      </c>
    </row>
    <row r="69" spans="2:16">
      <c r="B69" s="36" t="s">
        <v>63</v>
      </c>
      <c r="C69" t="s">
        <v>9</v>
      </c>
      <c r="D69" s="10"/>
      <c r="E69" s="8"/>
      <c r="F69" s="8"/>
      <c r="G69" s="30">
        <v>17.033000946044922</v>
      </c>
      <c r="I69" s="8"/>
      <c r="J69" s="8"/>
      <c r="K69" s="8"/>
      <c r="L69" s="8"/>
      <c r="M69" s="8"/>
      <c r="N69" s="8"/>
      <c r="O69" s="33"/>
    </row>
    <row r="70" spans="2:16">
      <c r="B70" s="36" t="s">
        <v>63</v>
      </c>
      <c r="C70" s="30">
        <v>37.46099853515625</v>
      </c>
      <c r="D70" s="9"/>
      <c r="E70" s="8"/>
      <c r="F70" s="8"/>
      <c r="G70" s="30">
        <v>17.187999725341797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63</v>
      </c>
      <c r="C71" t="s">
        <v>9</v>
      </c>
      <c r="D71" s="4" t="e">
        <f>STDEV(C69:C71)</f>
        <v>#DIV/0!</v>
      </c>
      <c r="E71" s="1">
        <f>AVERAGE(C69:C71)</f>
        <v>37.46099853515625</v>
      </c>
      <c r="F71" s="8"/>
      <c r="G71" s="30">
        <v>17.222000122070312</v>
      </c>
      <c r="H71" s="3">
        <f>STDEV(G69:G71)</f>
        <v>0.1007483143775405</v>
      </c>
      <c r="I71" s="1">
        <f>AVERAGE(G69:G71)</f>
        <v>17.147666931152344</v>
      </c>
      <c r="J71" s="8"/>
      <c r="K71" s="1">
        <f>E71-I71</f>
        <v>20.313331604003906</v>
      </c>
      <c r="L71" s="1">
        <f>K71-$K$7</f>
        <v>9.2659985224405919</v>
      </c>
      <c r="M71" s="27" t="e">
        <f>SQRT((D71*D71)+(H71*H71))</f>
        <v>#DIV/0!</v>
      </c>
      <c r="N71" s="14"/>
      <c r="O71" s="34">
        <f>POWER(2,-L71)</f>
        <v>1.6242635744033891E-3</v>
      </c>
      <c r="P71" s="26" t="e">
        <f>M71/SQRT((COUNT(C69:C71)+COUNT(G69:G71)/2))</f>
        <v>#DIV/0!</v>
      </c>
    </row>
    <row r="72" spans="2:16">
      <c r="B72" s="36" t="s">
        <v>64</v>
      </c>
      <c r="C72" s="30">
        <v>21.544000625610352</v>
      </c>
      <c r="D72" s="10"/>
      <c r="E72" s="8"/>
      <c r="F72" s="8"/>
      <c r="G72" s="30">
        <v>14.788999557495117</v>
      </c>
      <c r="I72" s="8"/>
      <c r="J72" s="8"/>
      <c r="K72" s="8"/>
      <c r="L72" s="8"/>
      <c r="M72" s="8"/>
      <c r="N72" s="8"/>
      <c r="O72" s="33"/>
    </row>
    <row r="73" spans="2:16">
      <c r="B73" s="36" t="s">
        <v>64</v>
      </c>
      <c r="C73" s="30">
        <v>21.24799919128418</v>
      </c>
      <c r="D73" s="9"/>
      <c r="E73" s="8"/>
      <c r="F73" s="8"/>
      <c r="G73" s="30">
        <v>14.781999588012695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36" t="s">
        <v>64</v>
      </c>
      <c r="C74" s="30">
        <v>21.315999984741211</v>
      </c>
      <c r="D74" s="4">
        <f>STDEV(C72:C74)</f>
        <v>0.15504045131872074</v>
      </c>
      <c r="E74" s="1">
        <f>AVERAGE(C72:C74)</f>
        <v>21.369333267211914</v>
      </c>
      <c r="F74" s="8"/>
      <c r="G74" s="30">
        <v>14.730999946594238</v>
      </c>
      <c r="H74" s="3">
        <f>STDEV(G72:G74)</f>
        <v>3.1659432144358353E-2</v>
      </c>
      <c r="I74" s="1">
        <f>AVERAGE(G72:G74)</f>
        <v>14.767333030700684</v>
      </c>
      <c r="J74" s="8"/>
      <c r="K74" s="1">
        <f>E74-I74</f>
        <v>6.6020002365112305</v>
      </c>
      <c r="L74" s="1">
        <f>K74-$K$7</f>
        <v>-4.4453328450520839</v>
      </c>
      <c r="M74" s="27">
        <f>SQRT((D74*D74)+(H74*H74))</f>
        <v>0.15823988494945213</v>
      </c>
      <c r="N74" s="14"/>
      <c r="O74" s="34">
        <f>POWER(2,-L74)</f>
        <v>21.786051557460457</v>
      </c>
      <c r="P74" s="26">
        <f>M74/SQRT((COUNT(C72:C74)+COUNT(G72:G74)/2))</f>
        <v>7.4594997134624474E-2</v>
      </c>
    </row>
    <row r="75" spans="2:16">
      <c r="B75" s="36" t="s">
        <v>65</v>
      </c>
      <c r="C75" s="30">
        <v>20.37700080871582</v>
      </c>
      <c r="D75" s="10"/>
      <c r="E75" s="8"/>
      <c r="F75" s="8"/>
      <c r="G75" s="30">
        <v>14.569999694824219</v>
      </c>
      <c r="I75" s="8"/>
      <c r="J75" s="8"/>
      <c r="K75" s="8"/>
      <c r="L75" s="8"/>
      <c r="M75" s="8"/>
      <c r="N75" s="8"/>
      <c r="O75" s="33"/>
    </row>
    <row r="76" spans="2:16">
      <c r="B76" s="36" t="s">
        <v>65</v>
      </c>
      <c r="C76" s="30">
        <v>20.361000061035156</v>
      </c>
      <c r="D76" s="9"/>
      <c r="E76" s="8"/>
      <c r="F76" s="8"/>
      <c r="G76" s="30">
        <v>14.604999542236328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36" t="s">
        <v>65</v>
      </c>
      <c r="C77" s="30">
        <v>20.295000076293945</v>
      </c>
      <c r="D77" s="4">
        <f>STDEV(C75:C77)</f>
        <v>4.3466734464231944E-2</v>
      </c>
      <c r="E77" s="1">
        <f>AVERAGE(C75:C77)</f>
        <v>20.344333648681641</v>
      </c>
      <c r="F77" s="8"/>
      <c r="G77" s="30">
        <v>14.585000038146973</v>
      </c>
      <c r="H77" s="3">
        <f>STDEV(G75:G77)</f>
        <v>1.7559326973110204E-2</v>
      </c>
      <c r="I77" s="1">
        <f>AVERAGE(G75:G77)</f>
        <v>14.586666425069174</v>
      </c>
      <c r="J77" s="8"/>
      <c r="K77" s="1">
        <f>E77-I77</f>
        <v>5.7576672236124669</v>
      </c>
      <c r="L77" s="1">
        <f>K77-$K$7</f>
        <v>-5.2896658579508475</v>
      </c>
      <c r="M77" s="27">
        <f>SQRT((D77*D77)+(H77*H77))</f>
        <v>4.6879494117712542E-2</v>
      </c>
      <c r="N77" s="14"/>
      <c r="O77" s="34">
        <f>POWER(2,-L77)</f>
        <v>39.115428327467662</v>
      </c>
      <c r="P77" s="26">
        <f>M77/SQRT((COUNT(C75:C77)+COUNT(G75:G77)/2))</f>
        <v>2.2099205459486272E-2</v>
      </c>
    </row>
    <row r="78" spans="2:16">
      <c r="B78" s="36" t="s">
        <v>66</v>
      </c>
      <c r="C78" s="30">
        <v>37.313999176025391</v>
      </c>
      <c r="D78" s="10"/>
      <c r="E78" s="8"/>
      <c r="F78" s="8"/>
      <c r="G78" s="30">
        <v>15.883999824523926</v>
      </c>
      <c r="I78" s="8"/>
      <c r="J78" s="8"/>
      <c r="K78" s="8"/>
      <c r="L78" s="8"/>
      <c r="M78" s="8"/>
      <c r="N78" s="8"/>
      <c r="O78" s="33"/>
    </row>
    <row r="79" spans="2:16">
      <c r="B79" s="36" t="s">
        <v>66</v>
      </c>
      <c r="C79" t="s">
        <v>9</v>
      </c>
      <c r="D79" s="9"/>
      <c r="E79" s="8"/>
      <c r="F79" s="8"/>
      <c r="G79" s="30">
        <v>15.911999702453613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36" t="s">
        <v>66</v>
      </c>
      <c r="C80" t="s">
        <v>9</v>
      </c>
      <c r="D80" s="4" t="e">
        <f>STDEV(C78:C80)</f>
        <v>#DIV/0!</v>
      </c>
      <c r="E80" s="1">
        <f>AVERAGE(C78:C80)</f>
        <v>37.313999176025391</v>
      </c>
      <c r="F80" s="8"/>
      <c r="G80" s="30">
        <v>15.970999717712402</v>
      </c>
      <c r="H80" s="3">
        <f>STDEV(G78:G80)</f>
        <v>4.4410915286336748E-2</v>
      </c>
      <c r="I80" s="1">
        <f>AVERAGE(G78:G80)</f>
        <v>15.922333081563314</v>
      </c>
      <c r="J80" s="8"/>
      <c r="K80" s="1">
        <f>E80-I80</f>
        <v>21.391666094462074</v>
      </c>
      <c r="L80" s="1">
        <f>K80-$K$7</f>
        <v>10.34433301289876</v>
      </c>
      <c r="M80" s="27" t="e">
        <f>SQRT((D80*D80)+(H80*H80))</f>
        <v>#DIV/0!</v>
      </c>
      <c r="N80" s="14"/>
      <c r="O80" s="34">
        <f>POWER(2,-L80)</f>
        <v>7.6921098547417307E-4</v>
      </c>
      <c r="P80" s="26" t="e">
        <f>M80/SQRT((COUNT(C78:C80)+COUNT(G78:G80)/2))</f>
        <v>#DIV/0!</v>
      </c>
    </row>
    <row r="81" spans="2:16">
      <c r="B81" s="36" t="s">
        <v>67</v>
      </c>
      <c r="C81" s="30">
        <v>28.277000427246094</v>
      </c>
      <c r="D81" s="10"/>
      <c r="E81" s="8"/>
      <c r="F81" s="8"/>
      <c r="G81" s="30">
        <v>15.493000030517578</v>
      </c>
      <c r="I81" s="8"/>
      <c r="J81" s="8"/>
      <c r="K81" s="8"/>
      <c r="L81" s="8"/>
      <c r="M81" s="8"/>
      <c r="N81" s="8"/>
      <c r="O81" s="33"/>
    </row>
    <row r="82" spans="2:16">
      <c r="B82" s="36" t="s">
        <v>67</v>
      </c>
      <c r="C82" s="30">
        <v>28.523000717163086</v>
      </c>
      <c r="D82" s="9"/>
      <c r="E82" s="8"/>
      <c r="F82" s="8"/>
      <c r="G82" s="30">
        <v>15.53600025177002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36" t="s">
        <v>67</v>
      </c>
      <c r="C83" s="30">
        <v>28.97599983215332</v>
      </c>
      <c r="D83" s="4">
        <f>STDEV(C81:C83)</f>
        <v>0.3545712220136179</v>
      </c>
      <c r="E83" s="1">
        <f>AVERAGE(C81:C83)</f>
        <v>28.592000325520832</v>
      </c>
      <c r="F83" s="8"/>
      <c r="G83" s="30">
        <v>15.498000144958496</v>
      </c>
      <c r="H83" s="3">
        <f>STDEV(G81:G83)</f>
        <v>2.3516052283027084E-2</v>
      </c>
      <c r="I83" s="1">
        <f>AVERAGE(G81:G83)</f>
        <v>15.509000142415365</v>
      </c>
      <c r="J83" s="8"/>
      <c r="K83" s="1">
        <f>E83-I83</f>
        <v>13.083000183105467</v>
      </c>
      <c r="L83" s="1">
        <f>K83-$K$7</f>
        <v>2.0356671015421526</v>
      </c>
      <c r="M83" s="27">
        <f>SQRT((D83*D83)+(H83*H83))</f>
        <v>0.3553501881175925</v>
      </c>
      <c r="N83" s="14"/>
      <c r="O83" s="34">
        <f>POWER(2,-L83)</f>
        <v>0.24389513711361688</v>
      </c>
      <c r="P83" s="26">
        <f>M83/SQRT((COUNT(C81:C83)+COUNT(G81:G83)/2))</f>
        <v>0.16751368514257667</v>
      </c>
    </row>
    <row r="84" spans="2:16">
      <c r="B84" s="36" t="s">
        <v>68</v>
      </c>
      <c r="C84" t="s">
        <v>9</v>
      </c>
      <c r="D84" s="10"/>
      <c r="E84" s="8"/>
      <c r="F84" s="8"/>
      <c r="G84" s="30">
        <v>15.762999534606934</v>
      </c>
      <c r="I84" s="8"/>
      <c r="J84" s="8"/>
      <c r="K84" s="8"/>
      <c r="L84" s="8"/>
      <c r="M84" s="8"/>
      <c r="N84" s="8"/>
      <c r="O84" s="33"/>
    </row>
    <row r="85" spans="2:16">
      <c r="B85" s="36" t="s">
        <v>68</v>
      </c>
      <c r="C85" s="30">
        <v>22.128999710083008</v>
      </c>
      <c r="D85" s="9"/>
      <c r="E85" s="8"/>
      <c r="F85" s="8"/>
      <c r="G85" s="30">
        <v>15.769000053405762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36" t="s">
        <v>68</v>
      </c>
      <c r="C86" s="30">
        <v>22.322000503540039</v>
      </c>
      <c r="D86" s="4">
        <f>STDEV(C84:C86)</f>
        <v>0.13647216982785104</v>
      </c>
      <c r="E86" s="1">
        <f>AVERAGE(C84:C86)</f>
        <v>22.225500106811523</v>
      </c>
      <c r="F86" s="8"/>
      <c r="G86" s="30">
        <v>15.781999588012695</v>
      </c>
      <c r="H86" s="3">
        <f>STDEV(G84:G86)</f>
        <v>9.7125018685004765E-3</v>
      </c>
      <c r="I86" s="1">
        <f>AVERAGE(G84:G86)</f>
        <v>15.771333058675131</v>
      </c>
      <c r="J86" s="8"/>
      <c r="K86" s="1">
        <f>E86-I86</f>
        <v>6.4541670481363926</v>
      </c>
      <c r="L86" s="1">
        <f>K86-$K$7</f>
        <v>-4.5931660334269218</v>
      </c>
      <c r="M86" s="27">
        <f>SQRT((D86*D86)+(H86*H86))</f>
        <v>0.13681734477056423</v>
      </c>
      <c r="N86" s="14"/>
      <c r="O86" s="34">
        <f>POWER(2,-L86)</f>
        <v>24.136858872076353</v>
      </c>
      <c r="P86" s="26">
        <f>M86/SQRT((COUNT(C84:C86)+COUNT(G84:G86)/2))</f>
        <v>7.313194695708268E-2</v>
      </c>
    </row>
    <row r="87" spans="2:16">
      <c r="B87" s="36" t="s">
        <v>69</v>
      </c>
      <c r="C87" t="s">
        <v>9</v>
      </c>
      <c r="D87" s="10"/>
      <c r="E87" s="8"/>
      <c r="F87" s="8"/>
      <c r="G87" s="30">
        <v>16.007999420166016</v>
      </c>
      <c r="I87" s="8"/>
      <c r="J87" s="8"/>
      <c r="K87" s="8"/>
      <c r="L87" s="8"/>
      <c r="M87" s="8"/>
      <c r="N87" s="8"/>
      <c r="O87" s="33"/>
    </row>
    <row r="88" spans="2:16">
      <c r="B88" s="36" t="s">
        <v>69</v>
      </c>
      <c r="C88" t="s">
        <v>9</v>
      </c>
      <c r="D88" s="9"/>
      <c r="E88" s="8"/>
      <c r="F88" s="8"/>
      <c r="G88" s="30">
        <v>15.914999961853027</v>
      </c>
      <c r="H88" s="9"/>
      <c r="I88" s="8"/>
      <c r="J88" s="8"/>
      <c r="K88" s="8"/>
      <c r="L88" s="8"/>
      <c r="M88" s="8"/>
      <c r="N88" s="8"/>
      <c r="O88" s="33"/>
    </row>
    <row r="89" spans="2:16" ht="15.75">
      <c r="B89" s="36" t="s">
        <v>69</v>
      </c>
      <c r="C89" s="30">
        <v>36.458000183105469</v>
      </c>
      <c r="D89" s="4" t="e">
        <f>STDEV(C87:C89)</f>
        <v>#DIV/0!</v>
      </c>
      <c r="E89" s="1">
        <f>AVERAGE(C87:C89)</f>
        <v>36.458000183105469</v>
      </c>
      <c r="F89" s="8"/>
      <c r="G89" s="30">
        <v>15.925999641418457</v>
      </c>
      <c r="H89" s="3">
        <f>STDEV(G87:G89)</f>
        <v>5.081642764516861E-2</v>
      </c>
      <c r="I89" s="1">
        <f>AVERAGE(G87:G89)</f>
        <v>15.949666341145834</v>
      </c>
      <c r="J89" s="8"/>
      <c r="K89" s="1">
        <f>E89-I89</f>
        <v>20.508333841959633</v>
      </c>
      <c r="L89" s="1">
        <f>K89-$K$7</f>
        <v>9.4610007603963187</v>
      </c>
      <c r="M89" s="27" t="e">
        <f>SQRT((D89*D89)+(H89*H89))</f>
        <v>#DIV/0!</v>
      </c>
      <c r="N89" s="14"/>
      <c r="O89" s="34">
        <f>POWER(2,-L89)</f>
        <v>1.4189104333615975E-3</v>
      </c>
      <c r="P89" s="26" t="e">
        <f>M89/SQRT((COUNT(C87:C89)+COUNT(G87:G89)/2))</f>
        <v>#DIV/0!</v>
      </c>
    </row>
    <row r="90" spans="2:16">
      <c r="B90" s="36" t="s">
        <v>70</v>
      </c>
      <c r="C90" s="30">
        <v>24.721000671386719</v>
      </c>
      <c r="D90" s="10"/>
      <c r="E90" s="8"/>
      <c r="F90" s="8"/>
      <c r="G90" s="30">
        <v>15.137999534606934</v>
      </c>
      <c r="I90" s="8"/>
      <c r="J90" s="8"/>
      <c r="K90" s="8"/>
      <c r="L90" s="8"/>
      <c r="M90" s="8"/>
      <c r="N90" s="8"/>
      <c r="O90" s="33"/>
    </row>
    <row r="91" spans="2:16">
      <c r="B91" s="36" t="s">
        <v>70</v>
      </c>
      <c r="C91" s="30">
        <v>24.465000152587891</v>
      </c>
      <c r="D91" s="9"/>
      <c r="E91" s="8"/>
      <c r="F91" s="8"/>
      <c r="G91" s="30">
        <v>15.140000343322754</v>
      </c>
      <c r="H91" s="9"/>
      <c r="I91" s="8"/>
      <c r="J91" s="8"/>
      <c r="K91" s="8"/>
      <c r="L91" s="8"/>
      <c r="M91" s="8"/>
      <c r="N91" s="8"/>
      <c r="O91" s="33"/>
    </row>
    <row r="92" spans="2:16" ht="15.75">
      <c r="B92" s="36" t="s">
        <v>70</v>
      </c>
      <c r="C92" s="30">
        <v>24.360000610351563</v>
      </c>
      <c r="D92" s="4">
        <f>STDEV(C90:C92)</f>
        <v>0.18568890361871454</v>
      </c>
      <c r="E92" s="1">
        <f>AVERAGE(C90:C92)</f>
        <v>24.515333811442058</v>
      </c>
      <c r="F92" s="8"/>
      <c r="G92" s="30">
        <v>15.135000228881836</v>
      </c>
      <c r="H92" s="3">
        <f>STDEV(G90:G92)</f>
        <v>2.516618590231163E-3</v>
      </c>
      <c r="I92" s="1">
        <f>AVERAGE(G90:G92)</f>
        <v>15.137666702270508</v>
      </c>
      <c r="J92" s="8"/>
      <c r="K92" s="1">
        <f>E92-I92</f>
        <v>9.3776671091715507</v>
      </c>
      <c r="L92" s="1">
        <f>K92-$K$7</f>
        <v>-1.6696659723917637</v>
      </c>
      <c r="M92" s="27">
        <f>SQRT((D92*D92)+(H92*H92))</f>
        <v>0.18570595654488026</v>
      </c>
      <c r="N92" s="14"/>
      <c r="O92" s="34">
        <f>POWER(2,-L92)</f>
        <v>3.1814092571179113</v>
      </c>
      <c r="P92" s="26">
        <f>M92/SQRT((COUNT(C90:C92)+COUNT(G90:G92)/2))</f>
        <v>8.7542627453079433E-2</v>
      </c>
    </row>
    <row r="93" spans="2:16">
      <c r="B93" s="36" t="s">
        <v>71</v>
      </c>
      <c r="C93" s="30">
        <v>20.722000122070313</v>
      </c>
      <c r="D93" s="10"/>
      <c r="E93" s="8"/>
      <c r="F93" s="8"/>
      <c r="G93" s="30">
        <v>14.548000335693359</v>
      </c>
      <c r="I93" s="8"/>
      <c r="J93" s="8"/>
      <c r="K93" s="8"/>
      <c r="L93" s="8"/>
      <c r="M93" s="8"/>
      <c r="N93" s="8"/>
      <c r="O93" s="33"/>
    </row>
    <row r="94" spans="2:16">
      <c r="B94" s="36" t="s">
        <v>71</v>
      </c>
      <c r="C94" s="30">
        <v>20.652000427246094</v>
      </c>
      <c r="D94" s="9"/>
      <c r="E94" s="8"/>
      <c r="F94" s="8"/>
      <c r="G94" s="30">
        <v>14.520000457763672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36" t="s">
        <v>71</v>
      </c>
      <c r="C95" s="30">
        <v>20.509000778198242</v>
      </c>
      <c r="D95" s="4">
        <f>STDEV(C93:C95)</f>
        <v>0.10856455636565196</v>
      </c>
      <c r="E95" s="1">
        <f>AVERAGE(C93:C95)</f>
        <v>20.627667109171551</v>
      </c>
      <c r="F95" s="8"/>
      <c r="G95" s="30">
        <v>14.763999938964844</v>
      </c>
      <c r="H95" s="3">
        <f>STDEV(G93:G95)</f>
        <v>0.13352625747010921</v>
      </c>
      <c r="I95" s="1">
        <f>AVERAGE(G93:G95)</f>
        <v>14.610666910807291</v>
      </c>
      <c r="J95" s="8"/>
      <c r="K95" s="1">
        <f>E95-I95</f>
        <v>6.0170001983642596</v>
      </c>
      <c r="L95" s="1">
        <f>K95-$K$7</f>
        <v>-5.0303328831990548</v>
      </c>
      <c r="M95" s="27">
        <f>SQRT((D95*D95)+(H95*H95))</f>
        <v>0.17209161610271642</v>
      </c>
      <c r="N95" s="14"/>
      <c r="O95" s="34">
        <f>POWER(2,-L95)</f>
        <v>32.679927622886858</v>
      </c>
      <c r="P95" s="26">
        <f>M95/SQRT((COUNT(C93:C95)+COUNT(G93:G95)/2))</f>
        <v>8.1124765821055239E-2</v>
      </c>
    </row>
    <row r="96" spans="2:16">
      <c r="B96" s="36" t="s">
        <v>72</v>
      </c>
      <c r="C96" s="30">
        <v>36.005001068115234</v>
      </c>
      <c r="D96" s="10"/>
      <c r="E96" s="8"/>
      <c r="F96" s="8"/>
      <c r="G96" s="30">
        <v>17.496999740600586</v>
      </c>
      <c r="I96" s="8"/>
      <c r="J96" s="8"/>
      <c r="K96" s="8"/>
      <c r="L96" s="8"/>
      <c r="M96" s="8"/>
      <c r="N96" s="8"/>
      <c r="O96" s="33"/>
    </row>
    <row r="97" spans="2:16">
      <c r="B97" s="36" t="s">
        <v>72</v>
      </c>
      <c r="C97" t="s">
        <v>9</v>
      </c>
      <c r="D97" s="9"/>
      <c r="E97" s="8"/>
      <c r="F97" s="8"/>
      <c r="G97" s="30">
        <v>17.437999725341797</v>
      </c>
      <c r="H97" s="9"/>
      <c r="I97" s="8"/>
      <c r="J97" s="8"/>
      <c r="K97" s="8"/>
      <c r="L97" s="8"/>
      <c r="M97" s="8"/>
      <c r="N97" s="8"/>
      <c r="O97" s="33"/>
    </row>
    <row r="98" spans="2:16" ht="15.75">
      <c r="B98" s="36" t="s">
        <v>72</v>
      </c>
      <c r="C98" t="s">
        <v>9</v>
      </c>
      <c r="D98" s="4" t="e">
        <f>STDEV(C96:C98)</f>
        <v>#DIV/0!</v>
      </c>
      <c r="E98" s="1">
        <f>AVERAGE(C96:C98)</f>
        <v>36.005001068115234</v>
      </c>
      <c r="F98" s="8"/>
      <c r="G98" s="30">
        <v>17.455999374389648</v>
      </c>
      <c r="H98" s="3">
        <f>STDEV(G96:G98)</f>
        <v>3.0237998158537081E-2</v>
      </c>
      <c r="I98" s="1">
        <f>AVERAGE(G96:G98)</f>
        <v>17.463666280110676</v>
      </c>
      <c r="J98" s="8"/>
      <c r="K98" s="1">
        <f>E98-I98</f>
        <v>18.541334788004558</v>
      </c>
      <c r="L98" s="1">
        <f>K98-$K$7</f>
        <v>7.4940017064412441</v>
      </c>
      <c r="M98" s="27" t="e">
        <f>SQRT((D98*D98)+(H98*H98))</f>
        <v>#DIV/0!</v>
      </c>
      <c r="N98" s="14"/>
      <c r="O98" s="34">
        <f>POWER(2,-L98)</f>
        <v>5.5472878078915008E-3</v>
      </c>
      <c r="P98" s="26" t="e">
        <f>M98/SQRT((COUNT(C96:C98)+COUNT(G96:G98)/2))</f>
        <v>#DIV/0!</v>
      </c>
    </row>
    <row r="99" spans="2:16">
      <c r="B99" s="36" t="s">
        <v>73</v>
      </c>
      <c r="C99" s="30">
        <v>29.222999572753906</v>
      </c>
      <c r="D99" s="10"/>
      <c r="E99" s="8"/>
      <c r="F99" s="8"/>
      <c r="G99" s="30">
        <v>18.006999969482422</v>
      </c>
      <c r="I99" s="8"/>
      <c r="J99" s="8"/>
      <c r="K99" s="8"/>
      <c r="L99" s="8"/>
      <c r="M99" s="8"/>
      <c r="N99" s="8"/>
      <c r="O99" s="33"/>
    </row>
    <row r="100" spans="2:16">
      <c r="B100" s="36" t="s">
        <v>73</v>
      </c>
      <c r="C100" s="30">
        <v>29.61199951171875</v>
      </c>
      <c r="D100" s="9"/>
      <c r="E100" s="8"/>
      <c r="F100" s="8"/>
      <c r="G100" s="30">
        <v>18.090999603271484</v>
      </c>
      <c r="H100" s="9"/>
      <c r="I100" s="8"/>
      <c r="J100" s="8"/>
      <c r="K100" s="8"/>
      <c r="L100" s="8"/>
      <c r="M100" s="8"/>
      <c r="N100" s="8"/>
      <c r="O100" s="33"/>
    </row>
    <row r="101" spans="2:16" ht="15.75">
      <c r="B101" s="36" t="s">
        <v>73</v>
      </c>
      <c r="C101" s="30">
        <v>28.934999465942383</v>
      </c>
      <c r="D101" s="4">
        <f>STDEV(C99:C101)</f>
        <v>0.33975336054734967</v>
      </c>
      <c r="E101" s="1">
        <f>AVERAGE(C99:C101)</f>
        <v>29.25666618347168</v>
      </c>
      <c r="F101" s="8"/>
      <c r="G101" s="30">
        <v>18.099000930786133</v>
      </c>
      <c r="H101" s="3">
        <f>STDEV(G99:G101)</f>
        <v>5.096426296844387E-2</v>
      </c>
      <c r="I101" s="1">
        <f>AVERAGE(G99:G101)</f>
        <v>18.065666834513348</v>
      </c>
      <c r="J101" s="8"/>
      <c r="K101" s="1">
        <f>E101-I101</f>
        <v>11.190999348958332</v>
      </c>
      <c r="L101" s="1">
        <f>K101-$K$7</f>
        <v>0.14366626739501775</v>
      </c>
      <c r="M101" s="27">
        <f>SQRT((D101*D101)+(H101*H101))</f>
        <v>0.34355451110869445</v>
      </c>
      <c r="N101" s="14"/>
      <c r="O101" s="34">
        <f>POWER(2,-L101)</f>
        <v>0.90521583845584574</v>
      </c>
      <c r="P101" s="26">
        <f>M101/SQRT((COUNT(C99:C101)+COUNT(G99:G101)/2))</f>
        <v>0.1619531496747913</v>
      </c>
    </row>
    <row r="102" spans="2:16">
      <c r="B102" s="36" t="s">
        <v>74</v>
      </c>
      <c r="C102" s="30">
        <v>19.750999450683594</v>
      </c>
      <c r="D102" s="10"/>
      <c r="E102" s="8"/>
      <c r="F102" s="8"/>
      <c r="G102" s="30">
        <v>15.23900032043457</v>
      </c>
      <c r="I102" s="8"/>
      <c r="J102" s="8"/>
      <c r="K102" s="8"/>
      <c r="L102" s="8"/>
      <c r="M102" s="8"/>
      <c r="N102" s="8"/>
      <c r="O102" s="33"/>
    </row>
    <row r="103" spans="2:16">
      <c r="B103" s="36" t="s">
        <v>74</v>
      </c>
      <c r="C103" s="30">
        <v>19.516000747680664</v>
      </c>
      <c r="D103" s="9"/>
      <c r="E103" s="8"/>
      <c r="F103" s="8"/>
      <c r="G103" s="30">
        <v>15.244000434875488</v>
      </c>
      <c r="H103" s="9"/>
      <c r="I103" s="8"/>
      <c r="J103" s="8"/>
      <c r="K103" s="8"/>
      <c r="L103" s="8"/>
      <c r="M103" s="8"/>
      <c r="N103" s="8"/>
      <c r="O103" s="33"/>
    </row>
    <row r="104" spans="2:16" ht="15.75">
      <c r="B104" s="36" t="s">
        <v>74</v>
      </c>
      <c r="C104" s="30">
        <v>19.496000289916992</v>
      </c>
      <c r="D104" s="4">
        <f>STDEV(C102:C104)</f>
        <v>0.14180325614251249</v>
      </c>
      <c r="E104" s="1">
        <f>AVERAGE(C102:C104)</f>
        <v>19.587666829427082</v>
      </c>
      <c r="F104" s="8"/>
      <c r="G104" s="30">
        <v>15.215000152587891</v>
      </c>
      <c r="H104" s="3">
        <f>STDEV(G102:G104)</f>
        <v>1.5502825408353925E-2</v>
      </c>
      <c r="I104" s="1">
        <f>AVERAGE(G102:G104)</f>
        <v>15.232666969299316</v>
      </c>
      <c r="J104" s="8"/>
      <c r="K104" s="1">
        <f>E104-I104</f>
        <v>4.3549998601277657</v>
      </c>
      <c r="L104" s="1">
        <f>K104-$K$7</f>
        <v>-6.6923332214355487</v>
      </c>
      <c r="M104" s="27">
        <f>SQRT((D104*D104)+(H104*H104))</f>
        <v>0.14264817225699358</v>
      </c>
      <c r="N104" s="14"/>
      <c r="O104" s="34">
        <f>POWER(2,-L104)</f>
        <v>103.41726321595999</v>
      </c>
      <c r="P104" s="26">
        <f>M104/SQRT((COUNT(C102:C104)+COUNT(G102:G104)/2))</f>
        <v>6.7244993284524601E-2</v>
      </c>
    </row>
    <row r="105" spans="2:16">
      <c r="B105" s="36" t="s">
        <v>75</v>
      </c>
      <c r="C105" s="30"/>
      <c r="D105" s="10"/>
      <c r="E105" s="8"/>
      <c r="F105" s="8"/>
      <c r="G105" s="30">
        <v>15.953000068664551</v>
      </c>
      <c r="I105" s="8"/>
      <c r="J105" s="8"/>
      <c r="K105" s="8"/>
      <c r="L105" s="8"/>
      <c r="M105" s="8"/>
      <c r="N105" s="8"/>
      <c r="O105" s="33"/>
    </row>
    <row r="106" spans="2:16">
      <c r="B106" s="36" t="s">
        <v>75</v>
      </c>
      <c r="C106" s="30">
        <v>37.317001342773437</v>
      </c>
      <c r="D106" s="9"/>
      <c r="E106" s="8"/>
      <c r="F106" s="8"/>
      <c r="G106" s="30">
        <v>16.00200080871582</v>
      </c>
      <c r="H106" s="9"/>
      <c r="I106" s="8"/>
      <c r="J106" s="8"/>
      <c r="K106" s="8"/>
      <c r="L106" s="8"/>
      <c r="M106" s="8"/>
      <c r="N106" s="8"/>
      <c r="O106" s="33"/>
    </row>
    <row r="107" spans="2:16" ht="15.75">
      <c r="B107" s="36" t="s">
        <v>75</v>
      </c>
      <c r="C107" s="30">
        <v>36.926998138427734</v>
      </c>
      <c r="D107" s="4">
        <f>STDEV(C105:C107)</f>
        <v>0.27577391047732946</v>
      </c>
      <c r="E107" s="1">
        <f>AVERAGE(C105:C107)</f>
        <v>37.121999740600586</v>
      </c>
      <c r="F107" s="8"/>
      <c r="G107" s="30">
        <v>16.025999069213867</v>
      </c>
      <c r="H107" s="3">
        <f>STDEV(G105:G107)</f>
        <v>3.7206278846684163E-2</v>
      </c>
      <c r="I107" s="1">
        <f>AVERAGE(G105:G107)</f>
        <v>15.993666648864746</v>
      </c>
      <c r="J107" s="8"/>
      <c r="K107" s="1">
        <f>E107-I107</f>
        <v>21.12833309173584</v>
      </c>
      <c r="L107" s="1">
        <f>K107-$K$7</f>
        <v>10.081000010172525</v>
      </c>
      <c r="M107" s="27">
        <f>SQRT((D107*D107)+(H107*H107))</f>
        <v>0.27827245082037017</v>
      </c>
      <c r="N107" s="14"/>
      <c r="O107" s="34">
        <f>POWER(2,-L107)</f>
        <v>9.2324424812955004E-4</v>
      </c>
      <c r="P107" s="26">
        <f>M107/SQRT((COUNT(C105:C107)+COUNT(G105:G107)/2))</f>
        <v>0.14874288159253235</v>
      </c>
    </row>
    <row r="108" spans="2:16">
      <c r="B108" s="35" t="s">
        <v>76</v>
      </c>
      <c r="C108" s="30">
        <v>23.413000106811523</v>
      </c>
      <c r="D108" s="10"/>
      <c r="E108" s="8"/>
      <c r="F108" s="8"/>
      <c r="G108" s="30">
        <v>16.495000839233398</v>
      </c>
      <c r="I108" s="8"/>
      <c r="J108" s="8"/>
      <c r="K108" s="8"/>
      <c r="L108" s="8"/>
      <c r="M108" s="8"/>
      <c r="N108" s="8"/>
      <c r="O108" s="33"/>
    </row>
    <row r="109" spans="2:16">
      <c r="B109" s="35" t="s">
        <v>76</v>
      </c>
      <c r="C109" s="30">
        <v>21.738000869750977</v>
      </c>
      <c r="D109" s="9"/>
      <c r="E109" s="8"/>
      <c r="F109" s="8"/>
      <c r="G109" s="30">
        <v>16.471000671386719</v>
      </c>
      <c r="H109" s="9"/>
      <c r="I109" s="8"/>
      <c r="J109" s="8"/>
      <c r="K109" s="8"/>
      <c r="L109" s="8"/>
      <c r="M109" s="8"/>
      <c r="N109" s="8"/>
      <c r="O109" s="33"/>
    </row>
    <row r="110" spans="2:16" ht="15.75">
      <c r="B110" s="35" t="s">
        <v>76</v>
      </c>
      <c r="C110" s="30"/>
      <c r="D110" s="4">
        <f>STDEV(C108:C110)</f>
        <v>1.1844033190078063</v>
      </c>
      <c r="E110" s="1">
        <f>AVERAGE(C108:C110)</f>
        <v>22.57550048828125</v>
      </c>
      <c r="F110" s="8"/>
      <c r="G110" s="30">
        <v>16.443000793457031</v>
      </c>
      <c r="H110" s="3">
        <f>STDEV(G108:G110)</f>
        <v>2.6025647547148825E-2</v>
      </c>
      <c r="I110" s="1">
        <f>AVERAGE(G108:G110)</f>
        <v>16.469667434692383</v>
      </c>
      <c r="J110" s="8"/>
      <c r="K110" s="1">
        <f>E110-I110</f>
        <v>6.1058330535888672</v>
      </c>
      <c r="L110" s="1">
        <f>K110-$K$7</f>
        <v>-4.9415000279744472</v>
      </c>
      <c r="M110" s="27">
        <f>SQRT((D110*D110)+(H110*H110))</f>
        <v>1.1846892235548341</v>
      </c>
      <c r="N110" s="14"/>
      <c r="O110" s="40">
        <f>POWER(2,-L110)</f>
        <v>30.72838475027098</v>
      </c>
      <c r="P110" s="26">
        <f>M110/SQRT((COUNT(C108:C110)+COUNT(G108:G110)/2))</f>
        <v>0.63324302633506147</v>
      </c>
    </row>
    <row r="111" spans="2:16">
      <c r="B111" s="36" t="s">
        <v>77</v>
      </c>
      <c r="C111" s="30">
        <v>24.819000244140625</v>
      </c>
      <c r="D111" s="10"/>
      <c r="E111" s="8"/>
      <c r="F111" s="8"/>
      <c r="G111" s="30">
        <v>15.532999992370605</v>
      </c>
      <c r="I111" s="8"/>
      <c r="J111" s="8"/>
      <c r="K111" s="8"/>
      <c r="L111" s="8"/>
      <c r="M111" s="8"/>
      <c r="N111" s="8"/>
      <c r="O111" s="33"/>
    </row>
    <row r="112" spans="2:16">
      <c r="B112" s="36" t="s">
        <v>77</v>
      </c>
      <c r="C112" s="30"/>
      <c r="D112" s="9"/>
      <c r="E112" s="8"/>
      <c r="F112" s="8"/>
      <c r="G112" s="30">
        <v>15.58899974822998</v>
      </c>
      <c r="H112" s="9"/>
      <c r="I112" s="8"/>
      <c r="J112" s="8"/>
      <c r="K112" s="8"/>
      <c r="L112" s="8"/>
      <c r="M112" s="8"/>
      <c r="N112" s="8"/>
      <c r="O112" s="33"/>
    </row>
    <row r="113" spans="2:17" ht="15.75">
      <c r="B113" s="36" t="s">
        <v>77</v>
      </c>
      <c r="C113" s="30">
        <v>24.110000610351563</v>
      </c>
      <c r="D113" s="4">
        <f>STDEV(C111:C113)</f>
        <v>0.50133844891102497</v>
      </c>
      <c r="E113" s="1">
        <f>AVERAGE(C111:C113)</f>
        <v>24.464500427246094</v>
      </c>
      <c r="F113" s="8"/>
      <c r="G113" s="30">
        <v>15.585000038146973</v>
      </c>
      <c r="H113" s="3">
        <f>STDEV(G111:G113)</f>
        <v>3.124093227856152E-2</v>
      </c>
      <c r="I113" s="1">
        <f>AVERAGE(G111:G113)</f>
        <v>15.568999926249186</v>
      </c>
      <c r="J113" s="8"/>
      <c r="K113" s="1">
        <f>E113-I113</f>
        <v>8.8955005009969081</v>
      </c>
      <c r="L113" s="1">
        <f>K113-$K$7</f>
        <v>-2.1518325805664062</v>
      </c>
      <c r="M113" s="27">
        <f>SQRT((D113*D113)+(H113*H113))</f>
        <v>0.50231089596598044</v>
      </c>
      <c r="N113" s="14"/>
      <c r="O113" s="40">
        <f>POWER(2,-L113)</f>
        <v>4.4439191842806371</v>
      </c>
      <c r="P113" s="26">
        <f>M113/SQRT((COUNT(C111:C113)+COUNT(G111:G113)/2))</f>
        <v>0.26849646776402109</v>
      </c>
    </row>
    <row r="114" spans="2:17">
      <c r="B114" s="36" t="s">
        <v>78</v>
      </c>
      <c r="C114" s="30">
        <v>37.833000183105469</v>
      </c>
      <c r="D114" s="10"/>
      <c r="E114" s="8"/>
      <c r="F114" s="8"/>
      <c r="G114" s="30">
        <v>17.246000289916992</v>
      </c>
      <c r="I114" s="8"/>
      <c r="J114" s="8"/>
      <c r="K114" s="8"/>
      <c r="L114" s="8"/>
      <c r="M114" s="8"/>
      <c r="N114" s="8"/>
      <c r="O114" s="33"/>
    </row>
    <row r="115" spans="2:17">
      <c r="B115" s="36" t="s">
        <v>78</v>
      </c>
      <c r="C115" t="s">
        <v>9</v>
      </c>
      <c r="D115" s="9"/>
      <c r="E115" s="8"/>
      <c r="F115" s="8"/>
      <c r="G115" s="30">
        <v>17.312999725341797</v>
      </c>
      <c r="H115" s="9"/>
      <c r="I115" s="8"/>
      <c r="J115" s="8"/>
      <c r="K115" s="8"/>
      <c r="L115" s="8"/>
      <c r="M115" s="8"/>
      <c r="N115" s="8"/>
      <c r="O115" s="33"/>
    </row>
    <row r="116" spans="2:17" ht="15.75">
      <c r="B116" s="36" t="s">
        <v>78</v>
      </c>
      <c r="C116" s="30">
        <v>36.400001525878906</v>
      </c>
      <c r="D116" s="4">
        <f>STDEV(C114:C116)</f>
        <v>1.0132830679561193</v>
      </c>
      <c r="E116" s="1">
        <f>AVERAGE(C114:C116)</f>
        <v>37.116500854492188</v>
      </c>
      <c r="F116" s="8"/>
      <c r="G116" s="30">
        <v>17.297000885009766</v>
      </c>
      <c r="H116" s="3">
        <f>STDEV(G114:G116)</f>
        <v>3.4990350905712633E-2</v>
      </c>
      <c r="I116" s="1">
        <f>AVERAGE(G114:G116)</f>
        <v>17.285333633422852</v>
      </c>
      <c r="J116" s="8"/>
      <c r="K116" s="1">
        <f>E116-I116</f>
        <v>19.831167221069336</v>
      </c>
      <c r="L116" s="1">
        <f>K116-$K$7</f>
        <v>8.7838341395060215</v>
      </c>
      <c r="M116" s="27">
        <f>SQRT((D116*D116)+(H116*H116))</f>
        <v>1.0138870254930135</v>
      </c>
      <c r="N116" s="14"/>
      <c r="O116" s="34">
        <f>POWER(2,-L116)</f>
        <v>2.2688325650499219E-3</v>
      </c>
      <c r="P116" s="26">
        <f>M116/SQRT((COUNT(C114:C116)+COUNT(G114:G116)/2))</f>
        <v>0.54194541118431327</v>
      </c>
    </row>
    <row r="117" spans="2:17">
      <c r="B117" s="36" t="s">
        <v>79</v>
      </c>
      <c r="C117" s="30">
        <v>29.761999130249023</v>
      </c>
      <c r="D117" s="10"/>
      <c r="E117" s="8"/>
      <c r="F117" s="8"/>
      <c r="G117" s="30">
        <v>15.206000328063965</v>
      </c>
      <c r="I117" s="8"/>
      <c r="J117" s="8"/>
      <c r="K117" s="8"/>
      <c r="L117" s="8"/>
      <c r="M117" s="8"/>
      <c r="N117" s="8"/>
      <c r="O117" s="33"/>
    </row>
    <row r="118" spans="2:17">
      <c r="B118" s="36" t="s">
        <v>79</v>
      </c>
      <c r="C118" s="30"/>
      <c r="D118" s="9"/>
      <c r="E118" s="8"/>
      <c r="F118" s="8"/>
      <c r="G118" s="30">
        <v>15.51099967956543</v>
      </c>
      <c r="H118" s="9"/>
      <c r="I118" s="8"/>
      <c r="J118" s="8"/>
      <c r="K118" s="8"/>
      <c r="L118" s="8"/>
      <c r="M118" s="8"/>
      <c r="N118" s="8"/>
      <c r="O118" s="33"/>
    </row>
    <row r="119" spans="2:17" ht="15.75">
      <c r="B119" s="36" t="s">
        <v>79</v>
      </c>
      <c r="C119" s="30">
        <v>29.916000366210938</v>
      </c>
      <c r="D119" s="4">
        <f>STDEV(C117:C119)</f>
        <v>0.10889531825977904</v>
      </c>
      <c r="E119" s="1">
        <f>AVERAGE(C117:C119)</f>
        <v>29.83899974822998</v>
      </c>
      <c r="F119" s="8"/>
      <c r="G119" s="30">
        <v>15.579000473022461</v>
      </c>
      <c r="H119" s="3">
        <f>STDEV(G117:G119)</f>
        <v>0.19865288842021192</v>
      </c>
      <c r="I119" s="1">
        <f>AVERAGE(G117:G119)</f>
        <v>15.432000160217285</v>
      </c>
      <c r="J119" s="8"/>
      <c r="K119" s="1">
        <f>E119-I119</f>
        <v>14.406999588012695</v>
      </c>
      <c r="L119" s="1">
        <f>K119-$K$7</f>
        <v>3.3596665064493809</v>
      </c>
      <c r="M119" s="27">
        <f>SQRT((D119*D119)+(H119*H119))</f>
        <v>0.22654174100282651</v>
      </c>
      <c r="N119" s="14"/>
      <c r="O119" s="34">
        <f>POWER(2,-L119)</f>
        <v>9.7418089031595254E-2</v>
      </c>
      <c r="P119" s="26">
        <f>M119/SQRT((COUNT(C117:C119)+COUNT(G117:G119)/2))</f>
        <v>0.12109165409083641</v>
      </c>
    </row>
    <row r="120" spans="2:17">
      <c r="B120" s="36" t="s">
        <v>80</v>
      </c>
      <c r="C120" s="30">
        <v>23.419000625610352</v>
      </c>
      <c r="D120" s="10"/>
      <c r="E120" s="8"/>
      <c r="F120" s="8"/>
      <c r="G120" s="30">
        <v>15.913000106811523</v>
      </c>
      <c r="I120" s="8"/>
      <c r="J120" s="8"/>
      <c r="K120" s="8"/>
      <c r="L120" s="8"/>
      <c r="M120" s="8"/>
      <c r="N120" s="8"/>
      <c r="O120" s="33"/>
    </row>
    <row r="121" spans="2:17">
      <c r="B121" s="36" t="s">
        <v>80</v>
      </c>
      <c r="C121" s="30">
        <v>23.455999374389648</v>
      </c>
      <c r="D121" s="9"/>
      <c r="E121" s="8"/>
      <c r="F121" s="8"/>
      <c r="G121" s="30">
        <v>15.98799991607666</v>
      </c>
      <c r="H121" s="9"/>
      <c r="I121" s="8"/>
      <c r="J121" s="8"/>
      <c r="K121" s="8"/>
      <c r="L121" s="8"/>
      <c r="M121" s="8"/>
      <c r="N121" s="8"/>
      <c r="O121" s="33"/>
    </row>
    <row r="122" spans="2:17" ht="15.75">
      <c r="B122" s="36" t="s">
        <v>80</v>
      </c>
      <c r="C122" s="30">
        <v>23.406000137329102</v>
      </c>
      <c r="D122" s="4">
        <f>STDEV(C120:C122)</f>
        <v>2.5941741824779888E-2</v>
      </c>
      <c r="E122" s="1">
        <f>AVERAGE(C120:C122)</f>
        <v>23.427000045776367</v>
      </c>
      <c r="F122" s="8"/>
      <c r="G122" s="30">
        <v>15.895000457763672</v>
      </c>
      <c r="H122" s="3">
        <f>STDEV(G120:G122)</f>
        <v>4.9325209920421623E-2</v>
      </c>
      <c r="I122" s="1">
        <f>AVERAGE(G120:G122)</f>
        <v>15.932000160217285</v>
      </c>
      <c r="J122" s="8"/>
      <c r="K122" s="1">
        <f>E122-I122</f>
        <v>7.494999885559082</v>
      </c>
      <c r="L122" s="1">
        <f>K122-$K$7</f>
        <v>-3.5523331960042324</v>
      </c>
      <c r="M122" s="27">
        <f>SQRT((D122*D122)+(H122*H122))</f>
        <v>5.5731053306008797E-2</v>
      </c>
      <c r="N122" s="14"/>
      <c r="O122" s="34">
        <f>POWER(2,-L122)</f>
        <v>11.731643213068812</v>
      </c>
      <c r="P122" s="26">
        <f>M122/SQRT((COUNT(C120:C122)+COUNT(G120:G122)/2))</f>
        <v>2.627187047689852E-2</v>
      </c>
    </row>
    <row r="123" spans="2:17">
      <c r="B123" s="36" t="s">
        <v>81</v>
      </c>
      <c r="C123" s="30">
        <v>34.569000244140625</v>
      </c>
      <c r="D123" s="10"/>
      <c r="E123" s="8"/>
      <c r="F123" s="8"/>
      <c r="G123" s="30">
        <v>15.607999801635742</v>
      </c>
      <c r="I123" s="8"/>
      <c r="J123" s="8"/>
      <c r="K123" s="8"/>
      <c r="L123" s="8"/>
      <c r="M123" s="8"/>
      <c r="N123" s="8"/>
      <c r="O123" s="33"/>
    </row>
    <row r="124" spans="2:17">
      <c r="B124" s="36" t="s">
        <v>81</v>
      </c>
      <c r="C124" t="s">
        <v>9</v>
      </c>
      <c r="D124" s="9"/>
      <c r="E124" s="8"/>
      <c r="F124" s="8"/>
      <c r="G124" s="30">
        <v>15.586999893188477</v>
      </c>
      <c r="H124" s="9"/>
      <c r="I124" s="8"/>
      <c r="J124" s="8"/>
      <c r="K124" s="8"/>
      <c r="L124" s="8"/>
      <c r="M124" s="8"/>
      <c r="N124" s="8"/>
      <c r="O124" s="33"/>
    </row>
    <row r="125" spans="2:17" ht="15.75">
      <c r="B125" s="36" t="s">
        <v>81</v>
      </c>
      <c r="C125" s="30">
        <v>36.805000305175781</v>
      </c>
      <c r="D125" s="4">
        <f>STDEV(C123:C125)</f>
        <v>1.5810908058914932</v>
      </c>
      <c r="E125" s="1">
        <f>AVERAGE(C123:C125)</f>
        <v>35.687000274658203</v>
      </c>
      <c r="F125" s="8"/>
      <c r="G125" s="30">
        <v>15.590000152587891</v>
      </c>
      <c r="H125" s="3">
        <f>STDEV(G123:G125)</f>
        <v>1.1357707200422205E-2</v>
      </c>
      <c r="I125" s="1">
        <f>AVERAGE(G123:G125)</f>
        <v>15.594999949137369</v>
      </c>
      <c r="J125" s="8"/>
      <c r="K125" s="1">
        <f>E125-I125</f>
        <v>20.092000325520836</v>
      </c>
      <c r="L125" s="1">
        <f>K125-$K$7</f>
        <v>9.0446672439575213</v>
      </c>
      <c r="M125" s="27">
        <f>SQRT((D125*D125)+(H125*H125))</f>
        <v>1.5811315991995929</v>
      </c>
      <c r="N125" s="14"/>
      <c r="O125" s="34">
        <f>POWER(2,-L125)</f>
        <v>1.8935808757069537E-3</v>
      </c>
      <c r="P125" s="26">
        <f>M125/SQRT((COUNT(C123:C125)+COUNT(G123:G125)/2))</f>
        <v>0.84515038965812173</v>
      </c>
    </row>
    <row r="126" spans="2:17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2:17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2:17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2:17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2:17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2:17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2:17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2:17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2:17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29"/>
  <sheetViews>
    <sheetView showGridLines="0" tabSelected="1" topLeftCell="A124" workbookViewId="0">
      <selection activeCell="O140" sqref="O140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2.710937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55" t="s">
        <v>244</v>
      </c>
      <c r="D3" s="56"/>
      <c r="E3" s="57"/>
      <c r="F3" s="17"/>
      <c r="G3" s="58" t="s">
        <v>245</v>
      </c>
      <c r="H3" s="58"/>
      <c r="I3" s="58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/>
      <c r="D5" s="10"/>
      <c r="E5" s="8"/>
      <c r="F5" s="8"/>
      <c r="G5" s="30">
        <v>15.480999946594238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26.562999725341797</v>
      </c>
      <c r="D6" s="9"/>
      <c r="E6" s="8"/>
      <c r="F6" s="8"/>
      <c r="G6" s="30">
        <v>15.559000015258789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26.604999542236328</v>
      </c>
      <c r="D7" s="4">
        <f>STDEV(C5:C8)</f>
        <v>2.9698355334716372E-2</v>
      </c>
      <c r="E7" s="1">
        <f>AVERAGE(C5:C8)</f>
        <v>26.583999633789063</v>
      </c>
      <c r="F7" s="8"/>
      <c r="G7" s="30">
        <v>15.569999694824219</v>
      </c>
      <c r="H7" s="3">
        <f>STDEV(G5:G8)</f>
        <v>4.8521402231758652E-2</v>
      </c>
      <c r="I7" s="1">
        <f>AVERAGE(G5:G8)</f>
        <v>15.536666552225748</v>
      </c>
      <c r="J7" s="8"/>
      <c r="K7" s="2">
        <f>E7-I7</f>
        <v>11.047333081563314</v>
      </c>
      <c r="L7" s="1">
        <f>K7-$K$7</f>
        <v>0</v>
      </c>
      <c r="M7" s="27">
        <f>SQRT((D7*D7)+(H7*H7))</f>
        <v>5.6888652507536067E-2</v>
      </c>
      <c r="N7" s="14"/>
      <c r="O7" s="34">
        <f>POWER(2,-L7)</f>
        <v>1</v>
      </c>
      <c r="P7" s="26">
        <f>M7/SQRT((COUNT(C5:C8)+COUNT(G5:G8)/2))</f>
        <v>3.0408263839776892E-2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82</v>
      </c>
      <c r="C9" s="30">
        <v>22.211999893188477</v>
      </c>
      <c r="D9" s="10"/>
      <c r="E9" s="8"/>
      <c r="F9" s="8"/>
      <c r="G9" s="30">
        <v>16.915000915527344</v>
      </c>
      <c r="I9" s="8"/>
      <c r="J9" s="8"/>
      <c r="K9" s="8"/>
      <c r="L9" s="8"/>
      <c r="M9" s="8"/>
      <c r="N9" s="8"/>
      <c r="O9" s="33"/>
    </row>
    <row r="10" spans="2:16">
      <c r="B10" s="36" t="s">
        <v>82</v>
      </c>
      <c r="C10" s="30">
        <v>22.191999435424805</v>
      </c>
      <c r="D10" s="9"/>
      <c r="E10" s="8"/>
      <c r="F10" s="8"/>
      <c r="G10" s="30">
        <v>16.916000366210937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82</v>
      </c>
      <c r="C11" s="30">
        <v>22.208000183105469</v>
      </c>
      <c r="D11" s="4">
        <f>STDEV(C9:C11)</f>
        <v>1.0583319563073561E-2</v>
      </c>
      <c r="E11" s="1">
        <f>AVERAGE(C9:C11)</f>
        <v>22.203999837239582</v>
      </c>
      <c r="F11" s="8"/>
      <c r="G11" s="30">
        <v>16.892000198364258</v>
      </c>
      <c r="H11" s="3">
        <f>STDEV(G9:G11)</f>
        <v>1.3577186431375792E-2</v>
      </c>
      <c r="I11" s="1">
        <f>AVERAGE(G9:G11)</f>
        <v>16.90766716003418</v>
      </c>
      <c r="J11" s="8"/>
      <c r="K11" s="1">
        <f>E11-I11</f>
        <v>5.2963326772054025</v>
      </c>
      <c r="L11" s="1">
        <f>K11-$K$7</f>
        <v>-5.7510004043579119</v>
      </c>
      <c r="M11" s="27">
        <f>SQRT((D11*D11)+(H11*H11))</f>
        <v>1.7214721733634572E-2</v>
      </c>
      <c r="N11" s="14"/>
      <c r="O11" s="34">
        <f>POWER(2,-L11)</f>
        <v>53.854701960633683</v>
      </c>
      <c r="P11" s="26">
        <f>M11/SQRT((COUNT(C9:C11)+COUNT(G9:G11)/2))</f>
        <v>8.1150976493949648E-3</v>
      </c>
    </row>
    <row r="12" spans="2:16">
      <c r="B12" s="36" t="s">
        <v>83</v>
      </c>
      <c r="C12" s="30">
        <v>18.570999145507812</v>
      </c>
      <c r="D12" s="10"/>
      <c r="E12" s="8"/>
      <c r="F12" s="8"/>
      <c r="G12" s="30">
        <v>15.651000022888184</v>
      </c>
      <c r="I12" s="8"/>
      <c r="J12" s="8"/>
      <c r="K12" s="8"/>
      <c r="L12" s="8"/>
      <c r="M12" s="8"/>
      <c r="N12" s="8"/>
      <c r="O12" s="33"/>
    </row>
    <row r="13" spans="2:16">
      <c r="B13" s="36" t="s">
        <v>83</v>
      </c>
      <c r="C13" s="30">
        <v>18.493999481201172</v>
      </c>
      <c r="D13" s="9"/>
      <c r="E13" s="8"/>
      <c r="F13" s="8"/>
      <c r="G13" s="30">
        <v>15.657999992370605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83</v>
      </c>
      <c r="C14" s="30">
        <v>18.415000915527344</v>
      </c>
      <c r="D14" s="4">
        <f>STDEV(C12:C14)</f>
        <v>7.8001249390524399E-2</v>
      </c>
      <c r="E14" s="1">
        <f>AVERAGE(C12:C14)</f>
        <v>18.493333180745442</v>
      </c>
      <c r="F14" s="8"/>
      <c r="G14" s="30">
        <v>15.647000312805176</v>
      </c>
      <c r="H14" s="3">
        <f>STDEV(G12:G14)</f>
        <v>5.5676177437794004E-3</v>
      </c>
      <c r="I14" s="1">
        <f>AVERAGE(G12:G14)</f>
        <v>15.652000109354654</v>
      </c>
      <c r="J14" s="8"/>
      <c r="K14" s="1">
        <f>E14-I14</f>
        <v>2.8413330713907872</v>
      </c>
      <c r="L14" s="1">
        <f>K14-$K$7</f>
        <v>-8.2060000101725272</v>
      </c>
      <c r="M14" s="27">
        <f>SQRT((D14*D14)+(H14*H14))</f>
        <v>7.8199701238710811E-2</v>
      </c>
      <c r="N14" s="14"/>
      <c r="O14" s="34">
        <f>POWER(2,-L14)</f>
        <v>295.29231697748907</v>
      </c>
      <c r="P14" s="26">
        <f>M14/SQRT((COUNT(C12:C14)+COUNT(G12:G14)/2))</f>
        <v>3.6863692688436318E-2</v>
      </c>
    </row>
    <row r="15" spans="2:16">
      <c r="B15" s="36" t="s">
        <v>84</v>
      </c>
      <c r="C15" t="s">
        <v>9</v>
      </c>
      <c r="D15" s="10"/>
      <c r="E15" s="8"/>
      <c r="F15" s="8"/>
      <c r="G15" s="30">
        <v>15.527000427246094</v>
      </c>
      <c r="I15" s="8"/>
      <c r="J15" s="8"/>
      <c r="K15" s="8"/>
      <c r="L15" s="8"/>
      <c r="M15" s="8"/>
      <c r="N15" s="8"/>
      <c r="O15" s="33"/>
    </row>
    <row r="16" spans="2:16">
      <c r="B16" s="36" t="s">
        <v>84</v>
      </c>
      <c r="C16" s="30">
        <v>38.925998687744141</v>
      </c>
      <c r="D16" s="9"/>
      <c r="E16" s="8"/>
      <c r="F16" s="8"/>
      <c r="G16" s="30">
        <v>15.565999984741211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6" t="s">
        <v>84</v>
      </c>
      <c r="C17" t="s">
        <v>9</v>
      </c>
      <c r="D17" s="4" t="e">
        <f>STDEV(C15:C17)</f>
        <v>#DIV/0!</v>
      </c>
      <c r="E17" s="1">
        <f>AVERAGE(C15:C17)</f>
        <v>38.925998687744141</v>
      </c>
      <c r="F17" s="8"/>
      <c r="G17" s="30">
        <v>15.673999786376953</v>
      </c>
      <c r="H17" s="3">
        <f>STDEV(G15:G17)</f>
        <v>7.6150874609836217E-2</v>
      </c>
      <c r="I17" s="1">
        <f>AVERAGE(G15:G17)</f>
        <v>15.58900006612142</v>
      </c>
      <c r="J17" s="8"/>
      <c r="K17" s="1">
        <f>E17-I17</f>
        <v>23.336998621622719</v>
      </c>
      <c r="L17" s="1">
        <f>K17-$K$7</f>
        <v>12.289665540059405</v>
      </c>
      <c r="M17" s="27" t="e">
        <f>SQRT((D17*D17)+(H17*H17))</f>
        <v>#DIV/0!</v>
      </c>
      <c r="N17" s="14"/>
      <c r="O17" s="34">
        <f>POWER(2,-L17)</f>
        <v>1.9972941766212914E-4</v>
      </c>
      <c r="P17" s="26" t="e">
        <f>M17/SQRT((COUNT(C15:C17)+COUNT(G15:G17)/2))</f>
        <v>#DIV/0!</v>
      </c>
    </row>
    <row r="18" spans="2:16">
      <c r="B18" s="36" t="s">
        <v>85</v>
      </c>
      <c r="C18" s="30">
        <v>25.726999282836914</v>
      </c>
      <c r="D18" s="10"/>
      <c r="E18" s="8"/>
      <c r="F18" s="8"/>
      <c r="G18" s="30">
        <v>16.496000289916992</v>
      </c>
      <c r="I18" s="8"/>
      <c r="J18" s="8"/>
      <c r="K18" s="8"/>
      <c r="L18" s="8"/>
      <c r="M18" s="8"/>
      <c r="N18" s="8"/>
      <c r="O18" s="33"/>
    </row>
    <row r="19" spans="2:16">
      <c r="B19" s="36" t="s">
        <v>85</v>
      </c>
      <c r="C19" s="30">
        <v>25.48900032043457</v>
      </c>
      <c r="D19" s="9"/>
      <c r="E19" s="8"/>
      <c r="F19" s="8"/>
      <c r="G19" s="30">
        <v>16.309000015258789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85</v>
      </c>
      <c r="C20" s="30">
        <v>26.242000579833984</v>
      </c>
      <c r="D20" s="4">
        <f>STDEV(C18:C20)</f>
        <v>0.38489808882115562</v>
      </c>
      <c r="E20" s="1">
        <f>AVERAGE(C18:C20)</f>
        <v>25.819333394368488</v>
      </c>
      <c r="F20" s="8"/>
      <c r="G20" s="30">
        <v>16.284999847412109</v>
      </c>
      <c r="H20" s="3">
        <f>STDEV(G18:G20)</f>
        <v>0.11551789004029386</v>
      </c>
      <c r="I20" s="1">
        <f>AVERAGE(G18:G20)</f>
        <v>16.363333384195965</v>
      </c>
      <c r="J20" s="8"/>
      <c r="K20" s="1">
        <f>E20-I20</f>
        <v>9.4560000101725237</v>
      </c>
      <c r="L20" s="1">
        <f>K20-$K$7</f>
        <v>-1.5913330713907907</v>
      </c>
      <c r="M20" s="27">
        <f>SQRT((D20*D20)+(H20*H20))</f>
        <v>0.40185933073345409</v>
      </c>
      <c r="N20" s="14"/>
      <c r="O20" s="34">
        <f>POWER(2,-L20)</f>
        <v>3.0132765205736942</v>
      </c>
      <c r="P20" s="26">
        <f>M20/SQRT((COUNT(C18:C20)+COUNT(G18:G20)/2))</f>
        <v>0.18943830522980865</v>
      </c>
    </row>
    <row r="21" spans="2:16">
      <c r="B21" s="36" t="s">
        <v>86</v>
      </c>
      <c r="C21" s="30">
        <v>20.728000640869141</v>
      </c>
      <c r="D21" s="10"/>
      <c r="E21" s="8"/>
      <c r="F21" s="8"/>
      <c r="G21" s="30">
        <v>13.895000457763672</v>
      </c>
      <c r="I21" s="8"/>
      <c r="J21" s="8"/>
      <c r="K21" s="8"/>
      <c r="L21" s="8"/>
      <c r="M21" s="8"/>
      <c r="N21" s="8"/>
      <c r="O21" s="33"/>
    </row>
    <row r="22" spans="2:16">
      <c r="B22" s="36" t="s">
        <v>86</v>
      </c>
      <c r="C22" s="30">
        <v>20.799999237060547</v>
      </c>
      <c r="D22" s="9"/>
      <c r="E22" s="8"/>
      <c r="F22" s="8"/>
      <c r="G22" s="30">
        <v>13.866000175476074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86</v>
      </c>
      <c r="C23" s="30">
        <v>20.50200080871582</v>
      </c>
      <c r="D23" s="4">
        <f>STDEV(C21:C23)</f>
        <v>0.15548997035340503</v>
      </c>
      <c r="E23" s="1">
        <f>AVERAGE(C21:C23)</f>
        <v>20.676666895548504</v>
      </c>
      <c r="F23" s="8"/>
      <c r="G23" s="30">
        <v>13.890000343322754</v>
      </c>
      <c r="H23" s="3">
        <f>STDEV(G21:G23)</f>
        <v>1.5502825408353925E-2</v>
      </c>
      <c r="I23" s="1">
        <f>AVERAGE(G21:G23)</f>
        <v>13.8836669921875</v>
      </c>
      <c r="J23" s="8"/>
      <c r="K23" s="1">
        <f>E23-I23</f>
        <v>6.7929999033610038</v>
      </c>
      <c r="L23" s="1">
        <f>K23-$K$7</f>
        <v>-4.2543331782023106</v>
      </c>
      <c r="M23" s="27">
        <f>SQRT((D23*D23)+(H23*H23))</f>
        <v>0.15626089874355861</v>
      </c>
      <c r="N23" s="14"/>
      <c r="O23" s="34">
        <f>POWER(2,-L23)</f>
        <v>19.084548863345248</v>
      </c>
      <c r="P23" s="26">
        <f>M23/SQRT((COUNT(C21:C23)+COUNT(G21:G23)/2))</f>
        <v>7.3662094090583177E-2</v>
      </c>
    </row>
    <row r="24" spans="2:16">
      <c r="B24" s="36" t="s">
        <v>87</v>
      </c>
      <c r="C24" t="s">
        <v>9</v>
      </c>
      <c r="D24" s="10"/>
      <c r="E24" s="8"/>
      <c r="F24" s="8"/>
      <c r="G24" s="30">
        <v>15.493000030517578</v>
      </c>
      <c r="I24" s="8"/>
      <c r="J24" s="8"/>
      <c r="K24" s="8"/>
      <c r="L24" s="8"/>
      <c r="M24" s="8"/>
      <c r="N24" s="8"/>
      <c r="O24" s="33"/>
    </row>
    <row r="25" spans="2:16">
      <c r="B25" s="36" t="s">
        <v>87</v>
      </c>
      <c r="C25" s="30">
        <v>30.187000274658203</v>
      </c>
      <c r="D25" s="9"/>
      <c r="E25" s="8"/>
      <c r="F25" s="8"/>
      <c r="G25" s="30">
        <v>15.517999649047852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87</v>
      </c>
      <c r="C26" s="30">
        <v>38.716999053955078</v>
      </c>
      <c r="D26" s="4">
        <f>STDEV(C24:C26)</f>
        <v>6.0316199803537929</v>
      </c>
      <c r="E26" s="1">
        <f>AVERAGE(C24:C26)</f>
        <v>34.451999664306641</v>
      </c>
      <c r="F26" s="8"/>
      <c r="G26" s="30">
        <v>15.534999847412109</v>
      </c>
      <c r="H26" s="3">
        <f>STDEV(G24:G26)</f>
        <v>2.1126493202680601E-2</v>
      </c>
      <c r="I26" s="1">
        <f>AVERAGE(G24:G26)</f>
        <v>15.51533317565918</v>
      </c>
      <c r="J26" s="8"/>
      <c r="K26" s="1">
        <f>E26-I26</f>
        <v>18.936666488647461</v>
      </c>
      <c r="L26" s="1">
        <f>K26-$K$7</f>
        <v>7.8893334070841465</v>
      </c>
      <c r="M26" s="27">
        <f>SQRT((D26*D26)+(H26*H26))</f>
        <v>6.0316569793148993</v>
      </c>
      <c r="N26" s="14"/>
      <c r="O26" s="34">
        <f>POWER(2,-L26)</f>
        <v>4.2176836167664719E-3</v>
      </c>
      <c r="P26" s="26">
        <f>M26/SQRT((COUNT(C24:C26)+COUNT(G24:G26)/2))</f>
        <v>3.2240562701628845</v>
      </c>
    </row>
    <row r="27" spans="2:16">
      <c r="B27" s="36" t="s">
        <v>88</v>
      </c>
      <c r="C27" s="30">
        <v>27.809999465942383</v>
      </c>
      <c r="D27" s="10"/>
      <c r="E27" s="8"/>
      <c r="F27" s="8"/>
      <c r="G27" s="30">
        <v>19.746000289916992</v>
      </c>
      <c r="I27" s="8"/>
      <c r="J27" s="8"/>
      <c r="K27" s="8"/>
      <c r="L27" s="8"/>
      <c r="M27" s="8"/>
      <c r="N27" s="8"/>
      <c r="O27" s="33"/>
    </row>
    <row r="28" spans="2:16">
      <c r="B28" s="36" t="s">
        <v>88</v>
      </c>
      <c r="C28" s="30">
        <v>27.73699951171875</v>
      </c>
      <c r="D28" s="9"/>
      <c r="E28" s="8"/>
      <c r="F28" s="8"/>
      <c r="G28" s="30">
        <v>19.771999359130859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88</v>
      </c>
      <c r="C29" s="30">
        <v>27.558000564575195</v>
      </c>
      <c r="D29" s="4">
        <f>STDEV(C27:C29)</f>
        <v>0.12966177969716897</v>
      </c>
      <c r="E29" s="1">
        <f>AVERAGE(C27:C29)</f>
        <v>27.701666514078777</v>
      </c>
      <c r="F29" s="8"/>
      <c r="G29" s="30">
        <v>19.861000061035156</v>
      </c>
      <c r="H29" s="3">
        <f>STDEV(G27:G29)</f>
        <v>6.0307578153820617E-2</v>
      </c>
      <c r="I29" s="1">
        <f>AVERAGE(G27:G29)</f>
        <v>19.792999903361004</v>
      </c>
      <c r="J29" s="8"/>
      <c r="K29" s="1">
        <f>E29-I29</f>
        <v>7.9086666107177734</v>
      </c>
      <c r="L29" s="1">
        <f>K29-$K$7</f>
        <v>-3.138666470845541</v>
      </c>
      <c r="M29" s="27">
        <f>SQRT((D29*D29)+(H29*H29))</f>
        <v>0.14300063320494899</v>
      </c>
      <c r="N29" s="14"/>
      <c r="O29" s="34">
        <f>POWER(2,-L29)</f>
        <v>8.8070964826340443</v>
      </c>
      <c r="P29" s="26">
        <f>M29/SQRT((COUNT(C27:C29)+COUNT(G27:G29)/2))</f>
        <v>6.741114496879308E-2</v>
      </c>
    </row>
    <row r="30" spans="2:16">
      <c r="B30" s="36" t="s">
        <v>89</v>
      </c>
      <c r="C30" s="30">
        <v>19.621999740600586</v>
      </c>
      <c r="D30" s="10"/>
      <c r="E30" s="8"/>
      <c r="F30" s="8"/>
      <c r="G30" s="30">
        <v>17.384000778198242</v>
      </c>
      <c r="I30" s="8"/>
      <c r="J30" s="8"/>
      <c r="K30" s="8"/>
      <c r="L30" s="8"/>
      <c r="M30" s="8"/>
      <c r="N30" s="8"/>
      <c r="O30" s="33"/>
    </row>
    <row r="31" spans="2:16">
      <c r="B31" s="36" t="s">
        <v>89</v>
      </c>
      <c r="C31" s="30">
        <v>19.74799919128418</v>
      </c>
      <c r="D31" s="9"/>
      <c r="E31" s="8"/>
      <c r="F31" s="8"/>
      <c r="G31" s="30">
        <v>17.351999282836914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6" t="s">
        <v>89</v>
      </c>
      <c r="C32" s="30">
        <v>19.73699951171875</v>
      </c>
      <c r="D32" s="4">
        <f>STDEV(C30:C32)</f>
        <v>6.9787536948870313E-2</v>
      </c>
      <c r="E32" s="1">
        <f>AVERAGE(C30:C32)</f>
        <v>19.702332814534504</v>
      </c>
      <c r="F32" s="8"/>
      <c r="G32" s="30">
        <v>17.325000762939453</v>
      </c>
      <c r="H32" s="3">
        <f>STDEV(G30:G32)</f>
        <v>2.9535339235544147E-2</v>
      </c>
      <c r="I32" s="1">
        <f>AVERAGE(G30:G32)</f>
        <v>17.353666941324871</v>
      </c>
      <c r="J32" s="8"/>
      <c r="K32" s="1">
        <f>E32-I32</f>
        <v>2.348665873209633</v>
      </c>
      <c r="L32" s="1">
        <f>K32-$K$7</f>
        <v>-8.6986672083536813</v>
      </c>
      <c r="M32" s="27">
        <f>SQRT((D32*D32)+(H32*H32))</f>
        <v>7.5780185913922202E-2</v>
      </c>
      <c r="N32" s="14"/>
      <c r="O32" s="34">
        <f>POWER(2,-L32)</f>
        <v>415.4892120166553</v>
      </c>
      <c r="P32" s="26">
        <f>M32/SQRT((COUNT(C30:C32)+COUNT(G30:G32)/2))</f>
        <v>3.5723122226207785E-2</v>
      </c>
    </row>
    <row r="33" spans="2:16">
      <c r="B33" s="36" t="s">
        <v>90</v>
      </c>
      <c r="C33" s="30">
        <v>34.051998138427734</v>
      </c>
      <c r="D33" s="10"/>
      <c r="E33" s="8"/>
      <c r="F33" s="8"/>
      <c r="G33" s="30">
        <v>18.275999069213867</v>
      </c>
      <c r="I33" s="8"/>
      <c r="J33" s="8"/>
      <c r="K33" s="8"/>
      <c r="L33" s="8"/>
      <c r="M33" s="8"/>
      <c r="N33" s="8"/>
      <c r="O33" s="33"/>
    </row>
    <row r="34" spans="2:16">
      <c r="B34" s="36" t="s">
        <v>90</v>
      </c>
      <c r="C34" t="s">
        <v>9</v>
      </c>
      <c r="D34" s="9"/>
      <c r="E34" s="8"/>
      <c r="F34" s="8"/>
      <c r="G34" s="30">
        <v>18.350000381469727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36" t="s">
        <v>90</v>
      </c>
      <c r="C35" s="30">
        <v>34.909999847412109</v>
      </c>
      <c r="D35" s="4">
        <f>STDEV(C33:C35)</f>
        <v>0.60669882669249831</v>
      </c>
      <c r="E35" s="1">
        <f>AVERAGE(C33:C35)</f>
        <v>34.480998992919922</v>
      </c>
      <c r="F35" s="8"/>
      <c r="G35" s="30">
        <v>18.253999710083008</v>
      </c>
      <c r="H35" s="3">
        <f>STDEV(G33:G35)</f>
        <v>5.0292966579927934E-2</v>
      </c>
      <c r="I35" s="1">
        <f>AVERAGE(G33:G35)</f>
        <v>18.293333053588867</v>
      </c>
      <c r="J35" s="8"/>
      <c r="K35" s="1">
        <f>E35-I35</f>
        <v>16.187665939331055</v>
      </c>
      <c r="L35" s="1">
        <f>K35-$K$7</f>
        <v>5.1403328577677403</v>
      </c>
      <c r="M35" s="27">
        <f>SQRT((D35*D35)+(H35*H35))</f>
        <v>0.60877980321086855</v>
      </c>
      <c r="N35" s="14"/>
      <c r="O35" s="34">
        <f>POWER(2,-L35)</f>
        <v>2.8353431161671681E-2</v>
      </c>
      <c r="P35" s="26">
        <f>M35/SQRT((COUNT(C33:C35)+COUNT(G33:G35)/2))</f>
        <v>0.32540649251467613</v>
      </c>
    </row>
    <row r="36" spans="2:16">
      <c r="B36" s="36" t="s">
        <v>91</v>
      </c>
      <c r="C36" s="30">
        <v>22.586999893188477</v>
      </c>
      <c r="D36" s="10"/>
      <c r="E36" s="8"/>
      <c r="F36" s="8"/>
      <c r="G36" s="30">
        <v>16.813999176025391</v>
      </c>
      <c r="I36" s="8"/>
      <c r="J36" s="8"/>
      <c r="K36" s="8"/>
      <c r="L36" s="8"/>
      <c r="M36" s="8"/>
      <c r="N36" s="8"/>
      <c r="O36" s="33"/>
    </row>
    <row r="37" spans="2:16">
      <c r="B37" s="36" t="s">
        <v>91</v>
      </c>
      <c r="C37" s="30">
        <v>22.634000778198242</v>
      </c>
      <c r="D37" s="9"/>
      <c r="E37" s="8"/>
      <c r="F37" s="8"/>
      <c r="G37" s="30">
        <v>16.812000274658203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36" t="s">
        <v>91</v>
      </c>
      <c r="C38" s="30">
        <v>23.006000518798828</v>
      </c>
      <c r="D38" s="4">
        <f>STDEV(C36:C38)</f>
        <v>0.22954825725785047</v>
      </c>
      <c r="E38" s="1">
        <f>AVERAGE(C36:C38)</f>
        <v>22.742333730061848</v>
      </c>
      <c r="F38" s="8"/>
      <c r="G38" s="30">
        <v>16.811000823974609</v>
      </c>
      <c r="H38" s="3">
        <f>STDEV(G36:G38)</f>
        <v>1.5266861369812393E-3</v>
      </c>
      <c r="I38" s="1">
        <f>AVERAGE(G36:G38)</f>
        <v>16.812333424886067</v>
      </c>
      <c r="J38" s="8"/>
      <c r="K38" s="1">
        <f>E38-I38</f>
        <v>5.9300003051757812</v>
      </c>
      <c r="L38" s="1">
        <f>K38-$K$7</f>
        <v>-5.1173327763875331</v>
      </c>
      <c r="M38" s="27">
        <f>SQRT((D38*D38)+(H38*H38))</f>
        <v>0.22955333406569628</v>
      </c>
      <c r="N38" s="14"/>
      <c r="O38" s="34">
        <f>POWER(2,-L38)</f>
        <v>34.711282768764889</v>
      </c>
      <c r="P38" s="26">
        <f>M38/SQRT((COUNT(C36:C38)+COUNT(G36:G38)/2))</f>
        <v>0.10821247944122317</v>
      </c>
    </row>
    <row r="39" spans="2:16">
      <c r="B39" s="36" t="s">
        <v>92</v>
      </c>
      <c r="C39" s="30">
        <v>20.464000701904297</v>
      </c>
      <c r="D39" s="10"/>
      <c r="E39" s="8"/>
      <c r="F39" s="8"/>
      <c r="G39" s="30">
        <v>14.704000473022461</v>
      </c>
      <c r="I39" s="8"/>
      <c r="J39" s="8"/>
      <c r="K39" s="8"/>
      <c r="L39" s="8"/>
      <c r="M39" s="8"/>
      <c r="N39" s="8"/>
      <c r="O39" s="33"/>
    </row>
    <row r="40" spans="2:16">
      <c r="B40" s="36" t="s">
        <v>92</v>
      </c>
      <c r="C40" s="30">
        <v>20.236000061035156</v>
      </c>
      <c r="D40" s="9"/>
      <c r="E40" s="8"/>
      <c r="F40" s="8"/>
      <c r="G40" s="30">
        <v>14.680000305175781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36" t="s">
        <v>92</v>
      </c>
      <c r="C41" s="30">
        <v>20.246000289916992</v>
      </c>
      <c r="D41" s="4">
        <f>STDEV(C39:C41)</f>
        <v>0.12884646964576518</v>
      </c>
      <c r="E41" s="1">
        <f>AVERAGE(C39:C41)</f>
        <v>20.315333684285481</v>
      </c>
      <c r="F41" s="8"/>
      <c r="G41" s="30">
        <v>14.649999618530273</v>
      </c>
      <c r="H41" s="3">
        <f>STDEV(G39:G41)</f>
        <v>2.7055934474581711E-2</v>
      </c>
      <c r="I41" s="1">
        <f>AVERAGE(G39:G41)</f>
        <v>14.678000132242838</v>
      </c>
      <c r="J41" s="8"/>
      <c r="K41" s="1">
        <f>E41-I41</f>
        <v>5.6373335520426426</v>
      </c>
      <c r="L41" s="1">
        <f>K41-$K$7</f>
        <v>-5.4099995295206718</v>
      </c>
      <c r="M41" s="27">
        <f>SQRT((D41*D41)+(H41*H41))</f>
        <v>0.13165650888000163</v>
      </c>
      <c r="N41" s="14"/>
      <c r="O41" s="34">
        <f>POWER(2,-L41)</f>
        <v>42.517932185502879</v>
      </c>
      <c r="P41" s="26">
        <f>M41/SQRT((COUNT(C39:C41)+COUNT(G39:G41)/2))</f>
        <v>6.2063473477597379E-2</v>
      </c>
    </row>
    <row r="42" spans="2:16">
      <c r="B42" s="36" t="s">
        <v>93</v>
      </c>
      <c r="C42" s="30">
        <v>34</v>
      </c>
      <c r="D42" s="10"/>
      <c r="E42" s="8"/>
      <c r="F42" s="8"/>
      <c r="G42" s="30">
        <v>16.385000228881836</v>
      </c>
      <c r="I42" s="8"/>
      <c r="J42" s="8"/>
      <c r="K42" s="8"/>
      <c r="L42" s="8"/>
      <c r="M42" s="8"/>
      <c r="N42" s="8"/>
      <c r="O42" s="33"/>
    </row>
    <row r="43" spans="2:16">
      <c r="B43" s="36" t="s">
        <v>93</v>
      </c>
      <c r="C43" s="30">
        <v>34.053001403808594</v>
      </c>
      <c r="D43" s="9"/>
      <c r="E43" s="8"/>
      <c r="F43" s="8"/>
      <c r="G43" s="30">
        <v>16.395000457763672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36" t="s">
        <v>93</v>
      </c>
      <c r="C44" t="s">
        <v>9</v>
      </c>
      <c r="D44" s="4">
        <f>STDEV(C42:C44)</f>
        <v>3.7477652045463147E-2</v>
      </c>
      <c r="E44" s="1">
        <f>AVERAGE(C42:C44)</f>
        <v>34.026500701904297</v>
      </c>
      <c r="F44" s="8"/>
      <c r="G44" s="30">
        <v>16.430000305175781</v>
      </c>
      <c r="H44" s="3">
        <f>STDEV(G42:G44)</f>
        <v>2.3629080822230277E-2</v>
      </c>
      <c r="I44" s="1">
        <f>AVERAGE(G42:G44)</f>
        <v>16.40333366394043</v>
      </c>
      <c r="J44" s="8"/>
      <c r="K44" s="1">
        <f>E44-I44</f>
        <v>17.623167037963867</v>
      </c>
      <c r="L44" s="1">
        <f>K44-$K$7</f>
        <v>6.5758339564005528</v>
      </c>
      <c r="M44" s="27">
        <f>SQRT((D44*D44)+(H44*H44))</f>
        <v>4.4304716039540289E-2</v>
      </c>
      <c r="N44" s="14"/>
      <c r="O44" s="34">
        <f>POWER(2,-L44)</f>
        <v>1.0482786304150714E-2</v>
      </c>
      <c r="P44" s="26">
        <f>M44/SQRT((COUNT(C42:C44)+COUNT(G42:G44)/2))</f>
        <v>2.3681866862609691E-2</v>
      </c>
    </row>
    <row r="45" spans="2:16">
      <c r="B45" s="36" t="s">
        <v>94</v>
      </c>
      <c r="C45" s="30">
        <v>29.615999221801758</v>
      </c>
      <c r="D45" s="10"/>
      <c r="E45" s="8"/>
      <c r="F45" s="8"/>
      <c r="G45" s="30">
        <v>17.653999328613281</v>
      </c>
      <c r="I45" s="8"/>
      <c r="J45" s="8"/>
      <c r="K45" s="8"/>
      <c r="L45" s="8"/>
      <c r="M45" s="8"/>
      <c r="N45" s="8"/>
      <c r="O45" s="33"/>
    </row>
    <row r="46" spans="2:16">
      <c r="B46" s="36" t="s">
        <v>94</v>
      </c>
      <c r="C46" s="30">
        <v>29.540000915527344</v>
      </c>
      <c r="D46" s="9"/>
      <c r="E46" s="8"/>
      <c r="F46" s="8"/>
      <c r="G46" s="30">
        <v>17.62299919128418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36" t="s">
        <v>94</v>
      </c>
      <c r="C47" s="30"/>
      <c r="D47" s="4">
        <f>STDEV(C45:C47)</f>
        <v>5.3738917725330328E-2</v>
      </c>
      <c r="E47" s="1">
        <f>AVERAGE(C45:C47)</f>
        <v>29.578000068664551</v>
      </c>
      <c r="F47" s="8"/>
      <c r="G47" s="30">
        <v>17.680999755859375</v>
      </c>
      <c r="H47" s="3">
        <f>STDEV(G45:G47)</f>
        <v>2.9023258135893241E-2</v>
      </c>
      <c r="I47" s="1">
        <f>AVERAGE(G45:G47)</f>
        <v>17.652666091918945</v>
      </c>
      <c r="J47" s="8"/>
      <c r="K47" s="1">
        <f>E47-I47</f>
        <v>11.925333976745605</v>
      </c>
      <c r="L47" s="1">
        <f>K47-$K$7</f>
        <v>0.87800089518229107</v>
      </c>
      <c r="M47" s="27">
        <f>SQRT((D47*D47)+(H47*H47))</f>
        <v>6.1075533490199785E-2</v>
      </c>
      <c r="N47" s="14"/>
      <c r="O47" s="34">
        <f>POWER(2,-L47)</f>
        <v>0.54412088321205376</v>
      </c>
      <c r="P47" s="26">
        <f>M47/SQRT((COUNT(C45:C47)+COUNT(G45:G47)/2))</f>
        <v>3.2646245862109326E-2</v>
      </c>
    </row>
    <row r="48" spans="2:16">
      <c r="B48" s="36" t="s">
        <v>95</v>
      </c>
      <c r="C48" s="30">
        <v>18.329999923706055</v>
      </c>
      <c r="D48" s="10"/>
      <c r="E48" s="8"/>
      <c r="F48" s="8"/>
      <c r="G48" s="30">
        <v>14.130000114440918</v>
      </c>
      <c r="I48" s="8"/>
      <c r="J48" s="8"/>
      <c r="K48" s="8"/>
      <c r="L48" s="8"/>
      <c r="M48" s="8"/>
      <c r="N48" s="8"/>
      <c r="O48" s="33"/>
    </row>
    <row r="49" spans="2:16">
      <c r="B49" s="36" t="s">
        <v>95</v>
      </c>
      <c r="C49" s="30">
        <v>18.438999176025391</v>
      </c>
      <c r="D49" s="9"/>
      <c r="E49" s="8"/>
      <c r="F49" s="8"/>
      <c r="G49" s="30">
        <v>14.121999740600586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36" t="s">
        <v>95</v>
      </c>
      <c r="C50" s="30">
        <v>18.436000823974609</v>
      </c>
      <c r="D50" s="4">
        <f>STDEV(C48:C50)</f>
        <v>6.2083301537717267E-2</v>
      </c>
      <c r="E50" s="1">
        <f>AVERAGE(C48:C50)</f>
        <v>18.401666641235352</v>
      </c>
      <c r="F50" s="8"/>
      <c r="G50" s="30">
        <v>14.336999893188477</v>
      </c>
      <c r="H50" s="3">
        <f>STDEV(G48:G50)</f>
        <v>0.12188654560411624</v>
      </c>
      <c r="I50" s="1">
        <f>AVERAGE(G48:G50)</f>
        <v>14.196333249409994</v>
      </c>
      <c r="J50" s="8"/>
      <c r="K50" s="1">
        <f>E50-I50</f>
        <v>4.2053333918253575</v>
      </c>
      <c r="L50" s="1">
        <f>K50-$K$7</f>
        <v>-6.8419996897379569</v>
      </c>
      <c r="M50" s="27">
        <f>SQRT((D50*D50)+(H50*H50))</f>
        <v>0.13678693771383083</v>
      </c>
      <c r="N50" s="14"/>
      <c r="O50" s="34">
        <f>POWER(2,-L50)</f>
        <v>114.72211287305787</v>
      </c>
      <c r="P50" s="26">
        <f>M50/SQRT((COUNT(C48:C50)+COUNT(G48:G50)/2))</f>
        <v>6.4481980823461127E-2</v>
      </c>
    </row>
    <row r="51" spans="2:16">
      <c r="B51" s="36" t="s">
        <v>96</v>
      </c>
      <c r="C51" s="30"/>
      <c r="D51" s="10"/>
      <c r="E51" s="8"/>
      <c r="F51" s="8"/>
      <c r="G51" s="30">
        <v>14.62600040435791</v>
      </c>
      <c r="I51" s="8"/>
      <c r="J51" s="8"/>
      <c r="K51" s="8"/>
      <c r="L51" s="8"/>
      <c r="M51" s="8"/>
      <c r="N51" s="8"/>
      <c r="O51" s="33"/>
    </row>
    <row r="52" spans="2:16">
      <c r="B52" s="36" t="s">
        <v>96</v>
      </c>
      <c r="C52" s="30">
        <v>34.786998748779297</v>
      </c>
      <c r="D52" s="9"/>
      <c r="E52" s="8"/>
      <c r="F52" s="8"/>
      <c r="G52" s="30">
        <v>14.612000465393066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36" t="s">
        <v>96</v>
      </c>
      <c r="C53" s="30">
        <v>35.372001647949219</v>
      </c>
      <c r="D53" s="4">
        <f>STDEV(C51:C53)</f>
        <v>0.41365951701684189</v>
      </c>
      <c r="E53" s="1">
        <f>AVERAGE(C51:C53)</f>
        <v>35.079500198364258</v>
      </c>
      <c r="F53" s="8"/>
      <c r="G53" s="30">
        <v>14.704000473022461</v>
      </c>
      <c r="H53" s="3">
        <f>STDEV(G51:G53)</f>
        <v>4.9571514680816844E-2</v>
      </c>
      <c r="I53" s="1">
        <f>AVERAGE(G51:G53)</f>
        <v>14.647333780924479</v>
      </c>
      <c r="J53" s="8"/>
      <c r="K53" s="1">
        <f>E53-I53</f>
        <v>20.432166417439781</v>
      </c>
      <c r="L53" s="1">
        <f>K53-$K$7</f>
        <v>9.3848333358764666</v>
      </c>
      <c r="M53" s="27">
        <f>SQRT((D53*D53)+(H53*H53))</f>
        <v>0.41661916792960613</v>
      </c>
      <c r="N53" s="14"/>
      <c r="O53" s="34">
        <f>POWER(2,-L53)</f>
        <v>1.4958348995435893E-3</v>
      </c>
      <c r="P53" s="26">
        <f>M53/SQRT((COUNT(C51:C53)+COUNT(G51:G53)/2))</f>
        <v>0.22269231245077484</v>
      </c>
    </row>
    <row r="54" spans="2:16">
      <c r="B54" s="36" t="s">
        <v>97</v>
      </c>
      <c r="C54" s="30">
        <v>28.306999206542969</v>
      </c>
      <c r="D54" s="10"/>
      <c r="E54" s="8"/>
      <c r="F54" s="8"/>
      <c r="G54" s="30">
        <v>16.688999176025391</v>
      </c>
      <c r="I54" s="8"/>
      <c r="J54" s="8"/>
      <c r="K54" s="8"/>
      <c r="L54" s="8"/>
      <c r="M54" s="8"/>
      <c r="N54" s="8"/>
      <c r="O54" s="33"/>
    </row>
    <row r="55" spans="2:16">
      <c r="B55" s="36" t="s">
        <v>97</v>
      </c>
      <c r="C55" s="30">
        <v>28.409999847412109</v>
      </c>
      <c r="D55" s="9"/>
      <c r="E55" s="8"/>
      <c r="F55" s="8"/>
      <c r="G55" s="30">
        <v>16.749000549316406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36" t="s">
        <v>97</v>
      </c>
      <c r="C56" s="30">
        <v>28.051000595092773</v>
      </c>
      <c r="D56" s="4">
        <f>STDEV(C54:C56)</f>
        <v>0.18485349345236857</v>
      </c>
      <c r="E56" s="1">
        <f>AVERAGE(C54:C56)</f>
        <v>28.255999883015949</v>
      </c>
      <c r="F56" s="8"/>
      <c r="G56" s="30">
        <v>16.701000213623047</v>
      </c>
      <c r="H56" s="3">
        <f>STDEV(G54:G56)</f>
        <v>3.1749598230800112E-2</v>
      </c>
      <c r="I56" s="1">
        <f>AVERAGE(G54:G56)</f>
        <v>16.712999979654949</v>
      </c>
      <c r="J56" s="8"/>
      <c r="K56" s="1">
        <f>E56-I56</f>
        <v>11.542999903361</v>
      </c>
      <c r="L56" s="1">
        <f>K56-$K$7</f>
        <v>0.49566682179768584</v>
      </c>
      <c r="M56" s="27">
        <f>SQRT((D56*D56)+(H56*H56))</f>
        <v>0.18756025972833928</v>
      </c>
      <c r="N56" s="14"/>
      <c r="O56" s="34">
        <f>POWER(2,-L56)</f>
        <v>0.70923379046585378</v>
      </c>
      <c r="P56" s="26">
        <f>M56/SQRT((COUNT(C54:C56)+COUNT(G54:G56)/2))</f>
        <v>8.8416754356679228E-2</v>
      </c>
    </row>
    <row r="57" spans="2:16">
      <c r="B57" s="36" t="s">
        <v>98</v>
      </c>
      <c r="C57" s="30">
        <v>19.722000122070313</v>
      </c>
      <c r="D57" s="10"/>
      <c r="E57" s="8"/>
      <c r="F57" s="8"/>
      <c r="G57" s="30">
        <v>14.383000373840332</v>
      </c>
      <c r="I57" s="8"/>
      <c r="J57" s="8"/>
      <c r="K57" s="8"/>
      <c r="L57" s="8"/>
      <c r="M57" s="8"/>
      <c r="N57" s="8"/>
      <c r="O57" s="33"/>
    </row>
    <row r="58" spans="2:16">
      <c r="B58" s="36" t="s">
        <v>98</v>
      </c>
      <c r="C58" s="30">
        <v>19.572000503540039</v>
      </c>
      <c r="D58" s="9"/>
      <c r="E58" s="8"/>
      <c r="F58" s="8"/>
      <c r="G58" s="30">
        <v>14.291999816894531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36" t="s">
        <v>98</v>
      </c>
      <c r="C59" s="30">
        <v>20.266000747680664</v>
      </c>
      <c r="D59" s="4">
        <f>STDEV(C57:C59)</f>
        <v>0.36516500952563802</v>
      </c>
      <c r="E59" s="1">
        <f>AVERAGE(C57:C59)</f>
        <v>19.853333791097004</v>
      </c>
      <c r="F59" s="8"/>
      <c r="G59" s="30">
        <v>14.288999557495117</v>
      </c>
      <c r="H59" s="3">
        <f>STDEV(G57:G59)</f>
        <v>5.3426361150148392E-2</v>
      </c>
      <c r="I59" s="1">
        <f>AVERAGE(G57:G59)</f>
        <v>14.321333249409994</v>
      </c>
      <c r="J59" s="8"/>
      <c r="K59" s="1">
        <f>E59-I59</f>
        <v>5.5320005416870099</v>
      </c>
      <c r="L59" s="1">
        <f>K59-$K$7</f>
        <v>-5.5153325398763045</v>
      </c>
      <c r="M59" s="27">
        <f>SQRT((D59*D59)+(H59*H59))</f>
        <v>0.36905265240559565</v>
      </c>
      <c r="N59" s="14"/>
      <c r="O59" s="34">
        <f>POWER(2,-L59)</f>
        <v>45.738353905162896</v>
      </c>
      <c r="P59" s="26">
        <f>M59/SQRT((COUNT(C57:C59)+COUNT(G57:G59)/2))</f>
        <v>0.17397308875391901</v>
      </c>
    </row>
    <row r="60" spans="2:16">
      <c r="B60" s="36" t="s">
        <v>99</v>
      </c>
      <c r="C60" t="s">
        <v>9</v>
      </c>
      <c r="D60" s="10"/>
      <c r="E60" s="8"/>
      <c r="F60" s="8"/>
      <c r="G60" s="30">
        <v>14.687000274658203</v>
      </c>
      <c r="I60" s="8"/>
      <c r="J60" s="8"/>
      <c r="K60" s="8"/>
      <c r="L60" s="8"/>
      <c r="M60" s="8"/>
      <c r="N60" s="8"/>
      <c r="O60" s="33"/>
    </row>
    <row r="61" spans="2:16">
      <c r="B61" s="36" t="s">
        <v>99</v>
      </c>
      <c r="C61" t="s">
        <v>9</v>
      </c>
      <c r="D61" s="9"/>
      <c r="E61" s="8"/>
      <c r="F61" s="8"/>
      <c r="G61" s="30">
        <v>14.682999610900879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36" t="s">
        <v>99</v>
      </c>
      <c r="C62" s="30">
        <v>35.201000213623047</v>
      </c>
      <c r="D62" s="4" t="e">
        <f>STDEV(C60:C62)</f>
        <v>#DIV/0!</v>
      </c>
      <c r="E62" s="1">
        <f>AVERAGE(C60:C62)</f>
        <v>35.201000213623047</v>
      </c>
      <c r="F62" s="8"/>
      <c r="G62" s="30">
        <v>14.644000053405762</v>
      </c>
      <c r="H62" s="3">
        <f>STDEV(G60:G62)</f>
        <v>2.3755665370156203E-2</v>
      </c>
      <c r="I62" s="1">
        <f>AVERAGE(G60:G62)</f>
        <v>14.671333312988281</v>
      </c>
      <c r="J62" s="8"/>
      <c r="K62" s="1">
        <f>E62-I62</f>
        <v>20.529666900634766</v>
      </c>
      <c r="L62" s="1">
        <f>K62-$K$7</f>
        <v>9.4823338190714512</v>
      </c>
      <c r="M62" s="27" t="e">
        <f>SQRT((D62*D62)+(H62*H62))</f>
        <v>#DIV/0!</v>
      </c>
      <c r="N62" s="14"/>
      <c r="O62" s="34">
        <f>POWER(2,-L62)</f>
        <v>1.3980834398173462E-3</v>
      </c>
      <c r="P62" s="26" t="e">
        <f>M62/SQRT((COUNT(C60:C62)+COUNT(G60:G62)/2))</f>
        <v>#DIV/0!</v>
      </c>
    </row>
    <row r="63" spans="2:16">
      <c r="B63" s="36" t="s">
        <v>100</v>
      </c>
      <c r="C63" s="30">
        <v>21.312999725341797</v>
      </c>
      <c r="D63" s="10"/>
      <c r="E63" s="8"/>
      <c r="F63" s="8"/>
      <c r="G63" s="30">
        <v>17.333000183105469</v>
      </c>
      <c r="I63" s="8"/>
      <c r="J63" s="8"/>
      <c r="K63" s="8"/>
      <c r="L63" s="8"/>
      <c r="M63" s="8"/>
      <c r="N63" s="8"/>
      <c r="O63" s="33"/>
    </row>
    <row r="64" spans="2:16">
      <c r="B64" s="36" t="s">
        <v>100</v>
      </c>
      <c r="C64" s="30">
        <v>21.295999526977539</v>
      </c>
      <c r="D64" s="9"/>
      <c r="E64" s="8"/>
      <c r="F64" s="8"/>
      <c r="G64" s="30">
        <v>17.354000091552734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100</v>
      </c>
      <c r="C65" s="30">
        <v>21.218000411987305</v>
      </c>
      <c r="D65" s="4">
        <f>STDEV(C63:C65)</f>
        <v>5.0658560022811737E-2</v>
      </c>
      <c r="E65" s="1">
        <f>AVERAGE(C63:C65)</f>
        <v>21.275666554768879</v>
      </c>
      <c r="F65" s="8"/>
      <c r="G65" s="30">
        <v>17.325000762939453</v>
      </c>
      <c r="H65" s="3">
        <f>STDEV(G63:G65)</f>
        <v>1.4977471625784441E-2</v>
      </c>
      <c r="I65" s="1">
        <f>AVERAGE(G63:G65)</f>
        <v>17.337333679199219</v>
      </c>
      <c r="J65" s="8"/>
      <c r="K65" s="1">
        <f>E65-I65</f>
        <v>3.9383328755696603</v>
      </c>
      <c r="L65" s="1">
        <f>K65-$K$7</f>
        <v>-7.1090002059936541</v>
      </c>
      <c r="M65" s="27">
        <f>SQRT((D65*D65)+(H65*H65))</f>
        <v>5.282626581432761E-2</v>
      </c>
      <c r="N65" s="14"/>
      <c r="O65" s="34">
        <f>POWER(2,-L65)</f>
        <v>138.04551496756824</v>
      </c>
      <c r="P65" s="26">
        <f>M65/SQRT((COUNT(C63:C65)+COUNT(G63:G65)/2))</f>
        <v>2.4902540521382768E-2</v>
      </c>
    </row>
    <row r="66" spans="2:16">
      <c r="B66" s="36" t="s">
        <v>101</v>
      </c>
      <c r="C66" s="30">
        <v>20.825000762939453</v>
      </c>
      <c r="D66" s="10"/>
      <c r="E66" s="8"/>
      <c r="F66" s="8"/>
      <c r="G66" s="30">
        <v>16.780000686645508</v>
      </c>
      <c r="I66" s="8"/>
      <c r="J66" s="8"/>
      <c r="K66" s="8"/>
      <c r="L66" s="8"/>
      <c r="M66" s="8"/>
      <c r="N66" s="8"/>
      <c r="O66" s="33"/>
    </row>
    <row r="67" spans="2:16">
      <c r="B67" s="36" t="s">
        <v>101</v>
      </c>
      <c r="C67" s="30">
        <v>20.688999176025391</v>
      </c>
      <c r="D67" s="9"/>
      <c r="E67" s="8"/>
      <c r="F67" s="8"/>
      <c r="G67" s="30">
        <v>16.733999252319336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101</v>
      </c>
      <c r="C68" s="30">
        <v>20.572000503540039</v>
      </c>
      <c r="D68" s="4">
        <f>STDEV(C66:C68)</f>
        <v>0.12661901664879613</v>
      </c>
      <c r="E68" s="1">
        <f>AVERAGE(C66:C68)</f>
        <v>20.695333480834961</v>
      </c>
      <c r="F68" s="8"/>
      <c r="G68" s="30">
        <v>16.715999603271484</v>
      </c>
      <c r="H68" s="3">
        <f>STDEV(G66:G68)</f>
        <v>3.3005701525038636E-2</v>
      </c>
      <c r="I68" s="1">
        <f>AVERAGE(G66:G68)</f>
        <v>16.743333180745442</v>
      </c>
      <c r="J68" s="8"/>
      <c r="K68" s="1">
        <f>E68-I68</f>
        <v>3.9520003000895194</v>
      </c>
      <c r="L68" s="1">
        <f>K68-$K$7</f>
        <v>-7.095332781473795</v>
      </c>
      <c r="M68" s="27">
        <f>SQRT((D68*D68)+(H68*H68))</f>
        <v>0.13085011161733126</v>
      </c>
      <c r="N68" s="14"/>
      <c r="O68" s="34">
        <f>POWER(2,-L68)</f>
        <v>136.74391083735483</v>
      </c>
      <c r="P68" s="26">
        <f>M68/SQRT((COUNT(C66:C68)+COUNT(G66:G68)/2))</f>
        <v>6.1683334162421055E-2</v>
      </c>
    </row>
    <row r="69" spans="2:16">
      <c r="B69" s="36" t="s">
        <v>102</v>
      </c>
      <c r="C69" t="s">
        <v>9</v>
      </c>
      <c r="D69" s="10"/>
      <c r="E69" s="8"/>
      <c r="F69" s="8"/>
      <c r="G69" s="30">
        <v>18.267000198364258</v>
      </c>
      <c r="I69" s="8"/>
      <c r="J69" s="8"/>
      <c r="K69" s="8"/>
      <c r="L69" s="8"/>
      <c r="M69" s="8"/>
      <c r="N69" s="8"/>
      <c r="O69" s="33"/>
    </row>
    <row r="70" spans="2:16">
      <c r="B70" s="36" t="s">
        <v>102</v>
      </c>
      <c r="C70" s="30">
        <v>36.101001739501953</v>
      </c>
      <c r="D70" s="9"/>
      <c r="E70" s="8"/>
      <c r="F70" s="8"/>
      <c r="G70" s="30">
        <v>18.392999649047852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102</v>
      </c>
      <c r="C71" t="s">
        <v>9</v>
      </c>
      <c r="D71" s="4" t="e">
        <f>STDEV(C69:C71)</f>
        <v>#DIV/0!</v>
      </c>
      <c r="E71" s="1">
        <f>AVERAGE(C69:C71)</f>
        <v>36.101001739501953</v>
      </c>
      <c r="F71" s="8"/>
      <c r="G71" s="30">
        <v>18.312000274658203</v>
      </c>
      <c r="H71" s="3">
        <f>STDEV(G69:G71)</f>
        <v>6.3851085987296385E-2</v>
      </c>
      <c r="I71" s="1">
        <f>AVERAGE(G69:G71)</f>
        <v>18.324000040690105</v>
      </c>
      <c r="J71" s="8"/>
      <c r="K71" s="1">
        <f>E71-I71</f>
        <v>17.777001698811848</v>
      </c>
      <c r="L71" s="1">
        <f>K71-$K$7</f>
        <v>6.7296686172485334</v>
      </c>
      <c r="M71" s="27" t="e">
        <f>SQRT((D71*D71)+(H71*H71))</f>
        <v>#DIV/0!</v>
      </c>
      <c r="N71" s="14"/>
      <c r="O71" s="34">
        <f>POWER(2,-L71)</f>
        <v>9.4225377341202506E-3</v>
      </c>
      <c r="P71" s="26" t="e">
        <f>M71/SQRT((COUNT(C69:C71)+COUNT(G69:G71)/2))</f>
        <v>#DIV/0!</v>
      </c>
    </row>
    <row r="72" spans="2:16">
      <c r="B72" s="36" t="s">
        <v>103</v>
      </c>
      <c r="C72" s="30"/>
      <c r="D72" s="10"/>
      <c r="E72" s="8"/>
      <c r="F72" s="8"/>
      <c r="G72" s="30">
        <v>17.295000076293945</v>
      </c>
      <c r="I72" s="8"/>
      <c r="J72" s="8"/>
      <c r="K72" s="8"/>
      <c r="L72" s="8"/>
      <c r="M72" s="8"/>
      <c r="N72" s="8"/>
      <c r="O72" s="33"/>
    </row>
    <row r="73" spans="2:16">
      <c r="B73" s="36" t="s">
        <v>103</v>
      </c>
      <c r="C73" s="30">
        <v>25.284999847412109</v>
      </c>
      <c r="D73" s="9"/>
      <c r="E73" s="8"/>
      <c r="F73" s="8"/>
      <c r="G73" s="30">
        <v>17.253000259399414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36" t="s">
        <v>103</v>
      </c>
      <c r="C74" s="30">
        <v>25.618999481201172</v>
      </c>
      <c r="D74" s="4">
        <f>STDEV(C72:C74)</f>
        <v>0.23617340596606962</v>
      </c>
      <c r="E74" s="1">
        <f>AVERAGE(C72:C74)</f>
        <v>25.451999664306641</v>
      </c>
      <c r="F74" s="8"/>
      <c r="G74" s="30">
        <v>17.594999313354492</v>
      </c>
      <c r="H74" s="3">
        <f>STDEV(G72:G74)</f>
        <v>0.18651491440013543</v>
      </c>
      <c r="I74" s="1">
        <f>AVERAGE(G72:G74)</f>
        <v>17.380999883015949</v>
      </c>
      <c r="J74" s="8"/>
      <c r="K74" s="1">
        <f>E74-I74</f>
        <v>8.0709997812906913</v>
      </c>
      <c r="L74" s="1">
        <f>K74-$K$7</f>
        <v>-2.9763333002726231</v>
      </c>
      <c r="M74" s="27">
        <f>SQRT((D74*D74)+(H74*H74))</f>
        <v>0.30094134142603901</v>
      </c>
      <c r="N74" s="14"/>
      <c r="O74" s="34">
        <f>POWER(2,-L74)</f>
        <v>7.8698345197324739</v>
      </c>
      <c r="P74" s="26">
        <f>M74/SQRT((COUNT(C72:C74)+COUNT(G72:G74)/2))</f>
        <v>0.16085991330462823</v>
      </c>
    </row>
    <row r="75" spans="2:16">
      <c r="B75" s="36" t="s">
        <v>104</v>
      </c>
      <c r="C75" s="30">
        <v>17.920999526977539</v>
      </c>
      <c r="D75" s="10"/>
      <c r="E75" s="8"/>
      <c r="F75" s="8"/>
      <c r="G75" s="30">
        <v>14.189000129699707</v>
      </c>
      <c r="I75" s="8"/>
      <c r="J75" s="8"/>
      <c r="K75" s="8"/>
      <c r="L75" s="8"/>
      <c r="M75" s="8"/>
      <c r="N75" s="8"/>
      <c r="O75" s="33"/>
    </row>
    <row r="76" spans="2:16">
      <c r="B76" s="36" t="s">
        <v>104</v>
      </c>
      <c r="C76" s="30">
        <v>18.024999618530273</v>
      </c>
      <c r="D76" s="9"/>
      <c r="E76" s="8"/>
      <c r="F76" s="8"/>
      <c r="G76" s="30">
        <v>14.16100025177002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36" t="s">
        <v>104</v>
      </c>
      <c r="C77" s="30">
        <v>17.952999114990234</v>
      </c>
      <c r="D77" s="4">
        <f>STDEV(C75:C77)</f>
        <v>5.3266726928384578E-2</v>
      </c>
      <c r="E77" s="1">
        <f>AVERAGE(C75:C77)</f>
        <v>17.966332753499348</v>
      </c>
      <c r="F77" s="8"/>
      <c r="G77" s="30">
        <v>14.21399974822998</v>
      </c>
      <c r="H77" s="3">
        <f>STDEV(G75:G77)</f>
        <v>2.6513897977431897E-2</v>
      </c>
      <c r="I77" s="1">
        <f>AVERAGE(G75:G77)</f>
        <v>14.188000043233236</v>
      </c>
      <c r="J77" s="8"/>
      <c r="K77" s="1">
        <f>E77-I77</f>
        <v>3.7783327102661115</v>
      </c>
      <c r="L77" s="1">
        <f>K77-$K$7</f>
        <v>-7.2690003712972029</v>
      </c>
      <c r="M77" s="27">
        <f>SQRT((D77*D77)+(H77*H77))</f>
        <v>5.9500680530736434E-2</v>
      </c>
      <c r="N77" s="14"/>
      <c r="O77" s="34">
        <f>POWER(2,-L77)</f>
        <v>154.23649601418879</v>
      </c>
      <c r="P77" s="26">
        <f>M77/SQRT((COUNT(C75:C77)+COUNT(G75:G77)/2))</f>
        <v>2.8048889792332079E-2</v>
      </c>
    </row>
    <row r="78" spans="2:16">
      <c r="B78" s="36" t="s">
        <v>105</v>
      </c>
      <c r="C78" s="30">
        <v>35.631000518798828</v>
      </c>
      <c r="D78" s="10"/>
      <c r="E78" s="8"/>
      <c r="F78" s="8"/>
      <c r="G78" s="30">
        <v>16.233999252319336</v>
      </c>
      <c r="I78" s="8"/>
      <c r="J78" s="8"/>
      <c r="K78" s="8"/>
      <c r="L78" s="8"/>
      <c r="M78" s="8"/>
      <c r="N78" s="8"/>
      <c r="O78" s="33"/>
    </row>
    <row r="79" spans="2:16">
      <c r="B79" s="36" t="s">
        <v>105</v>
      </c>
      <c r="C79" s="30">
        <v>34.588001251220703</v>
      </c>
      <c r="D79" s="9"/>
      <c r="E79" s="8"/>
      <c r="F79" s="8"/>
      <c r="G79" s="30">
        <v>16.191999435424805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36" t="s">
        <v>105</v>
      </c>
      <c r="C80" s="30"/>
      <c r="D80" s="4">
        <f>STDEV(C78:C80)</f>
        <v>0.73751185487709459</v>
      </c>
      <c r="E80" s="1">
        <f>AVERAGE(C78:C80)</f>
        <v>35.109500885009766</v>
      </c>
      <c r="F80" s="8"/>
      <c r="G80" s="30">
        <v>16.27400016784668</v>
      </c>
      <c r="H80" s="3">
        <f>STDEV(G78:G80)</f>
        <v>4.1004426549507603E-2</v>
      </c>
      <c r="I80" s="1">
        <f>AVERAGE(G78:G80)</f>
        <v>16.233332951863606</v>
      </c>
      <c r="J80" s="8"/>
      <c r="K80" s="1">
        <f>E80-I80</f>
        <v>18.87616793314616</v>
      </c>
      <c r="L80" s="1">
        <f>K80-$K$7</f>
        <v>7.8288348515828456</v>
      </c>
      <c r="M80" s="27">
        <f>SQRT((D80*D80)+(H80*H80))</f>
        <v>0.73865086413061654</v>
      </c>
      <c r="N80" s="14"/>
      <c r="O80" s="34">
        <f>POWER(2,-L80)</f>
        <v>4.3983104323747045E-3</v>
      </c>
      <c r="P80" s="26">
        <f>M80/SQRT((COUNT(C78:C80)+COUNT(G78:G80)/2))</f>
        <v>0.39482549457446803</v>
      </c>
    </row>
    <row r="81" spans="2:16">
      <c r="B81" s="36" t="s">
        <v>106</v>
      </c>
      <c r="C81" s="30">
        <v>22.728000640869141</v>
      </c>
      <c r="D81" s="10"/>
      <c r="E81" s="8"/>
      <c r="F81" s="8"/>
      <c r="G81" s="30">
        <v>15.800000190734863</v>
      </c>
      <c r="I81" s="8"/>
      <c r="J81" s="8"/>
      <c r="K81" s="8"/>
      <c r="L81" s="8"/>
      <c r="M81" s="8"/>
      <c r="N81" s="8"/>
      <c r="O81" s="33"/>
    </row>
    <row r="82" spans="2:16">
      <c r="B82" s="36" t="s">
        <v>106</v>
      </c>
      <c r="C82" s="30">
        <v>22.580999374389648</v>
      </c>
      <c r="D82" s="9"/>
      <c r="E82" s="8"/>
      <c r="F82" s="8"/>
      <c r="G82" s="30">
        <v>15.758000373840332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36" t="s">
        <v>106</v>
      </c>
      <c r="C83" s="30">
        <v>22.478000640869141</v>
      </c>
      <c r="D83" s="4">
        <f>STDEV(C81:C83)</f>
        <v>0.12564374997945796</v>
      </c>
      <c r="E83" s="1">
        <f>AVERAGE(C81:C83)</f>
        <v>22.595666885375977</v>
      </c>
      <c r="F83" s="8"/>
      <c r="G83" s="30">
        <v>15.798999786376953</v>
      </c>
      <c r="H83" s="3">
        <f>STDEV(G81:G83)</f>
        <v>2.3965034447438631E-2</v>
      </c>
      <c r="I83" s="1">
        <f>AVERAGE(G81:G83)</f>
        <v>15.785666783650717</v>
      </c>
      <c r="J83" s="8"/>
      <c r="K83" s="1">
        <f>E83-I83</f>
        <v>6.8100001017252598</v>
      </c>
      <c r="L83" s="1">
        <f>K83-$K$7</f>
        <v>-4.2373329798380546</v>
      </c>
      <c r="M83" s="27">
        <f>SQRT((D83*D83)+(H83*H83))</f>
        <v>0.12790885342683461</v>
      </c>
      <c r="N83" s="14"/>
      <c r="O83" s="34">
        <f>POWER(2,-L83)</f>
        <v>18.860983213705872</v>
      </c>
      <c r="P83" s="26">
        <f>M83/SQRT((COUNT(C81:C83)+COUNT(G81:G83)/2))</f>
        <v>6.0296811754607285E-2</v>
      </c>
    </row>
    <row r="84" spans="2:16">
      <c r="B84" s="36" t="s">
        <v>107</v>
      </c>
      <c r="C84" s="30">
        <v>19.753000259399414</v>
      </c>
      <c r="D84" s="10"/>
      <c r="E84" s="8"/>
      <c r="F84" s="8"/>
      <c r="G84" s="30">
        <v>15.008000373840332</v>
      </c>
      <c r="I84" s="8"/>
      <c r="J84" s="8"/>
      <c r="K84" s="8"/>
      <c r="L84" s="8"/>
      <c r="M84" s="8"/>
      <c r="N84" s="8"/>
      <c r="O84" s="33"/>
    </row>
    <row r="85" spans="2:16">
      <c r="B85" s="36" t="s">
        <v>107</v>
      </c>
      <c r="C85" s="30">
        <v>19.705999374389648</v>
      </c>
      <c r="D85" s="9"/>
      <c r="E85" s="8"/>
      <c r="F85" s="8"/>
      <c r="G85" s="30">
        <v>14.986000061035156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36" t="s">
        <v>107</v>
      </c>
      <c r="C86" s="30">
        <v>19.591999053955078</v>
      </c>
      <c r="D86" s="4">
        <f>STDEV(C84:C86)</f>
        <v>8.2791449241870374E-2</v>
      </c>
      <c r="E86" s="1">
        <f>AVERAGE(C84:C86)</f>
        <v>19.683666229248047</v>
      </c>
      <c r="F86" s="8"/>
      <c r="G86" s="30">
        <v>14.993000030517578</v>
      </c>
      <c r="H86" s="3">
        <f>STDEV(G84:G86)</f>
        <v>1.123998543949907E-2</v>
      </c>
      <c r="I86" s="1">
        <f>AVERAGE(G84:G86)</f>
        <v>14.995666821797689</v>
      </c>
      <c r="J86" s="8"/>
      <c r="K86" s="1">
        <f>E86-I86</f>
        <v>4.6879994074503575</v>
      </c>
      <c r="L86" s="1">
        <f>K86-$K$7</f>
        <v>-6.3593336741129569</v>
      </c>
      <c r="M86" s="27">
        <f>SQRT((D86*D86)+(H86*H86))</f>
        <v>8.355095056460668E-2</v>
      </c>
      <c r="N86" s="14"/>
      <c r="O86" s="34">
        <f>POWER(2,-L86)</f>
        <v>82.101329209179582</v>
      </c>
      <c r="P86" s="26">
        <f>M86/SQRT((COUNT(C84:C86)+COUNT(G84:G86)/2))</f>
        <v>3.9386295812543597E-2</v>
      </c>
    </row>
    <row r="87" spans="2:16">
      <c r="B87" s="36" t="s">
        <v>108</v>
      </c>
      <c r="C87" s="30"/>
      <c r="D87" s="10"/>
      <c r="E87" s="8"/>
      <c r="F87" s="8"/>
      <c r="G87" s="30">
        <v>16.471000671386719</v>
      </c>
      <c r="I87" s="8"/>
      <c r="J87" s="8"/>
      <c r="K87" s="8"/>
      <c r="L87" s="8"/>
      <c r="M87" s="8"/>
      <c r="N87" s="8"/>
      <c r="O87" s="33"/>
    </row>
    <row r="88" spans="2:16">
      <c r="B88" s="36" t="s">
        <v>108</v>
      </c>
      <c r="C88" s="30">
        <v>30.572999954223633</v>
      </c>
      <c r="D88" s="9"/>
      <c r="E88" s="8"/>
      <c r="F88" s="8"/>
      <c r="G88" s="30"/>
      <c r="H88" s="9"/>
      <c r="I88" s="8"/>
      <c r="J88" s="8"/>
      <c r="K88" s="8"/>
      <c r="L88" s="8"/>
      <c r="M88" s="8"/>
      <c r="N88" s="8"/>
      <c r="O88" s="33"/>
    </row>
    <row r="89" spans="2:16" ht="15.75">
      <c r="B89" s="36" t="s">
        <v>108</v>
      </c>
      <c r="C89" s="30">
        <v>30.266000747680664</v>
      </c>
      <c r="D89" s="4">
        <f>STDEV(C87:C89)</f>
        <v>0.21708122076542272</v>
      </c>
      <c r="E89" s="1">
        <f>AVERAGE(C87:C89)</f>
        <v>30.419500350952148</v>
      </c>
      <c r="F89" s="8"/>
      <c r="G89" s="30">
        <v>16.517000198364258</v>
      </c>
      <c r="H89" s="3">
        <f>STDEV(G87:G89)</f>
        <v>3.2526577457191404E-2</v>
      </c>
      <c r="I89" s="1">
        <f>AVERAGE(G87:G89)</f>
        <v>16.494000434875488</v>
      </c>
      <c r="J89" s="8"/>
      <c r="K89" s="1">
        <f>E89-I89</f>
        <v>13.92549991607666</v>
      </c>
      <c r="L89" s="1">
        <f>K89-$K$7</f>
        <v>2.8781668345133458</v>
      </c>
      <c r="M89" s="27">
        <f>SQRT((D89*D89)+(H89*H89))</f>
        <v>0.21950452079646302</v>
      </c>
      <c r="N89" s="14"/>
      <c r="O89" s="34">
        <f>POWER(2,-L89)</f>
        <v>0.13601457545518222</v>
      </c>
      <c r="P89" s="26">
        <f>M89/SQRT((COUNT(C87:C89)+COUNT(G87:G89)/2))</f>
        <v>0.12673099417017775</v>
      </c>
    </row>
    <row r="90" spans="2:16">
      <c r="B90" s="36" t="s">
        <v>109</v>
      </c>
      <c r="C90" s="30"/>
      <c r="D90" s="10"/>
      <c r="E90" s="8"/>
      <c r="F90" s="8"/>
      <c r="G90" s="30">
        <v>17.343000411987305</v>
      </c>
      <c r="I90" s="8"/>
      <c r="J90" s="8"/>
      <c r="K90" s="8"/>
      <c r="L90" s="8"/>
      <c r="M90" s="8"/>
      <c r="N90" s="8"/>
      <c r="O90" s="33"/>
    </row>
    <row r="91" spans="2:16">
      <c r="B91" s="36" t="s">
        <v>109</v>
      </c>
      <c r="C91" s="30">
        <v>30.702999114990234</v>
      </c>
      <c r="D91" s="9"/>
      <c r="E91" s="8"/>
      <c r="F91" s="8"/>
      <c r="G91" s="30">
        <v>17.290000915527344</v>
      </c>
      <c r="H91" s="9"/>
      <c r="I91" s="8"/>
      <c r="J91" s="8"/>
      <c r="K91" s="8"/>
      <c r="L91" s="8"/>
      <c r="M91" s="8"/>
      <c r="N91" s="8"/>
      <c r="O91" s="33"/>
    </row>
    <row r="92" spans="2:16" ht="15.75">
      <c r="B92" s="36" t="s">
        <v>109</v>
      </c>
      <c r="C92" s="30">
        <v>30.641000747680664</v>
      </c>
      <c r="D92" s="4">
        <f>STDEV(C90:C92)</f>
        <v>4.3839465947091538E-2</v>
      </c>
      <c r="E92" s="1">
        <f>AVERAGE(C90:C92)</f>
        <v>30.671999931335449</v>
      </c>
      <c r="F92" s="8"/>
      <c r="G92" s="30">
        <v>17.316999435424805</v>
      </c>
      <c r="H92" s="3">
        <f>STDEV(G90:G92)</f>
        <v>2.6501312809829758E-2</v>
      </c>
      <c r="I92" s="1">
        <f>AVERAGE(G90:G92)</f>
        <v>17.316666920979817</v>
      </c>
      <c r="J92" s="8"/>
      <c r="K92" s="1">
        <f>E92-I92</f>
        <v>13.355333010355633</v>
      </c>
      <c r="L92" s="1">
        <f>K92-$K$7</f>
        <v>2.3079999287923183</v>
      </c>
      <c r="M92" s="27">
        <f>SQRT((D92*D92)+(H92*H92))</f>
        <v>5.1227125189401805E-2</v>
      </c>
      <c r="N92" s="14"/>
      <c r="O92" s="34">
        <f>POWER(2,-L92)</f>
        <v>0.20194020436964599</v>
      </c>
      <c r="P92" s="26">
        <f>M92/SQRT((COUNT(C90:C92)+COUNT(G90:G92)/2))</f>
        <v>2.7382050195445529E-2</v>
      </c>
    </row>
    <row r="93" spans="2:16">
      <c r="B93" s="36" t="s">
        <v>110</v>
      </c>
      <c r="C93" s="30">
        <v>20.562999725341797</v>
      </c>
      <c r="D93" s="10"/>
      <c r="E93" s="8"/>
      <c r="F93" s="8"/>
      <c r="G93" s="30">
        <v>15.236000061035156</v>
      </c>
      <c r="I93" s="8"/>
      <c r="J93" s="8"/>
      <c r="K93" s="8"/>
      <c r="L93" s="8"/>
      <c r="M93" s="8"/>
      <c r="N93" s="8"/>
      <c r="O93" s="33"/>
    </row>
    <row r="94" spans="2:16">
      <c r="B94" s="36" t="s">
        <v>110</v>
      </c>
      <c r="C94" s="30">
        <v>20.354000091552734</v>
      </c>
      <c r="D94" s="9"/>
      <c r="E94" s="8"/>
      <c r="F94" s="8"/>
      <c r="G94" s="30">
        <v>15.196999549865723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36" t="s">
        <v>110</v>
      </c>
      <c r="C95" s="30"/>
      <c r="D95" s="4">
        <f>STDEV(C93:C95)</f>
        <v>0.14778505831775118</v>
      </c>
      <c r="E95" s="1">
        <f>AVERAGE(C93:C95)</f>
        <v>20.458499908447266</v>
      </c>
      <c r="F95" s="8"/>
      <c r="G95" s="30">
        <v>15.220000267028809</v>
      </c>
      <c r="H95" s="3">
        <f>STDEV(G93:G95)</f>
        <v>1.9604702963570367E-2</v>
      </c>
      <c r="I95" s="1">
        <f>AVERAGE(G93:G95)</f>
        <v>15.217666625976562</v>
      </c>
      <c r="J95" s="8"/>
      <c r="K95" s="1">
        <f>E95-I95</f>
        <v>5.2408332824707031</v>
      </c>
      <c r="L95" s="1">
        <f>K95-$K$7</f>
        <v>-5.8064997990926113</v>
      </c>
      <c r="M95" s="27">
        <f>SQRT((D95*D95)+(H95*H95))</f>
        <v>0.14907973651798201</v>
      </c>
      <c r="N95" s="14"/>
      <c r="O95" s="34">
        <f>POWER(2,-L95)</f>
        <v>55.966817175090071</v>
      </c>
      <c r="P95" s="26">
        <f>M95/SQRT((COUNT(C93:C95)+COUNT(G93:G95)/2))</f>
        <v>7.9686471051545762E-2</v>
      </c>
    </row>
    <row r="96" spans="2:16">
      <c r="B96" s="36" t="s">
        <v>111</v>
      </c>
      <c r="C96" t="s">
        <v>9</v>
      </c>
      <c r="D96" s="10"/>
      <c r="E96" s="8"/>
      <c r="F96" s="8"/>
      <c r="G96" s="30">
        <v>16.069999694824219</v>
      </c>
      <c r="I96" s="8"/>
      <c r="J96" s="8"/>
      <c r="K96" s="8"/>
      <c r="L96" s="8"/>
      <c r="M96" s="8"/>
      <c r="N96" s="8"/>
      <c r="O96" s="33"/>
    </row>
    <row r="97" spans="2:16">
      <c r="B97" s="36" t="s">
        <v>111</v>
      </c>
      <c r="C97" t="s">
        <v>9</v>
      </c>
      <c r="D97" s="9"/>
      <c r="E97" s="8"/>
      <c r="F97" s="8"/>
      <c r="G97" s="30">
        <v>15.98799991607666</v>
      </c>
      <c r="H97" s="9"/>
      <c r="I97" s="8"/>
      <c r="J97" s="8"/>
      <c r="K97" s="8"/>
      <c r="L97" s="8"/>
      <c r="M97" s="8"/>
      <c r="N97" s="8"/>
      <c r="O97" s="33"/>
    </row>
    <row r="98" spans="2:16" ht="15.75">
      <c r="B98" s="36" t="s">
        <v>111</v>
      </c>
      <c r="C98" t="s">
        <v>9</v>
      </c>
      <c r="D98" s="4" t="e">
        <f>STDEV(C96:C98)</f>
        <v>#DIV/0!</v>
      </c>
      <c r="E98" s="1" t="e">
        <f>AVERAGE(C96:C98)</f>
        <v>#DIV/0!</v>
      </c>
      <c r="F98" s="8"/>
      <c r="G98" s="30">
        <v>15.928000450134277</v>
      </c>
      <c r="H98" s="3">
        <f>STDEV(G96:G98)</f>
        <v>7.1283103561939995E-2</v>
      </c>
      <c r="I98" s="1">
        <f>AVERAGE(G96:G98)</f>
        <v>15.995333353678385</v>
      </c>
      <c r="J98" s="8"/>
      <c r="K98" s="1" t="e">
        <f>E98-I98</f>
        <v>#DIV/0!</v>
      </c>
      <c r="L98" s="1" t="e">
        <f>K98-$K$7</f>
        <v>#DIV/0!</v>
      </c>
      <c r="M98" s="27" t="e">
        <f>SQRT((D98*D98)+(H98*H98))</f>
        <v>#DIV/0!</v>
      </c>
      <c r="N98" s="14"/>
      <c r="O98" s="34" t="e">
        <f>POWER(2,-L98)</f>
        <v>#DIV/0!</v>
      </c>
      <c r="P98" s="26" t="e">
        <f>M98/SQRT((COUNT(C96:C98)+COUNT(G96:G98)/2))</f>
        <v>#DIV/0!</v>
      </c>
    </row>
    <row r="99" spans="2:16">
      <c r="B99" s="36" t="s">
        <v>112</v>
      </c>
      <c r="C99" s="30">
        <v>28.216999053955078</v>
      </c>
      <c r="D99" s="10"/>
      <c r="E99" s="8"/>
      <c r="F99" s="8"/>
      <c r="G99" s="30">
        <v>17.320999145507813</v>
      </c>
      <c r="I99" s="8"/>
      <c r="J99" s="8"/>
      <c r="K99" s="8"/>
      <c r="L99" s="8"/>
      <c r="M99" s="8"/>
      <c r="N99" s="8"/>
      <c r="O99" s="33"/>
    </row>
    <row r="100" spans="2:16">
      <c r="B100" s="36" t="s">
        <v>112</v>
      </c>
      <c r="C100" s="30">
        <v>28.400999069213867</v>
      </c>
      <c r="D100" s="9"/>
      <c r="E100" s="8"/>
      <c r="F100" s="8"/>
      <c r="G100" s="30">
        <v>17.304000854492188</v>
      </c>
      <c r="H100" s="9"/>
      <c r="I100" s="8"/>
      <c r="J100" s="8"/>
      <c r="K100" s="8"/>
      <c r="L100" s="8"/>
      <c r="M100" s="8"/>
      <c r="N100" s="8"/>
      <c r="O100" s="33"/>
    </row>
    <row r="101" spans="2:16" ht="15.75">
      <c r="B101" s="36" t="s">
        <v>112</v>
      </c>
      <c r="C101" s="30">
        <v>28.142999649047852</v>
      </c>
      <c r="D101" s="4">
        <f>STDEV(C99:C101)</f>
        <v>0.13285055409987229</v>
      </c>
      <c r="E101" s="1">
        <f>AVERAGE(C99:C101)</f>
        <v>28.253665924072266</v>
      </c>
      <c r="F101" s="8"/>
      <c r="G101" s="30">
        <v>17.291999816894531</v>
      </c>
      <c r="H101" s="3">
        <f>STDEV(G99:G101)</f>
        <v>1.4571249436780802E-2</v>
      </c>
      <c r="I101" s="1">
        <f>AVERAGE(G99:G101)</f>
        <v>17.305666605631512</v>
      </c>
      <c r="J101" s="8"/>
      <c r="K101" s="1">
        <f>E101-I101</f>
        <v>10.947999318440754</v>
      </c>
      <c r="L101" s="1">
        <f>K101-$K$7</f>
        <v>-9.933376312256037E-2</v>
      </c>
      <c r="M101" s="27">
        <f>SQRT((D101*D101)+(H101*H101))</f>
        <v>0.13364726347663081</v>
      </c>
      <c r="N101" s="14"/>
      <c r="O101" s="34">
        <f>POWER(2,-L101)</f>
        <v>1.0712786315881233</v>
      </c>
      <c r="P101" s="26">
        <f>M101/SQRT((COUNT(C99:C101)+COUNT(G99:G101)/2))</f>
        <v>6.3001924194233908E-2</v>
      </c>
    </row>
    <row r="102" spans="2:16">
      <c r="B102" s="36" t="s">
        <v>113</v>
      </c>
      <c r="C102" s="30">
        <v>21.674999237060547</v>
      </c>
      <c r="D102" s="10"/>
      <c r="E102" s="8"/>
      <c r="F102" s="8"/>
      <c r="G102" s="30">
        <v>14.788999557495117</v>
      </c>
      <c r="I102" s="8"/>
      <c r="J102" s="8"/>
      <c r="K102" s="8"/>
      <c r="L102" s="8"/>
      <c r="M102" s="8"/>
      <c r="N102" s="8"/>
      <c r="O102" s="33"/>
    </row>
    <row r="103" spans="2:16">
      <c r="B103" s="36" t="s">
        <v>113</v>
      </c>
      <c r="C103" s="30">
        <v>21.952999114990234</v>
      </c>
      <c r="D103" s="9"/>
      <c r="E103" s="8"/>
      <c r="F103" s="8"/>
      <c r="G103" s="30">
        <v>14.789999961853027</v>
      </c>
      <c r="H103" s="9"/>
      <c r="I103" s="8"/>
      <c r="J103" s="8"/>
      <c r="K103" s="8"/>
      <c r="L103" s="8"/>
      <c r="M103" s="8"/>
      <c r="N103" s="8"/>
      <c r="O103" s="33"/>
    </row>
    <row r="104" spans="2:16" ht="15.75">
      <c r="B104" s="36" t="s">
        <v>113</v>
      </c>
      <c r="C104" s="30">
        <v>21.513999938964844</v>
      </c>
      <c r="D104" s="4">
        <f>STDEV(C102:C104)</f>
        <v>0.22208293595990572</v>
      </c>
      <c r="E104" s="1">
        <f>AVERAGE(C102:C104)</f>
        <v>21.713999430338543</v>
      </c>
      <c r="F104" s="8"/>
      <c r="G104" s="30">
        <v>14.802000045776367</v>
      </c>
      <c r="H104" s="3">
        <f>STDEV(G102:G104)</f>
        <v>7.2343569006678545E-3</v>
      </c>
      <c r="I104" s="1">
        <f>AVERAGE(G102:G104)</f>
        <v>14.79366652170817</v>
      </c>
      <c r="J104" s="8"/>
      <c r="K104" s="1">
        <f>E104-I104</f>
        <v>6.9203329086303729</v>
      </c>
      <c r="L104" s="1">
        <f>K104-$K$7</f>
        <v>-4.1270001729329415</v>
      </c>
      <c r="M104" s="27">
        <f>SQRT((D104*D104)+(H104*H104))</f>
        <v>0.22220073439198582</v>
      </c>
      <c r="N104" s="14"/>
      <c r="O104" s="34">
        <f>POWER(2,-L104)</f>
        <v>17.47233082630332</v>
      </c>
      <c r="P104" s="26">
        <f>M104/SQRT((COUNT(C102:C104)+COUNT(G102:G104)/2))</f>
        <v>0.10474643071546939</v>
      </c>
    </row>
    <row r="105" spans="2:16">
      <c r="B105" s="36" t="s">
        <v>114</v>
      </c>
      <c r="C105" s="30">
        <v>35.939998626708984</v>
      </c>
      <c r="D105" s="10"/>
      <c r="E105" s="8"/>
      <c r="F105" s="8"/>
      <c r="G105" s="30">
        <v>16.551000595092773</v>
      </c>
      <c r="I105" s="8"/>
      <c r="J105" s="8"/>
      <c r="K105" s="8"/>
      <c r="L105" s="8"/>
      <c r="M105" s="8"/>
      <c r="N105" s="8"/>
      <c r="O105" s="33"/>
    </row>
    <row r="106" spans="2:16">
      <c r="B106" s="36" t="s">
        <v>114</v>
      </c>
      <c r="C106" s="30">
        <v>35.362998962402344</v>
      </c>
      <c r="D106" s="9"/>
      <c r="E106" s="8"/>
      <c r="F106" s="8"/>
      <c r="G106" s="30">
        <v>16.586999893188477</v>
      </c>
      <c r="H106" s="9"/>
      <c r="I106" s="8"/>
      <c r="J106" s="8"/>
      <c r="K106" s="8"/>
      <c r="L106" s="8"/>
      <c r="M106" s="8"/>
      <c r="N106" s="8"/>
      <c r="O106" s="33"/>
    </row>
    <row r="107" spans="2:16" ht="15.75">
      <c r="B107" s="36" t="s">
        <v>114</v>
      </c>
      <c r="C107" s="30">
        <v>35.404998779296875</v>
      </c>
      <c r="D107" s="4">
        <f>STDEV(C105:C107)</f>
        <v>0.32169277112387074</v>
      </c>
      <c r="E107" s="1">
        <f>AVERAGE(C105:C107)</f>
        <v>35.569332122802734</v>
      </c>
      <c r="F107" s="8"/>
      <c r="G107" s="30">
        <v>16.638999938964844</v>
      </c>
      <c r="H107" s="3">
        <f>STDEV(G105:G107)</f>
        <v>4.4241456324060381E-2</v>
      </c>
      <c r="I107" s="1">
        <f>AVERAGE(G105:G107)</f>
        <v>16.592333475748699</v>
      </c>
      <c r="J107" s="8"/>
      <c r="K107" s="1">
        <f>E107-I107</f>
        <v>18.976998647054035</v>
      </c>
      <c r="L107" s="1">
        <f>K107-$K$7</f>
        <v>7.9296655654907209</v>
      </c>
      <c r="M107" s="27">
        <f>SQRT((D107*D107)+(H107*H107))</f>
        <v>0.32472071915883166</v>
      </c>
      <c r="N107" s="14"/>
      <c r="O107" s="34">
        <f>POWER(2,-L107)</f>
        <v>4.1014064418256075E-3</v>
      </c>
      <c r="P107" s="26">
        <f>M107/SQRT((COUNT(C105:C107)+COUNT(G105:G107)/2))</f>
        <v>0.15307481500598824</v>
      </c>
    </row>
    <row r="108" spans="2:16">
      <c r="B108" s="36" t="s">
        <v>115</v>
      </c>
      <c r="C108" s="30">
        <v>22.482000350952148</v>
      </c>
      <c r="D108" s="10"/>
      <c r="E108" s="8"/>
      <c r="F108" s="8"/>
      <c r="G108" s="30">
        <v>16.375</v>
      </c>
      <c r="I108" s="8"/>
      <c r="J108" s="8"/>
      <c r="K108" s="8"/>
      <c r="L108" s="8"/>
      <c r="M108" s="8"/>
      <c r="N108" s="8"/>
      <c r="O108" s="33"/>
    </row>
    <row r="109" spans="2:16">
      <c r="B109" s="36" t="s">
        <v>115</v>
      </c>
      <c r="C109" s="30">
        <v>22.176000595092773</v>
      </c>
      <c r="D109" s="9"/>
      <c r="E109" s="8"/>
      <c r="F109" s="8"/>
      <c r="G109" s="30">
        <v>16.572000503540039</v>
      </c>
      <c r="H109" s="9"/>
      <c r="I109" s="8"/>
      <c r="J109" s="8"/>
      <c r="K109" s="8"/>
      <c r="L109" s="8"/>
      <c r="M109" s="8"/>
      <c r="N109" s="8"/>
      <c r="O109" s="33"/>
    </row>
    <row r="110" spans="2:16" ht="15.75">
      <c r="B110" s="36" t="s">
        <v>115</v>
      </c>
      <c r="C110" s="30">
        <v>22.232000350952148</v>
      </c>
      <c r="D110" s="4">
        <f>STDEV(C108:C110)</f>
        <v>0.16292729628186242</v>
      </c>
      <c r="E110" s="1">
        <f>AVERAGE(C108:C110)</f>
        <v>22.296667098999023</v>
      </c>
      <c r="F110" s="8"/>
      <c r="G110" s="30">
        <v>16.349000930786133</v>
      </c>
      <c r="H110" s="3">
        <f>STDEV(G108:G110)</f>
        <v>0.12193848137718265</v>
      </c>
      <c r="I110" s="1">
        <f>AVERAGE(G108:G110)</f>
        <v>16.432000478108723</v>
      </c>
      <c r="J110" s="8"/>
      <c r="K110" s="1">
        <f>E110-I110</f>
        <v>5.8646666208903007</v>
      </c>
      <c r="L110" s="1">
        <f>K110-$K$7</f>
        <v>-5.1826664606730137</v>
      </c>
      <c r="M110" s="27">
        <f>SQRT((D110*D110)+(H110*H110))</f>
        <v>0.20350502970268647</v>
      </c>
      <c r="N110" s="14"/>
      <c r="O110" s="34">
        <f>POWER(2,-L110)</f>
        <v>36.319349560569009</v>
      </c>
      <c r="P110" s="26">
        <f>M110/SQRT((COUNT(C108:C110)+COUNT(G108:G110)/2))</f>
        <v>9.5933191005559595E-2</v>
      </c>
    </row>
    <row r="111" spans="2:16">
      <c r="B111" s="36" t="s">
        <v>116</v>
      </c>
      <c r="C111" s="30">
        <v>21.975000381469727</v>
      </c>
      <c r="D111" s="10"/>
      <c r="E111" s="8"/>
      <c r="F111" s="8"/>
      <c r="G111" s="30">
        <v>16.875</v>
      </c>
      <c r="I111" s="8"/>
      <c r="J111" s="8"/>
      <c r="K111" s="8"/>
      <c r="L111" s="8"/>
      <c r="M111" s="8"/>
      <c r="N111" s="8"/>
      <c r="O111" s="33"/>
    </row>
    <row r="112" spans="2:16">
      <c r="B112" s="36" t="s">
        <v>116</v>
      </c>
      <c r="C112" s="30"/>
      <c r="D112" s="9"/>
      <c r="E112" s="8"/>
      <c r="F112" s="8"/>
      <c r="G112" s="30">
        <v>16.910999298095703</v>
      </c>
      <c r="H112" s="9"/>
      <c r="I112" s="8"/>
      <c r="J112" s="8"/>
      <c r="K112" s="8"/>
      <c r="L112" s="8"/>
      <c r="M112" s="8"/>
      <c r="N112" s="8"/>
      <c r="O112" s="33"/>
    </row>
    <row r="113" spans="2:16" ht="15.75">
      <c r="B113" s="36" t="s">
        <v>116</v>
      </c>
      <c r="C113" s="30">
        <v>21.603000640869141</v>
      </c>
      <c r="D113" s="4">
        <f>STDEV(C111:C113)</f>
        <v>0.26304353917831097</v>
      </c>
      <c r="E113" s="1">
        <f>AVERAGE(C111:C113)</f>
        <v>21.789000511169434</v>
      </c>
      <c r="F113" s="8"/>
      <c r="G113" s="30">
        <v>16.916999816894531</v>
      </c>
      <c r="H113" s="3">
        <f>STDEV(G111:G113)</f>
        <v>2.2715414400844409E-2</v>
      </c>
      <c r="I113" s="1">
        <f>AVERAGE(G111:G113)</f>
        <v>16.900999704996746</v>
      </c>
      <c r="J113" s="8"/>
      <c r="K113" s="1">
        <f>E113-I113</f>
        <v>4.8880008061726876</v>
      </c>
      <c r="L113" s="1">
        <f>K113-$K$7</f>
        <v>-6.1593322753906268</v>
      </c>
      <c r="M113" s="27">
        <f>SQRT((D113*D113)+(H113*H113))</f>
        <v>0.26402252471115734</v>
      </c>
      <c r="N113" s="14"/>
      <c r="O113" s="34">
        <f>POWER(2,-L113)</f>
        <v>71.473289095563601</v>
      </c>
      <c r="P113" s="26">
        <f>M113/SQRT((COUNT(C111:C113)+COUNT(G111:G113)/2))</f>
        <v>0.14112597569431534</v>
      </c>
    </row>
    <row r="114" spans="2:16">
      <c r="B114" s="36" t="s">
        <v>117</v>
      </c>
      <c r="C114" s="30">
        <v>36.377998352050781</v>
      </c>
      <c r="D114" s="10"/>
      <c r="E114" s="8"/>
      <c r="F114" s="8"/>
      <c r="G114" s="30">
        <v>15.434000015258789</v>
      </c>
      <c r="I114" s="8"/>
      <c r="J114" s="8"/>
      <c r="K114" s="8"/>
      <c r="L114" s="8"/>
      <c r="M114" s="8"/>
      <c r="N114" s="8"/>
      <c r="O114" s="33"/>
    </row>
    <row r="115" spans="2:16">
      <c r="B115" s="36" t="s">
        <v>117</v>
      </c>
      <c r="C115" t="s">
        <v>9</v>
      </c>
      <c r="D115" s="9"/>
      <c r="E115" s="8"/>
      <c r="F115" s="8"/>
      <c r="G115" s="30">
        <v>15.418000221252441</v>
      </c>
      <c r="H115" s="9"/>
      <c r="I115" s="8"/>
      <c r="J115" s="8"/>
      <c r="K115" s="8"/>
      <c r="L115" s="8"/>
      <c r="M115" s="8"/>
      <c r="N115" s="8"/>
      <c r="O115" s="33"/>
    </row>
    <row r="116" spans="2:16" ht="15.75">
      <c r="B116" s="36" t="s">
        <v>117</v>
      </c>
      <c r="C116" s="30">
        <v>36.193000793457031</v>
      </c>
      <c r="D116" s="4">
        <f>STDEV(C114:C116)</f>
        <v>0.13081302818459628</v>
      </c>
      <c r="E116" s="1">
        <f>AVERAGE(C114:C116)</f>
        <v>36.285499572753906</v>
      </c>
      <c r="F116" s="8"/>
      <c r="G116" s="30">
        <v>15.416999816894531</v>
      </c>
      <c r="H116" s="3">
        <f>STDEV(G114:G116)</f>
        <v>9.5394004139760461E-3</v>
      </c>
      <c r="I116" s="1">
        <f>AVERAGE(G114:G116)</f>
        <v>15.42300001780192</v>
      </c>
      <c r="J116" s="8"/>
      <c r="K116" s="1">
        <f>E116-I116</f>
        <v>20.862499554951988</v>
      </c>
      <c r="L116" s="1">
        <f>K116-$K$7</f>
        <v>9.8151664733886737</v>
      </c>
      <c r="M116" s="27">
        <f>SQRT((D116*D116)+(H116*H116))</f>
        <v>0.13116039228014739</v>
      </c>
      <c r="N116" s="14"/>
      <c r="O116" s="34">
        <f>POWER(2,-L116)</f>
        <v>1.1100447293524568E-3</v>
      </c>
      <c r="P116" s="26">
        <f>M116/SQRT((COUNT(C114:C116)+COUNT(G114:G116)/2))</f>
        <v>7.0108178661025908E-2</v>
      </c>
    </row>
    <row r="117" spans="2:16">
      <c r="B117" s="36" t="s">
        <v>118</v>
      </c>
      <c r="C117" s="30">
        <v>24.478000640869141</v>
      </c>
      <c r="D117" s="10"/>
      <c r="E117" s="8"/>
      <c r="F117" s="8"/>
      <c r="G117" s="30">
        <v>16.100000381469727</v>
      </c>
      <c r="I117" s="8"/>
      <c r="J117" s="8"/>
      <c r="K117" s="8"/>
      <c r="L117" s="8"/>
      <c r="M117" s="8"/>
      <c r="N117" s="8"/>
      <c r="O117" s="33"/>
    </row>
    <row r="118" spans="2:16">
      <c r="B118" s="36" t="s">
        <v>118</v>
      </c>
      <c r="C118" s="30"/>
      <c r="D118" s="9"/>
      <c r="E118" s="8"/>
      <c r="F118" s="8"/>
      <c r="G118" s="30">
        <v>15.567999839782715</v>
      </c>
      <c r="H118" s="9"/>
      <c r="I118" s="8"/>
      <c r="J118" s="8"/>
      <c r="K118" s="8"/>
      <c r="L118" s="8"/>
      <c r="M118" s="8"/>
      <c r="N118" s="8"/>
      <c r="O118" s="33"/>
    </row>
    <row r="119" spans="2:16" ht="15.75">
      <c r="B119" s="36" t="s">
        <v>118</v>
      </c>
      <c r="C119" s="30">
        <v>24.677000045776367</v>
      </c>
      <c r="D119" s="4">
        <f>STDEV(C117:C119)</f>
        <v>0.14071382866198742</v>
      </c>
      <c r="E119" s="1">
        <f>AVERAGE(C117:C119)</f>
        <v>24.577500343322754</v>
      </c>
      <c r="F119" s="8"/>
      <c r="G119" s="30">
        <v>15.598999977111816</v>
      </c>
      <c r="H119" s="3">
        <f>STDEV(G117:G119)</f>
        <v>0.29860425037064431</v>
      </c>
      <c r="I119" s="1">
        <f>AVERAGE(G117:G119)</f>
        <v>15.755666732788086</v>
      </c>
      <c r="J119" s="8"/>
      <c r="K119" s="1">
        <f>E119-I119</f>
        <v>8.821833610534668</v>
      </c>
      <c r="L119" s="1">
        <f>K119-$K$7</f>
        <v>-2.2254994710286464</v>
      </c>
      <c r="M119" s="27">
        <f>SQRT((D119*D119)+(H119*H119))</f>
        <v>0.33009828826597931</v>
      </c>
      <c r="N119" s="14"/>
      <c r="O119" s="34">
        <f>POWER(2,-L119)</f>
        <v>4.6767278296118144</v>
      </c>
      <c r="P119" s="26">
        <f>M119/SQRT((COUNT(C117:C119)+COUNT(G117:G119)/2))</f>
        <v>0.17644495695026219</v>
      </c>
    </row>
    <row r="120" spans="2:16">
      <c r="B120" s="36" t="s">
        <v>119</v>
      </c>
      <c r="C120" s="30"/>
      <c r="D120" s="10"/>
      <c r="E120" s="8"/>
      <c r="F120" s="8"/>
      <c r="G120" s="30">
        <v>13.692999839782715</v>
      </c>
      <c r="I120" s="8"/>
      <c r="J120" s="8"/>
      <c r="K120" s="8"/>
      <c r="L120" s="8"/>
      <c r="M120" s="8"/>
      <c r="N120" s="8"/>
      <c r="O120" s="33"/>
    </row>
    <row r="121" spans="2:16">
      <c r="B121" s="36" t="s">
        <v>119</v>
      </c>
      <c r="C121" s="30">
        <v>18.63599967956543</v>
      </c>
      <c r="D121" s="9"/>
      <c r="E121" s="8"/>
      <c r="F121" s="8"/>
      <c r="G121" s="30">
        <v>13.741999626159668</v>
      </c>
      <c r="H121" s="9"/>
      <c r="I121" s="8"/>
      <c r="J121" s="8"/>
      <c r="K121" s="8"/>
      <c r="L121" s="8"/>
      <c r="M121" s="8"/>
      <c r="N121" s="8"/>
      <c r="O121" s="33"/>
    </row>
    <row r="122" spans="2:16" ht="15.75">
      <c r="B122" s="36" t="s">
        <v>119</v>
      </c>
      <c r="C122" s="30">
        <v>18.284999847412109</v>
      </c>
      <c r="D122" s="4">
        <f>STDEV(C120:C122)</f>
        <v>0.24819436151095278</v>
      </c>
      <c r="E122" s="1">
        <f>AVERAGE(C120:C122)</f>
        <v>18.46049976348877</v>
      </c>
      <c r="F122" s="8"/>
      <c r="G122" s="30">
        <v>13.862000465393066</v>
      </c>
      <c r="H122" s="3">
        <f>STDEV(G120:G122)</f>
        <v>8.6950552939009718E-2</v>
      </c>
      <c r="I122" s="1">
        <f>AVERAGE(G120:G122)</f>
        <v>13.765666643778482</v>
      </c>
      <c r="J122" s="8"/>
      <c r="K122" s="1">
        <f>E122-I122</f>
        <v>4.6948331197102871</v>
      </c>
      <c r="L122" s="1">
        <f>K122-$K$7</f>
        <v>-6.3524999618530273</v>
      </c>
      <c r="M122" s="27">
        <f>SQRT((D122*D122)+(H122*H122))</f>
        <v>0.26298448574436678</v>
      </c>
      <c r="N122" s="14"/>
      <c r="O122" s="34">
        <f>POWER(2,-L122)</f>
        <v>81.713353828729467</v>
      </c>
      <c r="P122" s="26">
        <f>M122/SQRT((COUNT(C120:C122)+COUNT(G120:G122)/2))</f>
        <v>0.14057112052747947</v>
      </c>
    </row>
    <row r="123" spans="2:16">
      <c r="B123" s="36" t="s">
        <v>120</v>
      </c>
      <c r="C123" s="30">
        <v>35.910999298095703</v>
      </c>
      <c r="D123" s="10"/>
      <c r="E123" s="8"/>
      <c r="F123" s="8"/>
      <c r="G123" s="30">
        <v>15.694000244140625</v>
      </c>
      <c r="I123" s="8"/>
      <c r="J123" s="8"/>
      <c r="K123" s="8"/>
      <c r="L123" s="8"/>
      <c r="M123" s="8"/>
      <c r="N123" s="8"/>
      <c r="O123" s="33"/>
    </row>
    <row r="124" spans="2:16">
      <c r="B124" s="36" t="s">
        <v>120</v>
      </c>
      <c r="C124" s="30"/>
      <c r="D124" s="9"/>
      <c r="E124" s="8"/>
      <c r="F124" s="8"/>
      <c r="G124" s="30">
        <v>15.720999717712402</v>
      </c>
      <c r="H124" s="9"/>
      <c r="I124" s="8"/>
      <c r="J124" s="8"/>
      <c r="K124" s="8"/>
      <c r="L124" s="8"/>
      <c r="M124" s="8"/>
      <c r="N124" s="8"/>
      <c r="O124" s="33"/>
    </row>
    <row r="125" spans="2:16" ht="15.75">
      <c r="B125" s="36" t="s">
        <v>120</v>
      </c>
      <c r="C125" s="30">
        <v>35.926998138427734</v>
      </c>
      <c r="D125" s="4">
        <f>STDEV(C123:C125)</f>
        <v>1.1312888489900133E-2</v>
      </c>
      <c r="E125" s="1">
        <f>AVERAGE(C123:C125)</f>
        <v>35.918998718261719</v>
      </c>
      <c r="F125" s="8"/>
      <c r="G125" s="30">
        <v>15.744999885559082</v>
      </c>
      <c r="H125" s="3">
        <f>STDEV(G123:G125)</f>
        <v>2.5514515654927031E-2</v>
      </c>
      <c r="I125" s="1">
        <f>AVERAGE(G123:G125)</f>
        <v>15.719999949137369</v>
      </c>
      <c r="J125" s="8"/>
      <c r="K125" s="1">
        <f>E125-I125</f>
        <v>20.198998769124351</v>
      </c>
      <c r="L125" s="1">
        <f>K125-$K$7</f>
        <v>9.1516656875610369</v>
      </c>
      <c r="M125" s="27">
        <f>SQRT((D125*D125)+(H125*H125))</f>
        <v>2.791006906280297E-2</v>
      </c>
      <c r="N125" s="14"/>
      <c r="O125" s="34">
        <f>POWER(2,-L125)</f>
        <v>1.7582236510911005E-3</v>
      </c>
      <c r="P125" s="26">
        <f>M125/SQRT((COUNT(C123:C125)+COUNT(G123:G125)/2))</f>
        <v>1.4918559439172512E-2</v>
      </c>
    </row>
    <row r="126" spans="2:16">
      <c r="B126" s="36" t="s">
        <v>121</v>
      </c>
      <c r="C126" s="30">
        <v>32.203998565673828</v>
      </c>
      <c r="D126" s="10"/>
      <c r="E126" s="8"/>
      <c r="F126" s="8"/>
      <c r="G126" s="30">
        <v>19.795999526977539</v>
      </c>
      <c r="I126" s="8"/>
      <c r="J126" s="8"/>
      <c r="K126" s="8"/>
      <c r="L126" s="8"/>
      <c r="M126" s="8"/>
      <c r="N126" s="8"/>
      <c r="O126" s="33"/>
    </row>
    <row r="127" spans="2:16">
      <c r="B127" s="36" t="s">
        <v>121</v>
      </c>
      <c r="C127" s="30">
        <v>32.507999420166016</v>
      </c>
      <c r="D127" s="9"/>
      <c r="E127" s="8"/>
      <c r="F127" s="8"/>
      <c r="G127" s="30">
        <v>19.926000595092773</v>
      </c>
      <c r="H127" s="9"/>
      <c r="I127" s="8"/>
      <c r="J127" s="8"/>
      <c r="K127" s="8"/>
      <c r="L127" s="8"/>
      <c r="M127" s="8"/>
      <c r="N127" s="8"/>
      <c r="O127" s="33"/>
    </row>
    <row r="128" spans="2:16" ht="15.75">
      <c r="B128" s="36" t="s">
        <v>121</v>
      </c>
      <c r="C128" s="30">
        <v>32.382999420166016</v>
      </c>
      <c r="D128" s="4">
        <f>STDEV(C126:C128)</f>
        <v>0.1527977014666306</v>
      </c>
      <c r="E128" s="1">
        <f>AVERAGE(C126:C128)</f>
        <v>32.364999135335289</v>
      </c>
      <c r="F128" s="8"/>
      <c r="G128" s="30">
        <v>19.992000579833984</v>
      </c>
      <c r="H128" s="3">
        <f>STDEV(G126:G128)</f>
        <v>9.9726867340900124E-2</v>
      </c>
      <c r="I128" s="1">
        <f>AVERAGE(G126:G128)</f>
        <v>19.904666900634766</v>
      </c>
      <c r="J128" s="8"/>
      <c r="K128" s="1">
        <f>E128-I128</f>
        <v>12.460332234700523</v>
      </c>
      <c r="L128" s="1">
        <f>K128-$K$7</f>
        <v>1.4129991531372088</v>
      </c>
      <c r="M128" s="27">
        <f>SQRT((D128*D128)+(H128*H128))</f>
        <v>0.18246255956528468</v>
      </c>
      <c r="N128" s="14"/>
      <c r="O128" s="34">
        <f>POWER(2,-L128)</f>
        <v>0.3755302021716051</v>
      </c>
      <c r="P128" s="26">
        <f>M128/SQRT((COUNT(C126:C128)+COUNT(G126:G128)/2))</f>
        <v>8.601367545417811E-2</v>
      </c>
    </row>
    <row r="129" spans="2:16">
      <c r="B129" s="36" t="s">
        <v>122</v>
      </c>
      <c r="C129" s="30">
        <v>20.406999588012695</v>
      </c>
      <c r="D129" s="10"/>
      <c r="E129" s="8"/>
      <c r="F129" s="8"/>
      <c r="G129" s="30">
        <v>15.873000144958496</v>
      </c>
      <c r="I129" s="8"/>
      <c r="J129" s="8"/>
      <c r="K129" s="8"/>
      <c r="L129" s="8"/>
      <c r="M129" s="8"/>
      <c r="N129" s="8"/>
      <c r="O129" s="33"/>
    </row>
    <row r="130" spans="2:16">
      <c r="B130" s="36" t="s">
        <v>122</v>
      </c>
      <c r="C130" s="30">
        <v>19.926000595092773</v>
      </c>
      <c r="D130" s="9"/>
      <c r="E130" s="8"/>
      <c r="F130" s="8"/>
      <c r="G130" s="30">
        <v>15.909000396728516</v>
      </c>
      <c r="H130" s="9"/>
      <c r="I130" s="8"/>
      <c r="J130" s="8"/>
      <c r="K130" s="8"/>
      <c r="L130" s="8"/>
      <c r="M130" s="8"/>
      <c r="N130" s="8"/>
      <c r="O130" s="33"/>
    </row>
    <row r="131" spans="2:16" ht="15.75">
      <c r="B131" s="36" t="s">
        <v>122</v>
      </c>
      <c r="C131" s="30">
        <v>20.295999526977539</v>
      </c>
      <c r="D131" s="4">
        <f t="shared" ref="D131" si="0">STDEV(C129:C131)</f>
        <v>0.25185321595983984</v>
      </c>
      <c r="E131" s="1">
        <f t="shared" ref="E131" si="1">AVERAGE(C129:C131)</f>
        <v>20.209666570027668</v>
      </c>
      <c r="F131" s="8"/>
      <c r="G131" s="30">
        <v>15.836999893188477</v>
      </c>
      <c r="H131" s="3">
        <f t="shared" ref="H131" si="2">STDEV(G129:G131)</f>
        <v>3.6000251770019531E-2</v>
      </c>
      <c r="I131" s="1">
        <f t="shared" ref="I131" si="3">AVERAGE(G129:G131)</f>
        <v>15.873000144958496</v>
      </c>
      <c r="J131" s="8"/>
      <c r="K131" s="1">
        <f t="shared" ref="K131" si="4">E131-I131</f>
        <v>4.336666425069172</v>
      </c>
      <c r="L131" s="1">
        <f t="shared" ref="L131" si="5">K131-$K$7</f>
        <v>-6.7106666564941424</v>
      </c>
      <c r="M131" s="27">
        <f t="shared" ref="M131" si="6">SQRT((D131*D131)+(H131*H131))</f>
        <v>0.25441316891391164</v>
      </c>
      <c r="N131" s="14"/>
      <c r="O131" s="34">
        <f t="shared" ref="O131" si="7">POWER(2,-L131)</f>
        <v>104.73985166472029</v>
      </c>
      <c r="P131" s="26">
        <f t="shared" ref="P131" si="8">M131/SQRT((COUNT(C129:C131)+COUNT(G129:G131)/2))</f>
        <v>0.11993151797479032</v>
      </c>
    </row>
    <row r="132" spans="2:16">
      <c r="B132" s="36" t="s">
        <v>123</v>
      </c>
      <c r="C132" s="30">
        <v>36.334999084472656</v>
      </c>
      <c r="D132" s="10"/>
      <c r="E132" s="8"/>
      <c r="F132" s="8"/>
      <c r="G132" s="30">
        <v>16.141000747680664</v>
      </c>
      <c r="I132" s="8"/>
      <c r="J132" s="8"/>
      <c r="K132" s="8"/>
      <c r="L132" s="8"/>
      <c r="M132" s="8"/>
      <c r="N132" s="8"/>
      <c r="O132" s="33"/>
    </row>
    <row r="133" spans="2:16">
      <c r="B133" s="36" t="s">
        <v>123</v>
      </c>
      <c r="C133" t="s">
        <v>9</v>
      </c>
      <c r="D133" s="9"/>
      <c r="E133" s="8"/>
      <c r="F133" s="8"/>
      <c r="G133" s="30">
        <v>16.391000747680664</v>
      </c>
      <c r="H133" s="9"/>
      <c r="I133" s="8"/>
      <c r="J133" s="8"/>
      <c r="K133" s="8"/>
      <c r="L133" s="8"/>
      <c r="M133" s="8"/>
      <c r="N133" s="8"/>
      <c r="O133" s="33"/>
    </row>
    <row r="134" spans="2:16" ht="15.75">
      <c r="B134" s="36" t="s">
        <v>123</v>
      </c>
      <c r="C134" s="30">
        <v>35.286998748779297</v>
      </c>
      <c r="D134" s="4">
        <f t="shared" ref="D134" si="9">STDEV(C132:C134)</f>
        <v>0.74104814405455266</v>
      </c>
      <c r="E134" s="1">
        <f t="shared" ref="E134" si="10">AVERAGE(C132:C134)</f>
        <v>35.810998916625977</v>
      </c>
      <c r="F134" s="8"/>
      <c r="G134" s="30">
        <v>16.233999252319336</v>
      </c>
      <c r="H134" s="3">
        <f t="shared" ref="H134" si="11">STDEV(G132:G134)</f>
        <v>0.12635808337862825</v>
      </c>
      <c r="I134" s="1">
        <f t="shared" ref="I134" si="12">AVERAGE(G132:G134)</f>
        <v>16.255333582560223</v>
      </c>
      <c r="J134" s="8"/>
      <c r="K134" s="1">
        <f t="shared" ref="K134" si="13">E134-I134</f>
        <v>19.555665334065754</v>
      </c>
      <c r="L134" s="1">
        <f t="shared" ref="L134" si="14">K134-$K$7</f>
        <v>8.5083322525024396</v>
      </c>
      <c r="M134" s="27">
        <f t="shared" ref="M134" si="15">SQRT((D134*D134)+(H134*H134))</f>
        <v>0.75174378417238508</v>
      </c>
      <c r="N134" s="14"/>
      <c r="O134" s="34">
        <f t="shared" ref="O134" si="16">POWER(2,-L134)</f>
        <v>2.7462291894800738E-3</v>
      </c>
      <c r="P134" s="26">
        <f t="shared" ref="P134" si="17">M134/SQRT((COUNT(C132:C134)+COUNT(G132:G134)/2))</f>
        <v>0.4018239547157143</v>
      </c>
    </row>
    <row r="135" spans="2:16">
      <c r="B135" s="36" t="s">
        <v>124</v>
      </c>
      <c r="C135" s="30">
        <v>26.621999740600586</v>
      </c>
      <c r="D135" s="10"/>
      <c r="E135" s="8"/>
      <c r="F135" s="8"/>
      <c r="G135" s="30">
        <v>17.445999145507812</v>
      </c>
      <c r="I135" s="8"/>
      <c r="J135" s="8"/>
      <c r="K135" s="8"/>
      <c r="L135" s="8"/>
      <c r="M135" s="8"/>
      <c r="N135" s="8"/>
      <c r="O135" s="33"/>
    </row>
    <row r="136" spans="2:16">
      <c r="B136" s="36" t="s">
        <v>124</v>
      </c>
      <c r="C136" s="30">
        <v>26.298999786376953</v>
      </c>
      <c r="D136" s="9"/>
      <c r="E136" s="8"/>
      <c r="F136" s="8"/>
      <c r="G136" s="30">
        <v>17.243000030517578</v>
      </c>
      <c r="H136" s="9"/>
      <c r="I136" s="8"/>
      <c r="J136" s="8"/>
      <c r="K136" s="8"/>
      <c r="L136" s="8"/>
      <c r="M136" s="8"/>
      <c r="N136" s="8"/>
      <c r="O136" s="33"/>
    </row>
    <row r="137" spans="2:16" ht="15.75">
      <c r="B137" s="36" t="s">
        <v>124</v>
      </c>
      <c r="C137" s="30">
        <v>26.413000106811523</v>
      </c>
      <c r="D137" s="4">
        <f t="shared" ref="D137" si="18">STDEV(C135:C137)</f>
        <v>0.16381182823144014</v>
      </c>
      <c r="E137" s="1">
        <f t="shared" ref="E137" si="19">AVERAGE(C135:C137)</f>
        <v>26.444666544596355</v>
      </c>
      <c r="F137" s="8"/>
      <c r="G137" s="30">
        <v>17.180000305175781</v>
      </c>
      <c r="H137" s="3">
        <f t="shared" ref="H137" si="20">STDEV(G135:G137)</f>
        <v>0.13900419006744125</v>
      </c>
      <c r="I137" s="1">
        <f t="shared" ref="I137" si="21">AVERAGE(G135:G137)</f>
        <v>17.289666493733723</v>
      </c>
      <c r="J137" s="8"/>
      <c r="K137" s="1">
        <f t="shared" ref="K137" si="22">E137-I137</f>
        <v>9.1550000508626326</v>
      </c>
      <c r="L137" s="1">
        <f t="shared" ref="L137" si="23">K137-$K$7</f>
        <v>-1.8923330307006818</v>
      </c>
      <c r="M137" s="27">
        <f t="shared" ref="M137" si="24">SQRT((D137*D137)+(H137*H137))</f>
        <v>0.2148405918927617</v>
      </c>
      <c r="N137" s="14"/>
      <c r="O137" s="34">
        <f t="shared" ref="O137" si="25">POWER(2,-L137)</f>
        <v>3.7123507634021089</v>
      </c>
      <c r="P137" s="26">
        <f t="shared" ref="P137" si="26">M137/SQRT((COUNT(C135:C137)+COUNT(G135:G137)/2))</f>
        <v>0.10127682626766894</v>
      </c>
    </row>
    <row r="138" spans="2:16">
      <c r="B138" s="36" t="s">
        <v>125</v>
      </c>
      <c r="C138" s="30">
        <v>20.440000534057617</v>
      </c>
      <c r="D138" s="10"/>
      <c r="E138" s="8"/>
      <c r="F138" s="8"/>
      <c r="G138" s="30">
        <v>14.703000068664551</v>
      </c>
      <c r="I138" s="8"/>
      <c r="J138" s="8"/>
      <c r="K138" s="8"/>
      <c r="L138" s="8"/>
      <c r="M138" s="8"/>
      <c r="N138" s="8"/>
      <c r="O138" s="33"/>
    </row>
    <row r="139" spans="2:16">
      <c r="B139" s="36" t="s">
        <v>125</v>
      </c>
      <c r="C139" s="30">
        <v>19.266000747680664</v>
      </c>
      <c r="D139" s="9"/>
      <c r="E139" s="8"/>
      <c r="F139" s="8"/>
      <c r="G139" s="30">
        <v>15.154999732971191</v>
      </c>
      <c r="H139" s="9"/>
      <c r="I139" s="8"/>
      <c r="J139" s="8"/>
      <c r="K139" s="8"/>
      <c r="L139" s="8"/>
      <c r="M139" s="8"/>
      <c r="N139" s="8"/>
      <c r="O139" s="33"/>
    </row>
    <row r="140" spans="2:16" ht="15.75">
      <c r="B140" s="36" t="s">
        <v>125</v>
      </c>
      <c r="C140" s="30"/>
      <c r="D140" s="4">
        <f t="shared" ref="D140" si="27">STDEV(C138:C140)</f>
        <v>0.83014321005870173</v>
      </c>
      <c r="E140" s="1">
        <f t="shared" ref="E140" si="28">AVERAGE(C138:C140)</f>
        <v>19.853000640869141</v>
      </c>
      <c r="F140" s="8"/>
      <c r="G140" s="30">
        <v>14.789999961853027</v>
      </c>
      <c r="H140" s="3">
        <f t="shared" ref="H140" si="29">STDEV(G138:G140)</f>
        <v>0.23982546113942749</v>
      </c>
      <c r="I140" s="1">
        <f t="shared" ref="I140" si="30">AVERAGE(G138:G140)</f>
        <v>14.88266658782959</v>
      </c>
      <c r="J140" s="8"/>
      <c r="K140" s="1">
        <f t="shared" ref="K140" si="31">E140-I140</f>
        <v>4.9703340530395508</v>
      </c>
      <c r="L140" s="1">
        <f t="shared" ref="L140" si="32">K140-$K$7</f>
        <v>-6.0769990285237636</v>
      </c>
      <c r="M140" s="27">
        <f t="shared" ref="M140" si="33">SQRT((D140*D140)+(H140*H140))</f>
        <v>0.86409143093616247</v>
      </c>
      <c r="N140" s="14"/>
      <c r="O140" s="40">
        <f t="shared" ref="O140" si="34">POWER(2,-L140)</f>
        <v>67.50858283368018</v>
      </c>
      <c r="P140" s="26">
        <f t="shared" ref="P140" si="35">M140/SQRT((COUNT(C138:C140)+COUNT(G138:G140)/2))</f>
        <v>0.46187629791576534</v>
      </c>
    </row>
    <row r="141" spans="2:16">
      <c r="B141" s="36" t="s">
        <v>126</v>
      </c>
      <c r="C141" t="s">
        <v>9</v>
      </c>
      <c r="D141" s="10"/>
      <c r="E141" s="8"/>
      <c r="F141" s="8"/>
      <c r="G141" s="30">
        <v>15.984000205993652</v>
      </c>
      <c r="I141" s="8"/>
      <c r="J141" s="8"/>
      <c r="K141" s="8"/>
      <c r="L141" s="8"/>
      <c r="M141" s="8"/>
      <c r="N141" s="8"/>
      <c r="O141" s="33"/>
    </row>
    <row r="142" spans="2:16">
      <c r="B142" s="36" t="s">
        <v>126</v>
      </c>
      <c r="C142" t="s">
        <v>9</v>
      </c>
      <c r="D142" s="9"/>
      <c r="E142" s="8"/>
      <c r="F142" s="8"/>
      <c r="G142" s="30">
        <v>15.857999801635742</v>
      </c>
      <c r="H142" s="9"/>
      <c r="I142" s="8"/>
      <c r="J142" s="8"/>
      <c r="K142" s="8"/>
      <c r="L142" s="8"/>
      <c r="M142" s="8"/>
      <c r="N142" s="8"/>
      <c r="O142" s="33"/>
    </row>
    <row r="143" spans="2:16" ht="15.75">
      <c r="B143" s="36" t="s">
        <v>126</v>
      </c>
      <c r="C143" s="30">
        <v>35.419998168945313</v>
      </c>
      <c r="D143" s="4" t="e">
        <f t="shared" ref="D143" si="36">STDEV(C141:C143)</f>
        <v>#DIV/0!</v>
      </c>
      <c r="E143" s="1">
        <f t="shared" ref="E143" si="37">AVERAGE(C141:C143)</f>
        <v>35.419998168945313</v>
      </c>
      <c r="F143" s="8"/>
      <c r="G143" s="30">
        <v>15.939999580383301</v>
      </c>
      <c r="H143" s="3">
        <f t="shared" ref="H143" si="38">STDEV(G141:G143)</f>
        <v>6.3948052703096114E-2</v>
      </c>
      <c r="I143" s="1">
        <f t="shared" ref="I143" si="39">AVERAGE(G141:G143)</f>
        <v>15.927333196004232</v>
      </c>
      <c r="J143" s="8"/>
      <c r="K143" s="1">
        <f t="shared" ref="K143" si="40">E143-I143</f>
        <v>19.492664972941078</v>
      </c>
      <c r="L143" s="1">
        <f t="shared" ref="L143" si="41">K143-$K$7</f>
        <v>8.445331891377764</v>
      </c>
      <c r="M143" s="27" t="e">
        <f t="shared" ref="M143" si="42">SQRT((D143*D143)+(H143*H143))</f>
        <v>#DIV/0!</v>
      </c>
      <c r="N143" s="14"/>
      <c r="O143" s="34">
        <f t="shared" ref="O143" si="43">POWER(2,-L143)</f>
        <v>2.8688099424515798E-3</v>
      </c>
      <c r="P143" s="26" t="e">
        <f t="shared" ref="P143" si="44">M143/SQRT((COUNT(C141:C143)+COUNT(G141:G143)/2))</f>
        <v>#DIV/0!</v>
      </c>
    </row>
    <row r="144" spans="2:16">
      <c r="B144" s="35" t="s">
        <v>127</v>
      </c>
      <c r="C144" s="30"/>
      <c r="D144" s="10"/>
      <c r="E144" s="8"/>
      <c r="F144" s="8"/>
      <c r="G144" s="30">
        <v>15.234999656677246</v>
      </c>
      <c r="I144" s="8"/>
      <c r="J144" s="8"/>
      <c r="K144" s="8"/>
      <c r="L144" s="8"/>
      <c r="M144" s="8"/>
      <c r="N144" s="8"/>
      <c r="O144" s="33"/>
    </row>
    <row r="145" spans="2:16">
      <c r="B145" s="35" t="s">
        <v>127</v>
      </c>
      <c r="C145" s="30">
        <v>22.676000595092773</v>
      </c>
      <c r="D145" s="9"/>
      <c r="E145" s="8"/>
      <c r="F145" s="8"/>
      <c r="G145" s="30">
        <v>15.229000091552734</v>
      </c>
      <c r="H145" s="9"/>
      <c r="I145" s="8"/>
      <c r="J145" s="8"/>
      <c r="K145" s="8"/>
      <c r="L145" s="8"/>
      <c r="M145" s="8"/>
      <c r="N145" s="8"/>
      <c r="O145" s="33"/>
    </row>
    <row r="146" spans="2:16" ht="15.75">
      <c r="B146" s="35" t="s">
        <v>127</v>
      </c>
      <c r="C146" s="30">
        <v>22.11199951171875</v>
      </c>
      <c r="D146" s="4">
        <f t="shared" ref="D146" si="45">STDEV(C144:C146)</f>
        <v>0.39880899065033132</v>
      </c>
      <c r="E146" s="1">
        <f t="shared" ref="E146" si="46">AVERAGE(C144:C146)</f>
        <v>22.394000053405762</v>
      </c>
      <c r="F146" s="8"/>
      <c r="G146" s="30">
        <v>15.239999771118164</v>
      </c>
      <c r="H146" s="3">
        <f t="shared" ref="H146" si="47">STDEV(G144:G146)</f>
        <v>5.5074022407372355E-3</v>
      </c>
      <c r="I146" s="1">
        <f t="shared" ref="I146" si="48">AVERAGE(G144:G146)</f>
        <v>15.234666506449381</v>
      </c>
      <c r="J146" s="8"/>
      <c r="K146" s="1">
        <f t="shared" ref="K146" si="49">E146-I146</f>
        <v>7.1593335469563808</v>
      </c>
      <c r="L146" s="1">
        <f t="shared" ref="L146" si="50">K146-$K$7</f>
        <v>-3.8879995346069336</v>
      </c>
      <c r="M146" s="27">
        <f t="shared" ref="M146" si="51">SQRT((D146*D146)+(H146*H146))</f>
        <v>0.39884701641478693</v>
      </c>
      <c r="N146" s="14"/>
      <c r="O146" s="40">
        <f t="shared" ref="O146" si="52">POWER(2,-L146)</f>
        <v>14.804866072763939</v>
      </c>
      <c r="P146" s="26">
        <f t="shared" ref="P146" si="53">M146/SQRT((COUNT(C144:C146)+COUNT(G144:G146)/2))</f>
        <v>0.21319269788016215</v>
      </c>
    </row>
    <row r="147" spans="2:16">
      <c r="B147" s="36" t="s">
        <v>128</v>
      </c>
      <c r="C147" s="30"/>
      <c r="D147" s="10"/>
      <c r="E147" s="8"/>
      <c r="F147" s="8"/>
      <c r="G147" s="30">
        <v>14.112000465393066</v>
      </c>
      <c r="I147" s="8"/>
      <c r="J147" s="8"/>
      <c r="K147" s="8"/>
      <c r="L147" s="8"/>
      <c r="M147" s="8"/>
      <c r="N147" s="8"/>
      <c r="O147" s="33"/>
    </row>
    <row r="148" spans="2:16">
      <c r="B148" s="36" t="s">
        <v>128</v>
      </c>
      <c r="C148" s="30">
        <v>18.231000900268555</v>
      </c>
      <c r="D148" s="9"/>
      <c r="E148" s="8"/>
      <c r="F148" s="8"/>
      <c r="G148" s="30">
        <v>14.345000267028809</v>
      </c>
      <c r="H148" s="9"/>
      <c r="I148" s="8"/>
      <c r="J148" s="8"/>
      <c r="K148" s="8"/>
      <c r="L148" s="8"/>
      <c r="M148" s="8"/>
      <c r="N148" s="8"/>
      <c r="O148" s="33"/>
    </row>
    <row r="149" spans="2:16" ht="15.75">
      <c r="B149" s="36" t="s">
        <v>128</v>
      </c>
      <c r="C149" s="30">
        <v>18.243000030517578</v>
      </c>
      <c r="D149" s="4">
        <f t="shared" ref="D149" si="54">STDEV(C147:C149)</f>
        <v>8.4846663674250991E-3</v>
      </c>
      <c r="E149" s="1">
        <f t="shared" ref="E149" si="55">AVERAGE(C147:C149)</f>
        <v>18.237000465393066</v>
      </c>
      <c r="F149" s="8"/>
      <c r="G149" s="30">
        <v>14.300999641418457</v>
      </c>
      <c r="H149" s="3">
        <f t="shared" ref="H149" si="56">STDEV(G147:G149)</f>
        <v>0.12379125652656871</v>
      </c>
      <c r="I149" s="1">
        <f t="shared" ref="I149" si="57">AVERAGE(G147:G149)</f>
        <v>14.252666791280111</v>
      </c>
      <c r="J149" s="8"/>
      <c r="K149" s="1">
        <f t="shared" ref="K149" si="58">E149-I149</f>
        <v>3.9843336741129551</v>
      </c>
      <c r="L149" s="1">
        <f t="shared" ref="L149" si="59">K149-$K$7</f>
        <v>-7.0629994074503593</v>
      </c>
      <c r="M149" s="27">
        <f t="shared" ref="M149" si="60">SQRT((D149*D149)+(H149*H149))</f>
        <v>0.12408168581943611</v>
      </c>
      <c r="N149" s="14"/>
      <c r="O149" s="34">
        <f t="shared" ref="O149" si="61">POWER(2,-L149)</f>
        <v>133.71332272732448</v>
      </c>
      <c r="P149" s="26">
        <f t="shared" ref="P149" si="62">M149/SQRT((COUNT(C147:C149)+COUNT(G147:G149)/2))</f>
        <v>6.6324450901379506E-2</v>
      </c>
    </row>
    <row r="150" spans="2:16">
      <c r="B150" s="36" t="s">
        <v>129</v>
      </c>
      <c r="C150" t="s">
        <v>9</v>
      </c>
      <c r="D150" s="10"/>
      <c r="E150" s="8"/>
      <c r="F150" s="8"/>
      <c r="G150" s="30">
        <v>17.327999114990234</v>
      </c>
      <c r="I150" s="8"/>
      <c r="J150" s="8"/>
      <c r="K150" s="8"/>
      <c r="L150" s="8"/>
      <c r="M150" s="8"/>
      <c r="N150" s="8"/>
      <c r="O150" s="33"/>
    </row>
    <row r="151" spans="2:16">
      <c r="B151" s="36" t="s">
        <v>129</v>
      </c>
      <c r="C151" s="30">
        <v>34.893001556396484</v>
      </c>
      <c r="D151" s="9"/>
      <c r="E151" s="8"/>
      <c r="F151" s="8"/>
      <c r="G151" s="30">
        <v>17.329999923706055</v>
      </c>
      <c r="H151" s="9"/>
      <c r="I151" s="8"/>
      <c r="J151" s="8"/>
      <c r="K151" s="8"/>
      <c r="L151" s="8"/>
      <c r="M151" s="8"/>
      <c r="N151" s="8"/>
      <c r="O151" s="33"/>
    </row>
    <row r="152" spans="2:16" ht="15.75">
      <c r="B152" s="36" t="s">
        <v>129</v>
      </c>
      <c r="C152" t="s">
        <v>9</v>
      </c>
      <c r="D152" s="4" t="e">
        <f t="shared" ref="D152" si="63">STDEV(C150:C152)</f>
        <v>#DIV/0!</v>
      </c>
      <c r="E152" s="1">
        <f t="shared" ref="E152" si="64">AVERAGE(C150:C152)</f>
        <v>34.893001556396484</v>
      </c>
      <c r="F152" s="8"/>
      <c r="G152" s="30">
        <v>17.434999465942383</v>
      </c>
      <c r="H152" s="3">
        <f t="shared" ref="H152" si="65">STDEV(G150:G152)</f>
        <v>6.1207273817794304E-2</v>
      </c>
      <c r="I152" s="1">
        <f t="shared" ref="I152" si="66">AVERAGE(G150:G152)</f>
        <v>17.364332834879558</v>
      </c>
      <c r="J152" s="8"/>
      <c r="K152" s="1">
        <f t="shared" ref="K152" si="67">E152-I152</f>
        <v>17.528668721516926</v>
      </c>
      <c r="L152" s="1">
        <f t="shared" ref="L152" si="68">K152-$K$7</f>
        <v>6.4813356399536115</v>
      </c>
      <c r="M152" s="27" t="e">
        <f t="shared" ref="M152" si="69">SQRT((D152*D152)+(H152*H152))</f>
        <v>#DIV/0!</v>
      </c>
      <c r="N152" s="14"/>
      <c r="O152" s="34">
        <f t="shared" ref="O152" si="70">POWER(2,-L152)</f>
        <v>1.1192408700381061E-2</v>
      </c>
      <c r="P152" s="26" t="e">
        <f t="shared" ref="P152" si="71">M152/SQRT((COUNT(C150:C152)+COUNT(G150:G152)/2))</f>
        <v>#DIV/0!</v>
      </c>
    </row>
    <row r="153" spans="2:16">
      <c r="B153" s="36" t="s">
        <v>130</v>
      </c>
      <c r="C153" s="30">
        <v>24.079000473022461</v>
      </c>
      <c r="D153" s="10"/>
      <c r="E153" s="8"/>
      <c r="F153" s="8"/>
      <c r="G153" s="30">
        <v>16.676000595092773</v>
      </c>
      <c r="I153" s="8"/>
      <c r="J153" s="8"/>
      <c r="K153" s="8"/>
      <c r="L153" s="8"/>
      <c r="M153" s="8"/>
      <c r="N153" s="8"/>
      <c r="O153" s="33"/>
    </row>
    <row r="154" spans="2:16">
      <c r="B154" s="36" t="s">
        <v>130</v>
      </c>
      <c r="C154" s="30">
        <v>24.069999694824219</v>
      </c>
      <c r="D154" s="9"/>
      <c r="E154" s="8"/>
      <c r="F154" s="8"/>
      <c r="G154" s="30">
        <v>16.715000152587891</v>
      </c>
      <c r="H154" s="9"/>
      <c r="I154" s="8"/>
      <c r="J154" s="8"/>
      <c r="K154" s="8"/>
      <c r="L154" s="8"/>
      <c r="M154" s="8"/>
      <c r="N154" s="8"/>
      <c r="O154" s="33"/>
    </row>
    <row r="155" spans="2:16" ht="15.75">
      <c r="B155" s="36" t="s">
        <v>130</v>
      </c>
      <c r="C155" s="30">
        <v>23.934999465942383</v>
      </c>
      <c r="D155" s="4">
        <f t="shared" ref="D155" si="72">STDEV(C153:C155)</f>
        <v>8.0666355901328479E-2</v>
      </c>
      <c r="E155" s="1">
        <f t="shared" ref="E155" si="73">AVERAGE(C153:C155)</f>
        <v>24.027999877929688</v>
      </c>
      <c r="F155" s="8"/>
      <c r="G155" s="30">
        <v>16.676000595092773</v>
      </c>
      <c r="H155" s="3">
        <f t="shared" ref="H155" si="74">STDEV(G153:G155)</f>
        <v>2.2516405018082195E-2</v>
      </c>
      <c r="I155" s="1">
        <f t="shared" ref="I155" si="75">AVERAGE(G153:G155)</f>
        <v>16.689000447591145</v>
      </c>
      <c r="J155" s="8"/>
      <c r="K155" s="1">
        <f t="shared" ref="K155" si="76">E155-I155</f>
        <v>7.3389994303385429</v>
      </c>
      <c r="L155" s="1">
        <f t="shared" ref="L155" si="77">K155-$K$7</f>
        <v>-3.7083336512247715</v>
      </c>
      <c r="M155" s="27">
        <f t="shared" ref="M155" si="78">SQRT((D155*D155)+(H155*H155))</f>
        <v>8.3749922204967506E-2</v>
      </c>
      <c r="N155" s="14"/>
      <c r="O155" s="34">
        <f t="shared" ref="O155" si="79">POWER(2,-L155)</f>
        <v>13.071326506137163</v>
      </c>
      <c r="P155" s="26">
        <f t="shared" ref="P155" si="80">M155/SQRT((COUNT(C153:C155)+COUNT(G153:G155)/2))</f>
        <v>3.9480091943318897E-2</v>
      </c>
    </row>
    <row r="156" spans="2:16">
      <c r="B156" s="36" t="s">
        <v>131</v>
      </c>
      <c r="C156" s="30">
        <v>19.722999572753906</v>
      </c>
      <c r="D156" s="10"/>
      <c r="E156" s="8"/>
      <c r="F156" s="8"/>
      <c r="G156" s="30">
        <v>16.315999984741211</v>
      </c>
      <c r="I156" s="8"/>
      <c r="J156" s="8"/>
      <c r="K156" s="8"/>
      <c r="L156" s="8"/>
      <c r="M156" s="8"/>
      <c r="N156" s="8"/>
      <c r="O156" s="33"/>
    </row>
    <row r="157" spans="2:16">
      <c r="B157" s="36" t="s">
        <v>131</v>
      </c>
      <c r="C157" s="30">
        <v>19.746999740600586</v>
      </c>
      <c r="D157" s="9"/>
      <c r="E157" s="8"/>
      <c r="F157" s="8"/>
      <c r="G157" s="30">
        <v>16.711999893188477</v>
      </c>
      <c r="H157" s="9"/>
      <c r="I157" s="8"/>
      <c r="J157" s="8"/>
      <c r="K157" s="8"/>
      <c r="L157" s="8"/>
      <c r="M157" s="8"/>
      <c r="N157" s="8"/>
      <c r="O157" s="33"/>
    </row>
    <row r="158" spans="2:16" ht="15.75">
      <c r="B158" s="36" t="s">
        <v>131</v>
      </c>
      <c r="C158" s="30">
        <v>19.666000366210938</v>
      </c>
      <c r="D158" s="4">
        <f t="shared" ref="D158" si="81">STDEV(C156:C158)</f>
        <v>4.160492009108066E-2</v>
      </c>
      <c r="E158" s="1">
        <f t="shared" ref="E158" si="82">AVERAGE(C156:C158)</f>
        <v>19.711999893188477</v>
      </c>
      <c r="F158" s="8"/>
      <c r="G158" s="30">
        <v>16.343999862670898</v>
      </c>
      <c r="H158" s="3">
        <f t="shared" ref="H158" si="83">STDEV(G156:G158)</f>
        <v>0.22099168276775519</v>
      </c>
      <c r="I158" s="1">
        <f t="shared" ref="I158" si="84">AVERAGE(G156:G158)</f>
        <v>16.457333246866863</v>
      </c>
      <c r="J158" s="8"/>
      <c r="K158" s="1">
        <f t="shared" ref="K158" si="85">E158-I158</f>
        <v>3.2546666463216134</v>
      </c>
      <c r="L158" s="1">
        <f t="shared" ref="L158" si="86">K158-$K$7</f>
        <v>-7.792666435241701</v>
      </c>
      <c r="M158" s="27">
        <f t="shared" ref="M158" si="87">SQRT((D158*D158)+(H158*H158))</f>
        <v>0.22487394964359333</v>
      </c>
      <c r="N158" s="14"/>
      <c r="O158" s="34">
        <f t="shared" ref="O158" si="88">POWER(2,-L158)</f>
        <v>221.73096301251007</v>
      </c>
      <c r="P158" s="26">
        <f t="shared" ref="P158" si="89">M158/SQRT((COUNT(C156:C158)+COUNT(G156:G158)/2))</f>
        <v>0.10600659647012471</v>
      </c>
    </row>
    <row r="159" spans="2:16">
      <c r="B159" s="36" t="s">
        <v>132</v>
      </c>
      <c r="C159" s="30">
        <v>35.383998870849609</v>
      </c>
      <c r="D159" s="10"/>
      <c r="E159" s="8"/>
      <c r="F159" s="8"/>
      <c r="G159" s="30">
        <v>17.514999389648437</v>
      </c>
      <c r="I159" s="8"/>
      <c r="J159" s="8"/>
      <c r="K159" s="8"/>
      <c r="L159" s="8"/>
      <c r="M159" s="8"/>
      <c r="N159" s="8"/>
      <c r="O159" s="33"/>
    </row>
    <row r="160" spans="2:16">
      <c r="B160" s="36" t="s">
        <v>132</v>
      </c>
      <c r="C160" s="30">
        <v>35.301998138427734</v>
      </c>
      <c r="D160" s="9"/>
      <c r="E160" s="8"/>
      <c r="F160" s="8"/>
      <c r="G160" s="30">
        <v>17.514999389648437</v>
      </c>
      <c r="H160" s="9"/>
      <c r="I160" s="8"/>
      <c r="J160" s="8"/>
      <c r="K160" s="8"/>
      <c r="L160" s="8"/>
      <c r="M160" s="8"/>
      <c r="N160" s="8"/>
      <c r="O160" s="33"/>
    </row>
    <row r="161" spans="2:17" ht="15.75">
      <c r="B161" s="36" t="s">
        <v>132</v>
      </c>
      <c r="C161" s="30">
        <v>35.095001220703125</v>
      </c>
      <c r="D161" s="4">
        <f t="shared" ref="D161" si="90">STDEV(C159:C161)</f>
        <v>0.14893594028720447</v>
      </c>
      <c r="E161" s="1">
        <f t="shared" ref="E161" si="91">AVERAGE(C159:C161)</f>
        <v>35.260332743326821</v>
      </c>
      <c r="F161" s="8"/>
      <c r="G161" s="30"/>
      <c r="H161" s="3">
        <f t="shared" ref="H161" si="92">STDEV(G159:G161)</f>
        <v>0</v>
      </c>
      <c r="I161" s="1">
        <f t="shared" ref="I161" si="93">AVERAGE(G159:G161)</f>
        <v>17.514999389648437</v>
      </c>
      <c r="J161" s="8"/>
      <c r="K161" s="1">
        <f t="shared" ref="K161" si="94">E161-I161</f>
        <v>17.745333353678383</v>
      </c>
      <c r="L161" s="1">
        <f t="shared" ref="L161" si="95">K161-$K$7</f>
        <v>6.6980002721150687</v>
      </c>
      <c r="M161" s="27">
        <f t="shared" ref="M161" si="96">SQRT((D161*D161)+(H161*H161))</f>
        <v>0.14893594028720447</v>
      </c>
      <c r="N161" s="14"/>
      <c r="O161" s="34">
        <f t="shared" ref="O161" si="97">POWER(2,-L161)</f>
        <v>9.6316569760032059E-3</v>
      </c>
      <c r="P161" s="26">
        <f t="shared" ref="P161" si="98">M161/SQRT((COUNT(C159:C161)+COUNT(G159:G161)/2))</f>
        <v>7.4467970143602236E-2</v>
      </c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P162"/>
      <c r="Q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P163"/>
      <c r="Q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P164"/>
      <c r="Q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P165"/>
      <c r="Q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P166"/>
      <c r="Q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P167"/>
      <c r="Q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P168"/>
      <c r="Q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P169"/>
      <c r="Q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P170"/>
      <c r="Q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  <c r="Q197"/>
    </row>
    <row r="198" spans="2:17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P198"/>
      <c r="Q198"/>
    </row>
    <row r="199" spans="2:17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P199"/>
      <c r="Q199"/>
    </row>
    <row r="200" spans="2:17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P200"/>
      <c r="Q200"/>
    </row>
    <row r="201" spans="2:17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P201"/>
      <c r="Q201"/>
    </row>
    <row r="202" spans="2:17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P202"/>
      <c r="Q202"/>
    </row>
    <row r="203" spans="2:17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P203"/>
      <c r="Q203"/>
    </row>
    <row r="204" spans="2:17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P204"/>
      <c r="Q204"/>
    </row>
    <row r="205" spans="2:17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P205"/>
      <c r="Q205"/>
    </row>
    <row r="206" spans="2:17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P206"/>
      <c r="Q206"/>
    </row>
    <row r="207" spans="2:17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P207"/>
      <c r="Q207"/>
    </row>
    <row r="208" spans="2:17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P208"/>
      <c r="Q208"/>
    </row>
    <row r="209" spans="2:17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P209"/>
      <c r="Q209"/>
    </row>
    <row r="210" spans="2:17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P210"/>
      <c r="Q210"/>
    </row>
    <row r="211" spans="2:17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P211"/>
      <c r="Q211"/>
    </row>
    <row r="212" spans="2:17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P212"/>
      <c r="Q212"/>
    </row>
    <row r="213" spans="2:17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P213"/>
      <c r="Q213"/>
    </row>
    <row r="214" spans="2:17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P214"/>
      <c r="Q214"/>
    </row>
    <row r="215" spans="2:17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P215"/>
      <c r="Q215"/>
    </row>
    <row r="216" spans="2:17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P216"/>
      <c r="Q216"/>
    </row>
    <row r="217" spans="2:17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P217"/>
      <c r="Q217"/>
    </row>
    <row r="218" spans="2:17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P218"/>
      <c r="Q218"/>
    </row>
    <row r="219" spans="2:17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P219"/>
      <c r="Q219"/>
    </row>
    <row r="220" spans="2:17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P220"/>
      <c r="Q220"/>
    </row>
    <row r="221" spans="2:17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P221"/>
      <c r="Q221"/>
    </row>
    <row r="222" spans="2:17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P222"/>
      <c r="Q222"/>
    </row>
    <row r="223" spans="2:17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P223"/>
      <c r="Q223"/>
    </row>
    <row r="224" spans="2:17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P224"/>
      <c r="Q224"/>
    </row>
    <row r="225" spans="2:17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P225"/>
      <c r="Q225"/>
    </row>
    <row r="226" spans="2:17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P226"/>
      <c r="Q226"/>
    </row>
    <row r="227" spans="2:17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P227"/>
      <c r="Q227"/>
    </row>
    <row r="228" spans="2:17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P228"/>
      <c r="Q228"/>
    </row>
    <row r="229" spans="2:17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P229"/>
      <c r="Q229"/>
    </row>
    <row r="230" spans="2:17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P230"/>
      <c r="Q230"/>
    </row>
    <row r="231" spans="2:17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P231"/>
      <c r="Q231"/>
    </row>
    <row r="232" spans="2:17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P232"/>
      <c r="Q232"/>
    </row>
    <row r="233" spans="2:17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P233"/>
      <c r="Q233"/>
    </row>
    <row r="234" spans="2:17">
      <c r="B234" s="39"/>
      <c r="C234"/>
      <c r="D234"/>
      <c r="E234"/>
      <c r="F234"/>
      <c r="G234"/>
      <c r="H234"/>
      <c r="I234"/>
      <c r="J234"/>
      <c r="K234"/>
      <c r="L234"/>
      <c r="M234"/>
      <c r="N234"/>
      <c r="P234"/>
      <c r="Q234"/>
    </row>
    <row r="235" spans="2:17">
      <c r="B235" s="39"/>
      <c r="C235"/>
      <c r="D235"/>
      <c r="E235"/>
      <c r="F235"/>
      <c r="G235"/>
      <c r="H235"/>
      <c r="I235"/>
      <c r="J235"/>
      <c r="K235"/>
      <c r="L235"/>
      <c r="M235"/>
      <c r="N235"/>
      <c r="P235"/>
      <c r="Q235"/>
    </row>
    <row r="236" spans="2:17">
      <c r="B236" s="39"/>
      <c r="C236"/>
      <c r="D236"/>
      <c r="E236"/>
      <c r="F236"/>
      <c r="G236"/>
      <c r="H236"/>
      <c r="I236"/>
      <c r="J236"/>
      <c r="K236"/>
      <c r="L236"/>
      <c r="M236"/>
      <c r="N236"/>
      <c r="P236"/>
      <c r="Q236"/>
    </row>
    <row r="237" spans="2:17">
      <c r="B237" s="39"/>
      <c r="C237"/>
      <c r="D237"/>
      <c r="E237"/>
      <c r="F237"/>
      <c r="G237"/>
      <c r="H237"/>
      <c r="I237"/>
      <c r="J237"/>
      <c r="K237"/>
      <c r="L237"/>
      <c r="M237"/>
      <c r="N237"/>
      <c r="P237"/>
      <c r="Q237"/>
    </row>
    <row r="238" spans="2:17">
      <c r="B238" s="39"/>
      <c r="C238"/>
      <c r="D238"/>
      <c r="E238"/>
      <c r="F238"/>
      <c r="G238"/>
      <c r="H238"/>
      <c r="I238"/>
      <c r="J238"/>
      <c r="K238"/>
      <c r="L238"/>
      <c r="M238"/>
      <c r="N238"/>
      <c r="P238"/>
      <c r="Q238"/>
    </row>
    <row r="239" spans="2:17">
      <c r="B239" s="39"/>
      <c r="C239"/>
      <c r="D239"/>
      <c r="E239"/>
      <c r="F239"/>
      <c r="G239"/>
      <c r="H239"/>
      <c r="I239"/>
      <c r="J239"/>
      <c r="K239"/>
      <c r="L239"/>
      <c r="M239"/>
      <c r="N239"/>
      <c r="P239"/>
      <c r="Q239"/>
    </row>
    <row r="240" spans="2:17">
      <c r="B240" s="39"/>
      <c r="C240"/>
      <c r="D240"/>
      <c r="E240"/>
      <c r="F240"/>
      <c r="G240"/>
      <c r="H240"/>
      <c r="I240"/>
      <c r="J240"/>
      <c r="K240"/>
      <c r="L240"/>
      <c r="M240"/>
      <c r="N240"/>
      <c r="P240"/>
      <c r="Q240"/>
    </row>
    <row r="241" spans="2:17">
      <c r="B241" s="39"/>
      <c r="C241"/>
      <c r="D241"/>
      <c r="E241"/>
      <c r="F241"/>
      <c r="G241"/>
      <c r="H241"/>
      <c r="I241"/>
      <c r="J241"/>
      <c r="K241"/>
      <c r="L241"/>
      <c r="M241"/>
      <c r="N241"/>
      <c r="P241"/>
      <c r="Q241"/>
    </row>
    <row r="242" spans="2:17">
      <c r="B242" s="39"/>
      <c r="C242"/>
      <c r="D242"/>
      <c r="E242"/>
      <c r="F242"/>
      <c r="G242"/>
      <c r="H242"/>
      <c r="I242"/>
      <c r="J242"/>
      <c r="K242"/>
      <c r="L242"/>
      <c r="M242"/>
      <c r="N242"/>
      <c r="P242"/>
      <c r="Q242"/>
    </row>
    <row r="243" spans="2:17">
      <c r="B243" s="39"/>
      <c r="C243"/>
      <c r="D243"/>
      <c r="E243"/>
      <c r="F243"/>
      <c r="G243"/>
      <c r="H243"/>
      <c r="I243"/>
      <c r="J243"/>
      <c r="K243"/>
      <c r="L243"/>
      <c r="M243"/>
      <c r="N243"/>
      <c r="P243"/>
      <c r="Q243"/>
    </row>
    <row r="244" spans="2:17">
      <c r="B244" s="39"/>
      <c r="C244"/>
      <c r="D244"/>
      <c r="E244"/>
      <c r="F244"/>
      <c r="G244"/>
      <c r="H244"/>
      <c r="I244"/>
      <c r="J244"/>
      <c r="K244"/>
      <c r="L244"/>
      <c r="M244"/>
      <c r="N244"/>
      <c r="P244"/>
      <c r="Q244"/>
    </row>
    <row r="245" spans="2:17">
      <c r="B245" s="39"/>
      <c r="C245"/>
      <c r="D245"/>
      <c r="E245"/>
      <c r="F245"/>
      <c r="G245"/>
      <c r="H245"/>
      <c r="I245"/>
      <c r="J245"/>
      <c r="K245"/>
      <c r="L245"/>
      <c r="M245"/>
      <c r="N245"/>
      <c r="P245"/>
      <c r="Q245"/>
    </row>
    <row r="246" spans="2:17">
      <c r="B246" s="39"/>
      <c r="C246"/>
      <c r="D246"/>
      <c r="E246"/>
      <c r="F246"/>
      <c r="G246"/>
      <c r="H246"/>
      <c r="I246"/>
      <c r="J246"/>
      <c r="K246"/>
      <c r="L246"/>
      <c r="M246"/>
      <c r="N246"/>
      <c r="P246"/>
      <c r="Q246"/>
    </row>
    <row r="247" spans="2:17">
      <c r="B247" s="39"/>
      <c r="C247"/>
      <c r="D247"/>
      <c r="E247"/>
      <c r="F247"/>
      <c r="G247"/>
      <c r="H247"/>
      <c r="I247"/>
      <c r="J247"/>
      <c r="K247"/>
      <c r="L247"/>
      <c r="M247"/>
      <c r="N247"/>
      <c r="P247"/>
      <c r="Q247"/>
    </row>
    <row r="248" spans="2:17">
      <c r="B248" s="39"/>
      <c r="C248"/>
      <c r="D248"/>
      <c r="E248"/>
      <c r="F248"/>
      <c r="G248"/>
      <c r="H248"/>
      <c r="I248"/>
      <c r="J248"/>
      <c r="K248"/>
      <c r="L248"/>
      <c r="M248"/>
      <c r="N248"/>
      <c r="P248"/>
      <c r="Q248"/>
    </row>
    <row r="249" spans="2:17">
      <c r="B249" s="39"/>
      <c r="C249"/>
      <c r="D249"/>
      <c r="E249"/>
      <c r="F249"/>
      <c r="G249"/>
      <c r="H249"/>
      <c r="I249"/>
      <c r="J249"/>
      <c r="K249"/>
      <c r="L249"/>
      <c r="M249"/>
      <c r="N249"/>
      <c r="P249"/>
      <c r="Q249"/>
    </row>
    <row r="250" spans="2:17">
      <c r="B250" s="39"/>
      <c r="C250"/>
      <c r="D250"/>
      <c r="E250"/>
      <c r="F250"/>
      <c r="G250"/>
      <c r="H250"/>
      <c r="I250"/>
      <c r="J250"/>
      <c r="K250"/>
      <c r="L250"/>
      <c r="M250"/>
      <c r="N250"/>
      <c r="P250"/>
      <c r="Q250"/>
    </row>
    <row r="251" spans="2:17">
      <c r="B251" s="39"/>
      <c r="C251"/>
      <c r="D251"/>
      <c r="E251"/>
      <c r="F251"/>
      <c r="G251"/>
      <c r="H251"/>
      <c r="I251"/>
      <c r="J251"/>
      <c r="K251"/>
      <c r="L251"/>
      <c r="M251"/>
      <c r="N251"/>
      <c r="P251"/>
      <c r="Q251"/>
    </row>
    <row r="252" spans="2:17">
      <c r="B252" s="39"/>
      <c r="C252"/>
      <c r="D252"/>
      <c r="E252"/>
      <c r="F252"/>
      <c r="G252"/>
      <c r="H252"/>
      <c r="I252"/>
      <c r="J252"/>
      <c r="K252"/>
      <c r="L252"/>
      <c r="M252"/>
      <c r="N252"/>
      <c r="P252"/>
      <c r="Q252"/>
    </row>
    <row r="253" spans="2:17">
      <c r="B253" s="39"/>
      <c r="C253"/>
      <c r="D253"/>
      <c r="E253"/>
      <c r="F253"/>
      <c r="G253"/>
      <c r="H253"/>
      <c r="I253"/>
      <c r="J253"/>
      <c r="K253"/>
      <c r="L253"/>
      <c r="M253"/>
      <c r="N253"/>
      <c r="P253"/>
      <c r="Q253"/>
    </row>
    <row r="254" spans="2:17">
      <c r="B254" s="39"/>
      <c r="C254"/>
      <c r="D254"/>
      <c r="E254"/>
      <c r="F254"/>
      <c r="G254"/>
      <c r="H254"/>
      <c r="I254"/>
      <c r="J254"/>
      <c r="K254"/>
      <c r="L254"/>
      <c r="M254"/>
      <c r="N254"/>
      <c r="P254"/>
      <c r="Q254"/>
    </row>
    <row r="255" spans="2:17">
      <c r="B255" s="39"/>
      <c r="C255"/>
      <c r="D255"/>
      <c r="E255"/>
      <c r="F255"/>
      <c r="G255"/>
      <c r="H255"/>
      <c r="I255"/>
      <c r="J255"/>
      <c r="K255"/>
      <c r="L255"/>
      <c r="M255"/>
      <c r="N255"/>
      <c r="P255"/>
      <c r="Q255"/>
    </row>
    <row r="256" spans="2:17">
      <c r="B256" s="39"/>
      <c r="C256"/>
      <c r="D256"/>
      <c r="E256"/>
      <c r="F256"/>
      <c r="G256"/>
      <c r="H256"/>
      <c r="I256"/>
      <c r="J256"/>
      <c r="K256"/>
      <c r="L256"/>
      <c r="M256"/>
      <c r="N256"/>
      <c r="P256"/>
      <c r="Q256"/>
    </row>
    <row r="257" spans="2:17">
      <c r="B257" s="39"/>
      <c r="C257"/>
      <c r="D257"/>
      <c r="E257"/>
      <c r="F257"/>
      <c r="G257"/>
      <c r="H257"/>
      <c r="I257"/>
      <c r="J257"/>
      <c r="K257"/>
      <c r="L257"/>
      <c r="M257"/>
      <c r="N257"/>
      <c r="P257"/>
      <c r="Q257"/>
    </row>
    <row r="258" spans="2:17">
      <c r="B258" s="39"/>
      <c r="C258"/>
      <c r="D258"/>
      <c r="E258"/>
      <c r="F258"/>
      <c r="G258"/>
      <c r="H258"/>
      <c r="I258"/>
      <c r="J258"/>
      <c r="K258"/>
      <c r="L258"/>
      <c r="M258"/>
      <c r="N258"/>
      <c r="P258"/>
      <c r="Q258"/>
    </row>
    <row r="259" spans="2:17">
      <c r="B259" s="39"/>
      <c r="C259"/>
      <c r="D259"/>
      <c r="E259"/>
      <c r="F259"/>
      <c r="G259"/>
      <c r="H259"/>
      <c r="I259"/>
      <c r="J259"/>
      <c r="K259"/>
      <c r="L259"/>
      <c r="M259"/>
      <c r="N259"/>
      <c r="P259"/>
      <c r="Q259"/>
    </row>
    <row r="260" spans="2:17">
      <c r="B260" s="39"/>
      <c r="C260"/>
      <c r="D260"/>
      <c r="E260"/>
      <c r="F260"/>
      <c r="G260"/>
      <c r="H260"/>
      <c r="I260"/>
      <c r="J260"/>
      <c r="K260"/>
      <c r="L260"/>
      <c r="M260"/>
      <c r="N260"/>
      <c r="P260"/>
      <c r="Q260"/>
    </row>
    <row r="261" spans="2:17">
      <c r="B261" s="39"/>
      <c r="C261"/>
      <c r="D261"/>
      <c r="E261"/>
      <c r="F261"/>
      <c r="G261"/>
      <c r="H261"/>
      <c r="I261"/>
      <c r="J261"/>
      <c r="K261"/>
      <c r="L261"/>
      <c r="M261"/>
      <c r="N261"/>
      <c r="P261"/>
      <c r="Q261"/>
    </row>
    <row r="262" spans="2:17">
      <c r="B262" s="39"/>
      <c r="C262"/>
      <c r="D262"/>
      <c r="E262"/>
      <c r="F262"/>
      <c r="G262"/>
      <c r="H262"/>
      <c r="I262"/>
      <c r="J262"/>
      <c r="K262"/>
      <c r="L262"/>
      <c r="M262"/>
      <c r="N262"/>
      <c r="P262"/>
      <c r="Q262"/>
    </row>
    <row r="263" spans="2:17">
      <c r="B263" s="39"/>
      <c r="C263"/>
      <c r="D263"/>
      <c r="E263"/>
      <c r="F263"/>
      <c r="G263"/>
      <c r="H263"/>
      <c r="I263"/>
      <c r="J263"/>
      <c r="K263"/>
      <c r="L263"/>
      <c r="M263"/>
      <c r="N263"/>
      <c r="P263"/>
      <c r="Q263"/>
    </row>
    <row r="264" spans="2:17">
      <c r="B264" s="39"/>
      <c r="C264"/>
      <c r="D264"/>
      <c r="E264"/>
      <c r="F264"/>
      <c r="G264"/>
      <c r="H264"/>
      <c r="I264"/>
      <c r="J264"/>
      <c r="K264"/>
      <c r="L264"/>
      <c r="M264"/>
      <c r="N264"/>
      <c r="P264"/>
      <c r="Q264"/>
    </row>
    <row r="265" spans="2:17">
      <c r="B265" s="39"/>
      <c r="C265"/>
      <c r="D265"/>
      <c r="E265"/>
      <c r="F265"/>
      <c r="G265"/>
      <c r="H265"/>
      <c r="I265"/>
      <c r="J265"/>
      <c r="K265"/>
      <c r="L265"/>
      <c r="M265"/>
      <c r="N265"/>
      <c r="P265"/>
      <c r="Q265"/>
    </row>
    <row r="266" spans="2:17">
      <c r="B266" s="39"/>
      <c r="C266"/>
      <c r="D266"/>
      <c r="E266"/>
      <c r="F266"/>
      <c r="G266"/>
      <c r="H266"/>
      <c r="I266"/>
      <c r="J266"/>
      <c r="K266"/>
      <c r="L266"/>
      <c r="M266"/>
      <c r="N266"/>
      <c r="P266"/>
      <c r="Q266"/>
    </row>
    <row r="267" spans="2:17">
      <c r="B267" s="39"/>
      <c r="C267"/>
      <c r="D267"/>
      <c r="E267"/>
      <c r="F267"/>
      <c r="G267"/>
      <c r="H267"/>
      <c r="I267"/>
      <c r="J267"/>
      <c r="K267"/>
      <c r="L267"/>
      <c r="M267"/>
      <c r="N267"/>
      <c r="P267"/>
      <c r="Q267"/>
    </row>
    <row r="268" spans="2:17">
      <c r="B268" s="39"/>
      <c r="C268"/>
      <c r="D268"/>
      <c r="E268"/>
      <c r="F268"/>
      <c r="G268"/>
      <c r="H268"/>
      <c r="I268"/>
      <c r="J268"/>
      <c r="K268"/>
      <c r="L268"/>
      <c r="M268"/>
      <c r="N268"/>
      <c r="P268"/>
      <c r="Q268"/>
    </row>
    <row r="269" spans="2:17">
      <c r="B269" s="39"/>
      <c r="C269"/>
      <c r="D269"/>
      <c r="E269"/>
      <c r="F269"/>
      <c r="G269"/>
      <c r="H269"/>
      <c r="I269"/>
      <c r="J269"/>
      <c r="K269"/>
      <c r="L269"/>
      <c r="M269"/>
      <c r="N269"/>
      <c r="P269"/>
      <c r="Q269"/>
    </row>
    <row r="270" spans="2:17">
      <c r="B270" s="39"/>
      <c r="C270"/>
      <c r="D270"/>
      <c r="E270"/>
      <c r="F270"/>
      <c r="G270"/>
      <c r="H270"/>
      <c r="I270"/>
      <c r="J270"/>
      <c r="K270"/>
      <c r="L270"/>
      <c r="M270"/>
      <c r="N270"/>
      <c r="P270"/>
      <c r="Q270"/>
    </row>
    <row r="271" spans="2:17">
      <c r="B271" s="39"/>
      <c r="C271"/>
      <c r="D271"/>
      <c r="E271"/>
      <c r="F271"/>
      <c r="G271"/>
      <c r="H271"/>
      <c r="I271"/>
      <c r="J271"/>
      <c r="K271"/>
      <c r="L271"/>
      <c r="M271"/>
      <c r="N271"/>
      <c r="P271"/>
      <c r="Q271"/>
    </row>
    <row r="272" spans="2:17">
      <c r="B272" s="39"/>
      <c r="C272"/>
      <c r="D272"/>
      <c r="E272"/>
      <c r="F272"/>
      <c r="G272"/>
      <c r="H272"/>
      <c r="I272"/>
      <c r="J272"/>
      <c r="K272"/>
      <c r="L272"/>
      <c r="M272"/>
      <c r="N272"/>
      <c r="P272"/>
      <c r="Q272"/>
    </row>
    <row r="273" spans="2:17">
      <c r="B273" s="39"/>
      <c r="C273"/>
      <c r="D273"/>
      <c r="E273"/>
      <c r="F273"/>
      <c r="G273"/>
      <c r="H273"/>
      <c r="I273"/>
      <c r="J273"/>
      <c r="K273"/>
      <c r="L273"/>
      <c r="M273"/>
      <c r="N273"/>
      <c r="P273"/>
      <c r="Q273"/>
    </row>
    <row r="274" spans="2:17">
      <c r="B274" s="39"/>
      <c r="C274"/>
      <c r="D274"/>
      <c r="E274"/>
      <c r="F274"/>
      <c r="G274"/>
      <c r="H274"/>
      <c r="I274"/>
      <c r="J274"/>
      <c r="K274"/>
      <c r="L274"/>
      <c r="M274"/>
      <c r="N274"/>
      <c r="P274"/>
      <c r="Q274"/>
    </row>
    <row r="275" spans="2:17">
      <c r="B275" s="39"/>
      <c r="C275"/>
      <c r="D275"/>
      <c r="E275"/>
      <c r="F275"/>
      <c r="G275"/>
      <c r="H275"/>
      <c r="I275"/>
      <c r="J275"/>
      <c r="K275"/>
      <c r="L275"/>
      <c r="M275"/>
      <c r="N275"/>
      <c r="P275"/>
      <c r="Q275"/>
    </row>
    <row r="276" spans="2:17">
      <c r="B276" s="39"/>
      <c r="C276"/>
      <c r="D276"/>
      <c r="E276"/>
      <c r="F276"/>
      <c r="G276"/>
      <c r="H276"/>
      <c r="I276"/>
      <c r="J276"/>
      <c r="K276"/>
      <c r="L276"/>
      <c r="M276"/>
      <c r="N276"/>
      <c r="P276"/>
      <c r="Q276"/>
    </row>
    <row r="277" spans="2:17">
      <c r="B277" s="39"/>
      <c r="C277"/>
      <c r="D277"/>
      <c r="E277"/>
      <c r="F277"/>
      <c r="G277"/>
      <c r="H277"/>
      <c r="I277"/>
      <c r="J277"/>
      <c r="K277"/>
      <c r="L277"/>
      <c r="M277"/>
      <c r="N277"/>
      <c r="P277"/>
      <c r="Q277"/>
    </row>
    <row r="278" spans="2:17">
      <c r="B278" s="39"/>
      <c r="C278"/>
      <c r="D278"/>
      <c r="E278"/>
      <c r="F278"/>
      <c r="G278"/>
      <c r="H278"/>
      <c r="I278"/>
      <c r="J278"/>
      <c r="K278"/>
      <c r="L278"/>
      <c r="M278"/>
      <c r="N278"/>
      <c r="P278"/>
      <c r="Q278"/>
    </row>
    <row r="279" spans="2:17">
      <c r="B279" s="39"/>
      <c r="C279"/>
      <c r="D279"/>
      <c r="E279"/>
      <c r="F279"/>
      <c r="G279"/>
      <c r="H279"/>
      <c r="I279"/>
      <c r="J279"/>
      <c r="K279"/>
      <c r="L279"/>
      <c r="M279"/>
      <c r="N279"/>
      <c r="P279"/>
      <c r="Q279"/>
    </row>
    <row r="280" spans="2:17">
      <c r="B280" s="39"/>
      <c r="C280"/>
      <c r="D280"/>
      <c r="E280"/>
      <c r="F280"/>
      <c r="G280"/>
      <c r="H280"/>
      <c r="I280"/>
      <c r="J280"/>
      <c r="K280"/>
      <c r="L280"/>
      <c r="M280"/>
      <c r="N280"/>
      <c r="P280"/>
      <c r="Q280"/>
    </row>
    <row r="281" spans="2:17">
      <c r="B281" s="39"/>
      <c r="C281"/>
      <c r="D281"/>
      <c r="E281"/>
      <c r="F281"/>
      <c r="G281"/>
      <c r="H281"/>
      <c r="I281"/>
      <c r="J281"/>
      <c r="K281"/>
      <c r="L281"/>
      <c r="M281"/>
      <c r="N281"/>
      <c r="P281"/>
      <c r="Q281"/>
    </row>
    <row r="282" spans="2:17">
      <c r="B282" s="39"/>
      <c r="C282"/>
      <c r="D282"/>
      <c r="E282"/>
      <c r="F282"/>
      <c r="G282"/>
      <c r="H282"/>
      <c r="I282"/>
      <c r="J282"/>
      <c r="K282"/>
      <c r="L282"/>
      <c r="M282"/>
      <c r="N282"/>
      <c r="P282"/>
      <c r="Q282"/>
    </row>
    <row r="283" spans="2:17">
      <c r="B283" s="39"/>
      <c r="C283"/>
      <c r="D283"/>
      <c r="E283"/>
      <c r="F283"/>
      <c r="G283"/>
      <c r="H283"/>
      <c r="I283"/>
      <c r="J283"/>
      <c r="K283"/>
      <c r="L283"/>
      <c r="M283"/>
      <c r="N283"/>
      <c r="P283"/>
      <c r="Q283"/>
    </row>
    <row r="284" spans="2:17">
      <c r="B284" s="39"/>
      <c r="C284"/>
      <c r="D284"/>
      <c r="E284"/>
      <c r="F284"/>
      <c r="G284"/>
      <c r="H284"/>
      <c r="I284"/>
      <c r="J284"/>
      <c r="K284"/>
      <c r="L284"/>
      <c r="M284"/>
      <c r="N284"/>
      <c r="P284"/>
      <c r="Q284"/>
    </row>
    <row r="285" spans="2:17">
      <c r="B285" s="39"/>
      <c r="C285"/>
      <c r="D285"/>
      <c r="E285"/>
      <c r="F285"/>
      <c r="G285"/>
      <c r="H285"/>
      <c r="I285"/>
      <c r="J285"/>
      <c r="K285"/>
      <c r="L285"/>
      <c r="M285"/>
      <c r="N285"/>
      <c r="P285"/>
      <c r="Q285"/>
    </row>
    <row r="286" spans="2:17">
      <c r="B286" s="39"/>
      <c r="C286"/>
      <c r="D286"/>
      <c r="E286"/>
      <c r="F286"/>
      <c r="G286"/>
      <c r="H286"/>
      <c r="I286"/>
      <c r="J286"/>
      <c r="K286"/>
      <c r="L286"/>
      <c r="M286"/>
      <c r="N286"/>
      <c r="P286"/>
      <c r="Q286"/>
    </row>
    <row r="287" spans="2:17">
      <c r="B287" s="39"/>
      <c r="C287"/>
      <c r="D287"/>
      <c r="E287"/>
      <c r="F287"/>
      <c r="G287"/>
      <c r="H287"/>
      <c r="I287"/>
      <c r="J287"/>
      <c r="K287"/>
      <c r="L287"/>
      <c r="M287"/>
      <c r="N287"/>
      <c r="P287"/>
      <c r="Q287"/>
    </row>
    <row r="288" spans="2:17">
      <c r="B288" s="39"/>
      <c r="C288"/>
      <c r="D288"/>
      <c r="E288"/>
      <c r="F288"/>
      <c r="G288"/>
      <c r="H288"/>
      <c r="I288"/>
      <c r="J288"/>
      <c r="K288"/>
      <c r="L288"/>
      <c r="M288"/>
      <c r="N288"/>
      <c r="P288"/>
      <c r="Q288"/>
    </row>
    <row r="289" spans="2:17">
      <c r="B289" s="39"/>
      <c r="C289"/>
      <c r="D289"/>
      <c r="E289"/>
      <c r="F289"/>
      <c r="G289"/>
      <c r="H289"/>
      <c r="I289"/>
      <c r="J289"/>
      <c r="K289"/>
      <c r="L289"/>
      <c r="M289"/>
      <c r="N289"/>
      <c r="P289"/>
      <c r="Q289"/>
    </row>
    <row r="290" spans="2:17">
      <c r="B290" s="39"/>
      <c r="C290"/>
      <c r="D290"/>
      <c r="E290"/>
      <c r="F290"/>
      <c r="G290"/>
      <c r="H290"/>
      <c r="I290"/>
      <c r="J290"/>
      <c r="K290"/>
      <c r="L290"/>
      <c r="M290"/>
      <c r="N290"/>
      <c r="P290"/>
      <c r="Q290"/>
    </row>
    <row r="291" spans="2:17">
      <c r="B291" s="39"/>
      <c r="C291"/>
      <c r="D291"/>
      <c r="E291"/>
      <c r="F291"/>
      <c r="G291"/>
      <c r="H291"/>
      <c r="I291"/>
      <c r="J291"/>
      <c r="K291"/>
      <c r="L291"/>
      <c r="M291"/>
      <c r="N291"/>
      <c r="P291"/>
      <c r="Q291"/>
    </row>
    <row r="292" spans="2:17">
      <c r="B292" s="39"/>
      <c r="C292"/>
      <c r="D292"/>
      <c r="E292"/>
      <c r="F292"/>
      <c r="G292"/>
      <c r="H292"/>
      <c r="I292"/>
      <c r="J292"/>
      <c r="K292"/>
      <c r="L292"/>
      <c r="M292"/>
      <c r="N292"/>
      <c r="P292"/>
      <c r="Q292"/>
    </row>
    <row r="293" spans="2:17">
      <c r="B293" s="39"/>
      <c r="C293"/>
      <c r="D293"/>
      <c r="E293"/>
      <c r="F293"/>
      <c r="G293"/>
      <c r="H293"/>
      <c r="I293"/>
      <c r="J293"/>
      <c r="K293"/>
      <c r="L293"/>
      <c r="M293"/>
      <c r="N293"/>
      <c r="P293"/>
      <c r="Q293"/>
    </row>
    <row r="294" spans="2:17">
      <c r="B294" s="39"/>
      <c r="C294"/>
      <c r="D294"/>
      <c r="E294"/>
      <c r="F294"/>
      <c r="G294"/>
      <c r="H294"/>
      <c r="I294"/>
      <c r="J294"/>
      <c r="K294"/>
      <c r="L294"/>
      <c r="M294"/>
      <c r="N294"/>
      <c r="P294"/>
      <c r="Q294"/>
    </row>
    <row r="295" spans="2:17">
      <c r="B295" s="39"/>
      <c r="C295"/>
      <c r="D295"/>
      <c r="E295"/>
      <c r="F295"/>
      <c r="G295"/>
      <c r="H295"/>
      <c r="I295"/>
      <c r="J295"/>
      <c r="K295"/>
      <c r="L295"/>
      <c r="M295"/>
      <c r="N295"/>
      <c r="P295"/>
      <c r="Q295"/>
    </row>
    <row r="296" spans="2:17">
      <c r="B296" s="39"/>
      <c r="C296"/>
      <c r="D296"/>
      <c r="E296"/>
      <c r="F296"/>
      <c r="G296"/>
      <c r="H296"/>
      <c r="I296"/>
      <c r="J296"/>
      <c r="K296"/>
      <c r="L296"/>
      <c r="M296"/>
      <c r="N296"/>
      <c r="P296"/>
      <c r="Q296"/>
    </row>
    <row r="297" spans="2:17">
      <c r="B297" s="39"/>
      <c r="C297"/>
      <c r="D297"/>
      <c r="E297"/>
      <c r="F297"/>
      <c r="G297"/>
      <c r="H297"/>
      <c r="I297"/>
      <c r="J297"/>
      <c r="K297"/>
      <c r="L297"/>
      <c r="M297"/>
      <c r="N297"/>
      <c r="P297"/>
      <c r="Q297"/>
    </row>
    <row r="298" spans="2:17">
      <c r="B298" s="39"/>
      <c r="C298"/>
      <c r="D298"/>
      <c r="E298"/>
      <c r="F298"/>
      <c r="G298"/>
      <c r="H298"/>
      <c r="I298"/>
      <c r="J298"/>
      <c r="K298"/>
      <c r="L298"/>
      <c r="M298"/>
      <c r="N298"/>
      <c r="P298"/>
      <c r="Q298"/>
    </row>
    <row r="299" spans="2:17">
      <c r="B299" s="39"/>
      <c r="C299"/>
      <c r="D299"/>
      <c r="E299"/>
      <c r="F299"/>
      <c r="G299"/>
      <c r="H299"/>
      <c r="I299"/>
      <c r="J299"/>
      <c r="K299"/>
      <c r="L299"/>
      <c r="M299"/>
      <c r="N299"/>
      <c r="P299"/>
      <c r="Q299"/>
    </row>
    <row r="300" spans="2:17">
      <c r="B300" s="39"/>
      <c r="C300"/>
      <c r="D300"/>
      <c r="E300"/>
      <c r="F300"/>
      <c r="G300"/>
      <c r="H300"/>
      <c r="I300"/>
      <c r="J300"/>
      <c r="K300"/>
      <c r="L300"/>
      <c r="M300"/>
      <c r="N300"/>
      <c r="P300"/>
      <c r="Q300"/>
    </row>
    <row r="301" spans="2:17">
      <c r="B301" s="39"/>
      <c r="C301"/>
      <c r="D301"/>
      <c r="E301"/>
      <c r="F301"/>
      <c r="G301"/>
      <c r="H301"/>
      <c r="I301"/>
      <c r="J301"/>
      <c r="K301"/>
      <c r="L301"/>
      <c r="M301"/>
      <c r="N301"/>
      <c r="P301"/>
      <c r="Q301"/>
    </row>
    <row r="302" spans="2:17">
      <c r="B302" s="39"/>
      <c r="C302"/>
      <c r="D302"/>
      <c r="E302"/>
      <c r="F302"/>
      <c r="G302"/>
      <c r="H302"/>
      <c r="I302"/>
      <c r="J302"/>
      <c r="K302"/>
      <c r="L302"/>
      <c r="M302"/>
      <c r="N302"/>
      <c r="P302"/>
      <c r="Q302"/>
    </row>
    <row r="303" spans="2:17">
      <c r="B303" s="39"/>
      <c r="C303"/>
      <c r="D303"/>
      <c r="E303"/>
      <c r="F303"/>
      <c r="G303"/>
      <c r="H303"/>
      <c r="I303"/>
      <c r="J303"/>
      <c r="K303"/>
      <c r="L303"/>
      <c r="M303"/>
      <c r="N303"/>
      <c r="P303"/>
      <c r="Q303"/>
    </row>
    <row r="304" spans="2:17">
      <c r="B304" s="39"/>
      <c r="C304"/>
      <c r="D304"/>
      <c r="E304"/>
      <c r="F304"/>
      <c r="G304"/>
      <c r="H304"/>
      <c r="I304"/>
      <c r="J304"/>
      <c r="K304"/>
      <c r="L304"/>
      <c r="M304"/>
      <c r="N304"/>
      <c r="P304"/>
      <c r="Q304"/>
    </row>
    <row r="305" spans="2:17">
      <c r="B305" s="39"/>
      <c r="C305"/>
      <c r="D305"/>
      <c r="E305"/>
      <c r="F305"/>
      <c r="G305"/>
      <c r="H305"/>
      <c r="I305"/>
      <c r="J305"/>
      <c r="K305"/>
      <c r="L305"/>
      <c r="M305"/>
      <c r="N305"/>
      <c r="P305"/>
      <c r="Q305"/>
    </row>
    <row r="306" spans="2:17">
      <c r="B306" s="39"/>
      <c r="C306"/>
      <c r="D306"/>
      <c r="E306"/>
      <c r="F306"/>
      <c r="G306"/>
      <c r="H306"/>
      <c r="I306"/>
      <c r="J306"/>
      <c r="K306"/>
      <c r="L306"/>
      <c r="M306"/>
      <c r="N306"/>
      <c r="P306"/>
      <c r="Q306"/>
    </row>
    <row r="307" spans="2:17">
      <c r="B307" s="39"/>
      <c r="C307"/>
      <c r="D307"/>
      <c r="E307"/>
      <c r="F307"/>
      <c r="G307"/>
      <c r="H307"/>
      <c r="I307"/>
      <c r="J307"/>
      <c r="K307"/>
      <c r="L307"/>
      <c r="M307"/>
      <c r="N307"/>
      <c r="P307"/>
      <c r="Q307"/>
    </row>
    <row r="308" spans="2:17">
      <c r="B308" s="39"/>
      <c r="C308"/>
      <c r="D308"/>
      <c r="E308"/>
      <c r="F308"/>
      <c r="G308"/>
      <c r="H308"/>
      <c r="I308"/>
      <c r="J308"/>
      <c r="K308"/>
      <c r="L308"/>
      <c r="M308"/>
      <c r="N308"/>
      <c r="P308"/>
      <c r="Q308"/>
    </row>
    <row r="309" spans="2:17">
      <c r="B309" s="39"/>
      <c r="C309"/>
      <c r="D309"/>
      <c r="E309"/>
      <c r="F309"/>
      <c r="G309"/>
      <c r="H309"/>
      <c r="I309"/>
      <c r="J309"/>
      <c r="K309"/>
      <c r="L309"/>
      <c r="M309"/>
      <c r="N309"/>
      <c r="P309"/>
      <c r="Q309"/>
    </row>
    <row r="310" spans="2:17">
      <c r="B310" s="39"/>
      <c r="C310"/>
      <c r="D310"/>
      <c r="E310"/>
      <c r="F310"/>
      <c r="G310"/>
      <c r="H310"/>
      <c r="I310"/>
      <c r="J310"/>
      <c r="K310"/>
      <c r="L310"/>
      <c r="M310"/>
      <c r="N310"/>
      <c r="P310"/>
      <c r="Q310"/>
    </row>
    <row r="311" spans="2:17">
      <c r="B311" s="39"/>
      <c r="C311"/>
      <c r="D311"/>
      <c r="E311"/>
      <c r="F311"/>
      <c r="G311"/>
      <c r="H311"/>
      <c r="I311"/>
      <c r="J311"/>
      <c r="K311"/>
      <c r="L311"/>
      <c r="M311"/>
      <c r="N311"/>
      <c r="P311"/>
      <c r="Q311"/>
    </row>
    <row r="312" spans="2:17">
      <c r="B312" s="39"/>
      <c r="C312"/>
      <c r="D312"/>
      <c r="E312"/>
      <c r="F312"/>
      <c r="G312"/>
      <c r="H312"/>
      <c r="I312"/>
      <c r="J312"/>
      <c r="K312"/>
      <c r="L312"/>
      <c r="M312"/>
      <c r="N312"/>
      <c r="P312"/>
      <c r="Q312"/>
    </row>
    <row r="313" spans="2:17">
      <c r="B313" s="39"/>
      <c r="C313"/>
      <c r="D313"/>
      <c r="E313"/>
      <c r="F313"/>
      <c r="G313"/>
      <c r="H313"/>
      <c r="I313"/>
      <c r="J313"/>
      <c r="K313"/>
      <c r="L313"/>
      <c r="M313"/>
      <c r="N313"/>
      <c r="P313"/>
      <c r="Q313"/>
    </row>
    <row r="314" spans="2:17">
      <c r="B314" s="39"/>
      <c r="C314"/>
      <c r="D314"/>
      <c r="E314"/>
      <c r="F314"/>
      <c r="G314"/>
      <c r="H314"/>
      <c r="I314"/>
      <c r="J314"/>
      <c r="K314"/>
      <c r="L314"/>
      <c r="M314"/>
      <c r="N314"/>
      <c r="P314"/>
      <c r="Q314"/>
    </row>
    <row r="315" spans="2:17">
      <c r="B315" s="39"/>
      <c r="C315"/>
      <c r="D315"/>
      <c r="E315"/>
      <c r="F315"/>
      <c r="G315"/>
      <c r="H315"/>
      <c r="I315"/>
      <c r="J315"/>
      <c r="K315"/>
      <c r="L315"/>
      <c r="M315"/>
      <c r="N315"/>
      <c r="P315"/>
      <c r="Q315"/>
    </row>
    <row r="316" spans="2:17">
      <c r="B316" s="39"/>
      <c r="C316"/>
      <c r="D316"/>
      <c r="E316"/>
      <c r="F316"/>
      <c r="G316"/>
      <c r="H316"/>
      <c r="I316"/>
      <c r="J316"/>
      <c r="K316"/>
      <c r="L316"/>
      <c r="M316"/>
      <c r="N316"/>
      <c r="P316"/>
      <c r="Q316"/>
    </row>
    <row r="317" spans="2:17">
      <c r="B317" s="39"/>
      <c r="C317"/>
      <c r="D317"/>
      <c r="E317"/>
      <c r="F317"/>
      <c r="G317"/>
      <c r="H317"/>
      <c r="I317"/>
      <c r="J317"/>
      <c r="K317"/>
      <c r="L317"/>
      <c r="M317"/>
      <c r="N317"/>
      <c r="P317"/>
      <c r="Q317"/>
    </row>
    <row r="318" spans="2:17">
      <c r="B318" s="39"/>
      <c r="C318"/>
      <c r="D318"/>
      <c r="E318"/>
      <c r="F318"/>
      <c r="G318"/>
      <c r="H318"/>
      <c r="I318"/>
      <c r="J318"/>
      <c r="K318"/>
      <c r="L318"/>
      <c r="M318"/>
      <c r="N318"/>
      <c r="P318"/>
      <c r="Q318"/>
    </row>
    <row r="319" spans="2:17">
      <c r="B319" s="39"/>
      <c r="C319"/>
      <c r="D319"/>
      <c r="E319"/>
      <c r="F319"/>
      <c r="G319"/>
      <c r="H319"/>
      <c r="I319"/>
      <c r="J319"/>
      <c r="K319"/>
      <c r="L319"/>
      <c r="M319"/>
      <c r="N319"/>
      <c r="P319"/>
      <c r="Q319"/>
    </row>
    <row r="320" spans="2:17">
      <c r="B320" s="39"/>
      <c r="C320"/>
      <c r="D320"/>
      <c r="E320"/>
      <c r="F320"/>
      <c r="G320"/>
      <c r="H320"/>
      <c r="I320"/>
      <c r="J320"/>
      <c r="K320"/>
      <c r="L320"/>
      <c r="M320"/>
      <c r="N320"/>
      <c r="P320"/>
      <c r="Q320"/>
    </row>
    <row r="321" spans="2:17">
      <c r="B321" s="39"/>
      <c r="C321"/>
      <c r="D321"/>
      <c r="E321"/>
      <c r="F321"/>
      <c r="G321"/>
      <c r="H321"/>
      <c r="I321"/>
      <c r="J321"/>
      <c r="K321"/>
      <c r="L321"/>
      <c r="M321"/>
      <c r="N321"/>
      <c r="P321"/>
      <c r="Q321"/>
    </row>
    <row r="322" spans="2:17">
      <c r="B322" s="39"/>
      <c r="C322"/>
      <c r="D322"/>
      <c r="E322"/>
      <c r="F322"/>
      <c r="G322"/>
      <c r="H322"/>
      <c r="I322"/>
      <c r="J322"/>
      <c r="K322"/>
      <c r="L322"/>
      <c r="M322"/>
      <c r="N322"/>
      <c r="P322"/>
      <c r="Q322"/>
    </row>
    <row r="323" spans="2:17">
      <c r="B323" s="39"/>
      <c r="C323"/>
      <c r="D323"/>
      <c r="E323"/>
      <c r="F323"/>
      <c r="G323"/>
      <c r="H323"/>
      <c r="I323"/>
      <c r="J323"/>
      <c r="K323"/>
      <c r="L323"/>
      <c r="M323"/>
      <c r="N323"/>
      <c r="P323"/>
      <c r="Q323"/>
    </row>
    <row r="324" spans="2:17">
      <c r="B324" s="39"/>
      <c r="C324"/>
      <c r="D324"/>
      <c r="E324"/>
      <c r="F324"/>
      <c r="G324"/>
      <c r="H324"/>
      <c r="I324"/>
      <c r="J324"/>
      <c r="K324"/>
      <c r="L324"/>
      <c r="M324"/>
      <c r="N324"/>
      <c r="P324"/>
      <c r="Q324"/>
    </row>
    <row r="325" spans="2:17">
      <c r="B325" s="39"/>
      <c r="C325"/>
      <c r="D325"/>
      <c r="E325"/>
      <c r="F325"/>
      <c r="G325"/>
      <c r="H325"/>
      <c r="I325"/>
      <c r="J325"/>
      <c r="K325"/>
      <c r="L325"/>
      <c r="M325"/>
      <c r="N325"/>
      <c r="P325"/>
      <c r="Q325"/>
    </row>
    <row r="326" spans="2:17">
      <c r="B326" s="39"/>
      <c r="C326"/>
      <c r="D326"/>
      <c r="E326"/>
      <c r="F326"/>
      <c r="G326"/>
      <c r="H326"/>
      <c r="I326"/>
      <c r="J326"/>
      <c r="K326"/>
      <c r="L326"/>
      <c r="M326"/>
      <c r="N326"/>
      <c r="P326"/>
      <c r="Q326"/>
    </row>
    <row r="327" spans="2:17">
      <c r="B327" s="39"/>
      <c r="C327"/>
      <c r="D327"/>
      <c r="E327"/>
      <c r="F327"/>
      <c r="G327"/>
      <c r="H327"/>
      <c r="I327"/>
      <c r="J327"/>
      <c r="K327"/>
      <c r="L327"/>
      <c r="M327"/>
      <c r="N327"/>
      <c r="P327"/>
      <c r="Q327"/>
    </row>
    <row r="328" spans="2:17">
      <c r="B328" s="39"/>
      <c r="C328"/>
      <c r="D328"/>
      <c r="E328"/>
      <c r="F328"/>
      <c r="G328"/>
      <c r="H328"/>
      <c r="I328"/>
      <c r="J328"/>
      <c r="K328"/>
      <c r="L328"/>
      <c r="M328"/>
      <c r="N328"/>
      <c r="P328"/>
      <c r="Q328"/>
    </row>
    <row r="329" spans="2:17">
      <c r="B329" s="39"/>
      <c r="C329"/>
      <c r="D329"/>
      <c r="E329"/>
      <c r="F329"/>
      <c r="G329"/>
      <c r="H329"/>
      <c r="I329"/>
      <c r="J329"/>
      <c r="K329"/>
      <c r="L329"/>
      <c r="M329"/>
      <c r="N329"/>
      <c r="P329"/>
      <c r="Q329"/>
    </row>
    <row r="330" spans="2:17">
      <c r="B330" s="39"/>
      <c r="C330"/>
      <c r="D330"/>
      <c r="E330"/>
      <c r="F330"/>
      <c r="G330"/>
      <c r="H330"/>
      <c r="I330"/>
      <c r="J330"/>
      <c r="K330"/>
      <c r="L330"/>
      <c r="M330"/>
      <c r="N330"/>
      <c r="P330"/>
      <c r="Q330"/>
    </row>
    <row r="331" spans="2:17">
      <c r="B331" s="39"/>
      <c r="C331"/>
      <c r="D331"/>
      <c r="E331"/>
      <c r="F331"/>
      <c r="G331"/>
      <c r="H331"/>
      <c r="I331"/>
      <c r="J331"/>
      <c r="K331"/>
      <c r="L331"/>
      <c r="M331"/>
      <c r="N331"/>
      <c r="P331"/>
      <c r="Q331"/>
    </row>
    <row r="332" spans="2:17">
      <c r="B332" s="39"/>
      <c r="C332"/>
      <c r="D332"/>
      <c r="E332"/>
      <c r="F332"/>
      <c r="G332"/>
      <c r="H332"/>
      <c r="I332"/>
      <c r="J332"/>
      <c r="K332"/>
      <c r="L332"/>
      <c r="M332"/>
      <c r="N332"/>
      <c r="P332"/>
      <c r="Q332"/>
    </row>
    <row r="333" spans="2:17">
      <c r="B333" s="39"/>
      <c r="C333"/>
      <c r="D333"/>
      <c r="E333"/>
      <c r="F333"/>
      <c r="G333"/>
      <c r="H333"/>
      <c r="I333"/>
      <c r="J333"/>
      <c r="K333"/>
      <c r="L333"/>
      <c r="M333"/>
      <c r="N333"/>
      <c r="P333"/>
      <c r="Q333"/>
    </row>
    <row r="334" spans="2:17">
      <c r="B334" s="39"/>
      <c r="C334"/>
      <c r="D334"/>
      <c r="E334"/>
      <c r="F334"/>
      <c r="G334"/>
      <c r="H334"/>
      <c r="I334"/>
      <c r="J334"/>
      <c r="K334"/>
      <c r="L334"/>
      <c r="M334"/>
      <c r="N334"/>
      <c r="P334"/>
      <c r="Q334"/>
    </row>
    <row r="335" spans="2:17">
      <c r="B335" s="39"/>
      <c r="C335"/>
      <c r="D335"/>
      <c r="E335"/>
      <c r="F335"/>
      <c r="G335"/>
      <c r="H335"/>
      <c r="I335"/>
      <c r="J335"/>
      <c r="K335"/>
      <c r="L335"/>
      <c r="M335"/>
      <c r="N335"/>
      <c r="P335"/>
      <c r="Q335"/>
    </row>
    <row r="336" spans="2:17">
      <c r="B336" s="39"/>
      <c r="C336"/>
      <c r="D336"/>
      <c r="E336"/>
      <c r="F336"/>
      <c r="G336"/>
      <c r="H336"/>
      <c r="I336"/>
      <c r="J336"/>
      <c r="K336"/>
      <c r="L336"/>
      <c r="M336"/>
      <c r="N336"/>
      <c r="P336"/>
      <c r="Q336"/>
    </row>
    <row r="337" spans="2:17">
      <c r="B337" s="39"/>
      <c r="C337"/>
      <c r="D337"/>
      <c r="E337"/>
      <c r="F337"/>
      <c r="G337"/>
      <c r="H337"/>
      <c r="I337"/>
      <c r="J337"/>
      <c r="K337"/>
      <c r="L337"/>
      <c r="M337"/>
      <c r="N337"/>
      <c r="P337"/>
      <c r="Q337"/>
    </row>
    <row r="338" spans="2:17">
      <c r="B338" s="39"/>
      <c r="C338"/>
      <c r="D338"/>
      <c r="E338"/>
      <c r="F338"/>
      <c r="G338"/>
      <c r="H338"/>
      <c r="I338"/>
      <c r="J338"/>
      <c r="K338"/>
      <c r="L338"/>
      <c r="M338"/>
      <c r="N338"/>
      <c r="P338"/>
      <c r="Q338"/>
    </row>
    <row r="339" spans="2:17">
      <c r="B339" s="39"/>
      <c r="C339"/>
      <c r="D339"/>
      <c r="E339"/>
      <c r="F339"/>
      <c r="G339"/>
      <c r="H339"/>
      <c r="I339"/>
      <c r="J339"/>
      <c r="K339"/>
      <c r="L339"/>
      <c r="M339"/>
      <c r="N339"/>
      <c r="P339"/>
      <c r="Q339"/>
    </row>
    <row r="340" spans="2:17">
      <c r="B340" s="39"/>
      <c r="C340"/>
      <c r="D340"/>
      <c r="E340"/>
      <c r="F340"/>
      <c r="G340"/>
      <c r="H340"/>
      <c r="I340"/>
      <c r="J340"/>
      <c r="K340"/>
      <c r="L340"/>
      <c r="M340"/>
      <c r="N340"/>
      <c r="P340"/>
      <c r="Q340"/>
    </row>
    <row r="341" spans="2:17">
      <c r="B341" s="39"/>
      <c r="C341"/>
      <c r="D341"/>
      <c r="E341"/>
      <c r="F341"/>
      <c r="G341"/>
      <c r="H341"/>
      <c r="I341"/>
      <c r="J341"/>
      <c r="K341"/>
      <c r="L341"/>
      <c r="M341"/>
      <c r="N341"/>
      <c r="P341"/>
      <c r="Q341"/>
    </row>
    <row r="342" spans="2:17">
      <c r="B342" s="39"/>
      <c r="C342"/>
      <c r="D342"/>
      <c r="E342"/>
      <c r="F342"/>
      <c r="G342"/>
      <c r="H342"/>
      <c r="I342"/>
      <c r="J342"/>
      <c r="K342"/>
      <c r="L342"/>
      <c r="M342"/>
      <c r="N342"/>
      <c r="P342"/>
      <c r="Q342"/>
    </row>
    <row r="343" spans="2:17">
      <c r="B343" s="39"/>
      <c r="C343"/>
      <c r="D343"/>
      <c r="E343"/>
      <c r="F343"/>
      <c r="G343"/>
      <c r="H343"/>
      <c r="I343"/>
      <c r="J343"/>
      <c r="K343"/>
      <c r="L343"/>
      <c r="M343"/>
      <c r="N343"/>
      <c r="P343"/>
      <c r="Q343"/>
    </row>
    <row r="344" spans="2:17">
      <c r="B344" s="39"/>
      <c r="C344"/>
      <c r="D344"/>
      <c r="E344"/>
      <c r="F344"/>
      <c r="G344"/>
      <c r="H344"/>
      <c r="I344"/>
      <c r="J344"/>
      <c r="K344"/>
      <c r="L344"/>
      <c r="M344"/>
      <c r="N344"/>
      <c r="P344"/>
      <c r="Q344"/>
    </row>
    <row r="345" spans="2:17">
      <c r="B345" s="39"/>
      <c r="C345"/>
      <c r="D345"/>
      <c r="E345"/>
      <c r="F345"/>
      <c r="G345"/>
      <c r="H345"/>
      <c r="I345"/>
      <c r="J345"/>
      <c r="K345"/>
      <c r="L345"/>
      <c r="M345"/>
      <c r="N345"/>
      <c r="P345"/>
      <c r="Q345"/>
    </row>
    <row r="346" spans="2:17">
      <c r="B346" s="39"/>
      <c r="C346"/>
      <c r="D346"/>
      <c r="E346"/>
      <c r="F346"/>
      <c r="G346"/>
      <c r="H346"/>
      <c r="I346"/>
      <c r="J346"/>
      <c r="K346"/>
      <c r="L346"/>
      <c r="M346"/>
      <c r="N346"/>
      <c r="P346"/>
      <c r="Q346"/>
    </row>
    <row r="347" spans="2:17">
      <c r="B347" s="39"/>
      <c r="C347"/>
      <c r="D347"/>
      <c r="E347"/>
      <c r="F347"/>
      <c r="G347"/>
      <c r="H347"/>
      <c r="I347"/>
      <c r="J347"/>
      <c r="K347"/>
      <c r="L347"/>
      <c r="M347"/>
      <c r="N347"/>
      <c r="P347"/>
      <c r="Q347"/>
    </row>
    <row r="348" spans="2:17">
      <c r="B348" s="39"/>
      <c r="C348"/>
      <c r="D348"/>
      <c r="E348"/>
      <c r="F348"/>
      <c r="G348"/>
      <c r="H348"/>
      <c r="I348"/>
      <c r="J348"/>
      <c r="K348"/>
      <c r="L348"/>
      <c r="M348"/>
      <c r="N348"/>
      <c r="P348"/>
      <c r="Q348"/>
    </row>
    <row r="349" spans="2:17">
      <c r="B349" s="39"/>
      <c r="C349"/>
      <c r="D349"/>
      <c r="E349"/>
      <c r="F349"/>
      <c r="G349"/>
      <c r="H349"/>
      <c r="I349"/>
      <c r="J349"/>
      <c r="K349"/>
      <c r="L349"/>
      <c r="M349"/>
      <c r="N349"/>
      <c r="P349"/>
      <c r="Q349"/>
    </row>
    <row r="350" spans="2:17">
      <c r="B350" s="39"/>
      <c r="C350"/>
      <c r="D350"/>
      <c r="E350"/>
      <c r="F350"/>
      <c r="G350"/>
      <c r="H350"/>
      <c r="I350"/>
      <c r="J350"/>
      <c r="K350"/>
      <c r="L350"/>
      <c r="M350"/>
      <c r="N350"/>
      <c r="P350"/>
      <c r="Q350"/>
    </row>
    <row r="351" spans="2:17">
      <c r="B351" s="39"/>
      <c r="C351"/>
      <c r="D351"/>
      <c r="E351"/>
      <c r="F351"/>
      <c r="G351"/>
      <c r="H351"/>
      <c r="I351"/>
      <c r="J351"/>
      <c r="K351"/>
      <c r="L351"/>
      <c r="M351"/>
      <c r="N351"/>
      <c r="P351"/>
      <c r="Q351"/>
    </row>
    <row r="352" spans="2:17">
      <c r="B352" s="39"/>
      <c r="C352"/>
      <c r="D352"/>
      <c r="E352"/>
      <c r="F352"/>
      <c r="G352"/>
      <c r="H352"/>
      <c r="I352"/>
      <c r="J352"/>
      <c r="K352"/>
      <c r="L352"/>
      <c r="M352"/>
      <c r="N352"/>
      <c r="P352"/>
      <c r="Q352"/>
    </row>
    <row r="353" spans="2:17">
      <c r="B353" s="39"/>
      <c r="C353"/>
      <c r="D353"/>
      <c r="E353"/>
      <c r="F353"/>
      <c r="G353"/>
      <c r="H353"/>
      <c r="I353"/>
      <c r="J353"/>
      <c r="K353"/>
      <c r="L353"/>
      <c r="M353"/>
      <c r="N353"/>
      <c r="P353"/>
      <c r="Q353"/>
    </row>
    <row r="354" spans="2:17">
      <c r="B354" s="39"/>
      <c r="C354"/>
      <c r="D354"/>
      <c r="E354"/>
      <c r="F354"/>
      <c r="G354"/>
      <c r="H354"/>
      <c r="I354"/>
      <c r="J354"/>
      <c r="K354"/>
      <c r="L354"/>
      <c r="M354"/>
      <c r="N354"/>
      <c r="P354"/>
      <c r="Q354"/>
    </row>
    <row r="355" spans="2:17">
      <c r="B355" s="39"/>
      <c r="C355"/>
      <c r="D355"/>
      <c r="E355"/>
      <c r="F355"/>
      <c r="G355"/>
      <c r="H355"/>
      <c r="I355"/>
      <c r="J355"/>
      <c r="K355"/>
      <c r="L355"/>
      <c r="M355"/>
      <c r="N355"/>
      <c r="P355"/>
      <c r="Q355"/>
    </row>
    <row r="356" spans="2:17">
      <c r="B356" s="39"/>
      <c r="C356"/>
      <c r="D356"/>
      <c r="E356"/>
      <c r="F356"/>
      <c r="G356"/>
      <c r="H356"/>
      <c r="I356"/>
      <c r="J356"/>
      <c r="K356"/>
      <c r="L356"/>
      <c r="M356"/>
      <c r="N356"/>
      <c r="P356"/>
      <c r="Q356"/>
    </row>
    <row r="357" spans="2:17">
      <c r="B357" s="39"/>
      <c r="C357"/>
      <c r="D357"/>
      <c r="E357"/>
      <c r="F357"/>
      <c r="G357"/>
      <c r="H357"/>
      <c r="I357"/>
      <c r="J357"/>
      <c r="K357"/>
      <c r="L357"/>
      <c r="M357"/>
      <c r="N357"/>
      <c r="P357"/>
      <c r="Q357"/>
    </row>
    <row r="358" spans="2:17">
      <c r="B358" s="39"/>
      <c r="C358"/>
      <c r="D358"/>
      <c r="E358"/>
      <c r="F358"/>
      <c r="G358"/>
      <c r="H358"/>
      <c r="I358"/>
      <c r="J358"/>
      <c r="K358"/>
      <c r="L358"/>
      <c r="M358"/>
      <c r="N358"/>
      <c r="P358"/>
      <c r="Q358"/>
    </row>
    <row r="359" spans="2:17">
      <c r="B359" s="39"/>
      <c r="C359"/>
      <c r="D359"/>
      <c r="E359"/>
      <c r="F359"/>
      <c r="G359"/>
      <c r="H359"/>
      <c r="I359"/>
      <c r="J359"/>
      <c r="K359"/>
      <c r="L359"/>
      <c r="M359"/>
      <c r="N359"/>
      <c r="P359"/>
      <c r="Q359"/>
    </row>
    <row r="360" spans="2:17">
      <c r="B360" s="39"/>
      <c r="C360"/>
      <c r="D360"/>
      <c r="E360"/>
      <c r="F360"/>
      <c r="G360"/>
      <c r="H360"/>
      <c r="I360"/>
      <c r="J360"/>
      <c r="K360"/>
      <c r="L360"/>
      <c r="M360"/>
      <c r="N360"/>
      <c r="P360"/>
      <c r="Q360"/>
    </row>
    <row r="361" spans="2:17">
      <c r="B361" s="39"/>
      <c r="C361"/>
      <c r="D361"/>
      <c r="E361"/>
      <c r="F361"/>
      <c r="G361"/>
      <c r="H361"/>
      <c r="I361"/>
      <c r="J361"/>
      <c r="K361"/>
      <c r="L361"/>
      <c r="M361"/>
      <c r="N361"/>
      <c r="P361"/>
      <c r="Q361"/>
    </row>
    <row r="362" spans="2:17">
      <c r="B362" s="39"/>
      <c r="C362"/>
      <c r="D362"/>
      <c r="E362"/>
      <c r="F362"/>
      <c r="G362"/>
      <c r="H362"/>
      <c r="I362"/>
      <c r="J362"/>
      <c r="K362"/>
      <c r="L362"/>
      <c r="M362"/>
      <c r="N362"/>
      <c r="P362"/>
      <c r="Q362"/>
    </row>
    <row r="363" spans="2:17">
      <c r="B363" s="39"/>
      <c r="C363"/>
      <c r="D363"/>
      <c r="E363"/>
      <c r="F363"/>
      <c r="G363"/>
      <c r="H363"/>
      <c r="I363"/>
      <c r="J363"/>
      <c r="K363"/>
      <c r="L363"/>
      <c r="M363"/>
      <c r="N363"/>
      <c r="P363"/>
      <c r="Q363"/>
    </row>
    <row r="364" spans="2:17">
      <c r="B364" s="39"/>
      <c r="C364"/>
      <c r="D364"/>
      <c r="E364"/>
      <c r="F364"/>
      <c r="G364"/>
      <c r="H364"/>
      <c r="I364"/>
      <c r="J364"/>
      <c r="K364"/>
      <c r="L364"/>
      <c r="M364"/>
      <c r="N364"/>
      <c r="P364"/>
      <c r="Q364"/>
    </row>
    <row r="365" spans="2:17">
      <c r="B365" s="39"/>
      <c r="C365"/>
      <c r="D365"/>
      <c r="E365"/>
      <c r="F365"/>
      <c r="G365"/>
      <c r="H365"/>
      <c r="I365"/>
      <c r="J365"/>
      <c r="K365"/>
      <c r="L365"/>
      <c r="M365"/>
      <c r="N365"/>
      <c r="P365"/>
      <c r="Q365"/>
    </row>
    <row r="366" spans="2:17">
      <c r="B366" s="39"/>
      <c r="C366"/>
      <c r="D366"/>
      <c r="E366"/>
      <c r="F366"/>
      <c r="G366"/>
      <c r="H366"/>
      <c r="I366"/>
      <c r="J366"/>
      <c r="K366"/>
      <c r="L366"/>
      <c r="M366"/>
      <c r="N366"/>
      <c r="P366"/>
      <c r="Q366"/>
    </row>
    <row r="367" spans="2:17">
      <c r="B367" s="39"/>
      <c r="C367"/>
      <c r="D367"/>
      <c r="E367"/>
      <c r="F367"/>
      <c r="G367"/>
      <c r="H367"/>
      <c r="I367"/>
      <c r="J367"/>
      <c r="K367"/>
      <c r="L367"/>
      <c r="M367"/>
      <c r="N367"/>
      <c r="P367"/>
      <c r="Q367"/>
    </row>
    <row r="368" spans="2:17">
      <c r="B368" s="39"/>
      <c r="C368"/>
      <c r="D368"/>
      <c r="E368"/>
      <c r="F368"/>
      <c r="G368"/>
      <c r="H368"/>
      <c r="I368"/>
      <c r="J368"/>
      <c r="K368"/>
      <c r="L368"/>
      <c r="M368"/>
      <c r="N368"/>
      <c r="P368"/>
      <c r="Q368"/>
    </row>
    <row r="369" spans="2:17">
      <c r="B369" s="39"/>
      <c r="C369"/>
      <c r="D369"/>
      <c r="E369"/>
      <c r="F369"/>
      <c r="G369"/>
      <c r="H369"/>
      <c r="I369"/>
      <c r="J369"/>
      <c r="K369"/>
      <c r="L369"/>
      <c r="M369"/>
      <c r="N369"/>
      <c r="P369"/>
      <c r="Q369"/>
    </row>
    <row r="370" spans="2:17">
      <c r="B370" s="39"/>
      <c r="C370"/>
      <c r="D370"/>
      <c r="E370"/>
      <c r="F370"/>
      <c r="G370"/>
      <c r="H370"/>
      <c r="I370"/>
      <c r="J370"/>
      <c r="K370"/>
      <c r="L370"/>
      <c r="M370"/>
      <c r="N370"/>
      <c r="P370"/>
      <c r="Q370"/>
    </row>
    <row r="371" spans="2:17">
      <c r="B371" s="39"/>
      <c r="C371"/>
      <c r="D371"/>
      <c r="E371"/>
      <c r="F371"/>
      <c r="G371"/>
      <c r="H371"/>
      <c r="I371"/>
      <c r="J371"/>
      <c r="K371"/>
      <c r="L371"/>
      <c r="M371"/>
      <c r="N371"/>
      <c r="P371"/>
      <c r="Q371"/>
    </row>
    <row r="372" spans="2:17">
      <c r="B372" s="39"/>
      <c r="C372"/>
      <c r="D372"/>
      <c r="E372"/>
      <c r="F372"/>
      <c r="G372"/>
      <c r="H372"/>
      <c r="I372"/>
      <c r="J372"/>
      <c r="K372"/>
      <c r="L372"/>
      <c r="M372"/>
      <c r="N372"/>
      <c r="P372"/>
      <c r="Q372"/>
    </row>
    <row r="373" spans="2:17">
      <c r="B373" s="39"/>
      <c r="C373"/>
      <c r="D373"/>
      <c r="E373"/>
      <c r="F373"/>
      <c r="G373"/>
      <c r="H373"/>
      <c r="I373"/>
      <c r="J373"/>
      <c r="K373"/>
      <c r="L373"/>
      <c r="M373"/>
      <c r="N373"/>
      <c r="P373"/>
      <c r="Q373"/>
    </row>
    <row r="374" spans="2:17">
      <c r="B374" s="39"/>
      <c r="C374"/>
      <c r="D374"/>
      <c r="E374"/>
      <c r="F374"/>
      <c r="G374"/>
      <c r="H374"/>
      <c r="I374"/>
      <c r="J374"/>
      <c r="K374"/>
      <c r="L374"/>
      <c r="M374"/>
      <c r="N374"/>
      <c r="P374"/>
      <c r="Q374"/>
    </row>
    <row r="375" spans="2:17">
      <c r="B375" s="39"/>
      <c r="C375"/>
      <c r="D375"/>
      <c r="E375"/>
      <c r="F375"/>
      <c r="G375"/>
      <c r="H375"/>
      <c r="I375"/>
      <c r="J375"/>
      <c r="K375"/>
      <c r="L375"/>
      <c r="M375"/>
      <c r="N375"/>
      <c r="P375"/>
      <c r="Q375"/>
    </row>
    <row r="376" spans="2:17">
      <c r="B376" s="39"/>
      <c r="C376"/>
      <c r="D376"/>
      <c r="E376"/>
      <c r="F376"/>
      <c r="G376"/>
      <c r="H376"/>
      <c r="I376"/>
      <c r="J376"/>
      <c r="K376"/>
      <c r="L376"/>
      <c r="M376"/>
      <c r="N376"/>
      <c r="P376"/>
      <c r="Q376"/>
    </row>
    <row r="377" spans="2:17">
      <c r="B377" s="39"/>
      <c r="C377"/>
      <c r="D377"/>
      <c r="E377"/>
      <c r="F377"/>
      <c r="G377"/>
      <c r="H377"/>
      <c r="I377"/>
      <c r="J377"/>
      <c r="K377"/>
      <c r="L377"/>
      <c r="M377"/>
      <c r="N377"/>
      <c r="P377"/>
      <c r="Q377"/>
    </row>
    <row r="378" spans="2:17">
      <c r="B378" s="39"/>
      <c r="C378"/>
      <c r="D378"/>
      <c r="E378"/>
      <c r="F378"/>
      <c r="G378"/>
      <c r="H378"/>
      <c r="I378"/>
      <c r="J378"/>
      <c r="K378"/>
      <c r="L378"/>
      <c r="M378"/>
      <c r="N378"/>
      <c r="P378"/>
      <c r="Q378"/>
    </row>
    <row r="379" spans="2:17">
      <c r="B379" s="39"/>
      <c r="C379"/>
      <c r="D379"/>
      <c r="E379"/>
      <c r="F379"/>
      <c r="G379"/>
      <c r="H379"/>
      <c r="I379"/>
      <c r="J379"/>
      <c r="K379"/>
      <c r="L379"/>
      <c r="M379"/>
      <c r="N379"/>
      <c r="P379"/>
      <c r="Q379"/>
    </row>
    <row r="380" spans="2:17">
      <c r="B380" s="39"/>
      <c r="C380"/>
      <c r="D380"/>
      <c r="E380"/>
      <c r="F380"/>
      <c r="G380"/>
      <c r="H380"/>
      <c r="I380"/>
      <c r="J380"/>
      <c r="K380"/>
      <c r="L380"/>
      <c r="M380"/>
      <c r="N380"/>
      <c r="P380"/>
      <c r="Q380"/>
    </row>
    <row r="381" spans="2:17">
      <c r="B381" s="39"/>
      <c r="C381"/>
      <c r="D381"/>
      <c r="E381"/>
      <c r="F381"/>
      <c r="G381"/>
      <c r="H381"/>
      <c r="I381"/>
      <c r="J381"/>
      <c r="K381"/>
      <c r="L381"/>
      <c r="M381"/>
      <c r="N381"/>
      <c r="P381"/>
      <c r="Q381"/>
    </row>
    <row r="382" spans="2:17">
      <c r="B382" s="39"/>
      <c r="C382"/>
      <c r="D382"/>
      <c r="E382"/>
      <c r="F382"/>
      <c r="G382"/>
      <c r="H382"/>
      <c r="I382"/>
      <c r="J382"/>
      <c r="K382"/>
      <c r="L382"/>
      <c r="M382"/>
      <c r="N382"/>
      <c r="P382"/>
      <c r="Q382"/>
    </row>
    <row r="383" spans="2:17">
      <c r="B383" s="39"/>
      <c r="C383"/>
      <c r="D383"/>
      <c r="E383"/>
      <c r="F383"/>
      <c r="G383"/>
      <c r="H383"/>
      <c r="I383"/>
      <c r="J383"/>
      <c r="K383"/>
      <c r="L383"/>
      <c r="M383"/>
      <c r="N383"/>
      <c r="P383"/>
      <c r="Q383"/>
    </row>
    <row r="384" spans="2:17">
      <c r="B384" s="39"/>
      <c r="C384"/>
      <c r="D384"/>
      <c r="E384"/>
      <c r="F384"/>
      <c r="G384"/>
      <c r="H384"/>
      <c r="I384"/>
      <c r="J384"/>
      <c r="K384"/>
      <c r="L384"/>
      <c r="M384"/>
      <c r="N384"/>
      <c r="P384"/>
      <c r="Q384"/>
    </row>
    <row r="385" spans="2:17">
      <c r="B385" s="39"/>
      <c r="C385"/>
      <c r="D385"/>
      <c r="E385"/>
      <c r="F385"/>
      <c r="G385"/>
      <c r="H385"/>
      <c r="I385"/>
      <c r="J385"/>
      <c r="K385"/>
      <c r="L385"/>
      <c r="M385"/>
      <c r="N385"/>
      <c r="P385"/>
      <c r="Q385"/>
    </row>
    <row r="386" spans="2:17">
      <c r="B386" s="39"/>
      <c r="C386"/>
      <c r="D386"/>
      <c r="E386"/>
      <c r="F386"/>
      <c r="G386"/>
      <c r="H386"/>
      <c r="I386"/>
      <c r="J386"/>
      <c r="K386"/>
      <c r="L386"/>
      <c r="M386"/>
      <c r="N386"/>
      <c r="P386"/>
      <c r="Q386"/>
    </row>
    <row r="387" spans="2:17">
      <c r="B387" s="39"/>
      <c r="C387"/>
      <c r="D387"/>
      <c r="E387"/>
      <c r="F387"/>
      <c r="G387"/>
      <c r="H387"/>
      <c r="I387"/>
      <c r="J387"/>
      <c r="K387"/>
      <c r="L387"/>
      <c r="M387"/>
      <c r="N387"/>
      <c r="P387"/>
      <c r="Q387"/>
    </row>
    <row r="388" spans="2:17">
      <c r="B388" s="39"/>
      <c r="C388"/>
      <c r="D388"/>
      <c r="E388"/>
      <c r="F388"/>
      <c r="G388"/>
      <c r="H388"/>
      <c r="I388"/>
      <c r="J388"/>
      <c r="K388"/>
      <c r="L388"/>
      <c r="M388"/>
      <c r="N388"/>
      <c r="P388"/>
      <c r="Q388"/>
    </row>
    <row r="389" spans="2:17">
      <c r="B389" s="39"/>
      <c r="C389"/>
      <c r="D389"/>
      <c r="E389"/>
      <c r="F389"/>
      <c r="G389"/>
      <c r="H389"/>
      <c r="I389"/>
      <c r="J389"/>
      <c r="K389"/>
      <c r="L389"/>
      <c r="M389"/>
      <c r="N389"/>
      <c r="P389"/>
      <c r="Q389"/>
    </row>
    <row r="390" spans="2:17">
      <c r="B390" s="39"/>
      <c r="C390"/>
      <c r="D390"/>
      <c r="E390"/>
      <c r="F390"/>
      <c r="G390"/>
      <c r="H390"/>
      <c r="I390"/>
      <c r="J390"/>
      <c r="K390"/>
      <c r="L390"/>
      <c r="M390"/>
      <c r="N390"/>
      <c r="P390"/>
      <c r="Q390"/>
    </row>
    <row r="391" spans="2:17">
      <c r="B391" s="39"/>
      <c r="C391"/>
      <c r="D391"/>
      <c r="E391"/>
      <c r="F391"/>
      <c r="G391"/>
      <c r="H391"/>
      <c r="I391"/>
      <c r="J391"/>
      <c r="K391"/>
      <c r="L391"/>
      <c r="M391"/>
      <c r="N391"/>
      <c r="P391"/>
      <c r="Q391"/>
    </row>
    <row r="392" spans="2:17">
      <c r="B392" s="39"/>
      <c r="C392"/>
      <c r="D392"/>
      <c r="E392"/>
      <c r="F392"/>
      <c r="G392"/>
      <c r="H392"/>
      <c r="I392"/>
      <c r="J392"/>
      <c r="K392"/>
      <c r="L392"/>
      <c r="M392"/>
      <c r="N392"/>
      <c r="P392"/>
      <c r="Q392"/>
    </row>
    <row r="393" spans="2:17">
      <c r="B393" s="39"/>
      <c r="C393"/>
      <c r="D393"/>
      <c r="E393"/>
      <c r="F393"/>
      <c r="G393"/>
      <c r="H393"/>
      <c r="I393"/>
      <c r="J393"/>
      <c r="K393"/>
      <c r="L393"/>
      <c r="M393"/>
      <c r="N393"/>
      <c r="P393"/>
      <c r="Q393"/>
    </row>
    <row r="394" spans="2:17">
      <c r="B394" s="39"/>
      <c r="C394"/>
      <c r="D394"/>
      <c r="E394"/>
      <c r="F394"/>
      <c r="G394"/>
      <c r="H394"/>
      <c r="I394"/>
      <c r="J394"/>
      <c r="K394"/>
      <c r="L394"/>
      <c r="M394"/>
      <c r="N394"/>
      <c r="P394"/>
      <c r="Q394"/>
    </row>
    <row r="395" spans="2:17">
      <c r="B395" s="39"/>
      <c r="C395"/>
      <c r="D395"/>
      <c r="E395"/>
      <c r="F395"/>
      <c r="G395"/>
      <c r="H395"/>
      <c r="I395"/>
      <c r="J395"/>
      <c r="K395"/>
      <c r="L395"/>
      <c r="M395"/>
      <c r="N395"/>
      <c r="P395"/>
      <c r="Q395"/>
    </row>
    <row r="396" spans="2:17">
      <c r="B396" s="39"/>
      <c r="C396"/>
      <c r="D396"/>
      <c r="E396"/>
      <c r="F396"/>
      <c r="G396"/>
      <c r="H396"/>
      <c r="I396"/>
      <c r="J396"/>
      <c r="K396"/>
      <c r="L396"/>
      <c r="M396"/>
      <c r="N396"/>
      <c r="P396"/>
      <c r="Q396"/>
    </row>
    <row r="397" spans="2:17">
      <c r="B397" s="39"/>
      <c r="C397"/>
      <c r="D397"/>
      <c r="E397"/>
      <c r="F397"/>
      <c r="G397"/>
      <c r="H397"/>
      <c r="I397"/>
      <c r="J397"/>
      <c r="K397"/>
      <c r="L397"/>
      <c r="M397"/>
      <c r="N397"/>
      <c r="P397"/>
      <c r="Q397"/>
    </row>
    <row r="398" spans="2:17">
      <c r="B398" s="39"/>
      <c r="C398"/>
      <c r="D398"/>
      <c r="E398"/>
      <c r="F398"/>
      <c r="G398"/>
      <c r="H398"/>
      <c r="I398"/>
      <c r="J398"/>
      <c r="K398"/>
      <c r="L398"/>
      <c r="M398"/>
      <c r="N398"/>
      <c r="P398"/>
      <c r="Q398"/>
    </row>
    <row r="399" spans="2:17">
      <c r="B399" s="39"/>
      <c r="C399"/>
      <c r="D399"/>
      <c r="E399"/>
      <c r="F399"/>
      <c r="G399"/>
      <c r="H399"/>
      <c r="I399"/>
      <c r="J399"/>
      <c r="K399"/>
      <c r="L399"/>
      <c r="M399"/>
      <c r="N399"/>
      <c r="P399"/>
      <c r="Q399"/>
    </row>
    <row r="400" spans="2:17">
      <c r="B400" s="39"/>
      <c r="C400"/>
      <c r="D400"/>
      <c r="E400"/>
      <c r="F400"/>
      <c r="G400"/>
      <c r="H400"/>
      <c r="I400"/>
      <c r="J400"/>
      <c r="K400"/>
      <c r="L400"/>
      <c r="M400"/>
      <c r="N400"/>
      <c r="P400"/>
      <c r="Q400"/>
    </row>
    <row r="401" spans="2:17">
      <c r="B401" s="39"/>
      <c r="C401"/>
      <c r="D401"/>
      <c r="E401"/>
      <c r="F401"/>
      <c r="G401"/>
      <c r="H401"/>
      <c r="I401"/>
      <c r="J401"/>
      <c r="K401"/>
      <c r="L401"/>
      <c r="M401"/>
      <c r="N401"/>
      <c r="P401"/>
      <c r="Q401"/>
    </row>
    <row r="402" spans="2:17">
      <c r="B402" s="39"/>
      <c r="C402"/>
      <c r="D402"/>
      <c r="E402"/>
      <c r="F402"/>
      <c r="G402"/>
      <c r="H402"/>
      <c r="I402"/>
      <c r="J402"/>
      <c r="K402"/>
      <c r="L402"/>
      <c r="M402"/>
      <c r="N402"/>
      <c r="P402"/>
      <c r="Q402"/>
    </row>
    <row r="403" spans="2:17">
      <c r="B403" s="39"/>
      <c r="C403"/>
      <c r="D403"/>
      <c r="E403"/>
      <c r="F403"/>
      <c r="G403"/>
      <c r="H403"/>
      <c r="I403"/>
      <c r="J403"/>
      <c r="K403"/>
      <c r="L403"/>
      <c r="M403"/>
      <c r="N403"/>
      <c r="P403"/>
      <c r="Q403"/>
    </row>
    <row r="404" spans="2:17">
      <c r="B404" s="39"/>
      <c r="C404"/>
      <c r="D404"/>
      <c r="E404"/>
      <c r="F404"/>
      <c r="G404"/>
      <c r="H404"/>
      <c r="I404"/>
      <c r="J404"/>
      <c r="K404"/>
      <c r="L404"/>
      <c r="M404"/>
      <c r="N404"/>
      <c r="P404"/>
      <c r="Q404"/>
    </row>
    <row r="405" spans="2:17">
      <c r="B405" s="39"/>
      <c r="C405"/>
      <c r="D405"/>
      <c r="E405"/>
      <c r="F405"/>
      <c r="G405"/>
      <c r="H405"/>
      <c r="I405"/>
      <c r="J405"/>
      <c r="K405"/>
      <c r="L405"/>
      <c r="M405"/>
      <c r="N405"/>
      <c r="P405"/>
      <c r="Q405"/>
    </row>
    <row r="406" spans="2:17">
      <c r="B406" s="39"/>
      <c r="C406"/>
      <c r="D406"/>
      <c r="E406"/>
      <c r="F406"/>
      <c r="G406"/>
      <c r="H406"/>
      <c r="I406"/>
      <c r="J406"/>
      <c r="K406"/>
      <c r="L406"/>
      <c r="M406"/>
      <c r="N406"/>
      <c r="P406"/>
      <c r="Q406"/>
    </row>
    <row r="407" spans="2:17">
      <c r="B407" s="39"/>
      <c r="C407"/>
      <c r="D407"/>
      <c r="E407"/>
      <c r="F407"/>
      <c r="G407"/>
      <c r="H407"/>
      <c r="I407"/>
      <c r="J407"/>
      <c r="K407"/>
      <c r="L407"/>
      <c r="M407"/>
      <c r="N407"/>
      <c r="P407"/>
      <c r="Q407"/>
    </row>
    <row r="408" spans="2:17">
      <c r="B408" s="39"/>
      <c r="C408"/>
      <c r="D408"/>
      <c r="E408"/>
      <c r="F408"/>
      <c r="G408"/>
      <c r="H408"/>
      <c r="I408"/>
      <c r="J408"/>
      <c r="K408"/>
      <c r="L408"/>
      <c r="M408"/>
      <c r="N408"/>
      <c r="P408"/>
      <c r="Q408"/>
    </row>
    <row r="409" spans="2:17">
      <c r="B409" s="39"/>
      <c r="C409"/>
      <c r="D409"/>
      <c r="E409"/>
      <c r="F409"/>
      <c r="G409"/>
      <c r="H409"/>
      <c r="I409"/>
      <c r="J409"/>
      <c r="K409"/>
      <c r="L409"/>
      <c r="M409"/>
      <c r="N409"/>
      <c r="P409"/>
      <c r="Q409"/>
    </row>
    <row r="410" spans="2:17">
      <c r="B410" s="39"/>
      <c r="C410"/>
      <c r="D410"/>
      <c r="E410"/>
      <c r="F410"/>
      <c r="G410"/>
      <c r="H410"/>
      <c r="I410"/>
      <c r="J410"/>
      <c r="K410"/>
      <c r="L410"/>
      <c r="M410"/>
      <c r="N410"/>
      <c r="P410"/>
      <c r="Q410"/>
    </row>
    <row r="411" spans="2:17">
      <c r="B411" s="39"/>
      <c r="C411"/>
      <c r="D411"/>
      <c r="E411"/>
      <c r="F411"/>
      <c r="G411"/>
      <c r="H411"/>
      <c r="I411"/>
      <c r="J411"/>
      <c r="K411"/>
      <c r="L411"/>
      <c r="M411"/>
      <c r="N411"/>
      <c r="P411"/>
      <c r="Q411"/>
    </row>
    <row r="412" spans="2:17">
      <c r="B412" s="39"/>
      <c r="C412"/>
      <c r="D412"/>
      <c r="E412"/>
      <c r="F412"/>
      <c r="G412"/>
      <c r="H412"/>
      <c r="I412"/>
      <c r="J412"/>
      <c r="K412"/>
      <c r="L412"/>
      <c r="M412"/>
      <c r="N412"/>
      <c r="P412"/>
      <c r="Q412"/>
    </row>
    <row r="413" spans="2:17">
      <c r="B413" s="39"/>
      <c r="C413"/>
      <c r="D413"/>
      <c r="E413"/>
      <c r="F413"/>
      <c r="G413"/>
      <c r="H413"/>
      <c r="I413"/>
      <c r="J413"/>
      <c r="K413"/>
      <c r="L413"/>
      <c r="M413"/>
      <c r="N413"/>
      <c r="P413"/>
      <c r="Q413"/>
    </row>
    <row r="414" spans="2:17">
      <c r="B414" s="39"/>
      <c r="C414"/>
      <c r="D414"/>
      <c r="E414"/>
      <c r="F414"/>
      <c r="G414"/>
      <c r="H414"/>
      <c r="I414"/>
      <c r="J414"/>
      <c r="K414"/>
      <c r="L414"/>
      <c r="M414"/>
      <c r="N414"/>
      <c r="P414"/>
      <c r="Q414"/>
    </row>
    <row r="415" spans="2:17">
      <c r="B415" s="39"/>
      <c r="C415"/>
      <c r="D415"/>
      <c r="E415"/>
      <c r="F415"/>
      <c r="G415"/>
      <c r="H415"/>
      <c r="I415"/>
      <c r="J415"/>
      <c r="K415"/>
      <c r="L415"/>
      <c r="M415"/>
      <c r="N415"/>
      <c r="P415"/>
      <c r="Q415"/>
    </row>
    <row r="416" spans="2:17">
      <c r="B416" s="39"/>
      <c r="C416"/>
      <c r="D416"/>
      <c r="E416"/>
      <c r="F416"/>
      <c r="G416"/>
      <c r="H416"/>
      <c r="I416"/>
      <c r="J416"/>
      <c r="K416"/>
      <c r="L416"/>
      <c r="M416"/>
      <c r="N416"/>
      <c r="P416"/>
      <c r="Q416"/>
    </row>
    <row r="417" spans="2:17">
      <c r="B417" s="39"/>
      <c r="C417"/>
      <c r="D417"/>
      <c r="E417"/>
      <c r="F417"/>
      <c r="G417"/>
      <c r="H417"/>
      <c r="I417"/>
      <c r="J417"/>
      <c r="K417"/>
      <c r="L417"/>
      <c r="M417"/>
      <c r="N417"/>
      <c r="P417"/>
      <c r="Q417"/>
    </row>
    <row r="418" spans="2:17">
      <c r="B418" s="39"/>
      <c r="C418"/>
      <c r="D418"/>
      <c r="E418"/>
      <c r="F418"/>
      <c r="G418"/>
      <c r="H418"/>
      <c r="I418"/>
      <c r="J418"/>
      <c r="K418"/>
      <c r="L418"/>
      <c r="M418"/>
      <c r="N418"/>
      <c r="P418"/>
      <c r="Q418"/>
    </row>
    <row r="419" spans="2:17">
      <c r="B419" s="39"/>
      <c r="C419"/>
      <c r="D419"/>
      <c r="E419"/>
      <c r="F419"/>
      <c r="G419"/>
      <c r="H419"/>
      <c r="I419"/>
      <c r="J419"/>
      <c r="K419"/>
      <c r="L419"/>
      <c r="M419"/>
      <c r="N419"/>
      <c r="P419"/>
      <c r="Q419"/>
    </row>
    <row r="420" spans="2:17">
      <c r="B420" s="39"/>
      <c r="C420"/>
      <c r="D420"/>
      <c r="E420"/>
      <c r="F420"/>
      <c r="G420"/>
      <c r="H420"/>
      <c r="I420"/>
      <c r="J420"/>
      <c r="K420"/>
      <c r="L420"/>
      <c r="M420"/>
      <c r="N420"/>
      <c r="P420"/>
      <c r="Q420"/>
    </row>
    <row r="421" spans="2:17">
      <c r="B421" s="39"/>
      <c r="C421"/>
      <c r="D421"/>
      <c r="E421"/>
      <c r="F421"/>
      <c r="G421"/>
      <c r="H421"/>
      <c r="I421"/>
      <c r="J421"/>
      <c r="K421"/>
      <c r="L421"/>
      <c r="M421"/>
      <c r="N421"/>
      <c r="P421"/>
      <c r="Q421"/>
    </row>
    <row r="422" spans="2:17">
      <c r="B422" s="39"/>
      <c r="C422"/>
      <c r="D422"/>
      <c r="E422"/>
      <c r="F422"/>
      <c r="G422"/>
      <c r="H422"/>
      <c r="I422"/>
      <c r="J422"/>
      <c r="K422"/>
      <c r="L422"/>
      <c r="M422"/>
      <c r="N422"/>
      <c r="P422"/>
      <c r="Q422"/>
    </row>
    <row r="423" spans="2:17">
      <c r="B423" s="39"/>
      <c r="C423"/>
      <c r="D423"/>
      <c r="E423"/>
      <c r="F423"/>
      <c r="G423"/>
      <c r="H423"/>
      <c r="I423"/>
      <c r="J423"/>
      <c r="K423"/>
      <c r="L423"/>
      <c r="M423"/>
      <c r="N423"/>
      <c r="P423"/>
      <c r="Q423"/>
    </row>
    <row r="424" spans="2:17">
      <c r="B424" s="39"/>
      <c r="C424"/>
      <c r="D424"/>
      <c r="E424"/>
      <c r="F424"/>
      <c r="G424"/>
      <c r="H424"/>
      <c r="I424"/>
      <c r="J424"/>
      <c r="K424"/>
      <c r="L424"/>
      <c r="M424"/>
      <c r="N424"/>
      <c r="P424"/>
      <c r="Q424"/>
    </row>
    <row r="425" spans="2:17">
      <c r="B425" s="39"/>
      <c r="C425"/>
      <c r="D425"/>
      <c r="E425"/>
      <c r="F425"/>
      <c r="G425"/>
      <c r="H425"/>
      <c r="I425"/>
      <c r="J425"/>
      <c r="K425"/>
      <c r="L425"/>
      <c r="M425"/>
      <c r="N425"/>
      <c r="P425"/>
      <c r="Q425"/>
    </row>
    <row r="426" spans="2:17">
      <c r="B426" s="39"/>
      <c r="C426"/>
      <c r="D426"/>
      <c r="E426"/>
      <c r="F426"/>
      <c r="G426"/>
      <c r="H426"/>
      <c r="I426"/>
      <c r="J426"/>
      <c r="K426"/>
      <c r="L426"/>
      <c r="M426"/>
      <c r="N426"/>
      <c r="P426"/>
      <c r="Q426"/>
    </row>
    <row r="427" spans="2:17">
      <c r="B427" s="39"/>
      <c r="C427"/>
      <c r="D427"/>
      <c r="E427"/>
      <c r="F427"/>
      <c r="G427"/>
      <c r="H427"/>
      <c r="I427"/>
      <c r="J427"/>
      <c r="K427"/>
      <c r="L427"/>
      <c r="M427"/>
      <c r="N427"/>
      <c r="P427"/>
      <c r="Q427"/>
    </row>
    <row r="428" spans="2:17">
      <c r="B428" s="39"/>
      <c r="C428"/>
      <c r="D428"/>
      <c r="E428"/>
      <c r="F428"/>
      <c r="G428"/>
      <c r="H428"/>
      <c r="I428"/>
      <c r="J428"/>
      <c r="K428"/>
      <c r="L428"/>
      <c r="M428"/>
      <c r="N428"/>
      <c r="P428"/>
      <c r="Q428"/>
    </row>
    <row r="429" spans="2:17">
      <c r="B429" s="39"/>
      <c r="C429"/>
      <c r="D429"/>
      <c r="E429"/>
      <c r="F429"/>
      <c r="G429"/>
      <c r="H429"/>
      <c r="I429"/>
      <c r="J429"/>
      <c r="K429"/>
      <c r="L429"/>
      <c r="M429"/>
      <c r="N429"/>
      <c r="P429"/>
      <c r="Q429"/>
    </row>
    <row r="430" spans="2:17">
      <c r="B430" s="39"/>
      <c r="C430"/>
      <c r="D430"/>
      <c r="E430"/>
      <c r="F430"/>
      <c r="G430"/>
      <c r="H430"/>
      <c r="I430"/>
      <c r="J430"/>
      <c r="K430"/>
      <c r="L430"/>
      <c r="M430"/>
      <c r="N430"/>
      <c r="P430"/>
      <c r="Q430"/>
    </row>
    <row r="431" spans="2:17">
      <c r="B431" s="39"/>
      <c r="C431"/>
      <c r="D431"/>
      <c r="E431"/>
      <c r="F431"/>
      <c r="G431"/>
      <c r="H431"/>
      <c r="I431"/>
      <c r="J431"/>
      <c r="K431"/>
      <c r="L431"/>
      <c r="M431"/>
      <c r="N431"/>
      <c r="P431"/>
      <c r="Q431"/>
    </row>
    <row r="432" spans="2:17">
      <c r="B432" s="39"/>
      <c r="C432"/>
      <c r="D432"/>
      <c r="E432"/>
      <c r="F432"/>
      <c r="G432"/>
      <c r="H432"/>
      <c r="I432"/>
      <c r="J432"/>
      <c r="K432"/>
      <c r="L432"/>
      <c r="M432"/>
      <c r="N432"/>
      <c r="P432"/>
      <c r="Q432"/>
    </row>
    <row r="433" spans="2:17">
      <c r="B433" s="39"/>
      <c r="C433"/>
      <c r="D433"/>
      <c r="E433"/>
      <c r="F433"/>
      <c r="G433"/>
      <c r="H433"/>
      <c r="I433"/>
      <c r="J433"/>
      <c r="K433"/>
      <c r="L433"/>
      <c r="M433"/>
      <c r="N433"/>
      <c r="P433"/>
      <c r="Q433"/>
    </row>
    <row r="434" spans="2:17">
      <c r="B434" s="39"/>
      <c r="C434"/>
      <c r="D434"/>
      <c r="E434"/>
      <c r="F434"/>
      <c r="G434"/>
      <c r="H434"/>
      <c r="I434"/>
      <c r="J434"/>
      <c r="K434"/>
      <c r="L434"/>
      <c r="M434"/>
      <c r="N434"/>
      <c r="P434"/>
      <c r="Q434"/>
    </row>
    <row r="435" spans="2:17">
      <c r="B435" s="39"/>
      <c r="C435"/>
      <c r="D435"/>
      <c r="E435"/>
      <c r="F435"/>
      <c r="G435"/>
      <c r="H435"/>
      <c r="I435"/>
      <c r="J435"/>
      <c r="K435"/>
      <c r="L435"/>
      <c r="M435"/>
      <c r="N435"/>
      <c r="P435"/>
      <c r="Q435"/>
    </row>
    <row r="436" spans="2:17">
      <c r="B436" s="39"/>
      <c r="C436"/>
      <c r="D436"/>
      <c r="E436"/>
      <c r="F436"/>
      <c r="G436"/>
      <c r="H436"/>
      <c r="I436"/>
      <c r="J436"/>
      <c r="K436"/>
      <c r="L436"/>
      <c r="M436"/>
      <c r="N436"/>
      <c r="P436"/>
      <c r="Q436"/>
    </row>
    <row r="437" spans="2:17">
      <c r="B437" s="39"/>
      <c r="C437"/>
      <c r="D437"/>
      <c r="E437"/>
      <c r="F437"/>
      <c r="G437"/>
      <c r="H437"/>
      <c r="I437"/>
      <c r="J437"/>
      <c r="K437"/>
      <c r="L437"/>
      <c r="M437"/>
      <c r="N437"/>
      <c r="P437"/>
      <c r="Q437"/>
    </row>
    <row r="438" spans="2:17">
      <c r="B438" s="39"/>
      <c r="C438"/>
      <c r="D438"/>
      <c r="E438"/>
      <c r="F438"/>
      <c r="G438"/>
      <c r="H438"/>
      <c r="I438"/>
      <c r="J438"/>
      <c r="K438"/>
      <c r="L438"/>
      <c r="M438"/>
      <c r="N438"/>
      <c r="P438"/>
      <c r="Q438"/>
    </row>
    <row r="439" spans="2:17">
      <c r="B439" s="39"/>
      <c r="C439"/>
      <c r="D439"/>
      <c r="E439"/>
      <c r="F439"/>
      <c r="G439"/>
      <c r="H439"/>
      <c r="I439"/>
      <c r="J439"/>
      <c r="K439"/>
      <c r="L439"/>
      <c r="M439"/>
      <c r="N439"/>
      <c r="P439"/>
      <c r="Q439"/>
    </row>
    <row r="440" spans="2:17">
      <c r="B440" s="39"/>
      <c r="C440"/>
      <c r="D440"/>
      <c r="E440"/>
      <c r="F440"/>
      <c r="G440"/>
      <c r="H440"/>
      <c r="I440"/>
      <c r="J440"/>
      <c r="K440"/>
      <c r="L440"/>
      <c r="M440"/>
      <c r="N440"/>
      <c r="P440"/>
      <c r="Q440"/>
    </row>
    <row r="441" spans="2:17">
      <c r="B441" s="39"/>
      <c r="C441"/>
      <c r="D441"/>
      <c r="E441"/>
      <c r="F441"/>
      <c r="G441"/>
      <c r="H441"/>
      <c r="I441"/>
      <c r="J441"/>
      <c r="K441"/>
      <c r="L441"/>
      <c r="M441"/>
      <c r="N441"/>
      <c r="P441"/>
      <c r="Q441"/>
    </row>
    <row r="442" spans="2:17">
      <c r="B442" s="39"/>
      <c r="C442"/>
      <c r="D442"/>
      <c r="E442"/>
      <c r="F442"/>
      <c r="G442"/>
      <c r="H442"/>
      <c r="I442"/>
      <c r="J442"/>
      <c r="K442"/>
      <c r="L442"/>
      <c r="M442"/>
      <c r="N442"/>
      <c r="P442"/>
      <c r="Q442"/>
    </row>
    <row r="443" spans="2:17">
      <c r="B443" s="39"/>
      <c r="C443"/>
      <c r="D443"/>
      <c r="E443"/>
      <c r="F443"/>
      <c r="G443"/>
      <c r="H443"/>
      <c r="I443"/>
      <c r="J443"/>
      <c r="K443"/>
      <c r="L443"/>
      <c r="M443"/>
      <c r="N443"/>
      <c r="P443"/>
      <c r="Q443"/>
    </row>
    <row r="444" spans="2:17">
      <c r="B444" s="39"/>
      <c r="C444"/>
      <c r="D444"/>
      <c r="E444"/>
      <c r="F444"/>
      <c r="G444"/>
      <c r="H444"/>
      <c r="I444"/>
      <c r="J444"/>
      <c r="K444"/>
      <c r="L444"/>
      <c r="M444"/>
      <c r="N444"/>
      <c r="P444"/>
      <c r="Q444"/>
    </row>
    <row r="445" spans="2:17">
      <c r="B445" s="39"/>
      <c r="C445"/>
      <c r="D445"/>
      <c r="E445"/>
      <c r="F445"/>
      <c r="G445"/>
      <c r="H445"/>
      <c r="I445"/>
      <c r="J445"/>
      <c r="K445"/>
      <c r="L445"/>
      <c r="M445"/>
      <c r="N445"/>
      <c r="P445"/>
      <c r="Q445"/>
    </row>
    <row r="446" spans="2:17">
      <c r="B446" s="39"/>
      <c r="C446"/>
      <c r="D446"/>
      <c r="E446"/>
      <c r="F446"/>
      <c r="G446"/>
      <c r="H446"/>
      <c r="I446"/>
      <c r="J446"/>
      <c r="K446"/>
      <c r="L446"/>
      <c r="M446"/>
      <c r="N446"/>
      <c r="P446"/>
      <c r="Q446"/>
    </row>
    <row r="447" spans="2:17">
      <c r="B447" s="39"/>
      <c r="C447"/>
      <c r="D447"/>
      <c r="E447"/>
      <c r="F447"/>
      <c r="G447"/>
      <c r="H447"/>
      <c r="I447"/>
      <c r="J447"/>
      <c r="K447"/>
      <c r="L447"/>
      <c r="M447"/>
      <c r="N447"/>
      <c r="P447"/>
      <c r="Q447"/>
    </row>
    <row r="448" spans="2:17">
      <c r="B448" s="39"/>
      <c r="C448"/>
      <c r="D448"/>
      <c r="E448"/>
      <c r="F448"/>
      <c r="G448"/>
      <c r="H448"/>
      <c r="I448"/>
      <c r="J448"/>
      <c r="K448"/>
      <c r="L448"/>
      <c r="M448"/>
      <c r="N448"/>
      <c r="P448"/>
      <c r="Q448"/>
    </row>
    <row r="449" spans="2:17">
      <c r="B449" s="39"/>
      <c r="C449"/>
      <c r="D449"/>
      <c r="E449"/>
      <c r="F449"/>
      <c r="G449"/>
      <c r="H449"/>
      <c r="I449"/>
      <c r="J449"/>
      <c r="K449"/>
      <c r="L449"/>
      <c r="M449"/>
      <c r="N449"/>
      <c r="P449"/>
      <c r="Q449"/>
    </row>
    <row r="450" spans="2:17">
      <c r="B450" s="39"/>
      <c r="C450"/>
      <c r="D450"/>
      <c r="E450"/>
      <c r="F450"/>
      <c r="G450"/>
      <c r="H450"/>
      <c r="I450"/>
      <c r="J450"/>
      <c r="K450"/>
      <c r="L450"/>
      <c r="M450"/>
      <c r="N450"/>
      <c r="P450"/>
      <c r="Q450"/>
    </row>
    <row r="451" spans="2:17">
      <c r="B451" s="39"/>
      <c r="C451"/>
      <c r="D451"/>
      <c r="E451"/>
      <c r="F451"/>
      <c r="G451"/>
      <c r="H451"/>
      <c r="I451"/>
      <c r="J451"/>
      <c r="K451"/>
      <c r="L451"/>
      <c r="M451"/>
      <c r="N451"/>
      <c r="P451"/>
      <c r="Q451"/>
    </row>
    <row r="452" spans="2:17">
      <c r="B452" s="39"/>
      <c r="C452"/>
      <c r="D452"/>
      <c r="E452"/>
      <c r="F452"/>
      <c r="G452"/>
      <c r="H452"/>
      <c r="I452"/>
      <c r="J452"/>
      <c r="K452"/>
      <c r="L452"/>
      <c r="M452"/>
      <c r="N452"/>
      <c r="P452"/>
      <c r="Q452"/>
    </row>
    <row r="453" spans="2:17">
      <c r="B453" s="39"/>
      <c r="C453"/>
      <c r="D453"/>
      <c r="E453"/>
      <c r="F453"/>
      <c r="G453"/>
      <c r="H453"/>
      <c r="I453"/>
      <c r="J453"/>
      <c r="K453"/>
      <c r="L453"/>
      <c r="M453"/>
      <c r="N453"/>
      <c r="P453"/>
      <c r="Q453"/>
    </row>
    <row r="454" spans="2:17">
      <c r="B454" s="39"/>
      <c r="C454"/>
      <c r="D454"/>
      <c r="E454"/>
      <c r="F454"/>
      <c r="G454"/>
      <c r="H454"/>
      <c r="I454"/>
      <c r="J454"/>
      <c r="K454"/>
      <c r="L454"/>
      <c r="M454"/>
      <c r="N454"/>
      <c r="P454"/>
      <c r="Q454"/>
    </row>
    <row r="455" spans="2:17">
      <c r="B455" s="39"/>
      <c r="C455"/>
      <c r="D455"/>
      <c r="E455"/>
      <c r="F455"/>
      <c r="G455"/>
      <c r="H455"/>
      <c r="I455"/>
      <c r="J455"/>
      <c r="K455"/>
      <c r="L455"/>
      <c r="M455"/>
      <c r="N455"/>
      <c r="P455"/>
      <c r="Q455"/>
    </row>
    <row r="456" spans="2:17">
      <c r="B456" s="39"/>
      <c r="C456"/>
      <c r="D456"/>
      <c r="E456"/>
      <c r="F456"/>
      <c r="G456"/>
      <c r="H456"/>
      <c r="I456"/>
      <c r="J456"/>
      <c r="K456"/>
      <c r="L456"/>
      <c r="M456"/>
      <c r="N456"/>
      <c r="P456"/>
      <c r="Q456"/>
    </row>
    <row r="457" spans="2:17">
      <c r="B457" s="39"/>
      <c r="C457"/>
      <c r="D457"/>
      <c r="E457"/>
      <c r="F457"/>
      <c r="G457"/>
      <c r="H457"/>
      <c r="I457"/>
      <c r="J457"/>
      <c r="K457"/>
      <c r="L457"/>
      <c r="M457"/>
      <c r="N457"/>
      <c r="P457"/>
      <c r="Q457"/>
    </row>
    <row r="458" spans="2:17">
      <c r="B458" s="39"/>
      <c r="C458"/>
      <c r="D458"/>
      <c r="E458"/>
      <c r="F458"/>
      <c r="G458"/>
      <c r="H458"/>
      <c r="I458"/>
      <c r="J458"/>
      <c r="K458"/>
      <c r="L458"/>
      <c r="M458"/>
      <c r="N458"/>
      <c r="P458"/>
      <c r="Q458"/>
    </row>
    <row r="459" spans="2:17">
      <c r="B459" s="39"/>
      <c r="C459"/>
      <c r="D459"/>
      <c r="E459"/>
      <c r="F459"/>
      <c r="G459"/>
      <c r="H459"/>
      <c r="I459"/>
      <c r="J459"/>
      <c r="K459"/>
      <c r="L459"/>
      <c r="M459"/>
      <c r="N459"/>
      <c r="P459"/>
      <c r="Q459"/>
    </row>
    <row r="460" spans="2:17">
      <c r="B460" s="39"/>
      <c r="C460"/>
      <c r="D460"/>
      <c r="E460"/>
      <c r="F460"/>
      <c r="G460"/>
      <c r="H460"/>
      <c r="I460"/>
      <c r="J460"/>
      <c r="K460"/>
      <c r="L460"/>
      <c r="M460"/>
      <c r="N460"/>
      <c r="P460"/>
      <c r="Q460"/>
    </row>
    <row r="461" spans="2:17">
      <c r="B461" s="39"/>
      <c r="C461"/>
      <c r="D461"/>
      <c r="E461"/>
      <c r="F461"/>
      <c r="G461"/>
      <c r="H461"/>
      <c r="I461"/>
      <c r="J461"/>
      <c r="K461"/>
      <c r="L461"/>
      <c r="M461"/>
      <c r="N461"/>
      <c r="P461"/>
      <c r="Q461"/>
    </row>
    <row r="462" spans="2:17">
      <c r="B462" s="39"/>
      <c r="C462"/>
      <c r="D462"/>
      <c r="E462"/>
      <c r="F462"/>
      <c r="G462"/>
      <c r="H462"/>
      <c r="I462"/>
      <c r="J462"/>
      <c r="K462"/>
      <c r="L462"/>
      <c r="M462"/>
      <c r="N462"/>
      <c r="P462"/>
      <c r="Q462"/>
    </row>
    <row r="463" spans="2:17">
      <c r="B463" s="39"/>
      <c r="C463"/>
      <c r="D463"/>
      <c r="E463"/>
      <c r="F463"/>
      <c r="G463"/>
      <c r="H463"/>
      <c r="I463"/>
      <c r="J463"/>
      <c r="K463"/>
      <c r="L463"/>
      <c r="M463"/>
      <c r="N463"/>
      <c r="P463"/>
      <c r="Q463"/>
    </row>
    <row r="464" spans="2:17">
      <c r="B464" s="39"/>
      <c r="C464"/>
      <c r="D464"/>
      <c r="E464"/>
      <c r="F464"/>
      <c r="G464"/>
      <c r="H464"/>
      <c r="I464"/>
      <c r="J464"/>
      <c r="K464"/>
      <c r="L464"/>
      <c r="M464"/>
      <c r="N464"/>
      <c r="P464"/>
      <c r="Q464"/>
    </row>
    <row r="465" spans="2:17">
      <c r="B465" s="39"/>
      <c r="C465"/>
      <c r="D465"/>
      <c r="E465"/>
      <c r="F465"/>
      <c r="G465"/>
      <c r="H465"/>
      <c r="I465"/>
      <c r="J465"/>
      <c r="K465"/>
      <c r="L465"/>
      <c r="M465"/>
      <c r="N465"/>
      <c r="P465"/>
      <c r="Q465"/>
    </row>
    <row r="466" spans="2:17">
      <c r="B466" s="39"/>
      <c r="C466"/>
      <c r="D466"/>
      <c r="E466"/>
      <c r="F466"/>
      <c r="G466"/>
      <c r="H466"/>
      <c r="I466"/>
      <c r="J466"/>
      <c r="K466"/>
      <c r="L466"/>
      <c r="M466"/>
      <c r="N466"/>
      <c r="P466"/>
      <c r="Q466"/>
    </row>
    <row r="467" spans="2:17">
      <c r="B467" s="39"/>
      <c r="C467"/>
      <c r="D467"/>
      <c r="E467"/>
      <c r="F467"/>
      <c r="G467"/>
      <c r="H467"/>
      <c r="I467"/>
      <c r="J467"/>
      <c r="K467"/>
      <c r="L467"/>
      <c r="M467"/>
      <c r="N467"/>
      <c r="P467"/>
      <c r="Q467"/>
    </row>
    <row r="468" spans="2:17">
      <c r="B468" s="39"/>
      <c r="C468"/>
      <c r="D468"/>
      <c r="E468"/>
      <c r="F468"/>
      <c r="G468"/>
      <c r="H468"/>
      <c r="I468"/>
      <c r="J468"/>
      <c r="K468"/>
      <c r="L468"/>
      <c r="M468"/>
      <c r="N468"/>
      <c r="P468"/>
      <c r="Q468"/>
    </row>
    <row r="469" spans="2:17">
      <c r="B469" s="39"/>
      <c r="C469"/>
      <c r="D469"/>
      <c r="E469"/>
      <c r="F469"/>
      <c r="G469"/>
      <c r="H469"/>
      <c r="I469"/>
      <c r="J469"/>
      <c r="K469"/>
      <c r="L469"/>
      <c r="M469"/>
      <c r="N469"/>
      <c r="P469"/>
      <c r="Q469"/>
    </row>
    <row r="470" spans="2:17">
      <c r="B470" s="39"/>
      <c r="C470"/>
      <c r="D470"/>
      <c r="E470"/>
      <c r="F470"/>
      <c r="G470"/>
      <c r="H470"/>
      <c r="I470"/>
      <c r="J470"/>
      <c r="K470"/>
      <c r="L470"/>
      <c r="M470"/>
      <c r="N470"/>
      <c r="P470"/>
      <c r="Q470"/>
    </row>
    <row r="471" spans="2:17">
      <c r="B471" s="39"/>
      <c r="C471"/>
      <c r="D471"/>
      <c r="E471"/>
      <c r="F471"/>
      <c r="G471"/>
      <c r="H471"/>
      <c r="I471"/>
      <c r="J471"/>
      <c r="K471"/>
      <c r="L471"/>
      <c r="M471"/>
      <c r="N471"/>
      <c r="P471"/>
      <c r="Q471"/>
    </row>
    <row r="472" spans="2:17">
      <c r="B472" s="39"/>
      <c r="C472"/>
      <c r="D472"/>
      <c r="E472"/>
      <c r="F472"/>
      <c r="G472"/>
      <c r="H472"/>
      <c r="I472"/>
      <c r="J472"/>
      <c r="K472"/>
      <c r="L472"/>
      <c r="M472"/>
      <c r="N472"/>
      <c r="P472"/>
      <c r="Q472"/>
    </row>
    <row r="473" spans="2:17">
      <c r="B473" s="39"/>
      <c r="C473"/>
      <c r="D473"/>
      <c r="E473"/>
      <c r="F473"/>
      <c r="G473"/>
      <c r="H473"/>
      <c r="I473"/>
      <c r="J473"/>
      <c r="K473"/>
      <c r="L473"/>
      <c r="M473"/>
      <c r="N473"/>
      <c r="P473"/>
      <c r="Q473"/>
    </row>
    <row r="474" spans="2:17">
      <c r="B474" s="39"/>
      <c r="C474"/>
      <c r="D474"/>
      <c r="E474"/>
      <c r="F474"/>
      <c r="G474"/>
      <c r="H474"/>
      <c r="I474"/>
      <c r="J474"/>
      <c r="K474"/>
      <c r="L474"/>
      <c r="M474"/>
      <c r="N474"/>
      <c r="P474"/>
      <c r="Q474"/>
    </row>
    <row r="475" spans="2:17">
      <c r="B475" s="39"/>
      <c r="C475"/>
      <c r="D475"/>
      <c r="E475"/>
      <c r="F475"/>
      <c r="G475"/>
      <c r="H475"/>
      <c r="I475"/>
      <c r="J475"/>
      <c r="K475"/>
      <c r="L475"/>
      <c r="M475"/>
      <c r="N475"/>
      <c r="P475"/>
      <c r="Q475"/>
    </row>
    <row r="476" spans="2:17">
      <c r="B476" s="39"/>
      <c r="C476"/>
      <c r="D476"/>
      <c r="E476"/>
      <c r="F476"/>
      <c r="G476"/>
      <c r="H476"/>
      <c r="I476"/>
      <c r="J476"/>
      <c r="K476"/>
      <c r="L476"/>
      <c r="M476"/>
      <c r="N476"/>
      <c r="P476"/>
      <c r="Q476"/>
    </row>
    <row r="477" spans="2:17">
      <c r="B477" s="39"/>
      <c r="C477"/>
      <c r="D477"/>
      <c r="E477"/>
      <c r="F477"/>
      <c r="G477"/>
      <c r="H477"/>
      <c r="I477"/>
      <c r="J477"/>
      <c r="K477"/>
      <c r="L477"/>
      <c r="M477"/>
      <c r="N477"/>
      <c r="P477"/>
      <c r="Q477"/>
    </row>
    <row r="478" spans="2:17">
      <c r="B478" s="39"/>
      <c r="C478"/>
      <c r="D478"/>
      <c r="E478"/>
      <c r="F478"/>
      <c r="G478"/>
      <c r="H478"/>
      <c r="I478"/>
      <c r="J478"/>
      <c r="K478"/>
      <c r="L478"/>
      <c r="M478"/>
      <c r="N478"/>
      <c r="P478"/>
      <c r="Q478"/>
    </row>
    <row r="479" spans="2:17">
      <c r="B479" s="39"/>
      <c r="C479"/>
      <c r="D479"/>
      <c r="E479"/>
      <c r="F479"/>
      <c r="G479"/>
      <c r="H479"/>
      <c r="I479"/>
      <c r="J479"/>
      <c r="K479"/>
      <c r="L479"/>
      <c r="M479"/>
      <c r="N479"/>
      <c r="P479"/>
      <c r="Q479"/>
    </row>
    <row r="480" spans="2:17">
      <c r="B480" s="39"/>
      <c r="C480"/>
      <c r="D480"/>
      <c r="E480"/>
      <c r="F480"/>
      <c r="G480"/>
      <c r="H480"/>
      <c r="I480"/>
      <c r="J480"/>
      <c r="K480"/>
      <c r="L480"/>
      <c r="M480"/>
      <c r="N480"/>
      <c r="P480"/>
      <c r="Q480"/>
    </row>
    <row r="481" spans="2:17">
      <c r="B481" s="39"/>
      <c r="C481"/>
      <c r="D481"/>
      <c r="E481"/>
      <c r="F481"/>
      <c r="G481"/>
      <c r="H481"/>
      <c r="I481"/>
      <c r="J481"/>
      <c r="K481"/>
      <c r="L481"/>
      <c r="M481"/>
      <c r="N481"/>
      <c r="P481"/>
      <c r="Q481"/>
    </row>
    <row r="482" spans="2:17">
      <c r="B482" s="39"/>
      <c r="C482"/>
      <c r="D482"/>
      <c r="E482"/>
      <c r="F482"/>
      <c r="G482"/>
      <c r="H482"/>
      <c r="I482"/>
      <c r="J482"/>
      <c r="K482"/>
      <c r="L482"/>
      <c r="M482"/>
      <c r="N482"/>
      <c r="P482"/>
      <c r="Q482"/>
    </row>
    <row r="483" spans="2:17">
      <c r="B483" s="39"/>
      <c r="C483"/>
      <c r="D483"/>
      <c r="E483"/>
      <c r="F483"/>
      <c r="G483"/>
      <c r="H483"/>
      <c r="I483"/>
      <c r="J483"/>
      <c r="K483"/>
      <c r="L483"/>
      <c r="M483"/>
      <c r="N483"/>
      <c r="P483"/>
      <c r="Q483"/>
    </row>
    <row r="484" spans="2:17">
      <c r="B484" s="39"/>
      <c r="C484"/>
      <c r="D484"/>
      <c r="E484"/>
      <c r="F484"/>
      <c r="G484"/>
      <c r="H484"/>
      <c r="I484"/>
      <c r="J484"/>
      <c r="K484"/>
      <c r="L484"/>
      <c r="M484"/>
      <c r="N484"/>
      <c r="P484"/>
      <c r="Q484"/>
    </row>
    <row r="485" spans="2:17">
      <c r="B485" s="39"/>
      <c r="C485"/>
      <c r="D485"/>
      <c r="E485"/>
      <c r="F485"/>
      <c r="G485"/>
      <c r="H485"/>
      <c r="I485"/>
      <c r="J485"/>
      <c r="K485"/>
      <c r="L485"/>
      <c r="M485"/>
      <c r="N485"/>
      <c r="P485"/>
      <c r="Q485"/>
    </row>
    <row r="486" spans="2:17">
      <c r="B486" s="39"/>
      <c r="C486"/>
      <c r="D486"/>
      <c r="E486"/>
      <c r="F486"/>
      <c r="G486"/>
      <c r="H486"/>
      <c r="I486"/>
      <c r="J486"/>
      <c r="K486"/>
      <c r="L486"/>
      <c r="M486"/>
      <c r="N486"/>
      <c r="P486"/>
      <c r="Q486"/>
    </row>
    <row r="487" spans="2:17">
      <c r="B487" s="39"/>
      <c r="C487"/>
      <c r="D487"/>
      <c r="E487"/>
      <c r="F487"/>
      <c r="G487"/>
      <c r="H487"/>
      <c r="I487"/>
      <c r="J487"/>
      <c r="K487"/>
      <c r="L487"/>
      <c r="M487"/>
      <c r="N487"/>
      <c r="P487"/>
      <c r="Q487"/>
    </row>
    <row r="488" spans="2:17">
      <c r="B488" s="39"/>
      <c r="C488"/>
      <c r="D488"/>
      <c r="E488"/>
      <c r="F488"/>
      <c r="G488"/>
      <c r="H488"/>
      <c r="I488"/>
      <c r="J488"/>
      <c r="K488"/>
      <c r="L488"/>
      <c r="M488"/>
      <c r="N488"/>
      <c r="P488"/>
      <c r="Q488"/>
    </row>
    <row r="489" spans="2:17">
      <c r="B489" s="39"/>
      <c r="C489"/>
      <c r="D489"/>
      <c r="E489"/>
      <c r="F489"/>
      <c r="G489"/>
      <c r="H489"/>
      <c r="I489"/>
      <c r="J489"/>
      <c r="K489"/>
      <c r="L489"/>
      <c r="M489"/>
      <c r="N489"/>
      <c r="P489"/>
      <c r="Q489"/>
    </row>
    <row r="490" spans="2:17">
      <c r="B490" s="39"/>
      <c r="C490"/>
      <c r="D490"/>
      <c r="E490"/>
      <c r="F490"/>
      <c r="G490"/>
      <c r="H490"/>
      <c r="I490"/>
      <c r="J490"/>
      <c r="K490"/>
      <c r="L490"/>
      <c r="M490"/>
      <c r="N490"/>
      <c r="P490"/>
      <c r="Q490"/>
    </row>
    <row r="491" spans="2:17">
      <c r="B491" s="39"/>
      <c r="C491"/>
      <c r="D491"/>
      <c r="E491"/>
      <c r="F491"/>
      <c r="G491"/>
      <c r="H491"/>
      <c r="I491"/>
      <c r="J491"/>
      <c r="K491"/>
      <c r="L491"/>
      <c r="M491"/>
      <c r="N491"/>
      <c r="P491"/>
      <c r="Q491"/>
    </row>
    <row r="492" spans="2:17">
      <c r="B492" s="39"/>
      <c r="C492"/>
      <c r="D492"/>
      <c r="E492"/>
      <c r="F492"/>
      <c r="G492"/>
      <c r="H492"/>
      <c r="I492"/>
      <c r="J492"/>
      <c r="K492"/>
      <c r="L492"/>
      <c r="M492"/>
      <c r="N492"/>
      <c r="P492"/>
      <c r="Q492"/>
    </row>
    <row r="493" spans="2:17">
      <c r="B493" s="39"/>
      <c r="C493"/>
      <c r="D493"/>
      <c r="E493"/>
      <c r="F493"/>
      <c r="G493"/>
      <c r="H493"/>
      <c r="I493"/>
      <c r="J493"/>
      <c r="K493"/>
      <c r="L493"/>
      <c r="M493"/>
      <c r="N493"/>
      <c r="P493"/>
      <c r="Q493"/>
    </row>
    <row r="494" spans="2:17">
      <c r="B494" s="39"/>
      <c r="C494"/>
      <c r="D494"/>
      <c r="E494"/>
      <c r="F494"/>
      <c r="G494"/>
      <c r="H494"/>
      <c r="I494"/>
      <c r="J494"/>
      <c r="K494"/>
      <c r="L494"/>
      <c r="M494"/>
      <c r="N494"/>
      <c r="P494"/>
      <c r="Q494"/>
    </row>
    <row r="495" spans="2:17">
      <c r="B495" s="39"/>
      <c r="C495"/>
      <c r="D495"/>
      <c r="E495"/>
      <c r="F495"/>
      <c r="G495"/>
      <c r="H495"/>
      <c r="I495"/>
      <c r="J495"/>
      <c r="K495"/>
      <c r="L495"/>
      <c r="M495"/>
      <c r="N495"/>
      <c r="P495"/>
      <c r="Q495"/>
    </row>
    <row r="496" spans="2:17">
      <c r="B496" s="39"/>
      <c r="C496"/>
      <c r="D496"/>
      <c r="E496"/>
      <c r="F496"/>
      <c r="G496"/>
      <c r="H496"/>
      <c r="I496"/>
      <c r="J496"/>
      <c r="K496"/>
      <c r="L496"/>
      <c r="M496"/>
      <c r="N496"/>
      <c r="P496"/>
      <c r="Q496"/>
    </row>
    <row r="497" spans="2:17">
      <c r="B497" s="39"/>
      <c r="C497"/>
      <c r="D497"/>
      <c r="E497"/>
      <c r="F497"/>
      <c r="G497"/>
      <c r="H497"/>
      <c r="I497"/>
      <c r="J497"/>
      <c r="K497"/>
      <c r="L497"/>
      <c r="M497"/>
      <c r="N497"/>
      <c r="P497"/>
      <c r="Q497"/>
    </row>
    <row r="498" spans="2:17">
      <c r="B498" s="39"/>
      <c r="C498"/>
      <c r="D498"/>
      <c r="E498"/>
      <c r="F498"/>
      <c r="G498"/>
      <c r="H498"/>
      <c r="I498"/>
      <c r="J498"/>
      <c r="K498"/>
      <c r="L498"/>
      <c r="M498"/>
      <c r="N498"/>
      <c r="P498"/>
      <c r="Q498"/>
    </row>
    <row r="499" spans="2:17">
      <c r="B499" s="39"/>
      <c r="C499"/>
      <c r="D499"/>
      <c r="E499"/>
      <c r="F499"/>
      <c r="G499"/>
      <c r="H499"/>
      <c r="I499"/>
      <c r="J499"/>
      <c r="K499"/>
      <c r="L499"/>
      <c r="M499"/>
      <c r="N499"/>
      <c r="P499"/>
      <c r="Q499"/>
    </row>
    <row r="500" spans="2:17">
      <c r="B500" s="39"/>
      <c r="C500"/>
      <c r="D500"/>
      <c r="E500"/>
      <c r="F500"/>
      <c r="G500"/>
      <c r="H500"/>
      <c r="I500"/>
      <c r="J500"/>
      <c r="K500"/>
      <c r="L500"/>
      <c r="M500"/>
      <c r="N500"/>
      <c r="P500"/>
      <c r="Q500"/>
    </row>
    <row r="501" spans="2:17">
      <c r="B501" s="39"/>
      <c r="C501"/>
      <c r="D501"/>
      <c r="E501"/>
      <c r="F501"/>
      <c r="G501"/>
      <c r="H501"/>
      <c r="I501"/>
      <c r="J501"/>
      <c r="K501"/>
      <c r="L501"/>
      <c r="M501"/>
      <c r="N501"/>
      <c r="P501"/>
      <c r="Q501"/>
    </row>
    <row r="502" spans="2:17">
      <c r="B502" s="39"/>
      <c r="C502"/>
      <c r="D502"/>
      <c r="E502"/>
      <c r="F502"/>
      <c r="G502"/>
      <c r="H502"/>
      <c r="I502"/>
      <c r="J502"/>
      <c r="K502"/>
      <c r="L502"/>
      <c r="M502"/>
      <c r="N502"/>
      <c r="P502"/>
      <c r="Q502"/>
    </row>
    <row r="503" spans="2:17">
      <c r="B503" s="39"/>
      <c r="C503"/>
      <c r="D503"/>
      <c r="E503"/>
      <c r="F503"/>
      <c r="G503"/>
      <c r="H503"/>
      <c r="I503"/>
      <c r="J503"/>
      <c r="K503"/>
      <c r="L503"/>
      <c r="M503"/>
      <c r="N503"/>
      <c r="P503"/>
      <c r="Q503"/>
    </row>
    <row r="504" spans="2:17">
      <c r="B504" s="39"/>
      <c r="C504"/>
      <c r="D504"/>
      <c r="E504"/>
      <c r="F504"/>
      <c r="G504"/>
      <c r="H504"/>
      <c r="I504"/>
      <c r="J504"/>
      <c r="K504"/>
      <c r="L504"/>
      <c r="M504"/>
      <c r="N504"/>
      <c r="P504"/>
      <c r="Q504"/>
    </row>
    <row r="505" spans="2:17">
      <c r="B505" s="39"/>
      <c r="C505"/>
      <c r="D505"/>
      <c r="E505"/>
      <c r="F505"/>
      <c r="G505"/>
      <c r="H505"/>
      <c r="I505"/>
      <c r="J505"/>
      <c r="K505"/>
      <c r="L505"/>
      <c r="M505"/>
      <c r="N505"/>
      <c r="P505"/>
      <c r="Q505"/>
    </row>
    <row r="506" spans="2:17">
      <c r="B506" s="39"/>
      <c r="C506"/>
      <c r="D506"/>
      <c r="E506"/>
      <c r="F506"/>
      <c r="G506"/>
      <c r="H506"/>
      <c r="I506"/>
      <c r="J506"/>
      <c r="K506"/>
      <c r="L506"/>
      <c r="M506"/>
      <c r="N506"/>
      <c r="P506"/>
      <c r="Q506"/>
    </row>
    <row r="507" spans="2:17">
      <c r="B507" s="39"/>
      <c r="C507"/>
      <c r="D507"/>
      <c r="E507"/>
      <c r="F507"/>
      <c r="G507"/>
      <c r="H507"/>
      <c r="I507"/>
      <c r="J507"/>
      <c r="K507"/>
      <c r="L507"/>
      <c r="M507"/>
      <c r="N507"/>
      <c r="P507"/>
      <c r="Q507"/>
    </row>
    <row r="508" spans="2:17">
      <c r="B508" s="39"/>
      <c r="C508"/>
      <c r="D508"/>
      <c r="E508"/>
      <c r="F508"/>
      <c r="G508"/>
      <c r="H508"/>
      <c r="I508"/>
      <c r="J508"/>
      <c r="K508"/>
      <c r="L508"/>
      <c r="M508"/>
      <c r="N508"/>
      <c r="P508"/>
      <c r="Q508"/>
    </row>
    <row r="509" spans="2:17">
      <c r="B509" s="39"/>
      <c r="C509"/>
      <c r="D509"/>
      <c r="E509"/>
      <c r="F509"/>
      <c r="G509"/>
      <c r="H509"/>
      <c r="I509"/>
      <c r="J509"/>
      <c r="K509"/>
      <c r="L509"/>
      <c r="M509"/>
      <c r="N509"/>
      <c r="P509"/>
      <c r="Q509"/>
    </row>
    <row r="510" spans="2:17">
      <c r="B510" s="39"/>
      <c r="C510"/>
      <c r="D510"/>
      <c r="E510"/>
      <c r="F510"/>
      <c r="G510"/>
      <c r="H510"/>
      <c r="I510"/>
      <c r="J510"/>
      <c r="K510"/>
      <c r="L510"/>
      <c r="M510"/>
      <c r="N510"/>
      <c r="P510"/>
      <c r="Q510"/>
    </row>
    <row r="511" spans="2:17">
      <c r="B511" s="39"/>
      <c r="C511"/>
      <c r="D511"/>
      <c r="E511"/>
      <c r="F511"/>
      <c r="G511"/>
      <c r="H511"/>
      <c r="I511"/>
      <c r="J511"/>
      <c r="K511"/>
      <c r="L511"/>
      <c r="M511"/>
      <c r="N511"/>
      <c r="P511"/>
      <c r="Q511"/>
    </row>
    <row r="512" spans="2:17">
      <c r="B512" s="39"/>
      <c r="C512"/>
      <c r="D512"/>
      <c r="E512"/>
      <c r="F512"/>
      <c r="G512"/>
      <c r="H512"/>
      <c r="I512"/>
      <c r="J512"/>
      <c r="K512"/>
      <c r="L512"/>
      <c r="M512"/>
      <c r="N512"/>
      <c r="P512"/>
      <c r="Q512"/>
    </row>
    <row r="513" spans="2:17">
      <c r="B513" s="39"/>
      <c r="C513"/>
      <c r="D513"/>
      <c r="E513"/>
      <c r="F513"/>
      <c r="G513"/>
      <c r="H513"/>
      <c r="I513"/>
      <c r="J513"/>
      <c r="K513"/>
      <c r="L513"/>
      <c r="M513"/>
      <c r="N513"/>
      <c r="P513"/>
      <c r="Q513"/>
    </row>
    <row r="514" spans="2:17">
      <c r="B514" s="39"/>
      <c r="C514"/>
      <c r="D514"/>
      <c r="E514"/>
      <c r="F514"/>
      <c r="G514"/>
      <c r="H514"/>
      <c r="I514"/>
      <c r="J514"/>
      <c r="K514"/>
      <c r="L514"/>
      <c r="M514"/>
      <c r="N514"/>
      <c r="P514"/>
      <c r="Q514"/>
    </row>
    <row r="515" spans="2:17">
      <c r="B515" s="39"/>
      <c r="C515"/>
      <c r="D515"/>
      <c r="E515"/>
      <c r="F515"/>
      <c r="G515"/>
      <c r="H515"/>
      <c r="I515"/>
      <c r="J515"/>
      <c r="K515"/>
      <c r="L515"/>
      <c r="M515"/>
      <c r="N515"/>
      <c r="P515"/>
      <c r="Q515"/>
    </row>
    <row r="516" spans="2:17">
      <c r="B516" s="39"/>
      <c r="C516"/>
      <c r="D516"/>
      <c r="E516"/>
      <c r="F516"/>
      <c r="G516"/>
      <c r="H516"/>
      <c r="I516"/>
      <c r="J516"/>
      <c r="K516"/>
      <c r="L516"/>
      <c r="M516"/>
      <c r="N516"/>
      <c r="P516"/>
      <c r="Q516"/>
    </row>
    <row r="517" spans="2:17">
      <c r="B517" s="39"/>
      <c r="C517"/>
      <c r="D517"/>
      <c r="E517"/>
      <c r="F517"/>
      <c r="G517"/>
      <c r="H517"/>
      <c r="I517"/>
      <c r="J517"/>
      <c r="K517"/>
      <c r="L517"/>
      <c r="M517"/>
      <c r="N517"/>
      <c r="P517"/>
      <c r="Q517"/>
    </row>
    <row r="518" spans="2:17">
      <c r="B518" s="39"/>
      <c r="C518"/>
      <c r="D518"/>
      <c r="E518"/>
      <c r="F518"/>
      <c r="G518"/>
      <c r="H518"/>
      <c r="I518"/>
      <c r="J518"/>
      <c r="K518"/>
      <c r="L518"/>
      <c r="M518"/>
      <c r="N518"/>
      <c r="P518"/>
      <c r="Q518"/>
    </row>
    <row r="519" spans="2:17">
      <c r="B519" s="39"/>
      <c r="C519"/>
      <c r="D519"/>
      <c r="E519"/>
      <c r="F519"/>
      <c r="G519"/>
      <c r="H519"/>
      <c r="I519"/>
      <c r="J519"/>
      <c r="K519"/>
      <c r="L519"/>
      <c r="M519"/>
      <c r="N519"/>
      <c r="P519"/>
      <c r="Q519"/>
    </row>
    <row r="520" spans="2:17">
      <c r="B520" s="39"/>
      <c r="C520"/>
      <c r="D520"/>
      <c r="E520"/>
      <c r="F520"/>
      <c r="G520"/>
      <c r="H520"/>
      <c r="I520"/>
      <c r="J520"/>
      <c r="K520"/>
      <c r="L520"/>
      <c r="M520"/>
      <c r="N520"/>
      <c r="P520"/>
      <c r="Q520"/>
    </row>
    <row r="521" spans="2:17">
      <c r="B521" s="39"/>
      <c r="C521"/>
      <c r="D521"/>
      <c r="E521"/>
      <c r="F521"/>
      <c r="G521"/>
      <c r="H521"/>
      <c r="I521"/>
      <c r="J521"/>
      <c r="K521"/>
      <c r="L521"/>
      <c r="M521"/>
      <c r="N521"/>
      <c r="P521"/>
      <c r="Q521"/>
    </row>
    <row r="522" spans="2:17">
      <c r="B522" s="39"/>
      <c r="C522"/>
      <c r="D522"/>
      <c r="E522"/>
      <c r="F522"/>
      <c r="G522"/>
      <c r="H522"/>
      <c r="I522"/>
      <c r="J522"/>
      <c r="K522"/>
      <c r="L522"/>
      <c r="M522"/>
      <c r="N522"/>
      <c r="P522"/>
      <c r="Q522"/>
    </row>
    <row r="523" spans="2:17">
      <c r="B523" s="39"/>
      <c r="C523"/>
      <c r="D523"/>
      <c r="E523"/>
      <c r="F523"/>
      <c r="G523"/>
      <c r="H523"/>
      <c r="I523"/>
      <c r="J523"/>
      <c r="K523"/>
      <c r="L523"/>
      <c r="M523"/>
      <c r="N523"/>
      <c r="P523"/>
      <c r="Q523"/>
    </row>
    <row r="524" spans="2:17">
      <c r="B524" s="39"/>
      <c r="C524"/>
      <c r="D524"/>
      <c r="E524"/>
      <c r="F524"/>
      <c r="G524"/>
      <c r="H524"/>
      <c r="I524"/>
      <c r="J524"/>
      <c r="K524"/>
      <c r="L524"/>
      <c r="M524"/>
      <c r="N524"/>
      <c r="P524"/>
      <c r="Q524"/>
    </row>
    <row r="525" spans="2:17">
      <c r="B525" s="39"/>
      <c r="C525"/>
      <c r="D525"/>
      <c r="E525"/>
      <c r="F525"/>
      <c r="G525"/>
      <c r="H525"/>
      <c r="I525"/>
      <c r="J525"/>
      <c r="K525"/>
      <c r="L525"/>
      <c r="M525"/>
      <c r="N525"/>
      <c r="P525"/>
      <c r="Q525"/>
    </row>
    <row r="526" spans="2:17">
      <c r="B526" s="39"/>
      <c r="C526"/>
      <c r="D526"/>
      <c r="E526"/>
      <c r="F526"/>
      <c r="G526"/>
      <c r="H526"/>
      <c r="I526"/>
      <c r="J526"/>
      <c r="K526"/>
      <c r="L526"/>
      <c r="M526"/>
      <c r="N526"/>
      <c r="P526"/>
      <c r="Q526"/>
    </row>
    <row r="527" spans="2:17">
      <c r="B527" s="39"/>
      <c r="C527"/>
      <c r="D527"/>
      <c r="E527"/>
      <c r="F527"/>
      <c r="G527"/>
      <c r="H527"/>
      <c r="I527"/>
      <c r="J527"/>
      <c r="K527"/>
      <c r="L527"/>
      <c r="M527"/>
      <c r="N527"/>
      <c r="P527"/>
      <c r="Q527"/>
    </row>
    <row r="528" spans="2:17">
      <c r="B528" s="39"/>
      <c r="C528"/>
      <c r="D528"/>
      <c r="E528"/>
      <c r="F528"/>
      <c r="G528"/>
      <c r="H528"/>
      <c r="I528"/>
      <c r="J528"/>
      <c r="K528"/>
      <c r="L528"/>
      <c r="M528"/>
      <c r="N528"/>
      <c r="P528"/>
      <c r="Q528"/>
    </row>
    <row r="529" spans="2:17">
      <c r="B529" s="39"/>
      <c r="C529"/>
      <c r="D529"/>
      <c r="E529"/>
      <c r="F529"/>
      <c r="G529"/>
      <c r="H529"/>
      <c r="I529"/>
      <c r="J529"/>
      <c r="K529"/>
      <c r="L529"/>
      <c r="M529"/>
      <c r="N529"/>
      <c r="P529"/>
      <c r="Q529"/>
    </row>
    <row r="530" spans="2:17">
      <c r="B530" s="39"/>
      <c r="C530"/>
      <c r="D530"/>
      <c r="E530"/>
      <c r="F530"/>
      <c r="G530"/>
      <c r="H530"/>
      <c r="I530"/>
      <c r="J530"/>
      <c r="K530"/>
      <c r="L530"/>
      <c r="M530"/>
      <c r="N530"/>
      <c r="P530"/>
      <c r="Q530"/>
    </row>
    <row r="531" spans="2:17">
      <c r="B531" s="39"/>
      <c r="C531"/>
      <c r="D531"/>
      <c r="E531"/>
      <c r="F531"/>
      <c r="G531"/>
      <c r="H531"/>
      <c r="I531"/>
      <c r="J531"/>
      <c r="K531"/>
      <c r="L531"/>
      <c r="M531"/>
      <c r="N531"/>
      <c r="P531"/>
      <c r="Q531"/>
    </row>
    <row r="532" spans="2:17">
      <c r="B532" s="39"/>
      <c r="C532"/>
      <c r="D532"/>
      <c r="E532"/>
      <c r="F532"/>
      <c r="G532"/>
      <c r="H532"/>
      <c r="I532"/>
      <c r="J532"/>
      <c r="K532"/>
      <c r="L532"/>
      <c r="M532"/>
      <c r="N532"/>
      <c r="P532"/>
      <c r="Q532"/>
    </row>
    <row r="533" spans="2:17">
      <c r="B533" s="39"/>
      <c r="C533"/>
      <c r="D533"/>
      <c r="E533"/>
      <c r="F533"/>
      <c r="G533"/>
      <c r="H533"/>
      <c r="I533"/>
      <c r="J533"/>
      <c r="K533"/>
      <c r="L533"/>
      <c r="M533"/>
      <c r="N533"/>
      <c r="P533"/>
      <c r="Q533"/>
    </row>
    <row r="534" spans="2:17">
      <c r="B534" s="39"/>
      <c r="C534"/>
      <c r="D534"/>
      <c r="E534"/>
      <c r="F534"/>
      <c r="G534"/>
      <c r="H534"/>
      <c r="I534"/>
      <c r="J534"/>
      <c r="K534"/>
      <c r="L534"/>
      <c r="M534"/>
      <c r="N534"/>
      <c r="P534"/>
      <c r="Q534"/>
    </row>
    <row r="535" spans="2:17">
      <c r="B535" s="39"/>
      <c r="C535"/>
      <c r="D535"/>
      <c r="E535"/>
      <c r="F535"/>
      <c r="G535"/>
      <c r="H535"/>
      <c r="I535"/>
      <c r="J535"/>
      <c r="K535"/>
      <c r="L535"/>
      <c r="M535"/>
      <c r="N535"/>
      <c r="P535"/>
      <c r="Q535"/>
    </row>
    <row r="536" spans="2:17">
      <c r="B536" s="39"/>
      <c r="C536"/>
      <c r="D536"/>
      <c r="E536"/>
      <c r="F536"/>
      <c r="G536"/>
      <c r="H536"/>
      <c r="I536"/>
      <c r="J536"/>
      <c r="K536"/>
      <c r="L536"/>
      <c r="M536"/>
      <c r="N536"/>
      <c r="P536"/>
      <c r="Q536"/>
    </row>
    <row r="537" spans="2:17">
      <c r="B537" s="39"/>
      <c r="C537"/>
      <c r="D537"/>
      <c r="E537"/>
      <c r="F537"/>
      <c r="G537"/>
      <c r="H537"/>
      <c r="I537"/>
      <c r="J537"/>
      <c r="K537"/>
      <c r="L537"/>
      <c r="M537"/>
      <c r="N537"/>
      <c r="P537"/>
      <c r="Q537"/>
    </row>
    <row r="538" spans="2:17">
      <c r="B538" s="39"/>
      <c r="C538"/>
      <c r="D538"/>
      <c r="E538"/>
      <c r="F538"/>
      <c r="G538"/>
      <c r="H538"/>
      <c r="I538"/>
      <c r="J538"/>
      <c r="K538"/>
      <c r="L538"/>
      <c r="M538"/>
      <c r="N538"/>
      <c r="P538"/>
      <c r="Q538"/>
    </row>
    <row r="539" spans="2:17">
      <c r="B539" s="39"/>
      <c r="C539"/>
      <c r="D539"/>
      <c r="E539"/>
      <c r="F539"/>
      <c r="G539"/>
      <c r="H539"/>
      <c r="I539"/>
      <c r="J539"/>
      <c r="K539"/>
      <c r="L539"/>
      <c r="M539"/>
      <c r="N539"/>
      <c r="P539"/>
      <c r="Q539"/>
    </row>
    <row r="540" spans="2:17">
      <c r="B540" s="39"/>
      <c r="C540"/>
      <c r="D540"/>
      <c r="E540"/>
      <c r="F540"/>
      <c r="G540"/>
      <c r="H540"/>
      <c r="I540"/>
      <c r="J540"/>
      <c r="K540"/>
      <c r="L540"/>
      <c r="M540"/>
      <c r="N540"/>
      <c r="P540"/>
      <c r="Q540"/>
    </row>
    <row r="541" spans="2:17">
      <c r="B541" s="39"/>
      <c r="C541"/>
      <c r="D541"/>
      <c r="E541"/>
      <c r="F541"/>
      <c r="G541"/>
      <c r="H541"/>
      <c r="I541"/>
      <c r="J541"/>
      <c r="K541"/>
      <c r="L541"/>
      <c r="M541"/>
      <c r="N541"/>
      <c r="P541"/>
      <c r="Q541"/>
    </row>
    <row r="542" spans="2:17">
      <c r="B542" s="39"/>
      <c r="C542"/>
      <c r="D542"/>
      <c r="E542"/>
      <c r="F542"/>
      <c r="G542"/>
      <c r="H542"/>
      <c r="I542"/>
      <c r="J542"/>
      <c r="K542"/>
      <c r="L542"/>
      <c r="M542"/>
      <c r="N542"/>
      <c r="P542"/>
      <c r="Q542"/>
    </row>
    <row r="543" spans="2:17">
      <c r="B543" s="39"/>
      <c r="C543"/>
      <c r="D543"/>
      <c r="E543"/>
      <c r="F543"/>
      <c r="G543"/>
      <c r="H543"/>
      <c r="I543"/>
      <c r="J543"/>
      <c r="K543"/>
      <c r="L543"/>
      <c r="M543"/>
      <c r="N543"/>
      <c r="P543"/>
      <c r="Q543"/>
    </row>
    <row r="544" spans="2:17">
      <c r="B544" s="39"/>
      <c r="C544"/>
      <c r="D544"/>
      <c r="E544"/>
      <c r="F544"/>
      <c r="G544"/>
      <c r="H544"/>
      <c r="I544"/>
      <c r="J544"/>
      <c r="K544"/>
      <c r="L544"/>
      <c r="M544"/>
      <c r="N544"/>
      <c r="P544"/>
      <c r="Q544"/>
    </row>
    <row r="545" spans="2:17">
      <c r="B545" s="39"/>
      <c r="C545"/>
      <c r="D545"/>
      <c r="E545"/>
      <c r="F545"/>
      <c r="G545"/>
      <c r="H545"/>
      <c r="I545"/>
      <c r="J545"/>
      <c r="K545"/>
      <c r="L545"/>
      <c r="M545"/>
      <c r="N545"/>
      <c r="P545"/>
      <c r="Q545"/>
    </row>
    <row r="546" spans="2:17">
      <c r="B546" s="39"/>
      <c r="C546"/>
      <c r="D546"/>
      <c r="E546"/>
      <c r="F546"/>
      <c r="G546"/>
      <c r="H546"/>
      <c r="I546"/>
      <c r="J546"/>
      <c r="K546"/>
      <c r="L546"/>
      <c r="M546"/>
      <c r="N546"/>
      <c r="P546"/>
      <c r="Q546"/>
    </row>
    <row r="547" spans="2:17">
      <c r="B547" s="39"/>
      <c r="C547"/>
      <c r="D547"/>
      <c r="E547"/>
      <c r="F547"/>
      <c r="G547"/>
      <c r="H547"/>
      <c r="I547"/>
      <c r="J547"/>
      <c r="K547"/>
      <c r="L547"/>
      <c r="M547"/>
      <c r="N547"/>
      <c r="P547"/>
      <c r="Q547"/>
    </row>
    <row r="548" spans="2:17">
      <c r="B548" s="39"/>
      <c r="C548"/>
      <c r="D548"/>
      <c r="E548"/>
      <c r="F548"/>
      <c r="G548"/>
      <c r="H548"/>
      <c r="I548"/>
      <c r="J548"/>
      <c r="K548"/>
      <c r="L548"/>
      <c r="M548"/>
      <c r="N548"/>
      <c r="P548"/>
      <c r="Q548"/>
    </row>
    <row r="549" spans="2:17">
      <c r="B549" s="39"/>
      <c r="C549"/>
      <c r="D549"/>
      <c r="E549"/>
      <c r="F549"/>
      <c r="G549"/>
      <c r="H549"/>
      <c r="I549"/>
      <c r="J549"/>
      <c r="K549"/>
      <c r="L549"/>
      <c r="M549"/>
      <c r="N549"/>
      <c r="P549"/>
      <c r="Q549"/>
    </row>
    <row r="550" spans="2:17">
      <c r="B550" s="39"/>
      <c r="C550"/>
      <c r="D550"/>
      <c r="E550"/>
      <c r="F550"/>
      <c r="G550"/>
      <c r="H550"/>
      <c r="I550"/>
      <c r="J550"/>
      <c r="K550"/>
      <c r="L550"/>
      <c r="M550"/>
      <c r="N550"/>
      <c r="P550"/>
      <c r="Q550"/>
    </row>
    <row r="551" spans="2:17">
      <c r="B551" s="39"/>
      <c r="C551"/>
      <c r="D551"/>
      <c r="E551"/>
      <c r="F551"/>
      <c r="G551"/>
      <c r="H551"/>
      <c r="I551"/>
      <c r="J551"/>
      <c r="K551"/>
      <c r="L551"/>
      <c r="M551"/>
      <c r="N551"/>
      <c r="P551"/>
      <c r="Q551"/>
    </row>
    <row r="552" spans="2:17">
      <c r="B552" s="39"/>
      <c r="C552"/>
      <c r="D552"/>
      <c r="E552"/>
      <c r="F552"/>
      <c r="G552"/>
      <c r="H552"/>
      <c r="I552"/>
      <c r="J552"/>
      <c r="K552"/>
      <c r="L552"/>
      <c r="M552"/>
      <c r="N552"/>
      <c r="P552"/>
      <c r="Q552"/>
    </row>
    <row r="553" spans="2:17">
      <c r="B553" s="39"/>
      <c r="C553"/>
      <c r="D553"/>
      <c r="E553"/>
      <c r="F553"/>
      <c r="G553"/>
      <c r="H553"/>
      <c r="I553"/>
      <c r="J553"/>
      <c r="K553"/>
      <c r="L553"/>
      <c r="M553"/>
      <c r="N553"/>
      <c r="P553"/>
      <c r="Q553"/>
    </row>
    <row r="554" spans="2:17">
      <c r="B554" s="39"/>
      <c r="C554"/>
      <c r="D554"/>
      <c r="E554"/>
      <c r="F554"/>
      <c r="G554"/>
      <c r="H554"/>
      <c r="I554"/>
      <c r="J554"/>
      <c r="K554"/>
      <c r="L554"/>
      <c r="M554"/>
      <c r="N554"/>
      <c r="P554"/>
      <c r="Q554"/>
    </row>
    <row r="555" spans="2:17">
      <c r="B555" s="39"/>
      <c r="C555"/>
      <c r="D555"/>
      <c r="E555"/>
      <c r="F555"/>
      <c r="G555"/>
      <c r="H555"/>
      <c r="I555"/>
      <c r="J555"/>
      <c r="K555"/>
      <c r="L555"/>
      <c r="M555"/>
      <c r="N555"/>
      <c r="P555"/>
      <c r="Q555"/>
    </row>
    <row r="556" spans="2:17">
      <c r="B556" s="39"/>
      <c r="C556"/>
      <c r="D556"/>
      <c r="E556"/>
      <c r="F556"/>
      <c r="G556"/>
      <c r="H556"/>
      <c r="I556"/>
      <c r="J556"/>
      <c r="K556"/>
      <c r="L556"/>
      <c r="M556"/>
      <c r="N556"/>
      <c r="P556"/>
      <c r="Q556"/>
    </row>
    <row r="557" spans="2:17">
      <c r="B557" s="39"/>
      <c r="C557"/>
      <c r="D557"/>
      <c r="E557"/>
      <c r="F557"/>
      <c r="G557"/>
      <c r="H557"/>
      <c r="I557"/>
      <c r="J557"/>
      <c r="K557"/>
      <c r="L557"/>
      <c r="M557"/>
      <c r="N557"/>
      <c r="P557"/>
      <c r="Q557"/>
    </row>
    <row r="558" spans="2:17">
      <c r="B558" s="39"/>
      <c r="C558"/>
      <c r="D558"/>
      <c r="E558"/>
      <c r="F558"/>
      <c r="G558"/>
      <c r="H558"/>
      <c r="I558"/>
      <c r="J558"/>
      <c r="K558"/>
      <c r="L558"/>
      <c r="M558"/>
      <c r="N558"/>
      <c r="P558"/>
      <c r="Q558"/>
    </row>
    <row r="559" spans="2:17">
      <c r="B559" s="39"/>
      <c r="C559"/>
      <c r="D559"/>
      <c r="E559"/>
      <c r="F559"/>
      <c r="G559"/>
      <c r="H559"/>
      <c r="I559"/>
      <c r="J559"/>
      <c r="K559"/>
      <c r="L559"/>
      <c r="M559"/>
      <c r="N559"/>
      <c r="P559"/>
      <c r="Q559"/>
    </row>
    <row r="560" spans="2:17">
      <c r="B560" s="39"/>
      <c r="C560"/>
      <c r="D560"/>
      <c r="E560"/>
      <c r="F560"/>
      <c r="G560"/>
      <c r="H560"/>
      <c r="I560"/>
      <c r="J560"/>
      <c r="K560"/>
      <c r="L560"/>
      <c r="M560"/>
      <c r="N560"/>
      <c r="P560"/>
      <c r="Q560"/>
    </row>
    <row r="561" spans="2:17">
      <c r="B561" s="39"/>
      <c r="C561"/>
      <c r="D561"/>
      <c r="E561"/>
      <c r="F561"/>
      <c r="G561"/>
      <c r="H561"/>
      <c r="I561"/>
      <c r="J561"/>
      <c r="K561"/>
      <c r="L561"/>
      <c r="M561"/>
      <c r="N561"/>
      <c r="P561"/>
      <c r="Q561"/>
    </row>
    <row r="562" spans="2:17">
      <c r="B562" s="39"/>
      <c r="C562"/>
      <c r="D562"/>
      <c r="E562"/>
      <c r="F562"/>
      <c r="G562"/>
      <c r="H562"/>
      <c r="I562"/>
      <c r="J562"/>
      <c r="K562"/>
      <c r="L562"/>
      <c r="M562"/>
      <c r="N562"/>
      <c r="P562"/>
      <c r="Q562"/>
    </row>
    <row r="563" spans="2:17">
      <c r="B563" s="39"/>
      <c r="C563"/>
      <c r="D563"/>
      <c r="E563"/>
      <c r="F563"/>
      <c r="G563"/>
      <c r="H563"/>
      <c r="I563"/>
      <c r="J563"/>
      <c r="K563"/>
      <c r="L563"/>
      <c r="M563"/>
      <c r="N563"/>
      <c r="P563"/>
      <c r="Q563"/>
    </row>
    <row r="564" spans="2:17">
      <c r="B564" s="39"/>
      <c r="C564"/>
      <c r="D564"/>
      <c r="E564"/>
      <c r="F564"/>
      <c r="G564"/>
      <c r="H564"/>
      <c r="I564"/>
      <c r="J564"/>
      <c r="K564"/>
      <c r="L564"/>
      <c r="M564"/>
      <c r="N564"/>
      <c r="P564"/>
      <c r="Q564"/>
    </row>
    <row r="565" spans="2:17">
      <c r="B565" s="39"/>
      <c r="C565"/>
      <c r="D565"/>
      <c r="E565"/>
      <c r="F565"/>
      <c r="G565"/>
      <c r="H565"/>
      <c r="I565"/>
      <c r="J565"/>
      <c r="K565"/>
      <c r="L565"/>
      <c r="M565"/>
      <c r="N565"/>
      <c r="P565"/>
      <c r="Q565"/>
    </row>
    <row r="566" spans="2:17">
      <c r="B566" s="39"/>
      <c r="C566"/>
      <c r="D566"/>
      <c r="E566"/>
      <c r="F566"/>
      <c r="G566"/>
      <c r="H566"/>
      <c r="I566"/>
      <c r="J566"/>
      <c r="K566"/>
      <c r="L566"/>
      <c r="M566"/>
      <c r="N566"/>
      <c r="P566"/>
      <c r="Q566"/>
    </row>
    <row r="567" spans="2:17">
      <c r="B567" s="39"/>
      <c r="C567"/>
      <c r="D567"/>
      <c r="E567"/>
      <c r="F567"/>
      <c r="G567"/>
      <c r="H567"/>
      <c r="I567"/>
      <c r="J567"/>
      <c r="K567"/>
      <c r="L567"/>
      <c r="M567"/>
      <c r="N567"/>
      <c r="P567"/>
      <c r="Q567"/>
    </row>
    <row r="568" spans="2:17">
      <c r="B568" s="39"/>
      <c r="C568"/>
      <c r="D568"/>
      <c r="E568"/>
      <c r="F568"/>
      <c r="G568"/>
      <c r="H568"/>
      <c r="I568"/>
      <c r="J568"/>
      <c r="K568"/>
      <c r="L568"/>
      <c r="M568"/>
      <c r="N568"/>
      <c r="P568"/>
      <c r="Q568"/>
    </row>
    <row r="569" spans="2:17">
      <c r="B569" s="39"/>
      <c r="C569"/>
      <c r="D569"/>
      <c r="E569"/>
      <c r="F569"/>
      <c r="G569"/>
      <c r="H569"/>
      <c r="I569"/>
      <c r="J569"/>
      <c r="K569"/>
      <c r="L569"/>
      <c r="M569"/>
      <c r="N569"/>
      <c r="P569"/>
      <c r="Q569"/>
    </row>
    <row r="570" spans="2:17">
      <c r="B570" s="39"/>
      <c r="C570"/>
      <c r="D570"/>
      <c r="E570"/>
      <c r="F570"/>
      <c r="G570"/>
      <c r="H570"/>
      <c r="I570"/>
      <c r="J570"/>
      <c r="K570"/>
      <c r="L570"/>
      <c r="M570"/>
      <c r="N570"/>
      <c r="P570"/>
      <c r="Q570"/>
    </row>
    <row r="571" spans="2:17">
      <c r="B571" s="39"/>
      <c r="C571"/>
      <c r="D571"/>
      <c r="E571"/>
      <c r="F571"/>
      <c r="G571"/>
      <c r="H571"/>
      <c r="I571"/>
      <c r="J571"/>
      <c r="K571"/>
      <c r="L571"/>
      <c r="M571"/>
      <c r="N571"/>
      <c r="P571"/>
      <c r="Q571"/>
    </row>
    <row r="572" spans="2:17">
      <c r="B572" s="39"/>
      <c r="C572"/>
      <c r="D572"/>
      <c r="E572"/>
      <c r="F572"/>
      <c r="G572"/>
      <c r="H572"/>
      <c r="I572"/>
      <c r="J572"/>
      <c r="K572"/>
      <c r="L572"/>
      <c r="M572"/>
      <c r="N572"/>
      <c r="P572"/>
      <c r="Q572"/>
    </row>
    <row r="573" spans="2:17">
      <c r="B573" s="39"/>
      <c r="C573"/>
      <c r="D573"/>
      <c r="E573"/>
      <c r="F573"/>
      <c r="G573"/>
      <c r="H573"/>
      <c r="I573"/>
      <c r="J573"/>
      <c r="K573"/>
      <c r="L573"/>
      <c r="M573"/>
      <c r="N573"/>
      <c r="P573"/>
      <c r="Q573"/>
    </row>
    <row r="574" spans="2:17">
      <c r="B574" s="39"/>
      <c r="C574"/>
      <c r="D574"/>
      <c r="E574"/>
      <c r="F574"/>
      <c r="G574"/>
      <c r="H574"/>
      <c r="I574"/>
      <c r="J574"/>
      <c r="K574"/>
      <c r="L574"/>
      <c r="M574"/>
      <c r="N574"/>
      <c r="P574"/>
      <c r="Q574"/>
    </row>
    <row r="575" spans="2:17">
      <c r="B575" s="39"/>
      <c r="C575"/>
      <c r="D575"/>
      <c r="E575"/>
      <c r="F575"/>
      <c r="G575"/>
      <c r="H575"/>
      <c r="I575"/>
      <c r="J575"/>
      <c r="K575"/>
      <c r="L575"/>
      <c r="M575"/>
      <c r="N575"/>
      <c r="P575"/>
      <c r="Q575"/>
    </row>
    <row r="576" spans="2:17">
      <c r="B576" s="39"/>
      <c r="C576"/>
      <c r="D576"/>
      <c r="E576"/>
      <c r="F576"/>
      <c r="G576"/>
      <c r="H576"/>
      <c r="I576"/>
      <c r="J576"/>
      <c r="K576"/>
      <c r="L576"/>
      <c r="M576"/>
      <c r="N576"/>
      <c r="P576"/>
      <c r="Q576"/>
    </row>
    <row r="577" spans="2:17">
      <c r="B577" s="39"/>
      <c r="C577"/>
      <c r="D577"/>
      <c r="E577"/>
      <c r="F577"/>
      <c r="G577"/>
      <c r="H577"/>
      <c r="I577"/>
      <c r="J577"/>
      <c r="K577"/>
      <c r="L577"/>
      <c r="M577"/>
      <c r="N577"/>
      <c r="P577"/>
      <c r="Q577"/>
    </row>
    <row r="578" spans="2:17">
      <c r="B578" s="39"/>
      <c r="C578"/>
      <c r="D578"/>
      <c r="E578"/>
      <c r="F578"/>
      <c r="G578"/>
      <c r="H578"/>
      <c r="I578"/>
      <c r="J578"/>
      <c r="K578"/>
      <c r="L578"/>
      <c r="M578"/>
      <c r="N578"/>
      <c r="P578"/>
      <c r="Q578"/>
    </row>
    <row r="579" spans="2:17">
      <c r="B579" s="39"/>
      <c r="C579"/>
      <c r="D579"/>
      <c r="E579"/>
      <c r="F579"/>
      <c r="G579"/>
      <c r="H579"/>
      <c r="I579"/>
      <c r="J579"/>
      <c r="K579"/>
      <c r="L579"/>
      <c r="M579"/>
      <c r="N579"/>
      <c r="P579"/>
      <c r="Q579"/>
    </row>
    <row r="580" spans="2:17">
      <c r="B580" s="39"/>
      <c r="C580"/>
      <c r="D580"/>
      <c r="E580"/>
      <c r="F580"/>
      <c r="G580"/>
      <c r="H580"/>
      <c r="I580"/>
      <c r="J580"/>
      <c r="K580"/>
      <c r="L580"/>
      <c r="M580"/>
      <c r="N580"/>
      <c r="P580"/>
      <c r="Q580"/>
    </row>
    <row r="581" spans="2:17">
      <c r="B581" s="39"/>
      <c r="C581"/>
      <c r="D581"/>
      <c r="E581"/>
      <c r="F581"/>
      <c r="G581"/>
      <c r="H581"/>
      <c r="I581"/>
      <c r="J581"/>
      <c r="K581"/>
      <c r="L581"/>
      <c r="M581"/>
      <c r="N581"/>
      <c r="P581"/>
      <c r="Q581"/>
    </row>
    <row r="582" spans="2:17">
      <c r="B582" s="39"/>
      <c r="C582"/>
      <c r="D582"/>
      <c r="E582"/>
      <c r="F582"/>
      <c r="G582"/>
      <c r="H582"/>
      <c r="I582"/>
      <c r="J582"/>
      <c r="K582"/>
      <c r="L582"/>
      <c r="M582"/>
      <c r="N582"/>
      <c r="P582"/>
      <c r="Q582"/>
    </row>
    <row r="583" spans="2:17">
      <c r="B583" s="39"/>
      <c r="C583"/>
      <c r="D583"/>
      <c r="E583"/>
      <c r="F583"/>
      <c r="G583"/>
      <c r="H583"/>
      <c r="I583"/>
      <c r="J583"/>
      <c r="K583"/>
      <c r="L583"/>
      <c r="M583"/>
      <c r="N583"/>
      <c r="P583"/>
      <c r="Q583"/>
    </row>
    <row r="584" spans="2:17">
      <c r="B584" s="39"/>
      <c r="C584"/>
      <c r="D584"/>
      <c r="E584"/>
      <c r="F584"/>
      <c r="G584"/>
      <c r="H584"/>
      <c r="I584"/>
      <c r="J584"/>
      <c r="K584"/>
      <c r="L584"/>
      <c r="M584"/>
      <c r="N584"/>
      <c r="P584"/>
      <c r="Q584"/>
    </row>
    <row r="585" spans="2:17">
      <c r="B585" s="39"/>
      <c r="C585"/>
      <c r="D585"/>
      <c r="E585"/>
      <c r="F585"/>
      <c r="G585"/>
      <c r="H585"/>
      <c r="I585"/>
      <c r="J585"/>
      <c r="K585"/>
      <c r="L585"/>
      <c r="M585"/>
      <c r="N585"/>
      <c r="P585"/>
      <c r="Q585"/>
    </row>
    <row r="586" spans="2:17">
      <c r="B586" s="39"/>
      <c r="C586"/>
      <c r="D586"/>
      <c r="E586"/>
      <c r="F586"/>
      <c r="G586"/>
      <c r="H586"/>
      <c r="I586"/>
      <c r="J586"/>
      <c r="K586"/>
      <c r="L586"/>
      <c r="M586"/>
      <c r="N586"/>
      <c r="P586"/>
      <c r="Q586"/>
    </row>
    <row r="587" spans="2:17">
      <c r="B587" s="39"/>
      <c r="C587"/>
      <c r="D587"/>
      <c r="E587"/>
      <c r="F587"/>
      <c r="G587"/>
      <c r="H587"/>
      <c r="I587"/>
      <c r="J587"/>
      <c r="K587"/>
      <c r="L587"/>
      <c r="M587"/>
      <c r="N587"/>
      <c r="P587"/>
      <c r="Q587"/>
    </row>
    <row r="588" spans="2:17">
      <c r="B588" s="39"/>
      <c r="C588"/>
      <c r="D588"/>
      <c r="E588"/>
      <c r="F588"/>
      <c r="G588"/>
      <c r="H588"/>
      <c r="I588"/>
      <c r="J588"/>
      <c r="K588"/>
      <c r="L588"/>
      <c r="M588"/>
      <c r="N588"/>
      <c r="P588"/>
      <c r="Q588"/>
    </row>
    <row r="589" spans="2:17">
      <c r="B589" s="39"/>
      <c r="C589"/>
      <c r="D589"/>
      <c r="E589"/>
      <c r="F589"/>
      <c r="G589"/>
      <c r="H589"/>
      <c r="I589"/>
      <c r="J589"/>
      <c r="K589"/>
      <c r="L589"/>
      <c r="M589"/>
      <c r="N589"/>
      <c r="P589"/>
      <c r="Q589"/>
    </row>
    <row r="590" spans="2:17">
      <c r="B590" s="39"/>
      <c r="C590"/>
      <c r="D590"/>
      <c r="E590"/>
      <c r="F590"/>
      <c r="G590"/>
      <c r="H590"/>
      <c r="I590"/>
      <c r="J590"/>
      <c r="K590"/>
      <c r="L590"/>
      <c r="M590"/>
      <c r="N590"/>
      <c r="P590"/>
      <c r="Q590"/>
    </row>
    <row r="591" spans="2:17">
      <c r="B591" s="39"/>
      <c r="C591"/>
      <c r="D591"/>
      <c r="E591"/>
      <c r="F591"/>
      <c r="G591"/>
      <c r="H591"/>
      <c r="I591"/>
      <c r="J591"/>
      <c r="K591"/>
      <c r="L591"/>
      <c r="M591"/>
      <c r="N591"/>
      <c r="P591"/>
      <c r="Q591"/>
    </row>
    <row r="592" spans="2:17">
      <c r="B592" s="39"/>
      <c r="C592"/>
      <c r="D592"/>
      <c r="E592"/>
      <c r="F592"/>
      <c r="G592"/>
      <c r="H592"/>
      <c r="I592"/>
      <c r="J592"/>
      <c r="K592"/>
      <c r="L592"/>
      <c r="M592"/>
      <c r="N592"/>
      <c r="P592"/>
      <c r="Q592"/>
    </row>
    <row r="593" spans="2:17">
      <c r="B593" s="39"/>
      <c r="C593"/>
      <c r="D593"/>
      <c r="E593"/>
      <c r="F593"/>
      <c r="G593"/>
      <c r="H593"/>
      <c r="I593"/>
      <c r="J593"/>
      <c r="K593"/>
      <c r="L593"/>
      <c r="M593"/>
      <c r="N593"/>
      <c r="P593"/>
      <c r="Q593"/>
    </row>
    <row r="594" spans="2:17">
      <c r="B594" s="39"/>
      <c r="C594"/>
      <c r="D594"/>
      <c r="E594"/>
      <c r="F594"/>
      <c r="G594"/>
      <c r="H594"/>
      <c r="I594"/>
      <c r="J594"/>
      <c r="K594"/>
      <c r="L594"/>
      <c r="M594"/>
      <c r="N594"/>
      <c r="P594"/>
      <c r="Q594"/>
    </row>
    <row r="595" spans="2:17">
      <c r="B595" s="39"/>
      <c r="C595"/>
      <c r="D595"/>
      <c r="E595"/>
      <c r="F595"/>
      <c r="G595"/>
      <c r="H595"/>
      <c r="I595"/>
      <c r="J595"/>
      <c r="K595"/>
      <c r="L595"/>
      <c r="M595"/>
      <c r="N595"/>
      <c r="P595"/>
      <c r="Q595"/>
    </row>
    <row r="596" spans="2:17">
      <c r="B596" s="39"/>
      <c r="C596"/>
      <c r="D596"/>
      <c r="E596"/>
      <c r="F596"/>
      <c r="G596"/>
      <c r="H596"/>
      <c r="I596"/>
      <c r="J596"/>
      <c r="K596"/>
      <c r="L596"/>
      <c r="M596"/>
      <c r="N596"/>
      <c r="P596"/>
      <c r="Q596"/>
    </row>
    <row r="597" spans="2:17">
      <c r="B597" s="39"/>
      <c r="C597"/>
      <c r="D597"/>
      <c r="E597"/>
      <c r="F597"/>
      <c r="G597"/>
      <c r="H597"/>
      <c r="I597"/>
      <c r="J597"/>
      <c r="K597"/>
      <c r="L597"/>
      <c r="M597"/>
      <c r="N597"/>
      <c r="P597"/>
      <c r="Q597"/>
    </row>
    <row r="598" spans="2:17">
      <c r="B598" s="39"/>
      <c r="C598"/>
      <c r="D598"/>
      <c r="E598"/>
      <c r="F598"/>
      <c r="G598"/>
      <c r="H598"/>
      <c r="I598"/>
      <c r="J598"/>
      <c r="K598"/>
      <c r="L598"/>
      <c r="M598"/>
      <c r="N598"/>
      <c r="P598"/>
      <c r="Q598"/>
    </row>
    <row r="599" spans="2:17">
      <c r="B599" s="39"/>
      <c r="C599"/>
      <c r="D599"/>
      <c r="E599"/>
      <c r="F599"/>
      <c r="G599"/>
      <c r="H599"/>
      <c r="I599"/>
      <c r="J599"/>
      <c r="K599"/>
      <c r="L599"/>
      <c r="M599"/>
      <c r="N599"/>
      <c r="P599"/>
      <c r="Q599"/>
    </row>
    <row r="600" spans="2:17">
      <c r="B600" s="39"/>
      <c r="C600"/>
      <c r="D600"/>
      <c r="E600"/>
      <c r="F600"/>
      <c r="G600"/>
      <c r="H600"/>
      <c r="I600"/>
      <c r="J600"/>
      <c r="K600"/>
      <c r="L600"/>
      <c r="M600"/>
      <c r="N600"/>
      <c r="P600"/>
      <c r="Q600"/>
    </row>
    <row r="601" spans="2:17">
      <c r="B601" s="39"/>
      <c r="C601"/>
      <c r="D601"/>
      <c r="E601"/>
      <c r="F601"/>
      <c r="G601"/>
      <c r="H601"/>
      <c r="I601"/>
      <c r="J601"/>
      <c r="K601"/>
      <c r="L601"/>
      <c r="M601"/>
      <c r="N601"/>
      <c r="P601"/>
      <c r="Q601"/>
    </row>
    <row r="602" spans="2:17">
      <c r="B602" s="39"/>
      <c r="C602"/>
      <c r="D602"/>
      <c r="E602"/>
      <c r="F602"/>
      <c r="G602"/>
      <c r="H602"/>
      <c r="I602"/>
      <c r="J602"/>
      <c r="K602"/>
      <c r="L602"/>
      <c r="M602"/>
      <c r="N602"/>
      <c r="P602"/>
      <c r="Q602"/>
    </row>
    <row r="603" spans="2:17">
      <c r="B603" s="39"/>
      <c r="C603"/>
      <c r="D603"/>
      <c r="E603"/>
      <c r="F603"/>
      <c r="G603"/>
      <c r="H603"/>
      <c r="I603"/>
      <c r="J603"/>
      <c r="K603"/>
      <c r="L603"/>
      <c r="M603"/>
      <c r="N603"/>
      <c r="P603"/>
      <c r="Q603"/>
    </row>
    <row r="604" spans="2:17">
      <c r="B604" s="39"/>
      <c r="C604"/>
      <c r="D604"/>
      <c r="E604"/>
      <c r="F604"/>
      <c r="G604"/>
      <c r="H604"/>
      <c r="I604"/>
      <c r="J604"/>
      <c r="K604"/>
      <c r="L604"/>
      <c r="M604"/>
      <c r="N604"/>
      <c r="P604"/>
      <c r="Q604"/>
    </row>
    <row r="605" spans="2:17">
      <c r="B605" s="39"/>
      <c r="C605"/>
      <c r="D605"/>
      <c r="E605"/>
      <c r="F605"/>
      <c r="G605"/>
      <c r="H605"/>
      <c r="I605"/>
      <c r="J605"/>
      <c r="K605"/>
      <c r="L605"/>
      <c r="M605"/>
      <c r="N605"/>
      <c r="P605"/>
      <c r="Q605"/>
    </row>
    <row r="606" spans="2:17">
      <c r="B606" s="39"/>
      <c r="C606"/>
      <c r="D606"/>
      <c r="E606"/>
      <c r="F606"/>
      <c r="G606"/>
      <c r="H606"/>
      <c r="I606"/>
      <c r="J606"/>
      <c r="K606"/>
      <c r="L606"/>
      <c r="M606"/>
      <c r="N606"/>
      <c r="P606"/>
      <c r="Q606"/>
    </row>
    <row r="607" spans="2:17">
      <c r="B607" s="39"/>
      <c r="C607"/>
      <c r="D607"/>
      <c r="E607"/>
      <c r="F607"/>
      <c r="G607"/>
      <c r="H607"/>
      <c r="I607"/>
      <c r="J607"/>
      <c r="K607"/>
      <c r="L607"/>
      <c r="M607"/>
      <c r="N607"/>
      <c r="P607"/>
      <c r="Q607"/>
    </row>
    <row r="608" spans="2:17">
      <c r="B608" s="39"/>
      <c r="C608"/>
      <c r="D608"/>
      <c r="E608"/>
      <c r="F608"/>
      <c r="G608"/>
      <c r="H608"/>
      <c r="I608"/>
      <c r="J608"/>
      <c r="K608"/>
      <c r="L608"/>
      <c r="M608"/>
      <c r="N608"/>
      <c r="P608"/>
      <c r="Q608"/>
    </row>
    <row r="609" spans="2:17">
      <c r="B609" s="39"/>
      <c r="C609"/>
      <c r="D609"/>
      <c r="E609"/>
      <c r="F609"/>
      <c r="G609"/>
      <c r="H609"/>
      <c r="I609"/>
      <c r="J609"/>
      <c r="K609"/>
      <c r="L609"/>
      <c r="M609"/>
      <c r="N609"/>
      <c r="P609"/>
      <c r="Q609"/>
    </row>
    <row r="610" spans="2:17">
      <c r="B610" s="39"/>
      <c r="C610"/>
      <c r="D610"/>
      <c r="E610"/>
      <c r="F610"/>
      <c r="G610"/>
      <c r="H610"/>
      <c r="I610"/>
      <c r="J610"/>
      <c r="K610"/>
      <c r="L610"/>
      <c r="M610"/>
      <c r="N610"/>
      <c r="P610"/>
      <c r="Q610"/>
    </row>
    <row r="611" spans="2:17">
      <c r="B611" s="39"/>
      <c r="C611"/>
      <c r="D611"/>
      <c r="E611"/>
      <c r="F611"/>
      <c r="G611"/>
      <c r="H611"/>
      <c r="I611"/>
      <c r="J611"/>
      <c r="K611"/>
      <c r="L611"/>
      <c r="M611"/>
      <c r="N611"/>
      <c r="P611"/>
      <c r="Q611"/>
    </row>
    <row r="612" spans="2:17">
      <c r="B612" s="39"/>
      <c r="C612"/>
      <c r="D612"/>
      <c r="E612"/>
      <c r="F612"/>
      <c r="G612"/>
      <c r="H612"/>
      <c r="I612"/>
      <c r="J612"/>
      <c r="K612"/>
      <c r="L612"/>
      <c r="M612"/>
      <c r="N612"/>
      <c r="P612"/>
      <c r="Q612"/>
    </row>
    <row r="613" spans="2:17">
      <c r="B613" s="39"/>
      <c r="C613"/>
      <c r="D613"/>
      <c r="E613"/>
      <c r="F613"/>
      <c r="G613"/>
      <c r="H613"/>
      <c r="I613"/>
      <c r="J613"/>
      <c r="K613"/>
      <c r="L613"/>
      <c r="M613"/>
      <c r="N613"/>
      <c r="P613"/>
      <c r="Q613"/>
    </row>
    <row r="614" spans="2:17">
      <c r="B614" s="39"/>
      <c r="C614"/>
      <c r="D614"/>
      <c r="E614"/>
      <c r="F614"/>
      <c r="G614"/>
      <c r="H614"/>
      <c r="I614"/>
      <c r="J614"/>
      <c r="K614"/>
      <c r="L614"/>
      <c r="M614"/>
      <c r="N614"/>
      <c r="P614"/>
      <c r="Q614"/>
    </row>
    <row r="615" spans="2:17">
      <c r="B615" s="39"/>
      <c r="C615"/>
      <c r="D615"/>
      <c r="E615"/>
      <c r="F615"/>
      <c r="G615"/>
      <c r="H615"/>
      <c r="I615"/>
      <c r="J615"/>
      <c r="K615"/>
      <c r="L615"/>
      <c r="M615"/>
      <c r="N615"/>
      <c r="P615"/>
      <c r="Q615"/>
    </row>
    <row r="616" spans="2:17">
      <c r="B616" s="39"/>
      <c r="C616"/>
      <c r="D616"/>
      <c r="E616"/>
      <c r="F616"/>
      <c r="G616"/>
      <c r="H616"/>
      <c r="I616"/>
      <c r="J616"/>
      <c r="K616"/>
      <c r="L616"/>
      <c r="M616"/>
      <c r="N616"/>
      <c r="P616"/>
      <c r="Q616"/>
    </row>
    <row r="617" spans="2:17">
      <c r="B617" s="39"/>
      <c r="C617"/>
      <c r="D617"/>
      <c r="E617"/>
      <c r="F617"/>
      <c r="G617"/>
      <c r="H617"/>
      <c r="I617"/>
      <c r="J617"/>
      <c r="K617"/>
      <c r="L617"/>
      <c r="M617"/>
      <c r="N617"/>
      <c r="P617"/>
      <c r="Q617"/>
    </row>
    <row r="618" spans="2:17">
      <c r="B618" s="39"/>
      <c r="C618"/>
      <c r="D618"/>
      <c r="E618"/>
      <c r="F618"/>
      <c r="G618"/>
      <c r="H618"/>
      <c r="I618"/>
      <c r="J618"/>
      <c r="K618"/>
      <c r="L618"/>
      <c r="M618"/>
      <c r="N618"/>
      <c r="P618"/>
      <c r="Q618"/>
    </row>
    <row r="619" spans="2:17">
      <c r="B619" s="39"/>
      <c r="C619"/>
      <c r="D619"/>
      <c r="E619"/>
      <c r="F619"/>
      <c r="G619"/>
      <c r="H619"/>
      <c r="I619"/>
      <c r="J619"/>
      <c r="K619"/>
      <c r="L619"/>
      <c r="M619"/>
      <c r="N619"/>
      <c r="P619"/>
      <c r="Q619"/>
    </row>
    <row r="620" spans="2:17">
      <c r="B620" s="39"/>
      <c r="C620"/>
      <c r="D620"/>
      <c r="E620"/>
      <c r="F620"/>
      <c r="G620"/>
      <c r="H620"/>
      <c r="I620"/>
      <c r="J620"/>
      <c r="K620"/>
      <c r="L620"/>
      <c r="M620"/>
      <c r="N620"/>
      <c r="P620"/>
      <c r="Q620"/>
    </row>
    <row r="621" spans="2:17">
      <c r="B621" s="39"/>
      <c r="C621"/>
      <c r="D621"/>
      <c r="E621"/>
      <c r="F621"/>
      <c r="G621"/>
      <c r="H621"/>
      <c r="I621"/>
      <c r="J621"/>
      <c r="K621"/>
      <c r="L621"/>
      <c r="M621"/>
      <c r="N621"/>
      <c r="P621"/>
      <c r="Q621"/>
    </row>
    <row r="622" spans="2:17">
      <c r="B622" s="39"/>
      <c r="C622"/>
      <c r="D622"/>
      <c r="E622"/>
      <c r="F622"/>
      <c r="G622"/>
      <c r="H622"/>
      <c r="I622"/>
      <c r="J622"/>
      <c r="K622"/>
      <c r="L622"/>
      <c r="M622"/>
      <c r="N622"/>
      <c r="P622"/>
      <c r="Q622"/>
    </row>
    <row r="623" spans="2:17">
      <c r="B623" s="39"/>
      <c r="C623"/>
      <c r="D623"/>
      <c r="E623"/>
      <c r="F623"/>
      <c r="G623"/>
      <c r="H623"/>
      <c r="I623"/>
      <c r="J623"/>
      <c r="K623"/>
      <c r="L623"/>
      <c r="M623"/>
      <c r="N623"/>
      <c r="P623"/>
      <c r="Q623"/>
    </row>
    <row r="624" spans="2:17">
      <c r="B624" s="39"/>
      <c r="C624"/>
      <c r="D624"/>
      <c r="E624"/>
      <c r="F624"/>
      <c r="G624"/>
      <c r="H624"/>
      <c r="I624"/>
      <c r="J624"/>
      <c r="K624"/>
      <c r="L624"/>
      <c r="M624"/>
      <c r="N624"/>
      <c r="P624"/>
      <c r="Q624"/>
    </row>
    <row r="625" spans="2:17">
      <c r="B625" s="39"/>
      <c r="C625"/>
      <c r="D625"/>
      <c r="E625"/>
      <c r="F625"/>
      <c r="G625"/>
      <c r="H625"/>
      <c r="I625"/>
      <c r="J625"/>
      <c r="K625"/>
      <c r="L625"/>
      <c r="M625"/>
      <c r="N625"/>
      <c r="P625"/>
      <c r="Q625"/>
    </row>
    <row r="626" spans="2:17">
      <c r="B626" s="39"/>
      <c r="C626"/>
      <c r="D626"/>
      <c r="E626"/>
      <c r="F626"/>
      <c r="G626"/>
      <c r="H626"/>
      <c r="I626"/>
      <c r="J626"/>
      <c r="K626"/>
      <c r="L626"/>
      <c r="M626"/>
      <c r="N626"/>
      <c r="P626"/>
      <c r="Q626"/>
    </row>
    <row r="627" spans="2:17">
      <c r="B627" s="39"/>
      <c r="C627"/>
      <c r="D627"/>
      <c r="E627"/>
      <c r="F627"/>
      <c r="G627"/>
      <c r="H627"/>
      <c r="I627"/>
      <c r="J627"/>
      <c r="K627"/>
      <c r="L627"/>
      <c r="M627"/>
      <c r="N627"/>
      <c r="P627"/>
      <c r="Q627"/>
    </row>
    <row r="628" spans="2:17">
      <c r="B628" s="39"/>
      <c r="C628"/>
      <c r="D628"/>
      <c r="E628"/>
      <c r="F628"/>
      <c r="G628"/>
      <c r="H628"/>
      <c r="I628"/>
      <c r="J628"/>
      <c r="K628"/>
      <c r="L628"/>
      <c r="M628"/>
      <c r="N628"/>
      <c r="P628"/>
      <c r="Q628"/>
    </row>
    <row r="629" spans="2:17">
      <c r="B629" s="39"/>
      <c r="C629"/>
      <c r="D629"/>
      <c r="E629"/>
      <c r="F629"/>
      <c r="G629"/>
      <c r="H629"/>
      <c r="I629"/>
      <c r="J629"/>
      <c r="K629"/>
      <c r="L629"/>
      <c r="M629"/>
      <c r="N629"/>
      <c r="P629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629"/>
  <sheetViews>
    <sheetView showGridLines="0" workbookViewId="0">
      <selection activeCell="O11" sqref="O11:O170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4257812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55" t="s">
        <v>244</v>
      </c>
      <c r="D3" s="56"/>
      <c r="E3" s="57"/>
      <c r="F3" s="17"/>
      <c r="G3" s="58" t="s">
        <v>245</v>
      </c>
      <c r="H3" s="58"/>
      <c r="I3" s="58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/>
      <c r="D5" s="10"/>
      <c r="E5" s="8"/>
      <c r="F5" s="8"/>
      <c r="G5" s="30">
        <v>15.480999946594238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26.562999725341797</v>
      </c>
      <c r="D6" s="9"/>
      <c r="E6" s="8"/>
      <c r="F6" s="8"/>
      <c r="G6" s="30">
        <v>15.559000015258789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26.604999542236328</v>
      </c>
      <c r="D7" s="4">
        <f>STDEV(C5:C8)</f>
        <v>2.9698355334716372E-2</v>
      </c>
      <c r="E7" s="1">
        <f>AVERAGE(C5:C8)</f>
        <v>26.583999633789063</v>
      </c>
      <c r="F7" s="8"/>
      <c r="G7" s="30">
        <v>15.569999694824219</v>
      </c>
      <c r="H7" s="3">
        <f>STDEV(G5:G8)</f>
        <v>4.8521402231758652E-2</v>
      </c>
      <c r="I7" s="1">
        <f>AVERAGE(G5:G8)</f>
        <v>15.536666552225748</v>
      </c>
      <c r="J7" s="8"/>
      <c r="K7" s="2">
        <f>E7-I7</f>
        <v>11.047333081563314</v>
      </c>
      <c r="L7" s="1">
        <f>K7-$K$7</f>
        <v>0</v>
      </c>
      <c r="M7" s="27">
        <f>SQRT((D7*D7)+(H7*H7))</f>
        <v>5.6888652507536067E-2</v>
      </c>
      <c r="N7" s="14"/>
      <c r="O7" s="34">
        <f>POWER(2,-L7)</f>
        <v>1</v>
      </c>
      <c r="P7" s="26">
        <f>M7/SQRT((COUNT(C5:C8)+COUNT(G5:G8)/2))</f>
        <v>3.0408263839776892E-2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133</v>
      </c>
      <c r="C9" s="30">
        <v>27.416000366210937</v>
      </c>
      <c r="D9" s="10"/>
      <c r="E9" s="8"/>
      <c r="F9" s="8"/>
      <c r="G9" s="30">
        <v>18.096000671386719</v>
      </c>
      <c r="I9" s="8"/>
      <c r="J9" s="8"/>
      <c r="K9" s="8"/>
      <c r="L9" s="8"/>
      <c r="M9" s="8"/>
      <c r="N9" s="8"/>
      <c r="O9" s="33"/>
    </row>
    <row r="10" spans="2:16">
      <c r="B10" s="36" t="s">
        <v>133</v>
      </c>
      <c r="C10" s="30">
        <v>27.572999954223633</v>
      </c>
      <c r="D10" s="9"/>
      <c r="E10" s="8"/>
      <c r="F10" s="8"/>
      <c r="G10" s="30">
        <v>17.941999435424805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133</v>
      </c>
      <c r="C11" s="30">
        <v>27.302000045776367</v>
      </c>
      <c r="D11" s="4">
        <f t="shared" ref="D11" si="0">STDEV(C9:C11)</f>
        <v>0.13606732039310979</v>
      </c>
      <c r="E11" s="1">
        <f t="shared" ref="E11" si="1">AVERAGE(C9:C11)</f>
        <v>27.430333455403645</v>
      </c>
      <c r="F11" s="8"/>
      <c r="G11" s="30">
        <v>17.920000076293945</v>
      </c>
      <c r="H11" s="3">
        <f t="shared" ref="H11" si="2">STDEV(G9:G11)</f>
        <v>9.589626509322112E-2</v>
      </c>
      <c r="I11" s="1">
        <f t="shared" ref="I11" si="3">AVERAGE(G9:G11)</f>
        <v>17.986000061035156</v>
      </c>
      <c r="J11" s="8"/>
      <c r="K11" s="1">
        <f t="shared" ref="K11" si="4">E11-I11</f>
        <v>9.4443333943684884</v>
      </c>
      <c r="L11" s="1">
        <f t="shared" ref="L11" si="5">K11-$K$7</f>
        <v>-1.602999687194826</v>
      </c>
      <c r="M11" s="27">
        <f t="shared" ref="M11" si="6">SQRT((D11*D11)+(H11*H11))</f>
        <v>0.16646443865820271</v>
      </c>
      <c r="N11" s="14"/>
      <c r="O11" s="34">
        <f t="shared" ref="O11" si="7">POWER(2,-L11)</f>
        <v>3.0377427209855368</v>
      </c>
      <c r="P11" s="26">
        <f t="shared" ref="P11" si="8">M11/SQRT((COUNT(C9:C11)+COUNT(G9:G11)/2))</f>
        <v>7.8472088934418149E-2</v>
      </c>
    </row>
    <row r="12" spans="2:16">
      <c r="B12" s="36" t="s">
        <v>134</v>
      </c>
      <c r="C12" s="30">
        <v>21.180000305175781</v>
      </c>
      <c r="D12" s="10"/>
      <c r="E12" s="8"/>
      <c r="F12" s="8"/>
      <c r="G12" s="30">
        <v>16.795999526977539</v>
      </c>
      <c r="I12" s="8"/>
      <c r="J12" s="8"/>
      <c r="K12" s="8"/>
      <c r="L12" s="8"/>
      <c r="M12" s="8"/>
      <c r="N12" s="8"/>
      <c r="O12" s="33"/>
    </row>
    <row r="13" spans="2:16">
      <c r="B13" s="36" t="s">
        <v>134</v>
      </c>
      <c r="C13" s="30">
        <v>21.128999710083008</v>
      </c>
      <c r="D13" s="9"/>
      <c r="E13" s="8"/>
      <c r="F13" s="8"/>
      <c r="G13" s="30">
        <v>16.778999328613281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134</v>
      </c>
      <c r="C14" s="30">
        <v>21.135000228881836</v>
      </c>
      <c r="D14" s="4">
        <f t="shared" ref="D14" si="9">STDEV(C12:C14)</f>
        <v>2.7874940335161899E-2</v>
      </c>
      <c r="E14" s="1">
        <f t="shared" ref="E14" si="10">AVERAGE(C12:C14)</f>
        <v>21.148000081380207</v>
      </c>
      <c r="F14" s="8"/>
      <c r="G14" s="30">
        <v>16.684000015258789</v>
      </c>
      <c r="H14" s="3">
        <f t="shared" ref="H14" si="11">STDEV(G12:G14)</f>
        <v>6.0356947829126692E-2</v>
      </c>
      <c r="I14" s="1">
        <f t="shared" ref="I14" si="12">AVERAGE(G12:G14)</f>
        <v>16.752999623616535</v>
      </c>
      <c r="J14" s="8"/>
      <c r="K14" s="1">
        <f t="shared" ref="K14" si="13">E14-I14</f>
        <v>4.3950004577636719</v>
      </c>
      <c r="L14" s="1">
        <f t="shared" ref="L14" si="14">K14-$K$7</f>
        <v>-6.6523326237996425</v>
      </c>
      <c r="M14" s="27">
        <f t="shared" ref="M14" si="15">SQRT((D14*D14)+(H14*H14))</f>
        <v>6.6482880878740186E-2</v>
      </c>
      <c r="N14" s="14"/>
      <c r="O14" s="34">
        <f t="shared" ref="O14" si="16">POWER(2,-L14)</f>
        <v>100.58927104576374</v>
      </c>
      <c r="P14" s="26">
        <f t="shared" ref="P14" si="17">M14/SQRT((COUNT(C12:C14)+COUNT(G12:G14)/2))</f>
        <v>3.1340330601449765E-2</v>
      </c>
    </row>
    <row r="15" spans="2:16">
      <c r="B15" s="36" t="s">
        <v>135</v>
      </c>
      <c r="C15" s="30">
        <v>36.605998992919922</v>
      </c>
      <c r="D15" s="10"/>
      <c r="E15" s="8"/>
      <c r="F15" s="8"/>
      <c r="G15" s="30">
        <v>16.995000839233398</v>
      </c>
      <c r="I15" s="8"/>
      <c r="J15" s="8"/>
      <c r="K15" s="8"/>
      <c r="L15" s="8"/>
      <c r="M15" s="8"/>
      <c r="N15" s="8"/>
      <c r="O15" s="33"/>
    </row>
    <row r="16" spans="2:16">
      <c r="B16" s="36" t="s">
        <v>135</v>
      </c>
      <c r="C16" t="s">
        <v>9</v>
      </c>
      <c r="D16" s="9"/>
      <c r="E16" s="8"/>
      <c r="F16" s="8"/>
      <c r="G16" s="30">
        <v>16.990999221801758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6" t="s">
        <v>135</v>
      </c>
      <c r="C17" s="30">
        <v>34.577999114990234</v>
      </c>
      <c r="D17" s="4">
        <f t="shared" ref="D17" si="18">STDEV(C15:C17)</f>
        <v>1.4340124659295725</v>
      </c>
      <c r="E17" s="1">
        <f t="shared" ref="E17" si="19">AVERAGE(C15:C17)</f>
        <v>35.591999053955078</v>
      </c>
      <c r="F17" s="8"/>
      <c r="G17" s="30">
        <v>16.986000061035156</v>
      </c>
      <c r="H17" s="3">
        <f t="shared" ref="H17" si="20">STDEV(G15:G17)</f>
        <v>4.5095927128269266E-3</v>
      </c>
      <c r="I17" s="1">
        <f t="shared" ref="I17" si="21">AVERAGE(G15:G17)</f>
        <v>16.99066670735677</v>
      </c>
      <c r="J17" s="8"/>
      <c r="K17" s="1">
        <f t="shared" ref="K17" si="22">E17-I17</f>
        <v>18.601332346598308</v>
      </c>
      <c r="L17" s="1">
        <f t="shared" ref="L17" si="23">K17-$K$7</f>
        <v>7.5539992650349941</v>
      </c>
      <c r="M17" s="27">
        <f t="shared" ref="M17" si="24">SQRT((D17*D17)+(H17*H17))</f>
        <v>1.4340195566545977</v>
      </c>
      <c r="N17" s="14"/>
      <c r="O17" s="34">
        <f t="shared" ref="O17" si="25">POWER(2,-L17)</f>
        <v>5.3213231587028479E-3</v>
      </c>
      <c r="P17" s="26">
        <f t="shared" ref="P17" si="26">M17/SQRT((COUNT(C15:C17)+COUNT(G15:G17)/2))</f>
        <v>0.76651569527642405</v>
      </c>
    </row>
    <row r="18" spans="2:16">
      <c r="B18" s="36" t="s">
        <v>136</v>
      </c>
      <c r="C18" s="30">
        <v>25.354000091552734</v>
      </c>
      <c r="D18" s="10"/>
      <c r="E18" s="8"/>
      <c r="F18" s="8"/>
      <c r="G18" s="30">
        <v>17.16200065612793</v>
      </c>
      <c r="I18" s="8"/>
      <c r="J18" s="8"/>
      <c r="K18" s="8"/>
      <c r="L18" s="8"/>
      <c r="M18" s="8"/>
      <c r="N18" s="8"/>
      <c r="O18" s="33"/>
    </row>
    <row r="19" spans="2:16">
      <c r="B19" s="36" t="s">
        <v>136</v>
      </c>
      <c r="C19" s="30">
        <v>25.177000045776367</v>
      </c>
      <c r="D19" s="9"/>
      <c r="E19" s="8"/>
      <c r="F19" s="8"/>
      <c r="G19" s="30">
        <v>17.180999755859375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136</v>
      </c>
      <c r="C20" s="30">
        <v>25.158000946044922</v>
      </c>
      <c r="D20" s="4">
        <f t="shared" ref="D20" si="27">STDEV(C18:C20)</f>
        <v>0.10809382269987659</v>
      </c>
      <c r="E20" s="1">
        <f t="shared" ref="E20" si="28">AVERAGE(C18:C20)</f>
        <v>25.22966702779134</v>
      </c>
      <c r="F20" s="8"/>
      <c r="G20" s="30">
        <v>17.158000946044922</v>
      </c>
      <c r="H20" s="3">
        <f t="shared" ref="H20" si="29">STDEV(G18:G20)</f>
        <v>1.2287586718818475E-2</v>
      </c>
      <c r="I20" s="1">
        <f t="shared" ref="I20" si="30">AVERAGE(G18:G20)</f>
        <v>17.16700045267741</v>
      </c>
      <c r="J20" s="8"/>
      <c r="K20" s="1">
        <f t="shared" ref="K20" si="31">E20-I20</f>
        <v>8.0626665751139299</v>
      </c>
      <c r="L20" s="1">
        <f t="shared" ref="L20" si="32">K20-$K$7</f>
        <v>-2.9846665064493845</v>
      </c>
      <c r="M20" s="27">
        <f t="shared" ref="M20" si="33">SQRT((D20*D20)+(H20*H20))</f>
        <v>0.10878997790809979</v>
      </c>
      <c r="N20" s="14"/>
      <c r="O20" s="34">
        <f t="shared" ref="O20" si="34">POWER(2,-L20)</f>
        <v>7.9154233096676991</v>
      </c>
      <c r="P20" s="26">
        <f t="shared" ref="P20" si="35">M20/SQRT((COUNT(C18:C20)+COUNT(G18:G20)/2))</f>
        <v>5.1284087402634709E-2</v>
      </c>
    </row>
    <row r="21" spans="2:16">
      <c r="B21" s="36" t="s">
        <v>137</v>
      </c>
      <c r="C21" s="30">
        <v>21.101999282836914</v>
      </c>
      <c r="D21" s="10"/>
      <c r="E21" s="8"/>
      <c r="F21" s="8"/>
      <c r="G21" s="30">
        <v>15.75100040435791</v>
      </c>
      <c r="I21" s="8"/>
      <c r="J21" s="8"/>
      <c r="K21" s="8"/>
      <c r="L21" s="8"/>
      <c r="M21" s="8"/>
      <c r="N21" s="8"/>
      <c r="O21" s="33"/>
    </row>
    <row r="22" spans="2:16">
      <c r="B22" s="36" t="s">
        <v>137</v>
      </c>
      <c r="C22" s="30">
        <v>20.983999252319336</v>
      </c>
      <c r="D22" s="9"/>
      <c r="E22" s="8"/>
      <c r="F22" s="8"/>
      <c r="G22" s="30">
        <v>15.788000106811523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137</v>
      </c>
      <c r="C23" s="30">
        <v>20.812000274658203</v>
      </c>
      <c r="D23" s="4">
        <f t="shared" ref="D23" si="36">STDEV(C21:C23)</f>
        <v>0.14583499823616888</v>
      </c>
      <c r="E23" s="1">
        <f t="shared" ref="E23" si="37">AVERAGE(C21:C23)</f>
        <v>20.965999603271484</v>
      </c>
      <c r="F23" s="8"/>
      <c r="G23" s="30">
        <v>15.76200008392334</v>
      </c>
      <c r="H23" s="3">
        <f t="shared" ref="H23" si="38">STDEV(G21:G23)</f>
        <v>1.8999877729361483E-2</v>
      </c>
      <c r="I23" s="1">
        <f t="shared" ref="I23" si="39">AVERAGE(G21:G23)</f>
        <v>15.767000198364258</v>
      </c>
      <c r="J23" s="8"/>
      <c r="K23" s="1">
        <f t="shared" ref="K23" si="40">E23-I23</f>
        <v>5.1989994049072266</v>
      </c>
      <c r="L23" s="1">
        <f t="shared" ref="L23" si="41">K23-$K$7</f>
        <v>-5.8483336766560878</v>
      </c>
      <c r="M23" s="27">
        <f t="shared" ref="M23" si="42">SQRT((D23*D23)+(H23*H23))</f>
        <v>0.14706747452878244</v>
      </c>
      <c r="N23" s="14"/>
      <c r="O23" s="34">
        <f t="shared" ref="O23" si="43">POWER(2,-L23)</f>
        <v>57.613447209213746</v>
      </c>
      <c r="P23" s="26">
        <f t="shared" ref="P23" si="44">M23/SQRT((COUNT(C21:C23)+COUNT(G21:G23)/2))</f>
        <v>6.9328272354187953E-2</v>
      </c>
    </row>
    <row r="24" spans="2:16">
      <c r="B24" s="36" t="s">
        <v>138</v>
      </c>
      <c r="C24" t="s">
        <v>9</v>
      </c>
      <c r="D24" s="10"/>
      <c r="E24" s="8"/>
      <c r="F24" s="8"/>
      <c r="G24" s="30">
        <v>19.597000122070313</v>
      </c>
      <c r="I24" s="8"/>
      <c r="J24" s="8"/>
      <c r="K24" s="8"/>
      <c r="L24" s="8"/>
      <c r="M24" s="8"/>
      <c r="N24" s="8"/>
      <c r="O24" s="33"/>
    </row>
    <row r="25" spans="2:16">
      <c r="B25" s="36" t="s">
        <v>138</v>
      </c>
      <c r="C25" s="30">
        <v>37.108001708984375</v>
      </c>
      <c r="D25" s="9"/>
      <c r="E25" s="8"/>
      <c r="F25" s="8"/>
      <c r="G25" s="30">
        <v>19.597999572753906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138</v>
      </c>
      <c r="C26" t="s">
        <v>9</v>
      </c>
      <c r="D26" s="4" t="e">
        <f t="shared" ref="D26" si="45">STDEV(C24:C26)</f>
        <v>#DIV/0!</v>
      </c>
      <c r="E26" s="1">
        <f t="shared" ref="E26" si="46">AVERAGE(C24:C26)</f>
        <v>37.108001708984375</v>
      </c>
      <c r="F26" s="8"/>
      <c r="G26" s="30">
        <v>19.563999176025391</v>
      </c>
      <c r="H26" s="3">
        <f t="shared" ref="H26" si="47">STDEV(G24:G26)</f>
        <v>1.9348076214554411E-2</v>
      </c>
      <c r="I26" s="1">
        <f t="shared" ref="I26" si="48">AVERAGE(G24:G26)</f>
        <v>19.586332956949871</v>
      </c>
      <c r="J26" s="8"/>
      <c r="K26" s="1">
        <f t="shared" ref="K26" si="49">E26-I26</f>
        <v>17.521668752034504</v>
      </c>
      <c r="L26" s="1">
        <f t="shared" ref="L26" si="50">K26-$K$7</f>
        <v>6.4743356704711896</v>
      </c>
      <c r="M26" s="27" t="e">
        <f t="shared" ref="M26" si="51">SQRT((D26*D26)+(H26*H26))</f>
        <v>#DIV/0!</v>
      </c>
      <c r="N26" s="14"/>
      <c r="O26" s="34">
        <f t="shared" ref="O26" si="52">POWER(2,-L26)</f>
        <v>1.1246846328502837E-2</v>
      </c>
      <c r="P26" s="26" t="e">
        <f t="shared" ref="P26" si="53">M26/SQRT((COUNT(C24:C26)+COUNT(G24:G26)/2))</f>
        <v>#DIV/0!</v>
      </c>
    </row>
    <row r="27" spans="2:16">
      <c r="B27" s="36" t="s">
        <v>139</v>
      </c>
      <c r="C27" s="30">
        <v>23.339000701904297</v>
      </c>
      <c r="D27" s="10"/>
      <c r="E27" s="8"/>
      <c r="F27" s="8"/>
      <c r="G27" s="30">
        <v>16.055000305175781</v>
      </c>
      <c r="I27" s="8"/>
      <c r="J27" s="8"/>
      <c r="K27" s="8"/>
      <c r="L27" s="8"/>
      <c r="M27" s="8"/>
      <c r="N27" s="8"/>
      <c r="O27" s="33"/>
    </row>
    <row r="28" spans="2:16">
      <c r="B28" s="36" t="s">
        <v>139</v>
      </c>
      <c r="C28" s="30">
        <v>23.629999160766602</v>
      </c>
      <c r="D28" s="9"/>
      <c r="E28" s="8"/>
      <c r="F28" s="8"/>
      <c r="G28" s="30">
        <v>16.08799934387207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139</v>
      </c>
      <c r="C29" s="30">
        <v>23.356000900268555</v>
      </c>
      <c r="D29" s="4">
        <f t="shared" ref="D29" si="54">STDEV(C27:C29)</f>
        <v>0.16332184818166218</v>
      </c>
      <c r="E29" s="1">
        <f t="shared" ref="E29" si="55">AVERAGE(C27:C29)</f>
        <v>23.441666920979817</v>
      </c>
      <c r="F29" s="8"/>
      <c r="G29" s="30">
        <v>16.048999786376953</v>
      </c>
      <c r="H29" s="3">
        <f t="shared" ref="H29" si="56">STDEV(G27:G29)</f>
        <v>2.0999635971246516E-2</v>
      </c>
      <c r="I29" s="1">
        <f t="shared" ref="I29" si="57">AVERAGE(G27:G29)</f>
        <v>16.063999811808269</v>
      </c>
      <c r="J29" s="8"/>
      <c r="K29" s="1">
        <f t="shared" ref="K29" si="58">E29-I29</f>
        <v>7.3776671091715471</v>
      </c>
      <c r="L29" s="1">
        <f t="shared" ref="L29" si="59">K29-$K$7</f>
        <v>-3.6696659723917673</v>
      </c>
      <c r="M29" s="27">
        <f t="shared" ref="M29" si="60">SQRT((D29*D29)+(H29*H29))</f>
        <v>0.16466636209134755</v>
      </c>
      <c r="N29" s="14"/>
      <c r="O29" s="34">
        <f t="shared" ref="O29" si="61">POWER(2,-L29)</f>
        <v>12.725637028471672</v>
      </c>
      <c r="P29" s="26">
        <f t="shared" ref="P29" si="62">M29/SQRT((COUNT(C27:C29)+COUNT(G27:G29)/2))</f>
        <v>7.7624467512074205E-2</v>
      </c>
    </row>
    <row r="30" spans="2:16">
      <c r="B30" s="36" t="s">
        <v>140</v>
      </c>
      <c r="C30" s="30">
        <v>18.726999282836914</v>
      </c>
      <c r="D30" s="10"/>
      <c r="E30" s="8"/>
      <c r="F30" s="8"/>
      <c r="G30" s="30">
        <v>14.729000091552734</v>
      </c>
      <c r="I30" s="8"/>
      <c r="J30" s="8"/>
      <c r="K30" s="8"/>
      <c r="L30" s="8"/>
      <c r="M30" s="8"/>
      <c r="N30" s="8"/>
      <c r="O30" s="33"/>
    </row>
    <row r="31" spans="2:16">
      <c r="B31" s="36" t="s">
        <v>140</v>
      </c>
      <c r="C31" s="30">
        <v>19.083000183105469</v>
      </c>
      <c r="D31" s="9"/>
      <c r="E31" s="8"/>
      <c r="F31" s="8"/>
      <c r="G31" s="30">
        <v>14.763999938964844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6" t="s">
        <v>140</v>
      </c>
      <c r="C32" s="30">
        <v>18.495000839233398</v>
      </c>
      <c r="D32" s="4">
        <f t="shared" ref="D32" si="63">STDEV(C30:C32)</f>
        <v>0.29617088176154327</v>
      </c>
      <c r="E32" s="1">
        <f t="shared" ref="E32" si="64">AVERAGE(C30:C32)</f>
        <v>18.768333435058594</v>
      </c>
      <c r="F32" s="8"/>
      <c r="G32" s="30">
        <v>14.906999588012695</v>
      </c>
      <c r="H32" s="3">
        <f t="shared" ref="H32" si="65">STDEV(G30:G32)</f>
        <v>9.4302447552789159E-2</v>
      </c>
      <c r="I32" s="1">
        <f t="shared" ref="I32" si="66">AVERAGE(G30:G32)</f>
        <v>14.799999872843424</v>
      </c>
      <c r="J32" s="8"/>
      <c r="K32" s="1">
        <f t="shared" ref="K32" si="67">E32-I32</f>
        <v>3.9683335622151699</v>
      </c>
      <c r="L32" s="1">
        <f t="shared" ref="L32" si="68">K32-$K$7</f>
        <v>-7.0789995193481445</v>
      </c>
      <c r="M32" s="27">
        <f t="shared" ref="M32" si="69">SQRT((D32*D32)+(H32*H32))</f>
        <v>0.31082172192087315</v>
      </c>
      <c r="N32" s="14"/>
      <c r="O32" s="34">
        <f t="shared" ref="O32" si="70">POWER(2,-L32)</f>
        <v>135.20451499995895</v>
      </c>
      <c r="P32" s="26">
        <f t="shared" ref="P32" si="71">M32/SQRT((COUNT(C30:C32)+COUNT(G30:G32)/2))</f>
        <v>0.14652276487355254</v>
      </c>
    </row>
    <row r="33" spans="2:16">
      <c r="B33" s="36" t="s">
        <v>141</v>
      </c>
      <c r="C33" t="s">
        <v>9</v>
      </c>
      <c r="D33" s="10"/>
      <c r="E33" s="8"/>
      <c r="F33" s="8"/>
      <c r="G33" s="30">
        <v>15.50100040435791</v>
      </c>
      <c r="I33" s="8"/>
      <c r="J33" s="8"/>
      <c r="K33" s="8"/>
      <c r="L33" s="8"/>
      <c r="M33" s="8"/>
      <c r="N33" s="8"/>
      <c r="O33" s="33"/>
    </row>
    <row r="34" spans="2:16">
      <c r="B34" s="36" t="s">
        <v>141</v>
      </c>
      <c r="C34" s="30">
        <v>33.923999786376953</v>
      </c>
      <c r="D34" s="9"/>
      <c r="E34" s="8"/>
      <c r="F34" s="8"/>
      <c r="G34" s="30">
        <v>15.484000205993652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36" t="s">
        <v>141</v>
      </c>
      <c r="C35" t="s">
        <v>9</v>
      </c>
      <c r="D35" s="4" t="e">
        <f t="shared" ref="D35" si="72">STDEV(C33:C35)</f>
        <v>#DIV/0!</v>
      </c>
      <c r="E35" s="1">
        <f t="shared" ref="E35" si="73">AVERAGE(C33:C35)</f>
        <v>33.923999786376953</v>
      </c>
      <c r="F35" s="8"/>
      <c r="G35" s="30">
        <v>15.458999633789063</v>
      </c>
      <c r="H35" s="3">
        <f t="shared" ref="H35" si="74">STDEV(G33:G35)</f>
        <v>2.1126997275831713E-2</v>
      </c>
      <c r="I35" s="1">
        <f t="shared" ref="I35" si="75">AVERAGE(G33:G35)</f>
        <v>15.481333414713541</v>
      </c>
      <c r="J35" s="8"/>
      <c r="K35" s="1">
        <f t="shared" ref="K35" si="76">E35-I35</f>
        <v>18.442666371663414</v>
      </c>
      <c r="L35" s="1">
        <f t="shared" ref="L35" si="77">K35-$K$7</f>
        <v>7.3953332901000994</v>
      </c>
      <c r="M35" s="27" t="e">
        <f t="shared" ref="M35" si="78">SQRT((D35*D35)+(H35*H35))</f>
        <v>#DIV/0!</v>
      </c>
      <c r="N35" s="14"/>
      <c r="O35" s="34">
        <f t="shared" ref="O35" si="79">POWER(2,-L35)</f>
        <v>5.939950854268467E-3</v>
      </c>
      <c r="P35" s="26" t="e">
        <f t="shared" ref="P35" si="80">M35/SQRT((COUNT(C33:C35)+COUNT(G33:G35)/2))</f>
        <v>#DIV/0!</v>
      </c>
    </row>
    <row r="36" spans="2:16">
      <c r="B36" s="36" t="s">
        <v>142</v>
      </c>
      <c r="C36" s="30">
        <v>21.531999588012695</v>
      </c>
      <c r="D36" s="10"/>
      <c r="E36" s="8"/>
      <c r="F36" s="8"/>
      <c r="G36" s="30">
        <v>16.849000930786133</v>
      </c>
      <c r="I36" s="8"/>
      <c r="J36" s="8"/>
      <c r="K36" s="8"/>
      <c r="L36" s="8"/>
      <c r="M36" s="8"/>
      <c r="N36" s="8"/>
      <c r="O36" s="33"/>
    </row>
    <row r="37" spans="2:16">
      <c r="B37" s="36" t="s">
        <v>142</v>
      </c>
      <c r="C37" s="30">
        <v>21.677000045776367</v>
      </c>
      <c r="D37" s="9"/>
      <c r="E37" s="8"/>
      <c r="F37" s="8"/>
      <c r="G37" s="30">
        <v>16.863000869750977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36" t="s">
        <v>142</v>
      </c>
      <c r="C38" s="30">
        <v>21.533000946044922</v>
      </c>
      <c r="D38" s="4">
        <f t="shared" ref="D38" si="81">STDEV(C36:C38)</f>
        <v>8.3428488532644757E-2</v>
      </c>
      <c r="E38" s="1">
        <f t="shared" ref="E38" si="82">AVERAGE(C36:C38)</f>
        <v>21.58066685994466</v>
      </c>
      <c r="F38" s="8"/>
      <c r="G38" s="30">
        <v>16.840000152587891</v>
      </c>
      <c r="H38" s="3">
        <f t="shared" ref="H38" si="83">STDEV(G36:G38)</f>
        <v>1.159055139046153E-2</v>
      </c>
      <c r="I38" s="1">
        <f t="shared" ref="I38" si="84">AVERAGE(G36:G38)</f>
        <v>16.850667317708332</v>
      </c>
      <c r="J38" s="8"/>
      <c r="K38" s="1">
        <f t="shared" ref="K38" si="85">E38-I38</f>
        <v>4.7299995422363281</v>
      </c>
      <c r="L38" s="1">
        <f t="shared" ref="L38" si="86">K38-$K$7</f>
        <v>-6.3173335393269863</v>
      </c>
      <c r="M38" s="27">
        <f t="shared" ref="M38" si="87">SQRT((D38*D38)+(H38*H38))</f>
        <v>8.4229766593387684E-2</v>
      </c>
      <c r="N38" s="14"/>
      <c r="O38" s="34">
        <f t="shared" ref="O38" si="88">POWER(2,-L38)</f>
        <v>79.745629004450791</v>
      </c>
      <c r="P38" s="26">
        <f t="shared" ref="P38" si="89">M38/SQRT((COUNT(C36:C38)+COUNT(G36:G38)/2))</f>
        <v>3.9706292757296376E-2</v>
      </c>
    </row>
    <row r="39" spans="2:16">
      <c r="B39" s="36" t="s">
        <v>143</v>
      </c>
      <c r="C39" s="30">
        <v>20.768999099731445</v>
      </c>
      <c r="D39" s="10"/>
      <c r="E39" s="8"/>
      <c r="F39" s="8"/>
      <c r="G39" s="30">
        <v>14.845000267028809</v>
      </c>
      <c r="I39" s="8"/>
      <c r="J39" s="8"/>
      <c r="K39" s="8"/>
      <c r="L39" s="8"/>
      <c r="M39" s="8"/>
      <c r="N39" s="8"/>
      <c r="O39" s="33"/>
    </row>
    <row r="40" spans="2:16">
      <c r="B40" s="36" t="s">
        <v>143</v>
      </c>
      <c r="C40" s="30">
        <v>20.773000717163086</v>
      </c>
      <c r="D40" s="9"/>
      <c r="E40" s="8"/>
      <c r="F40" s="8"/>
      <c r="G40" s="30">
        <v>14.828000068664551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36" t="s">
        <v>143</v>
      </c>
      <c r="C41" s="30">
        <v>20.677999496459961</v>
      </c>
      <c r="D41" s="4">
        <f t="shared" ref="D41" si="90">STDEV(C39:C41)</f>
        <v>5.373107833262581E-2</v>
      </c>
      <c r="E41" s="1">
        <f t="shared" ref="E41" si="91">AVERAGE(C39:C41)</f>
        <v>20.739999771118164</v>
      </c>
      <c r="F41" s="8"/>
      <c r="G41" s="30">
        <v>14.843000411987305</v>
      </c>
      <c r="H41" s="3">
        <f t="shared" ref="H41" si="92">STDEV(G39:G41)</f>
        <v>9.2917209063735004E-3</v>
      </c>
      <c r="I41" s="1">
        <f t="shared" ref="I41" si="93">AVERAGE(G39:G41)</f>
        <v>14.838666915893555</v>
      </c>
      <c r="J41" s="8"/>
      <c r="K41" s="1">
        <f t="shared" ref="K41" si="94">E41-I41</f>
        <v>5.9013328552246094</v>
      </c>
      <c r="L41" s="1">
        <f t="shared" ref="L41" si="95">K41-$K$7</f>
        <v>-5.146000226338705</v>
      </c>
      <c r="M41" s="27">
        <f t="shared" ref="M41" si="96">SQRT((D41*D41)+(H41*H41))</f>
        <v>5.4528569174229297E-2</v>
      </c>
      <c r="N41" s="14"/>
      <c r="O41" s="34">
        <f t="shared" ref="O41" si="97">POWER(2,-L41)</f>
        <v>35.407920853960583</v>
      </c>
      <c r="P41" s="26">
        <f t="shared" ref="P41" si="98">M41/SQRT((COUNT(C39:C41)+COUNT(G39:G41)/2))</f>
        <v>2.5705014020998188E-2</v>
      </c>
    </row>
    <row r="42" spans="2:16">
      <c r="B42" s="36" t="s">
        <v>144</v>
      </c>
      <c r="C42" s="30">
        <v>36.006999969482422</v>
      </c>
      <c r="D42" s="10"/>
      <c r="E42" s="8"/>
      <c r="F42" s="8"/>
      <c r="G42" s="30">
        <v>16.427000045776367</v>
      </c>
      <c r="I42" s="8"/>
      <c r="J42" s="8"/>
      <c r="K42" s="8"/>
      <c r="L42" s="8"/>
      <c r="M42" s="8"/>
      <c r="N42" s="8"/>
      <c r="O42" s="33"/>
    </row>
    <row r="43" spans="2:16">
      <c r="B43" s="36" t="s">
        <v>144</v>
      </c>
      <c r="C43" s="30">
        <v>32.606998443603516</v>
      </c>
      <c r="D43" s="9"/>
      <c r="E43" s="8"/>
      <c r="F43" s="8"/>
      <c r="G43" s="30">
        <v>16.451999664306641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36" t="s">
        <v>144</v>
      </c>
      <c r="C44" t="s">
        <v>9</v>
      </c>
      <c r="D44" s="4">
        <f t="shared" ref="D44" si="99">STDEV(C42:C44)</f>
        <v>2.4041641349935836</v>
      </c>
      <c r="E44" s="1">
        <f t="shared" ref="E44" si="100">AVERAGE(C42:C44)</f>
        <v>34.306999206542969</v>
      </c>
      <c r="F44" s="8"/>
      <c r="G44" s="30">
        <v>16.483999252319336</v>
      </c>
      <c r="H44" s="3">
        <f t="shared" ref="H44" si="101">STDEV(G42:G44)</f>
        <v>2.8571151260696034E-2</v>
      </c>
      <c r="I44" s="1">
        <f t="shared" ref="I44" si="102">AVERAGE(G42:G44)</f>
        <v>16.454332987467449</v>
      </c>
      <c r="J44" s="8"/>
      <c r="K44" s="1">
        <f t="shared" ref="K44" si="103">E44-I44</f>
        <v>17.85266621907552</v>
      </c>
      <c r="L44" s="1">
        <f t="shared" ref="L44" si="104">K44-$K$7</f>
        <v>6.8053331375122053</v>
      </c>
      <c r="M44" s="27">
        <f t="shared" ref="M44" si="105">SQRT((D44*D44)+(H44*H44))</f>
        <v>2.4043338991649659</v>
      </c>
      <c r="N44" s="14"/>
      <c r="O44" s="34">
        <f t="shared" ref="O44" si="106">POWER(2,-L44)</f>
        <v>8.9410926488315834E-3</v>
      </c>
      <c r="P44" s="26">
        <f t="shared" ref="P44" si="107">M44/SQRT((COUNT(C42:C44)+COUNT(G42:G44)/2))</f>
        <v>1.2851705277259411</v>
      </c>
    </row>
    <row r="45" spans="2:16">
      <c r="B45" s="36" t="s">
        <v>145</v>
      </c>
      <c r="C45" s="30"/>
      <c r="D45" s="10"/>
      <c r="E45" s="8"/>
      <c r="F45" s="8"/>
      <c r="G45" s="30">
        <v>18.266000747680664</v>
      </c>
      <c r="I45" s="8"/>
      <c r="J45" s="8"/>
      <c r="K45" s="8"/>
      <c r="L45" s="8"/>
      <c r="M45" s="8"/>
      <c r="N45" s="8"/>
      <c r="O45" s="33"/>
    </row>
    <row r="46" spans="2:16">
      <c r="B46" s="36" t="s">
        <v>145</v>
      </c>
      <c r="C46" s="30">
        <v>25.937999725341797</v>
      </c>
      <c r="D46" s="9"/>
      <c r="E46" s="8"/>
      <c r="F46" s="8"/>
      <c r="G46" s="30">
        <v>18.292999267578125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36" t="s">
        <v>145</v>
      </c>
      <c r="C47" s="30">
        <v>25.569999694824219</v>
      </c>
      <c r="D47" s="4">
        <f t="shared" ref="D47" si="108">STDEV(C45:C47)</f>
        <v>0.26021531705583595</v>
      </c>
      <c r="E47" s="1">
        <f t="shared" ref="E47" si="109">AVERAGE(C45:C47)</f>
        <v>25.753999710083008</v>
      </c>
      <c r="F47" s="8"/>
      <c r="G47" s="30">
        <v>18.329999923706055</v>
      </c>
      <c r="H47" s="3">
        <f t="shared" ref="H47" si="110">STDEV(G45:G47)</f>
        <v>3.2129589587792301E-2</v>
      </c>
      <c r="I47" s="1">
        <f t="shared" ref="I47" si="111">AVERAGE(G45:G47)</f>
        <v>18.296333312988281</v>
      </c>
      <c r="J47" s="8"/>
      <c r="K47" s="1">
        <f t="shared" ref="K47" si="112">E47-I47</f>
        <v>7.4576663970947266</v>
      </c>
      <c r="L47" s="1">
        <f t="shared" ref="L47" si="113">K47-$K$7</f>
        <v>-3.5896666844685878</v>
      </c>
      <c r="M47" s="27">
        <f t="shared" ref="M47" si="114">SQRT((D47*D47)+(H47*H47))</f>
        <v>0.26219138383545176</v>
      </c>
      <c r="N47" s="14"/>
      <c r="O47" s="34">
        <f t="shared" ref="O47" si="115">POWER(2,-L47)</f>
        <v>12.039192162471274</v>
      </c>
      <c r="P47" s="26">
        <f t="shared" ref="P47" si="116">M47/SQRT((COUNT(C45:C47)+COUNT(G45:G47)/2))</f>
        <v>0.14014718972519999</v>
      </c>
    </row>
    <row r="48" spans="2:16">
      <c r="B48" s="36" t="s">
        <v>146</v>
      </c>
      <c r="C48" s="30">
        <v>19.077999114990234</v>
      </c>
      <c r="D48" s="10"/>
      <c r="E48" s="8"/>
      <c r="F48" s="8"/>
      <c r="G48" s="30">
        <v>14.35099983215332</v>
      </c>
      <c r="I48" s="8"/>
      <c r="J48" s="8"/>
      <c r="K48" s="8"/>
      <c r="L48" s="8"/>
      <c r="M48" s="8"/>
      <c r="N48" s="8"/>
      <c r="O48" s="33"/>
    </row>
    <row r="49" spans="2:16">
      <c r="B49" s="36" t="s">
        <v>146</v>
      </c>
      <c r="C49" s="30">
        <v>19.357999801635742</v>
      </c>
      <c r="D49" s="9"/>
      <c r="E49" s="8"/>
      <c r="F49" s="8"/>
      <c r="G49" s="30">
        <v>14.378999710083008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36" t="s">
        <v>146</v>
      </c>
      <c r="C50" s="30">
        <v>19.14900016784668</v>
      </c>
      <c r="D50" s="4">
        <f t="shared" ref="D50" si="117">STDEV(C48:C50)</f>
        <v>0.14555776685600452</v>
      </c>
      <c r="E50" s="1">
        <f t="shared" ref="E50" si="118">AVERAGE(C48:C50)</f>
        <v>19.194999694824219</v>
      </c>
      <c r="F50" s="8"/>
      <c r="G50" s="30">
        <v>14.381999969482422</v>
      </c>
      <c r="H50" s="3">
        <f t="shared" ref="H50" si="119">STDEV(G48:G50)</f>
        <v>1.7097773904636092E-2</v>
      </c>
      <c r="I50" s="1">
        <f t="shared" ref="I50" si="120">AVERAGE(G48:G50)</f>
        <v>14.37066650390625</v>
      </c>
      <c r="J50" s="8"/>
      <c r="K50" s="1">
        <f t="shared" ref="K50" si="121">E50-I50</f>
        <v>4.8243331909179687</v>
      </c>
      <c r="L50" s="1">
        <f t="shared" ref="L50" si="122">K50-$K$7</f>
        <v>-6.2229998906453456</v>
      </c>
      <c r="M50" s="27">
        <f t="shared" ref="M50" si="123">SQRT((D50*D50)+(H50*H50))</f>
        <v>0.14655851174394827</v>
      </c>
      <c r="N50" s="14"/>
      <c r="O50" s="34">
        <f t="shared" ref="O50" si="124">POWER(2,-L50)</f>
        <v>74.698112854349148</v>
      </c>
      <c r="P50" s="26">
        <f t="shared" ref="P50" si="125">M50/SQRT((COUNT(C48:C50)+COUNT(G48:G50)/2))</f>
        <v>6.9088344996502724E-2</v>
      </c>
    </row>
    <row r="51" spans="2:16">
      <c r="B51" s="36" t="s">
        <v>147</v>
      </c>
      <c r="C51" t="s">
        <v>9</v>
      </c>
      <c r="D51" s="10"/>
      <c r="E51" s="8"/>
      <c r="F51" s="8"/>
      <c r="G51" s="30">
        <v>16.580999374389648</v>
      </c>
      <c r="I51" s="8"/>
      <c r="J51" s="8"/>
      <c r="K51" s="8"/>
      <c r="L51" s="8"/>
      <c r="M51" s="8"/>
      <c r="N51" s="8"/>
      <c r="O51" s="33"/>
    </row>
    <row r="52" spans="2:16">
      <c r="B52" s="36" t="s">
        <v>147</v>
      </c>
      <c r="C52" s="30">
        <v>35.972000122070313</v>
      </c>
      <c r="D52" s="9"/>
      <c r="E52" s="8"/>
      <c r="F52" s="8"/>
      <c r="G52" s="30">
        <v>16.621000289916992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36" t="s">
        <v>147</v>
      </c>
      <c r="C53" t="s">
        <v>9</v>
      </c>
      <c r="D53" s="4" t="e">
        <f t="shared" ref="D53" si="126">STDEV(C51:C53)</f>
        <v>#DIV/0!</v>
      </c>
      <c r="E53" s="1">
        <f t="shared" ref="E53" si="127">AVERAGE(C51:C53)</f>
        <v>35.972000122070313</v>
      </c>
      <c r="F53" s="8"/>
      <c r="G53" s="30">
        <v>16.604999542236328</v>
      </c>
      <c r="H53" s="3">
        <f t="shared" ref="H53" si="128">STDEV(G51:G53)</f>
        <v>2.0133327370452061E-2</v>
      </c>
      <c r="I53" s="1">
        <f t="shared" ref="I53" si="129">AVERAGE(G51:G53)</f>
        <v>16.602333068847656</v>
      </c>
      <c r="J53" s="8"/>
      <c r="K53" s="1">
        <f t="shared" ref="K53" si="130">E53-I53</f>
        <v>19.369667053222656</v>
      </c>
      <c r="L53" s="1">
        <f t="shared" ref="L53" si="131">K53-$K$7</f>
        <v>8.3223339716593419</v>
      </c>
      <c r="M53" s="27" t="e">
        <f t="shared" ref="M53" si="132">SQRT((D53*D53)+(H53*H53))</f>
        <v>#DIV/0!</v>
      </c>
      <c r="N53" s="14"/>
      <c r="O53" s="34">
        <f t="shared" ref="O53" si="133">POWER(2,-L53)</f>
        <v>3.1241209600940002E-3</v>
      </c>
      <c r="P53" s="26" t="e">
        <f t="shared" ref="P53" si="134">M53/SQRT((COUNT(C51:C53)+COUNT(G51:G53)/2))</f>
        <v>#DIV/0!</v>
      </c>
    </row>
    <row r="54" spans="2:16">
      <c r="B54" s="36" t="s">
        <v>148</v>
      </c>
      <c r="C54" s="30">
        <v>24.166999816894531</v>
      </c>
      <c r="D54" s="10"/>
      <c r="E54" s="8"/>
      <c r="F54" s="8"/>
      <c r="G54" s="30">
        <v>15.755000114440918</v>
      </c>
      <c r="I54" s="8"/>
      <c r="J54" s="8"/>
      <c r="K54" s="8"/>
      <c r="L54" s="8"/>
      <c r="M54" s="8"/>
      <c r="N54" s="8"/>
      <c r="O54" s="33"/>
    </row>
    <row r="55" spans="2:16">
      <c r="B55" s="36" t="s">
        <v>148</v>
      </c>
      <c r="C55" s="30">
        <v>24.006000518798828</v>
      </c>
      <c r="D55" s="9"/>
      <c r="E55" s="8"/>
      <c r="F55" s="8"/>
      <c r="G55" s="30">
        <v>16.181999206542969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36" t="s">
        <v>148</v>
      </c>
      <c r="C56" s="30">
        <v>24.090000152587891</v>
      </c>
      <c r="D56" s="4">
        <f t="shared" ref="D56" si="135">STDEV(C54:C56)</f>
        <v>8.0525007262072554E-2</v>
      </c>
      <c r="E56" s="1">
        <f t="shared" ref="E56" si="136">AVERAGE(C54:C56)</f>
        <v>24.087666829427082</v>
      </c>
      <c r="F56" s="8"/>
      <c r="G56" s="30">
        <v>15.836000442504883</v>
      </c>
      <c r="H56" s="3">
        <f t="shared" ref="H56" si="137">STDEV(G54:G56)</f>
        <v>0.22679080761728967</v>
      </c>
      <c r="I56" s="1">
        <f t="shared" ref="I56" si="138">AVERAGE(G54:G56)</f>
        <v>15.924333254496256</v>
      </c>
      <c r="J56" s="8"/>
      <c r="K56" s="1">
        <f t="shared" ref="K56" si="139">E56-I56</f>
        <v>8.1633335749308262</v>
      </c>
      <c r="L56" s="1">
        <f t="shared" ref="L56" si="140">K56-$K$7</f>
        <v>-2.8839995066324882</v>
      </c>
      <c r="M56" s="27">
        <f t="shared" ref="M56" si="141">SQRT((D56*D56)+(H56*H56))</f>
        <v>0.240662309500801</v>
      </c>
      <c r="N56" s="14"/>
      <c r="O56" s="34">
        <f t="shared" ref="O56" si="142">POWER(2,-L56)</f>
        <v>7.3819374167823106</v>
      </c>
      <c r="P56" s="26">
        <f t="shared" ref="P56" si="143">M56/SQRT((COUNT(C54:C56)+COUNT(G54:G56)/2))</f>
        <v>0.11344930068268806</v>
      </c>
    </row>
    <row r="57" spans="2:16">
      <c r="B57" s="36" t="s">
        <v>149</v>
      </c>
      <c r="C57" s="30">
        <v>18.799999237060547</v>
      </c>
      <c r="D57" s="10"/>
      <c r="E57" s="8"/>
      <c r="F57" s="8"/>
      <c r="G57" s="30">
        <v>13.894000053405762</v>
      </c>
      <c r="I57" s="8"/>
      <c r="J57" s="8"/>
      <c r="K57" s="8"/>
      <c r="L57" s="8"/>
      <c r="M57" s="8"/>
      <c r="N57" s="8"/>
      <c r="O57" s="33"/>
    </row>
    <row r="58" spans="2:16">
      <c r="B58" s="36" t="s">
        <v>149</v>
      </c>
      <c r="C58" s="30">
        <v>18.610000610351563</v>
      </c>
      <c r="D58" s="9"/>
      <c r="E58" s="8"/>
      <c r="F58" s="8"/>
      <c r="G58" s="30">
        <v>13.847000122070313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36" t="s">
        <v>149</v>
      </c>
      <c r="C59" s="30">
        <v>18.455999374389648</v>
      </c>
      <c r="D59" s="4">
        <f t="shared" ref="D59" si="144">STDEV(C57:C59)</f>
        <v>0.17231355351349764</v>
      </c>
      <c r="E59" s="1">
        <f t="shared" ref="E59" si="145">AVERAGE(C57:C59)</f>
        <v>18.621999740600586</v>
      </c>
      <c r="F59" s="8"/>
      <c r="G59" s="30">
        <v>13.815999984741211</v>
      </c>
      <c r="H59" s="3">
        <f t="shared" ref="H59" si="146">STDEV(G57:G59)</f>
        <v>3.9272579007993892E-2</v>
      </c>
      <c r="I59" s="1">
        <f t="shared" ref="I59" si="147">AVERAGE(G57:G59)</f>
        <v>13.852333386739096</v>
      </c>
      <c r="J59" s="8"/>
      <c r="K59" s="1">
        <f t="shared" ref="K59" si="148">E59-I59</f>
        <v>4.7696663538614903</v>
      </c>
      <c r="L59" s="1">
        <f t="shared" ref="L59" si="149">K59-$K$7</f>
        <v>-6.2776667277018241</v>
      </c>
      <c r="M59" s="27">
        <f t="shared" ref="M59" si="150">SQRT((D59*D59)+(H59*H59))</f>
        <v>0.17673227262271068</v>
      </c>
      <c r="N59" s="14"/>
      <c r="O59" s="34">
        <f t="shared" ref="O59" si="151">POWER(2,-L59)</f>
        <v>77.582896176721036</v>
      </c>
      <c r="P59" s="26">
        <f t="shared" ref="P59" si="152">M59/SQRT((COUNT(C57:C59)+COUNT(G57:G59)/2))</f>
        <v>8.3312392284018905E-2</v>
      </c>
    </row>
    <row r="60" spans="2:16">
      <c r="B60" s="36" t="s">
        <v>150</v>
      </c>
      <c r="C60" t="s">
        <v>9</v>
      </c>
      <c r="D60" s="10"/>
      <c r="E60" s="8"/>
      <c r="F60" s="8"/>
      <c r="G60" s="30">
        <v>16.080999374389648</v>
      </c>
      <c r="I60" s="8"/>
      <c r="J60" s="8"/>
      <c r="K60" s="8"/>
      <c r="L60" s="8"/>
      <c r="M60" s="8"/>
      <c r="N60" s="8"/>
      <c r="O60" s="33"/>
    </row>
    <row r="61" spans="2:16">
      <c r="B61" s="36" t="s">
        <v>150</v>
      </c>
      <c r="C61" s="30">
        <v>35.255001068115234</v>
      </c>
      <c r="D61" s="9"/>
      <c r="E61" s="8"/>
      <c r="F61" s="8"/>
      <c r="G61" s="30">
        <v>16.111000061035156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36" t="s">
        <v>150</v>
      </c>
      <c r="C62" s="30">
        <v>34.123001098632812</v>
      </c>
      <c r="D62" s="4">
        <f t="shared" ref="D62" si="153">STDEV(C60:C62)</f>
        <v>0.80044485472398541</v>
      </c>
      <c r="E62" s="1">
        <f t="shared" ref="E62" si="154">AVERAGE(C60:C62)</f>
        <v>34.689001083374023</v>
      </c>
      <c r="F62" s="8"/>
      <c r="G62" s="30">
        <v>16.048999786376953</v>
      </c>
      <c r="H62" s="3">
        <f t="shared" ref="H62" si="155">STDEV(G60:G62)</f>
        <v>3.1005507279290478E-2</v>
      </c>
      <c r="I62" s="1">
        <f t="shared" ref="I62" si="156">AVERAGE(G60:G62)</f>
        <v>16.080333073933918</v>
      </c>
      <c r="J62" s="8"/>
      <c r="K62" s="1">
        <f t="shared" ref="K62" si="157">E62-I62</f>
        <v>18.608668009440105</v>
      </c>
      <c r="L62" s="1">
        <f t="shared" ref="L62" si="158">K62-$K$7</f>
        <v>7.561334927876791</v>
      </c>
      <c r="M62" s="27">
        <f t="shared" ref="M62" si="159">SQRT((D62*D62)+(H62*H62))</f>
        <v>0.80104513414398082</v>
      </c>
      <c r="N62" s="14"/>
      <c r="O62" s="34">
        <f t="shared" ref="O62" si="160">POWER(2,-L62)</f>
        <v>5.2943345312822391E-3</v>
      </c>
      <c r="P62" s="26">
        <f t="shared" ref="P62" si="161">M62/SQRT((COUNT(C60:C62)+COUNT(G60:G62)/2))</f>
        <v>0.4281766347584498</v>
      </c>
    </row>
    <row r="63" spans="2:16">
      <c r="B63" s="36" t="s">
        <v>151</v>
      </c>
      <c r="C63" s="30">
        <v>29.017000198364258</v>
      </c>
      <c r="D63" s="10"/>
      <c r="E63" s="8"/>
      <c r="F63" s="8"/>
      <c r="G63" s="30">
        <v>17.87700080871582</v>
      </c>
      <c r="I63" s="8"/>
      <c r="J63" s="8"/>
      <c r="K63" s="8"/>
      <c r="L63" s="8"/>
      <c r="M63" s="8"/>
      <c r="N63" s="8"/>
      <c r="O63" s="33"/>
    </row>
    <row r="64" spans="2:16">
      <c r="B64" s="36" t="s">
        <v>151</v>
      </c>
      <c r="C64" s="30">
        <v>28.761999130249023</v>
      </c>
      <c r="D64" s="9"/>
      <c r="E64" s="8"/>
      <c r="F64" s="8"/>
      <c r="G64" s="30">
        <v>17.843999862670898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151</v>
      </c>
      <c r="C65" s="30">
        <v>28.534000396728516</v>
      </c>
      <c r="D65" s="4">
        <f>STDEV(C63:C65)</f>
        <v>0.24162566627155327</v>
      </c>
      <c r="E65" s="1">
        <f>AVERAGE(C63:C65)</f>
        <v>28.770999908447266</v>
      </c>
      <c r="F65" s="8"/>
      <c r="G65" s="30">
        <v>17.83799934387207</v>
      </c>
      <c r="H65" s="3">
        <f>STDEV(G63:G65)</f>
        <v>2.1000725882983195E-2</v>
      </c>
      <c r="I65" s="1">
        <f>AVERAGE(G63:G65)</f>
        <v>17.853000005086262</v>
      </c>
      <c r="J65" s="8"/>
      <c r="K65" s="1">
        <f>E65-I65</f>
        <v>10.917999903361004</v>
      </c>
      <c r="L65" s="1">
        <f>K65-$K$7</f>
        <v>-0.12933317820231061</v>
      </c>
      <c r="M65" s="27">
        <f>SQRT((D65*D65)+(H65*H65))</f>
        <v>0.24253658092911312</v>
      </c>
      <c r="N65" s="14"/>
      <c r="O65" s="34">
        <f>POWER(2,-L65)</f>
        <v>1.0937880294015443</v>
      </c>
      <c r="P65" s="26">
        <f>M65/SQRT((COUNT(C63:C65)+COUNT(G63:G65)/2))</f>
        <v>0.11433284070718386</v>
      </c>
    </row>
    <row r="66" spans="2:16">
      <c r="B66" s="36" t="s">
        <v>152</v>
      </c>
      <c r="C66" s="30">
        <v>21.034999847412109</v>
      </c>
      <c r="D66" s="10"/>
      <c r="E66" s="8"/>
      <c r="F66" s="8"/>
      <c r="G66" s="30">
        <v>15.611000061035156</v>
      </c>
      <c r="I66" s="8"/>
      <c r="J66" s="8"/>
      <c r="K66" s="8"/>
      <c r="L66" s="8"/>
      <c r="M66" s="8"/>
      <c r="N66" s="8"/>
      <c r="O66" s="33"/>
    </row>
    <row r="67" spans="2:16">
      <c r="B67" s="36" t="s">
        <v>152</v>
      </c>
      <c r="C67" s="30">
        <v>20.992000579833984</v>
      </c>
      <c r="D67" s="9"/>
      <c r="E67" s="8"/>
      <c r="F67" s="8"/>
      <c r="G67" s="30">
        <v>15.605999946594238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152</v>
      </c>
      <c r="C68" s="30">
        <v>20.992000579833984</v>
      </c>
      <c r="D68" s="4">
        <f>STDEV(C66:C68)</f>
        <v>2.4825638711187214E-2</v>
      </c>
      <c r="E68" s="1">
        <f>AVERAGE(C66:C68)</f>
        <v>21.006333669026692</v>
      </c>
      <c r="F68" s="8"/>
      <c r="G68" s="30">
        <v>15.701000213623047</v>
      </c>
      <c r="H68" s="3">
        <f>STDEV(G66:G68)</f>
        <v>5.346350678392818E-2</v>
      </c>
      <c r="I68" s="1">
        <f>AVERAGE(G66:G68)</f>
        <v>15.639333407084147</v>
      </c>
      <c r="J68" s="8"/>
      <c r="K68" s="1">
        <f>E68-I68</f>
        <v>5.367000261942545</v>
      </c>
      <c r="L68" s="1">
        <f>K68-$K$7</f>
        <v>-5.6803328196207694</v>
      </c>
      <c r="M68" s="27">
        <f>SQRT((D68*D68)+(H68*H68))</f>
        <v>5.89462373273607E-2</v>
      </c>
      <c r="N68" s="14"/>
      <c r="O68" s="34">
        <f>POWER(2,-L68)</f>
        <v>51.280300806790358</v>
      </c>
      <c r="P68" s="26">
        <f>M68/SQRT((COUNT(C66:C68)+COUNT(G66:G68)/2))</f>
        <v>2.7787522759738899E-2</v>
      </c>
    </row>
    <row r="69" spans="2:16">
      <c r="B69" s="36" t="s">
        <v>153</v>
      </c>
      <c r="C69" t="s">
        <v>9</v>
      </c>
      <c r="D69" s="10"/>
      <c r="E69" s="8"/>
      <c r="F69" s="8"/>
      <c r="G69" s="30">
        <v>14.800000190734863</v>
      </c>
      <c r="I69" s="8"/>
      <c r="J69" s="8"/>
      <c r="K69" s="8"/>
      <c r="L69" s="8"/>
      <c r="M69" s="8"/>
      <c r="N69" s="8"/>
      <c r="O69" s="33"/>
    </row>
    <row r="70" spans="2:16">
      <c r="B70" s="36" t="s">
        <v>153</v>
      </c>
      <c r="C70" s="30">
        <v>35.256999969482422</v>
      </c>
      <c r="D70" s="9"/>
      <c r="E70" s="8"/>
      <c r="F70" s="8"/>
      <c r="G70" s="30">
        <v>14.782999992370605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153</v>
      </c>
      <c r="C71" t="s">
        <v>9</v>
      </c>
      <c r="D71" s="4" t="e">
        <f>STDEV(C69:C71)</f>
        <v>#DIV/0!</v>
      </c>
      <c r="E71" s="1">
        <f>AVERAGE(C69:C71)</f>
        <v>35.256999969482422</v>
      </c>
      <c r="F71" s="8"/>
      <c r="G71" s="30">
        <v>14.833000183105469</v>
      </c>
      <c r="H71" s="3">
        <f>STDEV(G69:G71)</f>
        <v>2.5423169597851878E-2</v>
      </c>
      <c r="I71" s="1">
        <f>AVERAGE(G69:G71)</f>
        <v>14.805333455403646</v>
      </c>
      <c r="J71" s="8"/>
      <c r="K71" s="1">
        <f>E71-I71</f>
        <v>20.451666514078774</v>
      </c>
      <c r="L71" s="1">
        <f>K71-$K$7</f>
        <v>9.4043334325154593</v>
      </c>
      <c r="M71" s="27" t="e">
        <f>SQRT((D71*D71)+(H71*H71))</f>
        <v>#DIV/0!</v>
      </c>
      <c r="N71" s="14"/>
      <c r="O71" s="34">
        <f>POWER(2,-L71)</f>
        <v>1.4757525678806556E-3</v>
      </c>
      <c r="P71" s="26" t="e">
        <f>M71/SQRT((COUNT(C69:C71)+COUNT(G69:G71)/2))</f>
        <v>#DIV/0!</v>
      </c>
    </row>
    <row r="72" spans="2:16">
      <c r="B72" s="36" t="s">
        <v>154</v>
      </c>
      <c r="C72" s="30">
        <v>23.503999710083008</v>
      </c>
      <c r="D72" s="10"/>
      <c r="E72" s="8"/>
      <c r="F72" s="8"/>
      <c r="G72" s="30">
        <v>15.314000129699707</v>
      </c>
      <c r="I72" s="8"/>
      <c r="J72" s="8"/>
      <c r="K72" s="8"/>
      <c r="L72" s="8"/>
      <c r="M72" s="8"/>
      <c r="N72" s="8"/>
      <c r="O72" s="33"/>
    </row>
    <row r="73" spans="2:16">
      <c r="B73" s="36" t="s">
        <v>154</v>
      </c>
      <c r="C73" s="30">
        <v>23.721000671386719</v>
      </c>
      <c r="D73" s="9"/>
      <c r="E73" s="8"/>
      <c r="F73" s="8"/>
      <c r="G73" s="30">
        <v>15.404000282287598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36" t="s">
        <v>154</v>
      </c>
      <c r="C74" s="30">
        <v>23.488000869750977</v>
      </c>
      <c r="D74" s="4">
        <f>STDEV(C72:C74)</f>
        <v>0.13015009774679367</v>
      </c>
      <c r="E74" s="1">
        <f>AVERAGE(C72:C74)</f>
        <v>23.571000417073567</v>
      </c>
      <c r="F74" s="8"/>
      <c r="G74" s="30">
        <v>15.439999580383301</v>
      </c>
      <c r="H74" s="3">
        <f>STDEV(G72:G74)</f>
        <v>6.4899715589764942E-2</v>
      </c>
      <c r="I74" s="1">
        <f>AVERAGE(G72:G74)</f>
        <v>15.385999997456869</v>
      </c>
      <c r="J74" s="8"/>
      <c r="K74" s="1">
        <f>E74-I74</f>
        <v>8.1850004196166974</v>
      </c>
      <c r="L74" s="1">
        <f>K74-$K$7</f>
        <v>-2.862332661946617</v>
      </c>
      <c r="M74" s="27">
        <f>SQRT((D74*D74)+(H74*H74))</f>
        <v>0.1454339060437157</v>
      </c>
      <c r="N74" s="14"/>
      <c r="O74" s="34">
        <f>POWER(2,-L74)</f>
        <v>7.2719015201723209</v>
      </c>
      <c r="P74" s="26">
        <f>M74/SQRT((COUNT(C72:C74)+COUNT(G72:G74)/2))</f>
        <v>6.8558200785305737E-2</v>
      </c>
    </row>
    <row r="75" spans="2:16">
      <c r="B75" s="36" t="s">
        <v>155</v>
      </c>
      <c r="C75" s="30">
        <v>19.990999221801758</v>
      </c>
      <c r="D75" s="10"/>
      <c r="E75" s="8"/>
      <c r="F75" s="8"/>
      <c r="G75" s="30">
        <v>14.657999992370605</v>
      </c>
      <c r="I75" s="8"/>
      <c r="J75" s="8"/>
      <c r="K75" s="8"/>
      <c r="L75" s="8"/>
      <c r="M75" s="8"/>
      <c r="N75" s="8"/>
      <c r="O75" s="33"/>
    </row>
    <row r="76" spans="2:16">
      <c r="B76" s="36" t="s">
        <v>155</v>
      </c>
      <c r="C76" s="30">
        <v>20.166000366210937</v>
      </c>
      <c r="D76" s="9"/>
      <c r="E76" s="8"/>
      <c r="F76" s="8"/>
      <c r="G76" s="30">
        <v>14.637999534606934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36" t="s">
        <v>155</v>
      </c>
      <c r="C77" s="30">
        <v>20.163999557495117</v>
      </c>
      <c r="D77" s="4">
        <f>STDEV(C75:C77)</f>
        <v>0.10046435514653518</v>
      </c>
      <c r="E77" s="1">
        <f>AVERAGE(C75:C77)</f>
        <v>20.10699971516927</v>
      </c>
      <c r="F77" s="8"/>
      <c r="G77" s="30">
        <v>14.633000373840332</v>
      </c>
      <c r="H77" s="3">
        <f>STDEV(G75:G77)</f>
        <v>1.322869888906906E-2</v>
      </c>
      <c r="I77" s="1">
        <f>AVERAGE(G75:G77)</f>
        <v>14.642999966939291</v>
      </c>
      <c r="J77" s="8"/>
      <c r="K77" s="1">
        <f>E77-I77</f>
        <v>5.4639997482299787</v>
      </c>
      <c r="L77" s="1">
        <f>K77-$K$7</f>
        <v>-5.5833333333333357</v>
      </c>
      <c r="M77" s="27">
        <f>SQRT((D77*D77)+(H77*H77))</f>
        <v>0.10133156038128895</v>
      </c>
      <c r="N77" s="14"/>
      <c r="O77" s="34">
        <f>POWER(2,-L77)</f>
        <v>47.94582646005388</v>
      </c>
      <c r="P77" s="26">
        <f>M77/SQRT((COUNT(C75:C77)+COUNT(G75:G77)/2))</f>
        <v>4.7768155662549008E-2</v>
      </c>
    </row>
    <row r="78" spans="2:16">
      <c r="B78" s="36" t="s">
        <v>156</v>
      </c>
      <c r="C78" s="30">
        <v>36.726001739501953</v>
      </c>
      <c r="D78" s="10"/>
      <c r="E78" s="8"/>
      <c r="F78" s="8"/>
      <c r="G78" s="30">
        <v>15.288000106811523</v>
      </c>
      <c r="I78" s="8"/>
      <c r="J78" s="8"/>
      <c r="K78" s="8"/>
      <c r="L78" s="8"/>
      <c r="M78" s="8"/>
      <c r="N78" s="8"/>
      <c r="O78" s="33"/>
    </row>
    <row r="79" spans="2:16">
      <c r="B79" s="36" t="s">
        <v>156</v>
      </c>
      <c r="C79" s="30">
        <v>36.729000091552734</v>
      </c>
      <c r="D79" s="9"/>
      <c r="E79" s="8"/>
      <c r="F79" s="8"/>
      <c r="G79" s="30">
        <v>15.324999809265137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36" t="s">
        <v>156</v>
      </c>
      <c r="C80" s="30"/>
      <c r="D80" s="4">
        <f>STDEV(C78:C80)</f>
        <v>2.1201550674920136E-3</v>
      </c>
      <c r="E80" s="1">
        <f>AVERAGE(C78:C80)</f>
        <v>36.727500915527344</v>
      </c>
      <c r="F80" s="8"/>
      <c r="G80" s="30">
        <v>15.326999664306641</v>
      </c>
      <c r="H80" s="3">
        <f>STDEV(G78:G80)</f>
        <v>2.1961871833770973E-2</v>
      </c>
      <c r="I80" s="1">
        <f>AVERAGE(G78:G80)</f>
        <v>15.3133331934611</v>
      </c>
      <c r="J80" s="8"/>
      <c r="K80" s="1">
        <f>E80-I80</f>
        <v>21.414167722066246</v>
      </c>
      <c r="L80" s="1">
        <f>K80-$K$7</f>
        <v>10.366834640502931</v>
      </c>
      <c r="M80" s="27">
        <f>SQRT((D80*D80)+(H80*H80))</f>
        <v>2.2063972261430961E-2</v>
      </c>
      <c r="N80" s="14"/>
      <c r="O80" s="34">
        <f>POWER(2,-L80)</f>
        <v>7.5730672443636714E-4</v>
      </c>
      <c r="P80" s="26">
        <f>M80/SQRT((COUNT(C78:C80)+COUNT(G78:G80)/2))</f>
        <v>1.1793689256222643E-2</v>
      </c>
    </row>
    <row r="81" spans="2:16">
      <c r="B81" s="36" t="s">
        <v>157</v>
      </c>
      <c r="C81" s="30">
        <v>25.028999328613281</v>
      </c>
      <c r="D81" s="10"/>
      <c r="E81" s="8"/>
      <c r="F81" s="8"/>
      <c r="G81" s="30">
        <v>14.951000213623047</v>
      </c>
      <c r="I81" s="8"/>
      <c r="J81" s="8"/>
      <c r="K81" s="8"/>
      <c r="L81" s="8"/>
      <c r="M81" s="8"/>
      <c r="N81" s="8"/>
      <c r="O81" s="33"/>
    </row>
    <row r="82" spans="2:16">
      <c r="B82" s="36" t="s">
        <v>157</v>
      </c>
      <c r="C82" s="30">
        <v>24.822000503540039</v>
      </c>
      <c r="D82" s="9"/>
      <c r="E82" s="8"/>
      <c r="F82" s="8"/>
      <c r="G82" s="30">
        <v>14.991999626159668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36" t="s">
        <v>157</v>
      </c>
      <c r="C83" s="30">
        <v>24.631999969482422</v>
      </c>
      <c r="D83" s="4">
        <f>STDEV(C81:C83)</f>
        <v>0.19856032151230638</v>
      </c>
      <c r="E83" s="1">
        <f>AVERAGE(C81:C83)</f>
        <v>24.827666600545246</v>
      </c>
      <c r="F83" s="8"/>
      <c r="G83" s="30">
        <v>14.852999687194824</v>
      </c>
      <c r="H83" s="3">
        <f>STDEV(G81:G83)</f>
        <v>7.1421329728108413E-2</v>
      </c>
      <c r="I83" s="1">
        <f>AVERAGE(G81:G83)</f>
        <v>14.931999842325846</v>
      </c>
      <c r="J83" s="8"/>
      <c r="K83" s="1">
        <f>E83-I83</f>
        <v>9.8956667582194004</v>
      </c>
      <c r="L83" s="1">
        <f>K83-$K$7</f>
        <v>-1.1516663233439139</v>
      </c>
      <c r="M83" s="27">
        <f>SQRT((D83*D83)+(H83*H83))</f>
        <v>0.21101470948538556</v>
      </c>
      <c r="N83" s="14"/>
      <c r="O83" s="34">
        <f>POWER(2,-L83)</f>
        <v>2.221703546659676</v>
      </c>
      <c r="P83" s="26">
        <f>M83/SQRT((COUNT(C81:C83)+COUNT(G81:G83)/2))</f>
        <v>9.9473288004816959E-2</v>
      </c>
    </row>
    <row r="84" spans="2:16">
      <c r="B84" s="36" t="s">
        <v>158</v>
      </c>
      <c r="C84" s="30">
        <v>18.966999053955078</v>
      </c>
      <c r="D84" s="10"/>
      <c r="E84" s="8"/>
      <c r="F84" s="8"/>
      <c r="G84" s="30">
        <v>14.649999618530273</v>
      </c>
      <c r="I84" s="8"/>
      <c r="J84" s="8"/>
      <c r="K84" s="8"/>
      <c r="L84" s="8"/>
      <c r="M84" s="8"/>
      <c r="N84" s="8"/>
      <c r="O84" s="33"/>
    </row>
    <row r="85" spans="2:16">
      <c r="B85" s="36" t="s">
        <v>158</v>
      </c>
      <c r="C85" s="30">
        <v>18.715000152587891</v>
      </c>
      <c r="D85" s="9"/>
      <c r="E85" s="8"/>
      <c r="F85" s="8"/>
      <c r="G85" s="30">
        <v>14.635000228881836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36" t="s">
        <v>158</v>
      </c>
      <c r="C86" s="30">
        <v>18.731000900268555</v>
      </c>
      <c r="D86" s="4">
        <f>STDEV(C84:C86)</f>
        <v>0.1410996094728148</v>
      </c>
      <c r="E86" s="1">
        <f>AVERAGE(C84:C86)</f>
        <v>18.804333368937176</v>
      </c>
      <c r="F86" s="8"/>
      <c r="G86" s="30">
        <v>14.651000022888184</v>
      </c>
      <c r="H86" s="3">
        <f>STDEV(G84:G86)</f>
        <v>8.9626624294954719E-3</v>
      </c>
      <c r="I86" s="1">
        <f>AVERAGE(G84:G86)</f>
        <v>14.645333290100098</v>
      </c>
      <c r="J86" s="8"/>
      <c r="K86" s="1">
        <f>E86-I86</f>
        <v>4.159000078837078</v>
      </c>
      <c r="L86" s="1">
        <f>K86-$K$7</f>
        <v>-6.8883330027262364</v>
      </c>
      <c r="M86" s="27">
        <f>SQRT((D86*D86)+(H86*H86))</f>
        <v>0.14138397756183668</v>
      </c>
      <c r="N86" s="14"/>
      <c r="O86" s="34">
        <f>POWER(2,-L86)</f>
        <v>118.46630801473938</v>
      </c>
      <c r="P86" s="26">
        <f>M86/SQRT((COUNT(C84:C86)+COUNT(G84:G86)/2))</f>
        <v>6.6649046190067604E-2</v>
      </c>
    </row>
    <row r="87" spans="2:16">
      <c r="B87" s="36" t="s">
        <v>159</v>
      </c>
      <c r="C87" t="s">
        <v>9</v>
      </c>
      <c r="D87" s="10"/>
      <c r="E87" s="8"/>
      <c r="F87" s="8"/>
      <c r="G87" s="30">
        <v>15.303000450134277</v>
      </c>
      <c r="I87" s="8"/>
      <c r="J87" s="8"/>
      <c r="K87" s="8"/>
      <c r="L87" s="8"/>
      <c r="M87" s="8"/>
      <c r="N87" s="8"/>
      <c r="O87" s="33"/>
    </row>
    <row r="88" spans="2:16">
      <c r="B88" s="36" t="s">
        <v>159</v>
      </c>
      <c r="C88" s="30">
        <v>37.515998840332031</v>
      </c>
      <c r="D88" s="9"/>
      <c r="E88" s="8"/>
      <c r="F88" s="8"/>
      <c r="G88" s="30">
        <v>15.288000106811523</v>
      </c>
      <c r="H88" s="9"/>
      <c r="I88" s="8"/>
      <c r="J88" s="8"/>
      <c r="K88" s="8"/>
      <c r="L88" s="8"/>
      <c r="M88" s="8"/>
      <c r="N88" s="8"/>
      <c r="O88" s="33"/>
    </row>
    <row r="89" spans="2:16" ht="15.75">
      <c r="B89" s="36" t="s">
        <v>159</v>
      </c>
      <c r="C89" t="s">
        <v>9</v>
      </c>
      <c r="D89" s="4" t="e">
        <f>STDEV(C87:C89)</f>
        <v>#DIV/0!</v>
      </c>
      <c r="E89" s="1">
        <f>AVERAGE(C87:C89)</f>
        <v>37.515998840332031</v>
      </c>
      <c r="F89" s="8"/>
      <c r="G89" s="30">
        <v>15.33899974822998</v>
      </c>
      <c r="H89" s="3">
        <f>STDEV(G87:G89)</f>
        <v>2.6210440629626266E-2</v>
      </c>
      <c r="I89" s="1">
        <f>AVERAGE(G87:G89)</f>
        <v>15.31000010172526</v>
      </c>
      <c r="J89" s="8"/>
      <c r="K89" s="1">
        <f>E89-I89</f>
        <v>22.205998738606773</v>
      </c>
      <c r="L89" s="1">
        <f>K89-$K$7</f>
        <v>11.158665657043459</v>
      </c>
      <c r="M89" s="27" t="e">
        <f>SQRT((D89*D89)+(H89*H89))</f>
        <v>#DIV/0!</v>
      </c>
      <c r="N89" s="14"/>
      <c r="O89" s="34">
        <f>POWER(2,-L89)</f>
        <v>4.3742834913232533E-4</v>
      </c>
      <c r="P89" s="26" t="e">
        <f>M89/SQRT((COUNT(C87:C89)+COUNT(G87:G89)/2))</f>
        <v>#DIV/0!</v>
      </c>
    </row>
    <row r="90" spans="2:16">
      <c r="B90" s="36" t="s">
        <v>160</v>
      </c>
      <c r="C90" s="30">
        <v>23.892999649047852</v>
      </c>
      <c r="D90" s="10"/>
      <c r="E90" s="8"/>
      <c r="F90" s="8"/>
      <c r="G90" s="30">
        <v>14.781000137329102</v>
      </c>
      <c r="I90" s="8"/>
      <c r="J90" s="8"/>
      <c r="K90" s="8"/>
      <c r="L90" s="8"/>
      <c r="M90" s="8"/>
      <c r="N90" s="8"/>
      <c r="O90" s="33"/>
    </row>
    <row r="91" spans="2:16">
      <c r="B91" s="36" t="s">
        <v>160</v>
      </c>
      <c r="C91" s="30"/>
      <c r="D91" s="9"/>
      <c r="E91" s="8"/>
      <c r="F91" s="8"/>
      <c r="G91" s="30">
        <v>14.74899959564209</v>
      </c>
      <c r="H91" s="9"/>
      <c r="I91" s="8"/>
      <c r="J91" s="8"/>
      <c r="K91" s="8"/>
      <c r="L91" s="8"/>
      <c r="M91" s="8"/>
      <c r="N91" s="8"/>
      <c r="O91" s="33"/>
    </row>
    <row r="92" spans="2:16" ht="15.75">
      <c r="B92" s="36" t="s">
        <v>160</v>
      </c>
      <c r="C92" s="30">
        <v>23.694999694824219</v>
      </c>
      <c r="D92" s="4">
        <f>STDEV(C90:C92)</f>
        <v>0.14000711030615676</v>
      </c>
      <c r="E92" s="1">
        <f>AVERAGE(C90:C92)</f>
        <v>23.793999671936035</v>
      </c>
      <c r="F92" s="8"/>
      <c r="G92" s="30">
        <v>14.786999702453613</v>
      </c>
      <c r="H92" s="3">
        <f>STDEV(G90:G92)</f>
        <v>2.0428891174154241E-2</v>
      </c>
      <c r="I92" s="1">
        <f>AVERAGE(G90:G92)</f>
        <v>14.772333145141602</v>
      </c>
      <c r="J92" s="8"/>
      <c r="K92" s="1">
        <f>E92-I92</f>
        <v>9.0216665267944336</v>
      </c>
      <c r="L92" s="1">
        <f>K92-$K$7</f>
        <v>-2.0256665547688808</v>
      </c>
      <c r="M92" s="27">
        <f>SQRT((D92*D92)+(H92*H92))</f>
        <v>0.14148968347864016</v>
      </c>
      <c r="N92" s="14"/>
      <c r="O92" s="34">
        <f>POWER(2,-L92)</f>
        <v>4.0717995890095811</v>
      </c>
      <c r="P92" s="26">
        <f>M92/SQRT((COUNT(C90:C92)+COUNT(G90:G92)/2))</f>
        <v>7.5629417048594411E-2</v>
      </c>
    </row>
    <row r="93" spans="2:16">
      <c r="B93" s="36" t="s">
        <v>161</v>
      </c>
      <c r="C93" s="30"/>
      <c r="D93" s="10"/>
      <c r="E93" s="8"/>
      <c r="F93" s="8"/>
      <c r="G93" s="30">
        <v>15.347999572753906</v>
      </c>
      <c r="I93" s="8"/>
      <c r="J93" s="8"/>
      <c r="K93" s="8"/>
      <c r="L93" s="8"/>
      <c r="M93" s="8"/>
      <c r="N93" s="8"/>
      <c r="O93" s="33"/>
    </row>
    <row r="94" spans="2:16">
      <c r="B94" s="36" t="s">
        <v>161</v>
      </c>
      <c r="C94" s="30">
        <v>20.874000549316406</v>
      </c>
      <c r="D94" s="9"/>
      <c r="E94" s="8"/>
      <c r="F94" s="8"/>
      <c r="G94" s="30">
        <v>15.338000297546387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36" t="s">
        <v>161</v>
      </c>
      <c r="C95" s="30">
        <v>20.465999603271484</v>
      </c>
      <c r="D95" s="4">
        <f>STDEV(C93:C95)</f>
        <v>0.28850023567889094</v>
      </c>
      <c r="E95" s="1">
        <f>AVERAGE(C93:C95)</f>
        <v>20.670000076293945</v>
      </c>
      <c r="F95" s="8"/>
      <c r="G95" s="30">
        <v>15.381999969482422</v>
      </c>
      <c r="H95" s="3">
        <f>STDEV(G93:G95)</f>
        <v>2.3065065983180748E-2</v>
      </c>
      <c r="I95" s="1">
        <f>AVERAGE(G93:G95)</f>
        <v>15.355999946594238</v>
      </c>
      <c r="J95" s="8"/>
      <c r="K95" s="1">
        <f>E95-I95</f>
        <v>5.314000129699707</v>
      </c>
      <c r="L95" s="1">
        <f>K95-$K$7</f>
        <v>-5.7333329518636074</v>
      </c>
      <c r="M95" s="27">
        <f>SQRT((D95*D95)+(H95*H95))</f>
        <v>0.28942077198360194</v>
      </c>
      <c r="N95" s="14"/>
      <c r="O95" s="34">
        <f>POWER(2,-L95)</f>
        <v>53.199211286484925</v>
      </c>
      <c r="P95" s="26">
        <f>M95/SQRT((COUNT(C93:C95)+COUNT(G93:G95)/2))</f>
        <v>0.1547019099111801</v>
      </c>
    </row>
    <row r="96" spans="2:16">
      <c r="B96" s="36" t="s">
        <v>162</v>
      </c>
      <c r="C96" t="s">
        <v>9</v>
      </c>
      <c r="D96" s="10"/>
      <c r="E96" s="8"/>
      <c r="F96" s="8"/>
      <c r="G96" s="30">
        <v>15.776000022888184</v>
      </c>
      <c r="I96" s="8"/>
      <c r="J96" s="8"/>
      <c r="K96" s="8"/>
      <c r="L96" s="8"/>
      <c r="M96" s="8"/>
      <c r="N96" s="8"/>
      <c r="O96" s="33"/>
    </row>
    <row r="97" spans="2:16">
      <c r="B97" s="36" t="s">
        <v>162</v>
      </c>
      <c r="C97" s="30">
        <v>38.729999542236328</v>
      </c>
      <c r="D97" s="9"/>
      <c r="E97" s="8"/>
      <c r="F97" s="8"/>
      <c r="G97" s="30">
        <v>15.781999588012695</v>
      </c>
      <c r="H97" s="9"/>
      <c r="I97" s="8"/>
      <c r="J97" s="8"/>
      <c r="K97" s="8"/>
      <c r="L97" s="8"/>
      <c r="M97" s="8"/>
      <c r="N97" s="8"/>
      <c r="O97" s="33"/>
    </row>
    <row r="98" spans="2:16" ht="15.75">
      <c r="B98" s="36" t="s">
        <v>162</v>
      </c>
      <c r="C98" t="s">
        <v>9</v>
      </c>
      <c r="D98" s="4" t="e">
        <f>STDEV(C96:C98)</f>
        <v>#DIV/0!</v>
      </c>
      <c r="E98" s="1">
        <f>AVERAGE(C96:C98)</f>
        <v>38.729999542236328</v>
      </c>
      <c r="F98" s="8"/>
      <c r="G98" s="30">
        <v>15.781000137329102</v>
      </c>
      <c r="H98" s="3">
        <f>STDEV(G96:G98)</f>
        <v>3.2144161671670574E-3</v>
      </c>
      <c r="I98" s="1">
        <f>AVERAGE(G96:G98)</f>
        <v>15.779666582743326</v>
      </c>
      <c r="J98" s="8"/>
      <c r="K98" s="1">
        <f>E98-I98</f>
        <v>22.950332959493004</v>
      </c>
      <c r="L98" s="1">
        <f>K98-$K$7</f>
        <v>11.902999877929689</v>
      </c>
      <c r="M98" s="27" t="e">
        <f>SQRT((D98*D98)+(H98*H98))</f>
        <v>#DIV/0!</v>
      </c>
      <c r="N98" s="14"/>
      <c r="O98" s="34">
        <f>POWER(2,-L98)</f>
        <v>2.611199165972917E-4</v>
      </c>
      <c r="P98" s="26" t="e">
        <f>M98/SQRT((COUNT(C96:C98)+COUNT(G96:G98)/2))</f>
        <v>#DIV/0!</v>
      </c>
    </row>
    <row r="99" spans="2:16">
      <c r="B99" s="36" t="s">
        <v>163</v>
      </c>
      <c r="C99" s="30">
        <v>21.64900016784668</v>
      </c>
      <c r="D99" s="10"/>
      <c r="E99" s="8"/>
      <c r="F99" s="8"/>
      <c r="G99" s="30">
        <v>15.760000228881836</v>
      </c>
      <c r="I99" s="8"/>
      <c r="J99" s="8"/>
      <c r="K99" s="8"/>
      <c r="L99" s="8"/>
      <c r="M99" s="8"/>
      <c r="N99" s="8"/>
      <c r="O99" s="33"/>
    </row>
    <row r="100" spans="2:16">
      <c r="B100" s="36" t="s">
        <v>163</v>
      </c>
      <c r="C100" s="30">
        <v>21.60099983215332</v>
      </c>
      <c r="D100" s="9"/>
      <c r="E100" s="8"/>
      <c r="F100" s="8"/>
      <c r="G100" s="30">
        <v>15.793999671936035</v>
      </c>
      <c r="H100" s="9"/>
      <c r="I100" s="8"/>
      <c r="J100" s="8"/>
      <c r="K100" s="8"/>
      <c r="L100" s="8"/>
      <c r="M100" s="8"/>
      <c r="N100" s="8"/>
      <c r="O100" s="33"/>
    </row>
    <row r="101" spans="2:16" ht="15.75">
      <c r="B101" s="36" t="s">
        <v>163</v>
      </c>
      <c r="C101" s="30">
        <v>21.389999389648438</v>
      </c>
      <c r="D101" s="4">
        <f>STDEV(C99:C101)</f>
        <v>0.13778402306461771</v>
      </c>
      <c r="E101" s="1">
        <f>AVERAGE(C99:C101)</f>
        <v>21.546666463216145</v>
      </c>
      <c r="F101" s="8"/>
      <c r="G101" s="30">
        <v>15.791999816894531</v>
      </c>
      <c r="H101" s="3">
        <f>STDEV(G99:G101)</f>
        <v>1.9078500907063766E-2</v>
      </c>
      <c r="I101" s="1">
        <f>AVERAGE(G99:G101)</f>
        <v>15.781999905904135</v>
      </c>
      <c r="J101" s="8"/>
      <c r="K101" s="1">
        <f>E101-I101</f>
        <v>5.7646665573120099</v>
      </c>
      <c r="L101" s="1">
        <f>K101-$K$7</f>
        <v>-5.2826665242513045</v>
      </c>
      <c r="M101" s="27">
        <f>SQRT((D101*D101)+(H101*H101))</f>
        <v>0.13909862044151242</v>
      </c>
      <c r="N101" s="14"/>
      <c r="O101" s="34">
        <f>POWER(2,-L101)</f>
        <v>38.926116751036432</v>
      </c>
      <c r="P101" s="26">
        <f>M101/SQRT((COUNT(C99:C101)+COUNT(G99:G101)/2))</f>
        <v>6.5571718511924768E-2</v>
      </c>
    </row>
    <row r="102" spans="2:16">
      <c r="B102" s="36" t="s">
        <v>164</v>
      </c>
      <c r="C102" s="30">
        <v>18.443000793457031</v>
      </c>
      <c r="D102" s="10"/>
      <c r="E102" s="8"/>
      <c r="F102" s="8"/>
      <c r="G102" s="30">
        <v>14.819999694824219</v>
      </c>
      <c r="I102" s="8"/>
      <c r="J102" s="8"/>
      <c r="K102" s="8"/>
      <c r="L102" s="8"/>
      <c r="M102" s="8"/>
      <c r="N102" s="8"/>
      <c r="O102" s="33"/>
    </row>
    <row r="103" spans="2:16">
      <c r="B103" s="36" t="s">
        <v>164</v>
      </c>
      <c r="C103" s="30">
        <v>18.580999374389648</v>
      </c>
      <c r="D103" s="9"/>
      <c r="E103" s="8"/>
      <c r="F103" s="8"/>
      <c r="G103" s="30">
        <v>14.99899959564209</v>
      </c>
      <c r="H103" s="9"/>
      <c r="I103" s="8"/>
      <c r="J103" s="8"/>
      <c r="K103" s="8"/>
      <c r="L103" s="8"/>
      <c r="M103" s="8"/>
      <c r="N103" s="8"/>
      <c r="O103" s="33"/>
    </row>
    <row r="104" spans="2:16" ht="15.75">
      <c r="B104" s="36" t="s">
        <v>164</v>
      </c>
      <c r="C104" s="30">
        <v>18.349000930786133</v>
      </c>
      <c r="D104" s="4">
        <f>STDEV(C102:C104)</f>
        <v>0.11669251643815716</v>
      </c>
      <c r="E104" s="1">
        <f>AVERAGE(C102:C104)</f>
        <v>18.457667032877605</v>
      </c>
      <c r="F104" s="8"/>
      <c r="G104" s="30">
        <v>14.993000030517578</v>
      </c>
      <c r="H104" s="3">
        <f>STDEV(G102:G104)</f>
        <v>0.10165798494995035</v>
      </c>
      <c r="I104" s="1">
        <f>AVERAGE(G102:G104)</f>
        <v>14.937333106994629</v>
      </c>
      <c r="J104" s="8"/>
      <c r="K104" s="1">
        <f>E104-I104</f>
        <v>3.5203339258829764</v>
      </c>
      <c r="L104" s="1">
        <f>K104-$K$7</f>
        <v>-7.5269991556803379</v>
      </c>
      <c r="M104" s="27">
        <f>SQRT((D104*D104)+(H104*H104))</f>
        <v>0.15476268703002644</v>
      </c>
      <c r="N104" s="14"/>
      <c r="O104" s="34">
        <f>POWER(2,-L104)</f>
        <v>184.43889991060746</v>
      </c>
      <c r="P104" s="26">
        <f>M104/SQRT((COUNT(C102:C104)+COUNT(G102:G104)/2))</f>
        <v>7.2955830315722031E-2</v>
      </c>
    </row>
    <row r="105" spans="2:16">
      <c r="B105" s="36" t="s">
        <v>165</v>
      </c>
      <c r="C105" t="s">
        <v>9</v>
      </c>
      <c r="D105" s="10"/>
      <c r="E105" s="8"/>
      <c r="F105" s="8"/>
      <c r="G105" s="30">
        <v>17.110000610351563</v>
      </c>
      <c r="I105" s="8"/>
      <c r="J105" s="8"/>
      <c r="K105" s="8"/>
      <c r="L105" s="8"/>
      <c r="M105" s="8"/>
      <c r="N105" s="8"/>
      <c r="O105" s="33"/>
    </row>
    <row r="106" spans="2:16">
      <c r="B106" s="36" t="s">
        <v>165</v>
      </c>
      <c r="C106" s="30">
        <v>35.519001007080078</v>
      </c>
      <c r="D106" s="9"/>
      <c r="E106" s="8"/>
      <c r="F106" s="8"/>
      <c r="G106" s="30">
        <v>17.104999542236328</v>
      </c>
      <c r="H106" s="9"/>
      <c r="I106" s="8"/>
      <c r="J106" s="8"/>
      <c r="K106" s="8"/>
      <c r="L106" s="8"/>
      <c r="M106" s="8"/>
      <c r="N106" s="8"/>
      <c r="O106" s="33"/>
    </row>
    <row r="107" spans="2:16" ht="15.75">
      <c r="B107" s="36" t="s">
        <v>165</v>
      </c>
      <c r="C107" t="s">
        <v>9</v>
      </c>
      <c r="D107" s="4" t="e">
        <f>STDEV(C105:C107)</f>
        <v>#DIV/0!</v>
      </c>
      <c r="E107" s="1">
        <f>AVERAGE(C105:C107)</f>
        <v>35.519001007080078</v>
      </c>
      <c r="F107" s="8"/>
      <c r="G107" s="30">
        <v>17.068000793457031</v>
      </c>
      <c r="H107" s="3">
        <f>STDEV(G105:G107)</f>
        <v>2.2941602358673235E-2</v>
      </c>
      <c r="I107" s="1">
        <f>AVERAGE(G105:G107)</f>
        <v>17.094333648681641</v>
      </c>
      <c r="J107" s="8"/>
      <c r="K107" s="1">
        <f>E107-I107</f>
        <v>18.424667358398438</v>
      </c>
      <c r="L107" s="1">
        <f>K107-$K$7</f>
        <v>7.3773342768351231</v>
      </c>
      <c r="M107" s="27" t="e">
        <f>SQRT((D107*D107)+(H107*H107))</f>
        <v>#DIV/0!</v>
      </c>
      <c r="N107" s="14"/>
      <c r="O107" s="34">
        <f>POWER(2,-L107)</f>
        <v>6.0145216792660602E-3</v>
      </c>
      <c r="P107" s="26" t="e">
        <f>M107/SQRT((COUNT(C105:C107)+COUNT(G105:G107)/2))</f>
        <v>#DIV/0!</v>
      </c>
    </row>
    <row r="108" spans="2:16">
      <c r="B108" s="36" t="s">
        <v>166</v>
      </c>
      <c r="C108" s="30">
        <v>26.007999420166016</v>
      </c>
      <c r="D108" s="10"/>
      <c r="E108" s="8"/>
      <c r="F108" s="8"/>
      <c r="G108" s="30">
        <v>17.416000366210938</v>
      </c>
      <c r="I108" s="8"/>
      <c r="J108" s="8"/>
      <c r="K108" s="8"/>
      <c r="L108" s="8"/>
      <c r="M108" s="8"/>
      <c r="N108" s="8"/>
      <c r="O108" s="33"/>
    </row>
    <row r="109" spans="2:16">
      <c r="B109" s="36" t="s">
        <v>166</v>
      </c>
      <c r="C109" s="30">
        <v>26.082000732421875</v>
      </c>
      <c r="D109" s="9"/>
      <c r="E109" s="8"/>
      <c r="F109" s="8"/>
      <c r="G109" s="30">
        <v>17.447999954223633</v>
      </c>
      <c r="H109" s="9"/>
      <c r="I109" s="8"/>
      <c r="J109" s="8"/>
      <c r="K109" s="8"/>
      <c r="L109" s="8"/>
      <c r="M109" s="8"/>
      <c r="N109" s="8"/>
      <c r="O109" s="33"/>
    </row>
    <row r="110" spans="2:16" ht="15.75">
      <c r="B110" s="36" t="s">
        <v>166</v>
      </c>
      <c r="C110" s="30">
        <v>26.134000778198242</v>
      </c>
      <c r="D110" s="4">
        <f>STDEV(C108:C110)</f>
        <v>6.3320008952277254E-2</v>
      </c>
      <c r="E110" s="1">
        <f>AVERAGE(C108:C110)</f>
        <v>26.074666976928711</v>
      </c>
      <c r="F110" s="8"/>
      <c r="G110" s="30">
        <v>17.398000717163086</v>
      </c>
      <c r="H110" s="3">
        <f>STDEV(G108:G110)</f>
        <v>2.5324180491725103E-2</v>
      </c>
      <c r="I110" s="1">
        <f>AVERAGE(G108:G110)</f>
        <v>17.420667012532551</v>
      </c>
      <c r="J110" s="8"/>
      <c r="K110" s="1">
        <f>E110-I110</f>
        <v>8.65399996439616</v>
      </c>
      <c r="L110" s="1">
        <f>K110-$K$7</f>
        <v>-2.3933331171671544</v>
      </c>
      <c r="M110" s="27">
        <f>SQRT((D110*D110)+(H110*H110))</f>
        <v>6.8196316992150993E-2</v>
      </c>
      <c r="N110" s="14"/>
      <c r="O110" s="34">
        <f>POWER(2,-L110)</f>
        <v>5.2536974363259175</v>
      </c>
      <c r="P110" s="26">
        <f>M110/SQRT((COUNT(C108:C110)+COUNT(G108:G110)/2))</f>
        <v>3.2148052131398236E-2</v>
      </c>
    </row>
    <row r="111" spans="2:16">
      <c r="B111" s="36" t="s">
        <v>167</v>
      </c>
      <c r="C111" s="30">
        <v>21.989999771118164</v>
      </c>
      <c r="D111" s="10"/>
      <c r="E111" s="8"/>
      <c r="F111" s="8"/>
      <c r="G111" s="30">
        <v>15.378000259399414</v>
      </c>
      <c r="I111" s="8"/>
      <c r="J111" s="8"/>
      <c r="K111" s="8"/>
      <c r="L111" s="8"/>
      <c r="M111" s="8"/>
      <c r="N111" s="8"/>
      <c r="O111" s="33"/>
    </row>
    <row r="112" spans="2:16">
      <c r="B112" s="36" t="s">
        <v>167</v>
      </c>
      <c r="C112" s="30">
        <v>21.938999176025391</v>
      </c>
      <c r="D112" s="9"/>
      <c r="E112" s="8"/>
      <c r="F112" s="8"/>
      <c r="G112" s="30">
        <v>15.37399959564209</v>
      </c>
      <c r="H112" s="9"/>
      <c r="I112" s="8"/>
      <c r="J112" s="8"/>
      <c r="K112" s="8"/>
      <c r="L112" s="8"/>
      <c r="M112" s="8"/>
      <c r="N112" s="8"/>
      <c r="O112" s="33"/>
    </row>
    <row r="113" spans="2:16" ht="15.75">
      <c r="B113" s="36" t="s">
        <v>167</v>
      </c>
      <c r="C113" s="30">
        <v>21.815999984741211</v>
      </c>
      <c r="D113" s="4">
        <f>STDEV(C111:C113)</f>
        <v>8.9448111043595707E-2</v>
      </c>
      <c r="E113" s="1">
        <f>AVERAGE(C111:C113)</f>
        <v>21.91499964396159</v>
      </c>
      <c r="F113" s="8"/>
      <c r="G113" s="30">
        <v>15.329000473022461</v>
      </c>
      <c r="H113" s="3">
        <f>STDEV(G111:G113)</f>
        <v>2.7208777419620207E-2</v>
      </c>
      <c r="I113" s="1">
        <f>AVERAGE(G111:G113)</f>
        <v>15.360333442687988</v>
      </c>
      <c r="J113" s="8"/>
      <c r="K113" s="1">
        <f>E113-I113</f>
        <v>6.5546662012736014</v>
      </c>
      <c r="L113" s="1">
        <f>K113-$K$7</f>
        <v>-4.4926668802897129</v>
      </c>
      <c r="M113" s="27">
        <f>SQRT((D113*D113)+(H113*H113))</f>
        <v>9.3494824123786999E-2</v>
      </c>
      <c r="N113" s="14"/>
      <c r="O113" s="34">
        <f>POWER(2,-L113)</f>
        <v>22.512695201461014</v>
      </c>
      <c r="P113" s="26">
        <f>M113/SQRT((COUNT(C111:C113)+COUNT(G111:G113)/2))</f>
        <v>4.4073882762515601E-2</v>
      </c>
    </row>
    <row r="114" spans="2:16">
      <c r="B114" s="36" t="s">
        <v>168</v>
      </c>
      <c r="C114" t="s">
        <v>9</v>
      </c>
      <c r="D114" s="10"/>
      <c r="E114" s="8"/>
      <c r="F114" s="8"/>
      <c r="G114" s="30">
        <v>15.934000015258789</v>
      </c>
      <c r="I114" s="8"/>
      <c r="J114" s="8"/>
      <c r="K114" s="8"/>
      <c r="L114" s="8"/>
      <c r="M114" s="8"/>
      <c r="N114" s="8"/>
      <c r="O114" s="33"/>
    </row>
    <row r="115" spans="2:16">
      <c r="B115" s="36" t="s">
        <v>168</v>
      </c>
      <c r="C115" t="s">
        <v>9</v>
      </c>
      <c r="D115" s="9"/>
      <c r="E115" s="8"/>
      <c r="F115" s="8"/>
      <c r="G115" s="30">
        <v>15.928000450134277</v>
      </c>
      <c r="H115" s="9"/>
      <c r="I115" s="8"/>
      <c r="J115" s="8"/>
      <c r="K115" s="8"/>
      <c r="L115" s="8"/>
      <c r="M115" s="8"/>
      <c r="N115" s="8"/>
      <c r="O115" s="33"/>
    </row>
    <row r="116" spans="2:16" ht="15.75">
      <c r="B116" s="36" t="s">
        <v>168</v>
      </c>
      <c r="C116" t="s">
        <v>9</v>
      </c>
      <c r="D116" s="4" t="e">
        <f>STDEV(C114:C116)</f>
        <v>#DIV/0!</v>
      </c>
      <c r="E116" s="1" t="e">
        <f>AVERAGE(C114:C116)</f>
        <v>#DIV/0!</v>
      </c>
      <c r="F116" s="8"/>
      <c r="G116" s="30">
        <v>15.928999900817871</v>
      </c>
      <c r="H116" s="3">
        <f>STDEV(G114:G116)</f>
        <v>3.2144161671670574E-3</v>
      </c>
      <c r="I116" s="1">
        <f>AVERAGE(G114:G116)</f>
        <v>15.930333455403646</v>
      </c>
      <c r="J116" s="8"/>
      <c r="K116" s="1" t="e">
        <f>E116-I116</f>
        <v>#DIV/0!</v>
      </c>
      <c r="L116" s="1" t="e">
        <f>K116-$K$7</f>
        <v>#DIV/0!</v>
      </c>
      <c r="M116" s="27" t="e">
        <f>SQRT((D116*D116)+(H116*H116))</f>
        <v>#DIV/0!</v>
      </c>
      <c r="N116" s="14"/>
      <c r="O116" s="34" t="e">
        <f>POWER(2,-L116)</f>
        <v>#DIV/0!</v>
      </c>
      <c r="P116" s="26" t="e">
        <f>M116/SQRT((COUNT(C114:C116)+COUNT(G114:G116)/2))</f>
        <v>#DIV/0!</v>
      </c>
    </row>
    <row r="117" spans="2:16">
      <c r="B117" s="35" t="s">
        <v>169</v>
      </c>
      <c r="C117" s="30"/>
      <c r="D117" s="10"/>
      <c r="E117" s="8"/>
      <c r="F117" s="8"/>
      <c r="G117" s="30">
        <v>15.524999618530273</v>
      </c>
      <c r="I117" s="8"/>
      <c r="J117" s="8"/>
      <c r="K117" s="8"/>
      <c r="L117" s="8"/>
      <c r="M117" s="8"/>
      <c r="N117" s="8"/>
      <c r="O117" s="33"/>
    </row>
    <row r="118" spans="2:16">
      <c r="B118" s="35" t="s">
        <v>169</v>
      </c>
      <c r="C118" s="30">
        <v>25.719999313354492</v>
      </c>
      <c r="D118" s="9"/>
      <c r="E118" s="8"/>
      <c r="F118" s="8"/>
      <c r="G118" s="30">
        <v>15.663000106811523</v>
      </c>
      <c r="H118" s="9"/>
      <c r="I118" s="8"/>
      <c r="J118" s="8"/>
      <c r="K118" s="8"/>
      <c r="L118" s="8"/>
      <c r="M118" s="8"/>
      <c r="N118" s="8"/>
      <c r="O118" s="33"/>
    </row>
    <row r="119" spans="2:16" ht="15.75">
      <c r="B119" s="35" t="s">
        <v>169</v>
      </c>
      <c r="C119" s="30">
        <v>24.427999496459961</v>
      </c>
      <c r="D119" s="4">
        <f>STDEV(C117:C119)</f>
        <v>0.91358183181790076</v>
      </c>
      <c r="E119" s="1">
        <f>AVERAGE(C117:C119)</f>
        <v>25.073999404907227</v>
      </c>
      <c r="F119" s="8"/>
      <c r="G119" s="30">
        <v>15.557000160217285</v>
      </c>
      <c r="H119" s="3">
        <f>STDEV(G117:G119)</f>
        <v>7.2231292978536393E-2</v>
      </c>
      <c r="I119" s="1">
        <f>AVERAGE(G117:G119)</f>
        <v>15.581666628519693</v>
      </c>
      <c r="J119" s="8"/>
      <c r="K119" s="1">
        <f>E119-I119</f>
        <v>9.4923327763875331</v>
      </c>
      <c r="L119" s="1">
        <f>K119-$K$7</f>
        <v>-1.5550003051757812</v>
      </c>
      <c r="M119" s="27">
        <f>SQRT((D119*D119)+(H119*H119))</f>
        <v>0.91643282520493685</v>
      </c>
      <c r="N119" s="14"/>
      <c r="O119" s="40">
        <f>POWER(2,-L119)</f>
        <v>2.938337888108256</v>
      </c>
      <c r="P119" s="26">
        <f>M119/SQRT((COUNT(C117:C119)+COUNT(G117:G119)/2))</f>
        <v>0.4898539499871663</v>
      </c>
    </row>
    <row r="120" spans="2:16">
      <c r="B120" s="36" t="s">
        <v>170</v>
      </c>
      <c r="C120" t="s">
        <v>9</v>
      </c>
      <c r="D120" s="10"/>
      <c r="E120" s="8"/>
      <c r="F120" s="8"/>
      <c r="G120" s="30">
        <v>14.536999702453613</v>
      </c>
      <c r="I120" s="8"/>
      <c r="J120" s="8"/>
      <c r="K120" s="8"/>
      <c r="L120" s="8"/>
      <c r="M120" s="8"/>
      <c r="N120" s="8"/>
      <c r="O120" s="33"/>
    </row>
    <row r="121" spans="2:16">
      <c r="B121" s="36" t="s">
        <v>170</v>
      </c>
      <c r="C121" s="30">
        <v>21.072000503540039</v>
      </c>
      <c r="D121" s="9"/>
      <c r="E121" s="8"/>
      <c r="F121" s="8"/>
      <c r="G121" s="30">
        <v>14.557999610900879</v>
      </c>
      <c r="H121" s="9"/>
      <c r="I121" s="8"/>
      <c r="J121" s="8"/>
      <c r="K121" s="8"/>
      <c r="L121" s="8"/>
      <c r="M121" s="8"/>
      <c r="N121" s="8"/>
      <c r="O121" s="33"/>
    </row>
    <row r="122" spans="2:16" ht="15.75">
      <c r="B122" s="36" t="s">
        <v>170</v>
      </c>
      <c r="C122" s="30">
        <v>20.719999313354492</v>
      </c>
      <c r="D122" s="4">
        <f>STDEV(C120:C122)</f>
        <v>0.24890242856593581</v>
      </c>
      <c r="E122" s="1">
        <f>AVERAGE(C120:C122)</f>
        <v>20.895999908447266</v>
      </c>
      <c r="F122" s="8"/>
      <c r="G122" s="30">
        <v>14.531000137329102</v>
      </c>
      <c r="H122" s="3">
        <f>STDEV(G120:G122)</f>
        <v>1.4177226513143645E-2</v>
      </c>
      <c r="I122" s="1">
        <f>AVERAGE(G120:G122)</f>
        <v>14.541999816894531</v>
      </c>
      <c r="J122" s="8"/>
      <c r="K122" s="1">
        <f>E122-I122</f>
        <v>6.3540000915527344</v>
      </c>
      <c r="L122" s="1">
        <f>K122-$K$7</f>
        <v>-4.69333299001058</v>
      </c>
      <c r="M122" s="27">
        <f>SQRT((D122*D122)+(H122*H122))</f>
        <v>0.24930586173940186</v>
      </c>
      <c r="N122" s="14"/>
      <c r="O122" s="34">
        <f>POWER(2,-L122)</f>
        <v>25.872238712215456</v>
      </c>
      <c r="P122" s="26">
        <f>M122/SQRT((COUNT(C120:C122)+COUNT(G120:G122)/2))</f>
        <v>0.13325958844903943</v>
      </c>
    </row>
    <row r="123" spans="2:16">
      <c r="B123" s="36" t="s">
        <v>171</v>
      </c>
      <c r="C123" s="30">
        <v>35.785999298095703</v>
      </c>
      <c r="D123" s="10"/>
      <c r="E123" s="8"/>
      <c r="F123" s="8"/>
      <c r="G123" s="30">
        <v>15.654999732971191</v>
      </c>
      <c r="I123" s="8"/>
      <c r="J123" s="8"/>
      <c r="K123" s="8"/>
      <c r="L123" s="8"/>
      <c r="M123" s="8"/>
      <c r="N123" s="8"/>
      <c r="O123" s="33"/>
    </row>
    <row r="124" spans="2:16">
      <c r="B124" s="36" t="s">
        <v>171</v>
      </c>
      <c r="C124" s="30"/>
      <c r="D124" s="9"/>
      <c r="E124" s="8"/>
      <c r="F124" s="8"/>
      <c r="G124" s="30">
        <v>15.61400032043457</v>
      </c>
      <c r="H124" s="9"/>
      <c r="I124" s="8"/>
      <c r="J124" s="8"/>
      <c r="K124" s="8"/>
      <c r="L124" s="8"/>
      <c r="M124" s="8"/>
      <c r="N124" s="8"/>
      <c r="O124" s="33"/>
    </row>
    <row r="125" spans="2:16" ht="15.75">
      <c r="B125" s="36" t="s">
        <v>171</v>
      </c>
      <c r="C125" s="30">
        <v>36.98699951171875</v>
      </c>
      <c r="D125" s="4">
        <f>STDEV(C123:C125)</f>
        <v>0.84923539525934866</v>
      </c>
      <c r="E125" s="1">
        <f>AVERAGE(C123:C125)</f>
        <v>36.386499404907227</v>
      </c>
      <c r="F125" s="8"/>
      <c r="G125" s="30">
        <v>15.644000053405762</v>
      </c>
      <c r="H125" s="3">
        <f>STDEV(G123:G125)</f>
        <v>2.1220778956928681E-2</v>
      </c>
      <c r="I125" s="1">
        <f>AVERAGE(G123:G125)</f>
        <v>15.637666702270508</v>
      </c>
      <c r="J125" s="8"/>
      <c r="K125" s="1">
        <f>E125-I125</f>
        <v>20.748832702636719</v>
      </c>
      <c r="L125" s="1">
        <f>K125-$K$7</f>
        <v>9.7014996210734044</v>
      </c>
      <c r="M125" s="27">
        <f>SQRT((D125*D125)+(H125*H125))</f>
        <v>0.84950048735762418</v>
      </c>
      <c r="N125" s="14"/>
      <c r="O125" s="34">
        <f>POWER(2,-L125)</f>
        <v>1.2010403859060049E-3</v>
      </c>
      <c r="P125" s="26">
        <f>M125/SQRT((COUNT(C123:C125)+COUNT(G123:G125)/2))</f>
        <v>0.45407711051281685</v>
      </c>
    </row>
    <row r="126" spans="2:16">
      <c r="B126" s="36" t="s">
        <v>172</v>
      </c>
      <c r="C126" s="30">
        <v>24.757999420166016</v>
      </c>
      <c r="D126" s="10"/>
      <c r="E126" s="8"/>
      <c r="F126" s="8"/>
      <c r="G126" s="30">
        <v>16.620000839233398</v>
      </c>
      <c r="I126" s="8"/>
      <c r="J126" s="8"/>
      <c r="K126" s="8"/>
      <c r="L126" s="8"/>
      <c r="M126" s="8"/>
      <c r="N126" s="8"/>
      <c r="O126" s="33"/>
    </row>
    <row r="127" spans="2:16">
      <c r="B127" s="36" t="s">
        <v>172</v>
      </c>
      <c r="C127" s="30">
        <v>24.007999420166016</v>
      </c>
      <c r="D127" s="9"/>
      <c r="E127" s="8"/>
      <c r="F127" s="8"/>
      <c r="G127" s="30">
        <v>16.625</v>
      </c>
      <c r="H127" s="9"/>
      <c r="I127" s="8"/>
      <c r="J127" s="8"/>
      <c r="K127" s="8"/>
      <c r="L127" s="8"/>
      <c r="M127" s="8"/>
      <c r="N127" s="8"/>
      <c r="O127" s="33"/>
    </row>
    <row r="128" spans="2:16" ht="15.75">
      <c r="B128" s="36" t="s">
        <v>172</v>
      </c>
      <c r="C128" s="30">
        <v>24.285999298095703</v>
      </c>
      <c r="D128" s="4">
        <f>STDEV(C126:C128)</f>
        <v>0.37915872827513614</v>
      </c>
      <c r="E128" s="1">
        <f>AVERAGE(C126:C128)</f>
        <v>24.350666046142578</v>
      </c>
      <c r="F128" s="8"/>
      <c r="G128" s="30">
        <v>16.63599967956543</v>
      </c>
      <c r="H128" s="3">
        <f>STDEV(G126:G128)</f>
        <v>8.1848177630118885E-3</v>
      </c>
      <c r="I128" s="1">
        <f>AVERAGE(G126:G128)</f>
        <v>16.627000172932942</v>
      </c>
      <c r="J128" s="8"/>
      <c r="K128" s="1">
        <f>E128-I128</f>
        <v>7.7236658732096366</v>
      </c>
      <c r="L128" s="1">
        <f>K128-$K$7</f>
        <v>-3.3236672083536778</v>
      </c>
      <c r="M128" s="27">
        <f>SQRT((D128*D128)+(H128*H128))</f>
        <v>0.37924705993459229</v>
      </c>
      <c r="N128" s="14"/>
      <c r="O128" s="34">
        <f>POWER(2,-L128)</f>
        <v>10.012061884567181</v>
      </c>
      <c r="P128" s="26">
        <f>M128/SQRT((COUNT(C126:C128)+COUNT(G126:G128)/2))</f>
        <v>0.17877877854987417</v>
      </c>
    </row>
    <row r="129" spans="2:16">
      <c r="B129" s="36" t="s">
        <v>173</v>
      </c>
      <c r="C129" s="30">
        <v>18.608999252319336</v>
      </c>
      <c r="D129" s="10"/>
      <c r="E129" s="8"/>
      <c r="F129" s="8"/>
      <c r="G129" s="30">
        <v>14.657999992370605</v>
      </c>
      <c r="I129" s="8"/>
      <c r="J129" s="8"/>
      <c r="K129" s="8"/>
      <c r="L129" s="8"/>
      <c r="M129" s="8"/>
      <c r="N129" s="8"/>
      <c r="O129" s="33"/>
    </row>
    <row r="130" spans="2:16">
      <c r="B130" s="36" t="s">
        <v>173</v>
      </c>
      <c r="C130" s="30">
        <v>18.652999877929688</v>
      </c>
      <c r="D130" s="9"/>
      <c r="E130" s="8"/>
      <c r="F130" s="8"/>
      <c r="G130" s="30">
        <v>14.701000213623047</v>
      </c>
      <c r="H130" s="9"/>
      <c r="I130" s="8"/>
      <c r="J130" s="8"/>
      <c r="K130" s="8"/>
      <c r="L130" s="8"/>
      <c r="M130" s="8"/>
      <c r="N130" s="8"/>
      <c r="O130" s="33"/>
    </row>
    <row r="131" spans="2:16" ht="15.75">
      <c r="B131" s="36" t="s">
        <v>173</v>
      </c>
      <c r="C131" s="30">
        <v>18.434000015258789</v>
      </c>
      <c r="D131" s="4">
        <f>STDEV(C129:C131)</f>
        <v>0.11584596660778208</v>
      </c>
      <c r="E131" s="1">
        <f>AVERAGE(C129:C131)</f>
        <v>18.565333048502605</v>
      </c>
      <c r="F131" s="8"/>
      <c r="G131" s="30">
        <v>14.708000183105469</v>
      </c>
      <c r="H131" s="3">
        <f>STDEV(G129:G131)</f>
        <v>2.7074088701303994E-2</v>
      </c>
      <c r="I131" s="1">
        <f>AVERAGE(G129:G131)</f>
        <v>14.689000129699707</v>
      </c>
      <c r="J131" s="8"/>
      <c r="K131" s="1">
        <f>E131-I131</f>
        <v>3.8763329188028983</v>
      </c>
      <c r="L131" s="1">
        <f>K131-$K$7</f>
        <v>-7.1710001627604161</v>
      </c>
      <c r="M131" s="27">
        <f>SQRT((D131*D131)+(H131*H131))</f>
        <v>0.11896761852830978</v>
      </c>
      <c r="N131" s="14"/>
      <c r="O131" s="34">
        <f>POWER(2,-L131)</f>
        <v>144.1073552832531</v>
      </c>
      <c r="P131" s="26">
        <f>M131/SQRT((COUNT(C129:C131)+COUNT(G129:G131)/2))</f>
        <v>5.6081873201988139E-2</v>
      </c>
    </row>
    <row r="132" spans="2:16">
      <c r="B132" s="36" t="s">
        <v>174</v>
      </c>
      <c r="C132" s="30">
        <v>36.076999664306641</v>
      </c>
      <c r="D132" s="10"/>
      <c r="E132" s="8"/>
      <c r="F132" s="8"/>
      <c r="G132" s="30">
        <v>14.937999725341797</v>
      </c>
      <c r="I132" s="8"/>
      <c r="J132" s="8"/>
      <c r="K132" s="8"/>
      <c r="L132" s="8"/>
      <c r="M132" s="8"/>
      <c r="N132" s="8"/>
      <c r="O132" s="33"/>
    </row>
    <row r="133" spans="2:16">
      <c r="B133" s="36" t="s">
        <v>174</v>
      </c>
      <c r="C133" t="s">
        <v>9</v>
      </c>
      <c r="D133" s="9"/>
      <c r="E133" s="8"/>
      <c r="F133" s="8"/>
      <c r="G133" s="30">
        <v>14.921999931335449</v>
      </c>
      <c r="H133" s="9"/>
      <c r="I133" s="8"/>
      <c r="J133" s="8"/>
      <c r="K133" s="8"/>
      <c r="L133" s="8"/>
      <c r="M133" s="8"/>
      <c r="N133" s="8"/>
      <c r="O133" s="33"/>
    </row>
    <row r="134" spans="2:16" ht="15.75">
      <c r="B134" s="36" t="s">
        <v>174</v>
      </c>
      <c r="C134" t="s">
        <v>9</v>
      </c>
      <c r="D134" s="4" t="e">
        <f>STDEV(C132:C134)</f>
        <v>#DIV/0!</v>
      </c>
      <c r="E134" s="1">
        <f>AVERAGE(C132:C134)</f>
        <v>36.076999664306641</v>
      </c>
      <c r="F134" s="8"/>
      <c r="G134" s="30">
        <v>14.977999687194824</v>
      </c>
      <c r="H134" s="3">
        <f>STDEV(G132:G134)</f>
        <v>2.8844303345140227E-2</v>
      </c>
      <c r="I134" s="1">
        <f>AVERAGE(G132:G134)</f>
        <v>14.94599978129069</v>
      </c>
      <c r="J134" s="8"/>
      <c r="K134" s="1">
        <f>E134-I134</f>
        <v>21.130999883015953</v>
      </c>
      <c r="L134" s="1">
        <f>K134-$K$7</f>
        <v>10.083666801452638</v>
      </c>
      <c r="M134" s="27" t="e">
        <f>SQRT((D134*D134)+(H134*H134))</f>
        <v>#DIV/0!</v>
      </c>
      <c r="N134" s="14"/>
      <c r="O134" s="34">
        <f>POWER(2,-L134)</f>
        <v>9.2153922699033015E-4</v>
      </c>
      <c r="P134" s="26" t="e">
        <f>M134/SQRT((COUNT(C132:C134)+COUNT(G132:G134)/2))</f>
        <v>#DIV/0!</v>
      </c>
    </row>
    <row r="135" spans="2:16">
      <c r="B135" s="36" t="s">
        <v>175</v>
      </c>
      <c r="C135" s="30">
        <v>24.864999771118164</v>
      </c>
      <c r="D135" s="10"/>
      <c r="E135" s="8"/>
      <c r="F135" s="8"/>
      <c r="G135" s="30">
        <v>16.576999664306641</v>
      </c>
      <c r="I135" s="8"/>
      <c r="J135" s="8"/>
      <c r="K135" s="8"/>
      <c r="L135" s="8"/>
      <c r="M135" s="8"/>
      <c r="N135" s="8"/>
      <c r="O135" s="33"/>
    </row>
    <row r="136" spans="2:16">
      <c r="B136" s="36" t="s">
        <v>175</v>
      </c>
      <c r="C136" s="30">
        <v>24.733999252319336</v>
      </c>
      <c r="D136" s="9"/>
      <c r="E136" s="8"/>
      <c r="F136" s="8"/>
      <c r="G136" s="30">
        <v>16.607000350952148</v>
      </c>
      <c r="H136" s="9"/>
      <c r="I136" s="8"/>
      <c r="J136" s="8"/>
      <c r="K136" s="8"/>
      <c r="L136" s="8"/>
      <c r="M136" s="8"/>
      <c r="N136" s="8"/>
      <c r="O136" s="33"/>
    </row>
    <row r="137" spans="2:16" ht="15.75">
      <c r="B137" s="36" t="s">
        <v>175</v>
      </c>
      <c r="C137" s="30">
        <v>25.371000289916992</v>
      </c>
      <c r="D137" s="4">
        <f>STDEV(C135:C137)</f>
        <v>0.33639460530026738</v>
      </c>
      <c r="E137" s="1">
        <f>AVERAGE(C135:C137)</f>
        <v>24.989999771118164</v>
      </c>
      <c r="F137" s="8"/>
      <c r="G137" s="30">
        <v>16.618999481201172</v>
      </c>
      <c r="H137" s="3">
        <f>STDEV(G135:G137)</f>
        <v>2.163332670175476E-2</v>
      </c>
      <c r="I137" s="1">
        <f>AVERAGE(G135:G137)</f>
        <v>16.60099983215332</v>
      </c>
      <c r="J137" s="8"/>
      <c r="K137" s="1">
        <f>E137-I137</f>
        <v>8.3889999389648437</v>
      </c>
      <c r="L137" s="1">
        <f>K137-$K$7</f>
        <v>-2.6583331425984706</v>
      </c>
      <c r="M137" s="27">
        <f>SQRT((D137*D137)+(H137*H137))</f>
        <v>0.33708950042875491</v>
      </c>
      <c r="N137" s="14"/>
      <c r="O137" s="34">
        <f>POWER(2,-L137)</f>
        <v>6.313032344079911</v>
      </c>
      <c r="P137" s="26">
        <f>M137/SQRT((COUNT(C135:C137)+COUNT(G135:G137)/2))</f>
        <v>0.1589055144133055</v>
      </c>
    </row>
    <row r="138" spans="2:16">
      <c r="B138" s="36" t="s">
        <v>176</v>
      </c>
      <c r="C138" s="30">
        <v>20.045999526977539</v>
      </c>
      <c r="D138" s="10"/>
      <c r="E138" s="8"/>
      <c r="F138" s="8"/>
      <c r="G138" s="30">
        <v>15.227999687194824</v>
      </c>
      <c r="I138" s="8"/>
      <c r="J138" s="8"/>
      <c r="K138" s="8"/>
      <c r="L138" s="8"/>
      <c r="M138" s="8"/>
      <c r="N138" s="8"/>
      <c r="O138" s="33"/>
    </row>
    <row r="139" spans="2:16">
      <c r="B139" s="36" t="s">
        <v>176</v>
      </c>
      <c r="C139" s="30"/>
      <c r="D139" s="9"/>
      <c r="E139" s="8"/>
      <c r="F139" s="8"/>
      <c r="G139" s="30">
        <v>15.246999740600586</v>
      </c>
      <c r="H139" s="9"/>
      <c r="I139" s="8"/>
      <c r="J139" s="8"/>
      <c r="K139" s="8"/>
      <c r="L139" s="8"/>
      <c r="M139" s="8"/>
      <c r="N139" s="8"/>
      <c r="O139" s="33"/>
    </row>
    <row r="140" spans="2:16" ht="15.75">
      <c r="B140" s="36" t="s">
        <v>176</v>
      </c>
      <c r="C140" s="30">
        <v>20.034999847412109</v>
      </c>
      <c r="D140" s="4">
        <f>STDEV(C138:C140)</f>
        <v>7.7779480115944283E-3</v>
      </c>
      <c r="E140" s="1">
        <f>AVERAGE(C138:C140)</f>
        <v>20.040499687194824</v>
      </c>
      <c r="F140" s="8"/>
      <c r="G140" s="30">
        <v>15.222999572753906</v>
      </c>
      <c r="H140" s="3">
        <f>STDEV(G138:G140)</f>
        <v>1.2662353852482506E-2</v>
      </c>
      <c r="I140" s="1">
        <f>AVERAGE(G138:G140)</f>
        <v>15.232666333516439</v>
      </c>
      <c r="J140" s="8"/>
      <c r="K140" s="1">
        <f>E140-I140</f>
        <v>4.8078333536783848</v>
      </c>
      <c r="L140" s="1">
        <f>K140-$K$7</f>
        <v>-6.2394997278849296</v>
      </c>
      <c r="M140" s="27">
        <f>SQRT((D140*D140)+(H140*H140))</f>
        <v>1.4860406466733818E-2</v>
      </c>
      <c r="N140" s="14"/>
      <c r="O140" s="34">
        <f>POWER(2,-L140)</f>
        <v>75.557325363478185</v>
      </c>
      <c r="P140" s="26">
        <f>M140/SQRT((COUNT(C138:C140)+COUNT(G138:G140)/2))</f>
        <v>7.9432213752454045E-3</v>
      </c>
    </row>
    <row r="141" spans="2:16">
      <c r="B141" s="36" t="s">
        <v>177</v>
      </c>
      <c r="C141" s="30">
        <v>34.921001434326172</v>
      </c>
      <c r="D141" s="10"/>
      <c r="E141" s="8"/>
      <c r="F141" s="8"/>
      <c r="G141" s="30">
        <v>15.644000053405762</v>
      </c>
      <c r="I141" s="8"/>
      <c r="J141" s="8"/>
      <c r="K141" s="8"/>
      <c r="L141" s="8"/>
      <c r="M141" s="8"/>
      <c r="N141" s="8"/>
      <c r="O141" s="33"/>
    </row>
    <row r="142" spans="2:16">
      <c r="B142" s="36" t="s">
        <v>177</v>
      </c>
      <c r="C142" t="s">
        <v>9</v>
      </c>
      <c r="D142" s="9"/>
      <c r="E142" s="8"/>
      <c r="F142" s="8"/>
      <c r="G142" s="30">
        <v>15.293000221252441</v>
      </c>
      <c r="H142" s="9"/>
      <c r="I142" s="8"/>
      <c r="J142" s="8"/>
      <c r="K142" s="8"/>
      <c r="L142" s="8"/>
      <c r="M142" s="8"/>
      <c r="N142" s="8"/>
      <c r="O142" s="33"/>
    </row>
    <row r="143" spans="2:16" ht="15.75">
      <c r="B143" s="36" t="s">
        <v>177</v>
      </c>
      <c r="C143" t="s">
        <v>9</v>
      </c>
      <c r="D143" s="4" t="e">
        <f>STDEV(C141:C143)</f>
        <v>#DIV/0!</v>
      </c>
      <c r="E143" s="1">
        <f>AVERAGE(C141:C143)</f>
        <v>34.921001434326172</v>
      </c>
      <c r="F143" s="8"/>
      <c r="G143" s="30">
        <v>15.489999771118164</v>
      </c>
      <c r="H143" s="3">
        <f>STDEV(G141:G143)</f>
        <v>0.17593833757100927</v>
      </c>
      <c r="I143" s="1">
        <f>AVERAGE(G141:G143)</f>
        <v>15.475666681925455</v>
      </c>
      <c r="J143" s="8"/>
      <c r="K143" s="1">
        <f>E143-I143</f>
        <v>19.445334752400719</v>
      </c>
      <c r="L143" s="1">
        <f>K143-$K$7</f>
        <v>8.3980016708374041</v>
      </c>
      <c r="M143" s="27" t="e">
        <f>SQRT((D143*D143)+(H143*H143))</f>
        <v>#DIV/0!</v>
      </c>
      <c r="N143" s="14"/>
      <c r="O143" s="34">
        <f>POWER(2,-L143)</f>
        <v>2.9644872951828031E-3</v>
      </c>
      <c r="P143" s="26" t="e">
        <f>M143/SQRT((COUNT(C141:C143)+COUNT(G141:G143)/2))</f>
        <v>#DIV/0!</v>
      </c>
    </row>
    <row r="144" spans="2:16">
      <c r="B144" s="36" t="s">
        <v>178</v>
      </c>
      <c r="C144" s="30"/>
      <c r="D144" s="10"/>
      <c r="E144" s="8"/>
      <c r="F144" s="8"/>
      <c r="G144" s="30">
        <v>14.769000053405762</v>
      </c>
      <c r="I144" s="8"/>
      <c r="J144" s="8"/>
      <c r="K144" s="8"/>
      <c r="L144" s="8"/>
      <c r="M144" s="8"/>
      <c r="N144" s="8"/>
      <c r="O144" s="33"/>
    </row>
    <row r="145" spans="2:16">
      <c r="B145" s="36" t="s">
        <v>178</v>
      </c>
      <c r="C145" s="30">
        <v>25.327999114990234</v>
      </c>
      <c r="D145" s="9"/>
      <c r="E145" s="8"/>
      <c r="F145" s="8"/>
      <c r="G145" s="30">
        <v>14.430000305175781</v>
      </c>
      <c r="H145" s="9"/>
      <c r="I145" s="8"/>
      <c r="J145" s="8"/>
      <c r="K145" s="8"/>
      <c r="L145" s="8"/>
      <c r="M145" s="8"/>
      <c r="N145" s="8"/>
      <c r="O145" s="33"/>
    </row>
    <row r="146" spans="2:16" ht="15.75">
      <c r="B146" s="36" t="s">
        <v>178</v>
      </c>
      <c r="C146" s="30">
        <v>24.941999435424805</v>
      </c>
      <c r="D146" s="4">
        <f>STDEV(C144:C146)</f>
        <v>0.27294299095654972</v>
      </c>
      <c r="E146" s="1">
        <f>AVERAGE(C144:C146)</f>
        <v>25.13499927520752</v>
      </c>
      <c r="F146" s="8"/>
      <c r="G146" s="30">
        <v>14.36299991607666</v>
      </c>
      <c r="H146" s="3">
        <f>STDEV(G144:G146)</f>
        <v>0.21765645443778267</v>
      </c>
      <c r="I146" s="1">
        <f>AVERAGE(G144:G146)</f>
        <v>14.5206667582194</v>
      </c>
      <c r="J146" s="8"/>
      <c r="K146" s="1">
        <f>E146-I146</f>
        <v>10.614332516988119</v>
      </c>
      <c r="L146" s="1">
        <f>K146-$K$7</f>
        <v>-0.43300056457519531</v>
      </c>
      <c r="M146" s="27">
        <f>SQRT((D146*D146)+(H146*H146))</f>
        <v>0.34910200296007143</v>
      </c>
      <c r="N146" s="14"/>
      <c r="O146" s="34">
        <f>POWER(2,-L146)</f>
        <v>1.3500385134382156</v>
      </c>
      <c r="P146" s="26">
        <f>M146/SQRT((COUNT(C144:C146)+COUNT(G144:G146)/2))</f>
        <v>0.1866028697304471</v>
      </c>
    </row>
    <row r="147" spans="2:16">
      <c r="B147" s="36" t="s">
        <v>179</v>
      </c>
      <c r="C147" s="30">
        <v>19.548000335693359</v>
      </c>
      <c r="D147" s="10"/>
      <c r="E147" s="8"/>
      <c r="F147" s="8"/>
      <c r="G147" s="30">
        <v>14.154000282287598</v>
      </c>
      <c r="I147" s="8"/>
      <c r="J147" s="8"/>
      <c r="K147" s="8"/>
      <c r="L147" s="8"/>
      <c r="M147" s="8"/>
      <c r="N147" s="8"/>
      <c r="O147" s="33"/>
    </row>
    <row r="148" spans="2:16">
      <c r="B148" s="36" t="s">
        <v>179</v>
      </c>
      <c r="C148" s="30">
        <v>19.754999160766602</v>
      </c>
      <c r="D148" s="9"/>
      <c r="E148" s="8"/>
      <c r="F148" s="8"/>
      <c r="G148" s="30">
        <v>14.121999740600586</v>
      </c>
      <c r="H148" s="9"/>
      <c r="I148" s="8"/>
      <c r="J148" s="8"/>
      <c r="K148" s="8"/>
      <c r="L148" s="8"/>
      <c r="M148" s="8"/>
      <c r="N148" s="8"/>
      <c r="O148" s="33"/>
    </row>
    <row r="149" spans="2:16" ht="15.75">
      <c r="B149" s="36" t="s">
        <v>179</v>
      </c>
      <c r="C149" s="30">
        <v>19.405000686645508</v>
      </c>
      <c r="D149" s="4">
        <f>STDEV(C147:C149)</f>
        <v>0.17597175204031695</v>
      </c>
      <c r="E149" s="1">
        <f>AVERAGE(C147:C149)</f>
        <v>19.569333394368488</v>
      </c>
      <c r="F149" s="8"/>
      <c r="G149" s="30">
        <v>14.163000106811523</v>
      </c>
      <c r="H149" s="3">
        <f>STDEV(G147:G149)</f>
        <v>2.1548633132036536E-2</v>
      </c>
      <c r="I149" s="1">
        <f>AVERAGE(G147:G149)</f>
        <v>14.146333376566568</v>
      </c>
      <c r="J149" s="8"/>
      <c r="K149" s="1">
        <f>E149-I149</f>
        <v>5.42300001780192</v>
      </c>
      <c r="L149" s="1">
        <f>K149-$K$7</f>
        <v>-5.6243330637613944</v>
      </c>
      <c r="M149" s="27">
        <f>SQRT((D149*D149)+(H149*H149))</f>
        <v>0.1772862123967848</v>
      </c>
      <c r="N149" s="14"/>
      <c r="O149" s="34">
        <f>POWER(2,-L149)</f>
        <v>49.3279375770584</v>
      </c>
      <c r="P149" s="26">
        <f>M149/SQRT((COUNT(C147:C149)+COUNT(G147:G149)/2))</f>
        <v>8.3573521997763411E-2</v>
      </c>
    </row>
    <row r="150" spans="2:16">
      <c r="B150" s="36" t="s">
        <v>180</v>
      </c>
      <c r="C150" s="30">
        <v>35.145000457763672</v>
      </c>
      <c r="D150" s="10"/>
      <c r="E150" s="8"/>
      <c r="F150" s="8"/>
      <c r="G150" s="30">
        <v>14.869999885559082</v>
      </c>
      <c r="I150" s="8"/>
      <c r="J150" s="8"/>
      <c r="K150" s="8"/>
      <c r="L150" s="8"/>
      <c r="M150" s="8"/>
      <c r="N150" s="8"/>
      <c r="O150" s="33"/>
    </row>
    <row r="151" spans="2:16">
      <c r="B151" s="36" t="s">
        <v>180</v>
      </c>
      <c r="C151" s="30">
        <v>34.535999298095703</v>
      </c>
      <c r="D151" s="9"/>
      <c r="E151" s="8"/>
      <c r="F151" s="8"/>
      <c r="G151" s="30">
        <v>14.986000061035156</v>
      </c>
      <c r="H151" s="9"/>
      <c r="I151" s="8"/>
      <c r="J151" s="8"/>
      <c r="K151" s="8"/>
      <c r="L151" s="8"/>
      <c r="M151" s="8"/>
      <c r="N151" s="8"/>
      <c r="O151" s="33"/>
    </row>
    <row r="152" spans="2:16" ht="15.75">
      <c r="B152" s="36" t="s">
        <v>180</v>
      </c>
      <c r="C152" t="s">
        <v>9</v>
      </c>
      <c r="D152" s="4">
        <f>STDEV(C150:C152)</f>
        <v>0.43062884975169208</v>
      </c>
      <c r="E152" s="1">
        <f>AVERAGE(C150:C152)</f>
        <v>34.840499877929687</v>
      </c>
      <c r="F152" s="8"/>
      <c r="G152" s="30">
        <v>14.958000183105469</v>
      </c>
      <c r="H152" s="3">
        <f>STDEV(G150:G152)</f>
        <v>6.053110253251355E-2</v>
      </c>
      <c r="I152" s="1">
        <f>AVERAGE(G150:G152)</f>
        <v>14.938000043233236</v>
      </c>
      <c r="J152" s="8"/>
      <c r="K152" s="1">
        <f>E152-I152</f>
        <v>19.902499834696449</v>
      </c>
      <c r="L152" s="1">
        <f>K152-$K$7</f>
        <v>8.8551667531331351</v>
      </c>
      <c r="M152" s="27">
        <f>SQRT((D152*D152)+(H152*H152))</f>
        <v>0.43486230074848642</v>
      </c>
      <c r="N152" s="14"/>
      <c r="O152" s="34">
        <f>POWER(2,-L152)</f>
        <v>2.159380576994442E-3</v>
      </c>
      <c r="P152" s="26">
        <f>M152/SQRT((COUNT(C150:C152)+COUNT(G150:G152)/2))</f>
        <v>0.23244367711786937</v>
      </c>
    </row>
    <row r="153" spans="2:16">
      <c r="B153" s="36" t="s">
        <v>181</v>
      </c>
      <c r="C153" s="30">
        <v>25.11400032043457</v>
      </c>
      <c r="D153" s="10"/>
      <c r="E153" s="8"/>
      <c r="F153" s="8"/>
      <c r="G153" s="30">
        <v>15.604000091552734</v>
      </c>
      <c r="I153" s="8"/>
      <c r="J153" s="8"/>
      <c r="K153" s="8"/>
      <c r="L153" s="8"/>
      <c r="M153" s="8"/>
      <c r="N153" s="8"/>
      <c r="O153" s="33"/>
    </row>
    <row r="154" spans="2:16">
      <c r="B154" s="36" t="s">
        <v>181</v>
      </c>
      <c r="C154" s="30">
        <v>25.076999664306641</v>
      </c>
      <c r="D154" s="9"/>
      <c r="E154" s="8"/>
      <c r="F154" s="8"/>
      <c r="G154" s="30">
        <v>15.607999801635742</v>
      </c>
      <c r="H154" s="9"/>
      <c r="I154" s="8"/>
      <c r="J154" s="8"/>
      <c r="K154" s="8"/>
      <c r="L154" s="8"/>
      <c r="M154" s="8"/>
      <c r="N154" s="8"/>
      <c r="O154" s="33"/>
    </row>
    <row r="155" spans="2:16" ht="15.75">
      <c r="B155" s="36" t="s">
        <v>181</v>
      </c>
      <c r="C155" s="30">
        <v>25.011999130249023</v>
      </c>
      <c r="D155" s="4">
        <f>STDEV(C153:C155)</f>
        <v>5.1637132603293757E-2</v>
      </c>
      <c r="E155" s="1">
        <f>AVERAGE(C153:C155)</f>
        <v>25.06766637166341</v>
      </c>
      <c r="F155" s="8"/>
      <c r="G155" s="30">
        <v>15.569999694824219</v>
      </c>
      <c r="H155" s="3">
        <f>STDEV(G153:G155)</f>
        <v>2.0880743825080244E-2</v>
      </c>
      <c r="I155" s="1">
        <f>AVERAGE(G153:G155)</f>
        <v>15.593999862670898</v>
      </c>
      <c r="J155" s="8"/>
      <c r="K155" s="1">
        <f>E155-I155</f>
        <v>9.4736665089925118</v>
      </c>
      <c r="L155" s="1">
        <f>K155-$K$7</f>
        <v>-1.5736665725708026</v>
      </c>
      <c r="M155" s="27">
        <f>SQRT((D155*D155)+(H155*H155))</f>
        <v>5.5699182455209967E-2</v>
      </c>
      <c r="N155" s="14"/>
      <c r="O155" s="34">
        <f>POWER(2,-L155)</f>
        <v>2.9766024954811723</v>
      </c>
      <c r="P155" s="26">
        <f>M155/SQRT((COUNT(C153:C155)+COUNT(G153:G155)/2))</f>
        <v>2.6256846413750496E-2</v>
      </c>
    </row>
    <row r="156" spans="2:16">
      <c r="B156" s="36" t="s">
        <v>182</v>
      </c>
      <c r="C156" s="30">
        <v>18.26300048828125</v>
      </c>
      <c r="D156" s="10"/>
      <c r="E156" s="8"/>
      <c r="F156" s="8"/>
      <c r="G156" s="30">
        <v>14.237000465393066</v>
      </c>
      <c r="I156" s="8"/>
      <c r="J156" s="8"/>
      <c r="K156" s="8"/>
      <c r="L156" s="8"/>
      <c r="M156" s="8"/>
      <c r="N156" s="8"/>
      <c r="O156" s="33"/>
    </row>
    <row r="157" spans="2:16">
      <c r="B157" s="36" t="s">
        <v>182</v>
      </c>
      <c r="C157" s="30">
        <v>18.12700080871582</v>
      </c>
      <c r="D157" s="9"/>
      <c r="E157" s="8"/>
      <c r="F157" s="8"/>
      <c r="G157" s="30">
        <v>14.279999732971191</v>
      </c>
      <c r="H157" s="9"/>
      <c r="I157" s="8"/>
      <c r="J157" s="8"/>
      <c r="K157" s="8"/>
      <c r="L157" s="8"/>
      <c r="M157" s="8"/>
      <c r="N157" s="8"/>
      <c r="O157" s="33"/>
    </row>
    <row r="158" spans="2:16" ht="15.75">
      <c r="B158" s="36" t="s">
        <v>182</v>
      </c>
      <c r="C158" s="30">
        <v>18.194999694824219</v>
      </c>
      <c r="D158" s="4">
        <f>STDEV(C156:C158)</f>
        <v>6.7999839784944005E-2</v>
      </c>
      <c r="E158" s="1">
        <f>AVERAGE(C156:C158)</f>
        <v>18.195000330607098</v>
      </c>
      <c r="F158" s="8"/>
      <c r="G158" s="30">
        <v>14.26200008392334</v>
      </c>
      <c r="H158" s="3">
        <f>STDEV(G156:G158)</f>
        <v>2.1594387020551609E-2</v>
      </c>
      <c r="I158" s="1">
        <f>AVERAGE(G156:G158)</f>
        <v>14.259666760762533</v>
      </c>
      <c r="J158" s="8"/>
      <c r="K158" s="1">
        <f>E158-I158</f>
        <v>3.9353335698445644</v>
      </c>
      <c r="L158" s="1">
        <f>K158-$K$7</f>
        <v>-7.11199951171875</v>
      </c>
      <c r="M158" s="27">
        <f>SQRT((D158*D158)+(H158*H158))</f>
        <v>7.1346308675161479E-2</v>
      </c>
      <c r="N158" s="14"/>
      <c r="O158" s="34">
        <f>POWER(2,-L158)</f>
        <v>138.33280464218458</v>
      </c>
      <c r="P158" s="26">
        <f>M158/SQRT((COUNT(C156:C158)+COUNT(G156:G158)/2))</f>
        <v>3.3632972451223528E-2</v>
      </c>
    </row>
    <row r="159" spans="2:16">
      <c r="B159" s="36" t="s">
        <v>183</v>
      </c>
      <c r="C159" s="30">
        <v>34.969001770019531</v>
      </c>
      <c r="D159" s="10"/>
      <c r="E159" s="8"/>
      <c r="F159" s="8"/>
      <c r="G159" s="30">
        <v>14.883999824523926</v>
      </c>
      <c r="I159" s="8"/>
      <c r="J159" s="8"/>
      <c r="K159" s="8"/>
      <c r="L159" s="8"/>
      <c r="M159" s="8"/>
      <c r="N159" s="8"/>
      <c r="O159" s="33"/>
    </row>
    <row r="160" spans="2:16">
      <c r="B160" s="36" t="s">
        <v>183</v>
      </c>
      <c r="C160" s="30">
        <v>36.103000640869141</v>
      </c>
      <c r="D160" s="9"/>
      <c r="E160" s="8"/>
      <c r="F160" s="8"/>
      <c r="G160" s="30">
        <v>14.961999893188477</v>
      </c>
      <c r="H160" s="9"/>
      <c r="I160" s="8"/>
      <c r="J160" s="8"/>
      <c r="K160" s="8"/>
      <c r="L160" s="8"/>
      <c r="M160" s="8"/>
      <c r="N160" s="8"/>
      <c r="O160" s="33"/>
    </row>
    <row r="161" spans="2:16" ht="15.75">
      <c r="B161" s="36" t="s">
        <v>183</v>
      </c>
      <c r="C161" s="30">
        <v>35.251998901367188</v>
      </c>
      <c r="D161" s="4">
        <f>STDEV(C159:C161)</f>
        <v>0.59023226728615652</v>
      </c>
      <c r="E161" s="1">
        <f>AVERAGE(C159:C161)</f>
        <v>35.441333770751953</v>
      </c>
      <c r="F161" s="8"/>
      <c r="G161" s="30">
        <v>14.906999588012695</v>
      </c>
      <c r="H161" s="3">
        <f>STDEV(G159:G161)</f>
        <v>4.007915792870205E-2</v>
      </c>
      <c r="I161" s="1">
        <f>AVERAGE(G159:G161)</f>
        <v>14.917666435241699</v>
      </c>
      <c r="J161" s="8"/>
      <c r="K161" s="1">
        <f>E161-I161</f>
        <v>20.523667335510254</v>
      </c>
      <c r="L161" s="1">
        <f>K161-$K$7</f>
        <v>9.4763342539469395</v>
      </c>
      <c r="M161" s="27">
        <f>SQRT((D161*D161)+(H161*H161))</f>
        <v>0.59159147073468765</v>
      </c>
      <c r="N161" s="14"/>
      <c r="O161" s="34">
        <f>POWER(2,-L161)</f>
        <v>1.4039095898201301E-3</v>
      </c>
      <c r="P161" s="26">
        <f>M161/SQRT((COUNT(C159:C161)+COUNT(G159:G161)/2))</f>
        <v>0.27887889376574709</v>
      </c>
    </row>
    <row r="162" spans="2:16">
      <c r="B162" s="35" t="s">
        <v>184</v>
      </c>
      <c r="C162" s="30">
        <v>26.885000228881836</v>
      </c>
      <c r="D162" s="10"/>
      <c r="E162" s="8"/>
      <c r="F162" s="8"/>
      <c r="G162" s="30">
        <v>17.221000671386719</v>
      </c>
      <c r="I162" s="8"/>
      <c r="J162" s="8"/>
      <c r="K162" s="8"/>
      <c r="L162" s="8"/>
      <c r="M162" s="8"/>
      <c r="N162" s="8"/>
      <c r="O162" s="33"/>
    </row>
    <row r="163" spans="2:16">
      <c r="B163" s="35" t="s">
        <v>184</v>
      </c>
      <c r="C163" s="30">
        <v>27.499000549316406</v>
      </c>
      <c r="D163" s="9"/>
      <c r="E163" s="8"/>
      <c r="F163" s="8"/>
      <c r="G163" s="30">
        <v>16.896999359130859</v>
      </c>
      <c r="H163" s="9"/>
      <c r="I163" s="8"/>
      <c r="J163" s="8"/>
      <c r="K163" s="8"/>
      <c r="L163" s="8"/>
      <c r="M163" s="8"/>
      <c r="N163" s="8"/>
      <c r="O163" s="33"/>
    </row>
    <row r="164" spans="2:16" ht="15.75">
      <c r="B164" s="35" t="s">
        <v>184</v>
      </c>
      <c r="C164" s="30"/>
      <c r="D164" s="4">
        <f>STDEV(C162:C164)</f>
        <v>0.43416379022999779</v>
      </c>
      <c r="E164" s="1">
        <f>AVERAGE(C162:C164)</f>
        <v>27.192000389099121</v>
      </c>
      <c r="F164" s="8"/>
      <c r="G164" s="30">
        <v>17.233999252319336</v>
      </c>
      <c r="H164" s="3">
        <f>STDEV(G162:G164)</f>
        <v>0.19092526524738748</v>
      </c>
      <c r="I164" s="1">
        <f>AVERAGE(G162:G164)</f>
        <v>17.117333094278973</v>
      </c>
      <c r="J164" s="8"/>
      <c r="K164" s="1">
        <f>E164-I164</f>
        <v>10.074667294820149</v>
      </c>
      <c r="L164" s="1">
        <f>K164-$K$7</f>
        <v>-0.97266578674316584</v>
      </c>
      <c r="M164" s="27">
        <f>SQRT((D164*D164)+(H164*H164))</f>
        <v>0.47428963055991724</v>
      </c>
      <c r="N164" s="14"/>
      <c r="O164" s="40">
        <f>POWER(2,-L164)</f>
        <v>1.9624634527689855</v>
      </c>
      <c r="P164" s="26">
        <f>M164/SQRT((COUNT(C162:C164)+COUNT(G162:G164)/2))</f>
        <v>0.25351847137925687</v>
      </c>
    </row>
    <row r="165" spans="2:16">
      <c r="B165" s="36" t="s">
        <v>185</v>
      </c>
      <c r="C165" t="s">
        <v>9</v>
      </c>
      <c r="D165" s="10"/>
      <c r="E165" s="8"/>
      <c r="F165" s="8"/>
      <c r="G165" s="30"/>
      <c r="I165" s="8"/>
      <c r="J165" s="8"/>
      <c r="K165" s="8"/>
      <c r="L165" s="8"/>
      <c r="M165" s="8"/>
      <c r="N165" s="8"/>
      <c r="O165" s="33"/>
    </row>
    <row r="166" spans="2:16">
      <c r="B166" s="36" t="s">
        <v>185</v>
      </c>
      <c r="C166" s="30">
        <v>20.202999114990234</v>
      </c>
      <c r="D166" s="9"/>
      <c r="E166" s="8"/>
      <c r="F166" s="8"/>
      <c r="G166" s="30">
        <v>14.98799991607666</v>
      </c>
      <c r="H166" s="9"/>
      <c r="I166" s="8"/>
      <c r="J166" s="8"/>
      <c r="K166" s="8"/>
      <c r="L166" s="8"/>
      <c r="M166" s="8"/>
      <c r="N166" s="8"/>
      <c r="O166" s="33"/>
    </row>
    <row r="167" spans="2:16" ht="15.75">
      <c r="B167" s="36" t="s">
        <v>185</v>
      </c>
      <c r="C167" s="30">
        <v>19.895999908447266</v>
      </c>
      <c r="D167" s="4">
        <f>STDEV(C165:C167)</f>
        <v>0.21708122076542272</v>
      </c>
      <c r="E167" s="1">
        <f>AVERAGE(C165:C167)</f>
        <v>20.04949951171875</v>
      </c>
      <c r="F167" s="8"/>
      <c r="G167" s="30">
        <v>14.619000434875488</v>
      </c>
      <c r="H167" s="3">
        <f>STDEV(G165:G167)</f>
        <v>0.26092203541166659</v>
      </c>
      <c r="I167" s="1">
        <f>AVERAGE(G165:G167)</f>
        <v>14.803500175476074</v>
      </c>
      <c r="J167" s="8"/>
      <c r="K167" s="1">
        <f>E167-I167</f>
        <v>5.2459993362426758</v>
      </c>
      <c r="L167" s="1">
        <f>K167-$K$7</f>
        <v>-5.8013337453206386</v>
      </c>
      <c r="M167" s="27">
        <f>SQRT((D167*D167)+(H167*H167))</f>
        <v>0.33941797974234245</v>
      </c>
      <c r="N167" s="14"/>
      <c r="O167" s="34">
        <f>POWER(2,-L167)</f>
        <v>55.76676758945689</v>
      </c>
      <c r="P167" s="26">
        <f>M167/SQRT((COUNT(C165:C167)+COUNT(G165:G167)/2))</f>
        <v>0.19596306197204036</v>
      </c>
    </row>
    <row r="168" spans="2:16">
      <c r="B168" s="36" t="s">
        <v>186</v>
      </c>
      <c r="C168" t="s">
        <v>9</v>
      </c>
      <c r="D168" s="10"/>
      <c r="E168" s="8"/>
      <c r="F168" s="8"/>
      <c r="G168" s="30">
        <v>16.830999374389648</v>
      </c>
      <c r="I168" s="8"/>
      <c r="J168" s="8"/>
      <c r="K168" s="8"/>
      <c r="L168" s="8"/>
      <c r="M168" s="8"/>
      <c r="N168" s="8"/>
      <c r="O168" s="33"/>
    </row>
    <row r="169" spans="2:16">
      <c r="B169" s="36" t="s">
        <v>186</v>
      </c>
      <c r="C169" t="s">
        <v>9</v>
      </c>
      <c r="D169" s="9"/>
      <c r="E169" s="8"/>
      <c r="F169" s="8"/>
      <c r="G169" s="30">
        <v>16.791000366210938</v>
      </c>
      <c r="H169" s="9"/>
      <c r="I169" s="8"/>
      <c r="J169" s="8"/>
      <c r="K169" s="8"/>
      <c r="L169" s="8"/>
      <c r="M169" s="8"/>
      <c r="N169" s="8"/>
      <c r="O169" s="33"/>
    </row>
    <row r="170" spans="2:16" ht="15.75">
      <c r="B170" s="36" t="s">
        <v>186</v>
      </c>
      <c r="C170" t="s">
        <v>9</v>
      </c>
      <c r="D170" s="4" t="e">
        <f>STDEV(C168:C170)</f>
        <v>#DIV/0!</v>
      </c>
      <c r="E170" s="1" t="e">
        <f>AVERAGE(C168:C170)</f>
        <v>#DIV/0!</v>
      </c>
      <c r="F170" s="8"/>
      <c r="G170" s="30">
        <v>16.778999328613281</v>
      </c>
      <c r="H170" s="3">
        <f>STDEV(G168:G170)</f>
        <v>2.7227285087589453E-2</v>
      </c>
      <c r="I170" s="1">
        <f>AVERAGE(G168:G170)</f>
        <v>16.800333023071289</v>
      </c>
      <c r="J170" s="8"/>
      <c r="K170" s="1" t="e">
        <f>E170-I170</f>
        <v>#DIV/0!</v>
      </c>
      <c r="L170" s="1" t="e">
        <f>K170-$K$7</f>
        <v>#DIV/0!</v>
      </c>
      <c r="M170" s="27" t="e">
        <f>SQRT((D170*D170)+(H170*H170))</f>
        <v>#DIV/0!</v>
      </c>
      <c r="N170" s="14"/>
      <c r="O170" s="34" t="e">
        <f>POWER(2,-L170)</f>
        <v>#DIV/0!</v>
      </c>
      <c r="P170" s="26" t="e">
        <f>M170/SQRT((COUNT(C168:C170)+COUNT(G168:G170)/2))</f>
        <v>#DIV/0!</v>
      </c>
    </row>
    <row r="171" spans="2:16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</row>
    <row r="172" spans="2:16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</row>
    <row r="173" spans="2:16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</row>
    <row r="174" spans="2:16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</row>
    <row r="175" spans="2:16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</row>
    <row r="176" spans="2:16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</row>
    <row r="177" spans="2:16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</row>
    <row r="178" spans="2:16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</row>
    <row r="179" spans="2:16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</row>
    <row r="180" spans="2:16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</row>
    <row r="181" spans="2:16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</row>
    <row r="182" spans="2:16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</row>
    <row r="183" spans="2:16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</row>
    <row r="184" spans="2:16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</row>
    <row r="185" spans="2:16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</row>
    <row r="186" spans="2:16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</row>
    <row r="187" spans="2:16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</row>
    <row r="188" spans="2:16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</row>
    <row r="189" spans="2:16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</row>
    <row r="190" spans="2:16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</row>
    <row r="191" spans="2:16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</row>
    <row r="192" spans="2:16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</row>
    <row r="193" spans="2:16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</row>
    <row r="194" spans="2:16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</row>
    <row r="195" spans="2:16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</row>
    <row r="196" spans="2:16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</row>
    <row r="197" spans="2:16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</row>
    <row r="198" spans="2:16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P198"/>
    </row>
    <row r="199" spans="2:16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P199"/>
    </row>
    <row r="200" spans="2:16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P200"/>
    </row>
    <row r="201" spans="2:16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P201"/>
    </row>
    <row r="202" spans="2:16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P202"/>
    </row>
    <row r="203" spans="2:16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P203"/>
    </row>
    <row r="204" spans="2:16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P204"/>
    </row>
    <row r="205" spans="2:16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P205"/>
    </row>
    <row r="206" spans="2:16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P206"/>
    </row>
    <row r="207" spans="2:16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P207"/>
    </row>
    <row r="208" spans="2:16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P208"/>
    </row>
    <row r="209" spans="2:16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P209"/>
    </row>
    <row r="210" spans="2:16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P210"/>
    </row>
    <row r="211" spans="2:16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P211"/>
    </row>
    <row r="212" spans="2:16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P212"/>
    </row>
    <row r="213" spans="2:16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P213"/>
    </row>
    <row r="214" spans="2:16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P214"/>
    </row>
    <row r="215" spans="2:16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P215"/>
    </row>
    <row r="216" spans="2:16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P216"/>
    </row>
    <row r="217" spans="2:16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P217"/>
    </row>
    <row r="218" spans="2:16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P218"/>
    </row>
    <row r="219" spans="2:16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P219"/>
    </row>
    <row r="220" spans="2:16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P220"/>
    </row>
    <row r="221" spans="2:16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P221"/>
    </row>
    <row r="222" spans="2:16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P222"/>
    </row>
    <row r="223" spans="2:16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P223"/>
    </row>
    <row r="224" spans="2:16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P224"/>
    </row>
    <row r="225" spans="2:16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P225"/>
    </row>
    <row r="226" spans="2:16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P226"/>
    </row>
    <row r="227" spans="2:16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P227"/>
    </row>
    <row r="228" spans="2:16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P228"/>
    </row>
    <row r="229" spans="2:16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P229"/>
    </row>
    <row r="230" spans="2:16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P230"/>
    </row>
    <row r="231" spans="2:16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P231"/>
    </row>
    <row r="232" spans="2:16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P232"/>
    </row>
    <row r="233" spans="2:16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P233"/>
    </row>
    <row r="234" spans="2:16">
      <c r="B234" s="39"/>
      <c r="C234"/>
      <c r="D234"/>
      <c r="E234"/>
      <c r="F234"/>
      <c r="G234"/>
      <c r="H234"/>
      <c r="I234"/>
      <c r="J234"/>
      <c r="K234"/>
      <c r="L234"/>
      <c r="M234"/>
      <c r="N234"/>
      <c r="P234"/>
    </row>
    <row r="235" spans="2:16">
      <c r="B235" s="39"/>
      <c r="C235"/>
      <c r="D235"/>
      <c r="E235"/>
      <c r="F235"/>
      <c r="G235"/>
      <c r="H235"/>
      <c r="I235"/>
      <c r="J235"/>
      <c r="K235"/>
      <c r="L235"/>
      <c r="M235"/>
      <c r="N235"/>
      <c r="P235"/>
    </row>
    <row r="236" spans="2:16">
      <c r="B236" s="39"/>
      <c r="C236"/>
      <c r="D236"/>
      <c r="E236"/>
      <c r="F236"/>
      <c r="G236"/>
      <c r="H236"/>
      <c r="I236"/>
      <c r="J236"/>
      <c r="K236"/>
      <c r="L236"/>
      <c r="M236"/>
      <c r="N236"/>
      <c r="P236"/>
    </row>
    <row r="237" spans="2:16">
      <c r="B237" s="39"/>
      <c r="C237"/>
      <c r="D237"/>
      <c r="E237"/>
      <c r="F237"/>
      <c r="G237"/>
      <c r="H237"/>
      <c r="I237"/>
      <c r="J237"/>
      <c r="K237"/>
      <c r="L237"/>
      <c r="M237"/>
      <c r="N237"/>
      <c r="P237"/>
    </row>
    <row r="238" spans="2:16">
      <c r="B238" s="39"/>
      <c r="C238"/>
      <c r="D238"/>
      <c r="E238"/>
      <c r="F238"/>
      <c r="G238"/>
      <c r="H238"/>
      <c r="I238"/>
      <c r="J238"/>
      <c r="K238"/>
      <c r="L238"/>
      <c r="M238"/>
      <c r="N238"/>
      <c r="P238"/>
    </row>
    <row r="239" spans="2:16">
      <c r="B239" s="39"/>
      <c r="C239"/>
      <c r="D239"/>
      <c r="E239"/>
      <c r="F239"/>
      <c r="G239"/>
      <c r="H239"/>
      <c r="I239"/>
      <c r="J239"/>
      <c r="K239"/>
      <c r="L239"/>
      <c r="M239"/>
      <c r="N239"/>
      <c r="P239"/>
    </row>
    <row r="240" spans="2:16">
      <c r="B240" s="39"/>
      <c r="C240"/>
      <c r="D240"/>
      <c r="E240"/>
      <c r="F240"/>
      <c r="G240"/>
      <c r="H240"/>
      <c r="I240"/>
      <c r="J240"/>
      <c r="K240"/>
      <c r="L240"/>
      <c r="M240"/>
      <c r="N240"/>
      <c r="P240"/>
    </row>
    <row r="241" spans="2:16">
      <c r="B241" s="39"/>
      <c r="C241"/>
      <c r="D241"/>
      <c r="E241"/>
      <c r="F241"/>
      <c r="G241"/>
      <c r="H241"/>
      <c r="I241"/>
      <c r="J241"/>
      <c r="K241"/>
      <c r="L241"/>
      <c r="M241"/>
      <c r="N241"/>
      <c r="P241"/>
    </row>
    <row r="242" spans="2:16">
      <c r="B242" s="39"/>
      <c r="C242"/>
      <c r="D242"/>
      <c r="E242"/>
      <c r="F242"/>
      <c r="G242"/>
      <c r="H242"/>
      <c r="I242"/>
      <c r="J242"/>
      <c r="K242"/>
      <c r="L242"/>
      <c r="M242"/>
      <c r="N242"/>
      <c r="P242"/>
    </row>
    <row r="243" spans="2:16">
      <c r="B243" s="39"/>
      <c r="C243"/>
      <c r="D243"/>
      <c r="E243"/>
      <c r="F243"/>
      <c r="G243"/>
      <c r="H243"/>
      <c r="I243"/>
      <c r="J243"/>
      <c r="K243"/>
      <c r="L243"/>
      <c r="M243"/>
      <c r="N243"/>
      <c r="P243"/>
    </row>
    <row r="244" spans="2:16">
      <c r="B244" s="39"/>
      <c r="C244"/>
      <c r="D244"/>
      <c r="E244"/>
      <c r="F244"/>
      <c r="G244"/>
      <c r="H244"/>
      <c r="I244"/>
      <c r="J244"/>
      <c r="K244"/>
      <c r="L244"/>
      <c r="M244"/>
      <c r="N244"/>
      <c r="P244"/>
    </row>
    <row r="245" spans="2:16">
      <c r="B245" s="39"/>
      <c r="C245"/>
      <c r="D245"/>
      <c r="E245"/>
      <c r="F245"/>
      <c r="G245"/>
      <c r="H245"/>
      <c r="I245"/>
      <c r="J245"/>
      <c r="K245"/>
      <c r="L245"/>
      <c r="M245"/>
      <c r="N245"/>
      <c r="P245"/>
    </row>
    <row r="246" spans="2:16">
      <c r="B246" s="39"/>
      <c r="C246"/>
      <c r="D246"/>
      <c r="E246"/>
      <c r="F246"/>
      <c r="G246"/>
      <c r="H246"/>
      <c r="I246"/>
      <c r="J246"/>
      <c r="K246"/>
      <c r="L246"/>
      <c r="M246"/>
      <c r="N246"/>
      <c r="P246"/>
    </row>
    <row r="247" spans="2:16">
      <c r="B247" s="39"/>
      <c r="C247"/>
      <c r="D247"/>
      <c r="E247"/>
      <c r="F247"/>
      <c r="G247"/>
      <c r="H247"/>
      <c r="I247"/>
      <c r="J247"/>
      <c r="K247"/>
      <c r="L247"/>
      <c r="M247"/>
      <c r="N247"/>
      <c r="P247"/>
    </row>
    <row r="248" spans="2:16">
      <c r="B248" s="39"/>
      <c r="C248"/>
      <c r="D248"/>
      <c r="E248"/>
      <c r="F248"/>
      <c r="G248"/>
      <c r="H248"/>
      <c r="I248"/>
      <c r="J248"/>
      <c r="K248"/>
      <c r="L248"/>
      <c r="M248"/>
      <c r="N248"/>
      <c r="P248"/>
    </row>
    <row r="249" spans="2:16">
      <c r="B249" s="39"/>
      <c r="C249"/>
      <c r="D249"/>
      <c r="E249"/>
      <c r="F249"/>
      <c r="G249"/>
      <c r="H249"/>
      <c r="I249"/>
      <c r="J249"/>
      <c r="K249"/>
      <c r="L249"/>
      <c r="M249"/>
      <c r="N249"/>
      <c r="P249"/>
    </row>
    <row r="250" spans="2:16">
      <c r="B250" s="39"/>
      <c r="C250"/>
      <c r="D250"/>
      <c r="E250"/>
      <c r="F250"/>
      <c r="G250"/>
      <c r="H250"/>
      <c r="I250"/>
      <c r="J250"/>
      <c r="K250"/>
      <c r="L250"/>
      <c r="M250"/>
      <c r="N250"/>
      <c r="P250"/>
    </row>
    <row r="251" spans="2:16">
      <c r="B251" s="39"/>
      <c r="C251"/>
      <c r="D251"/>
      <c r="E251"/>
      <c r="F251"/>
      <c r="G251"/>
      <c r="H251"/>
      <c r="I251"/>
      <c r="J251"/>
      <c r="K251"/>
      <c r="L251"/>
      <c r="M251"/>
      <c r="N251"/>
      <c r="P251"/>
    </row>
    <row r="252" spans="2:16">
      <c r="B252" s="39"/>
      <c r="C252"/>
      <c r="D252"/>
      <c r="E252"/>
      <c r="F252"/>
      <c r="G252"/>
      <c r="H252"/>
      <c r="I252"/>
      <c r="J252"/>
      <c r="K252"/>
      <c r="L252"/>
      <c r="M252"/>
      <c r="N252"/>
      <c r="P252"/>
    </row>
    <row r="253" spans="2:16">
      <c r="B253" s="39"/>
      <c r="C253"/>
      <c r="D253"/>
      <c r="E253"/>
      <c r="F253"/>
      <c r="G253"/>
      <c r="H253"/>
      <c r="I253"/>
      <c r="J253"/>
      <c r="K253"/>
      <c r="L253"/>
      <c r="M253"/>
      <c r="N253"/>
      <c r="P253"/>
    </row>
    <row r="254" spans="2:16">
      <c r="B254" s="39"/>
      <c r="C254"/>
      <c r="D254"/>
      <c r="E254"/>
      <c r="F254"/>
      <c r="G254"/>
      <c r="H254"/>
      <c r="I254"/>
      <c r="J254"/>
      <c r="K254"/>
      <c r="L254"/>
      <c r="M254"/>
      <c r="N254"/>
      <c r="P254"/>
    </row>
    <row r="255" spans="2:16">
      <c r="B255" s="39"/>
      <c r="C255"/>
      <c r="D255"/>
      <c r="E255"/>
      <c r="F255"/>
      <c r="G255"/>
      <c r="H255"/>
      <c r="I255"/>
      <c r="J255"/>
      <c r="K255"/>
      <c r="L255"/>
      <c r="M255"/>
      <c r="N255"/>
      <c r="P255"/>
    </row>
    <row r="256" spans="2:16">
      <c r="B256" s="39"/>
      <c r="C256"/>
      <c r="D256"/>
      <c r="E256"/>
      <c r="F256"/>
      <c r="G256"/>
      <c r="H256"/>
      <c r="I256"/>
      <c r="J256"/>
      <c r="K256"/>
      <c r="L256"/>
      <c r="M256"/>
      <c r="N256"/>
      <c r="P256"/>
    </row>
    <row r="257" spans="2:16">
      <c r="B257" s="39"/>
      <c r="C257"/>
      <c r="D257"/>
      <c r="E257"/>
      <c r="F257"/>
      <c r="G257"/>
      <c r="H257"/>
      <c r="I257"/>
      <c r="J257"/>
      <c r="K257"/>
      <c r="L257"/>
      <c r="M257"/>
      <c r="N257"/>
      <c r="P257"/>
    </row>
    <row r="258" spans="2:16">
      <c r="B258" s="39"/>
      <c r="C258"/>
      <c r="D258"/>
      <c r="E258"/>
      <c r="F258"/>
      <c r="G258"/>
      <c r="H258"/>
      <c r="I258"/>
      <c r="J258"/>
      <c r="K258"/>
      <c r="L258"/>
      <c r="M258"/>
      <c r="N258"/>
      <c r="P258"/>
    </row>
    <row r="259" spans="2:16">
      <c r="B259" s="39"/>
      <c r="C259"/>
      <c r="D259"/>
      <c r="E259"/>
      <c r="F259"/>
      <c r="G259"/>
      <c r="H259"/>
      <c r="I259"/>
      <c r="J259"/>
      <c r="K259"/>
      <c r="L259"/>
      <c r="M259"/>
      <c r="N259"/>
      <c r="P259"/>
    </row>
    <row r="260" spans="2:16">
      <c r="B260" s="39"/>
      <c r="C260"/>
      <c r="D260"/>
      <c r="E260"/>
      <c r="F260"/>
      <c r="G260"/>
      <c r="H260"/>
      <c r="I260"/>
      <c r="J260"/>
      <c r="K260"/>
      <c r="L260"/>
      <c r="M260"/>
      <c r="N260"/>
      <c r="P260"/>
    </row>
    <row r="261" spans="2:16">
      <c r="B261" s="39"/>
      <c r="C261"/>
      <c r="D261"/>
      <c r="E261"/>
      <c r="F261"/>
      <c r="G261"/>
      <c r="H261"/>
      <c r="I261"/>
      <c r="J261"/>
      <c r="K261"/>
      <c r="L261"/>
      <c r="M261"/>
      <c r="N261"/>
      <c r="P261"/>
    </row>
    <row r="262" spans="2:16">
      <c r="B262" s="39"/>
      <c r="C262"/>
      <c r="D262"/>
      <c r="E262"/>
      <c r="F262"/>
      <c r="G262"/>
      <c r="H262"/>
      <c r="I262"/>
      <c r="J262"/>
      <c r="K262"/>
      <c r="L262"/>
      <c r="M262"/>
      <c r="N262"/>
      <c r="P262"/>
    </row>
    <row r="263" spans="2:16">
      <c r="B263" s="39"/>
      <c r="C263"/>
      <c r="D263"/>
      <c r="E263"/>
      <c r="F263"/>
      <c r="G263"/>
      <c r="H263"/>
      <c r="I263"/>
      <c r="J263"/>
      <c r="K263"/>
      <c r="L263"/>
      <c r="M263"/>
      <c r="N263"/>
      <c r="P263"/>
    </row>
    <row r="264" spans="2:16">
      <c r="B264" s="39"/>
      <c r="C264"/>
      <c r="D264"/>
      <c r="E264"/>
      <c r="F264"/>
      <c r="G264"/>
      <c r="H264"/>
      <c r="I264"/>
      <c r="J264"/>
      <c r="K264"/>
      <c r="L264"/>
      <c r="M264"/>
      <c r="N264"/>
      <c r="P264"/>
    </row>
    <row r="265" spans="2:16">
      <c r="B265" s="39"/>
      <c r="C265"/>
      <c r="D265"/>
      <c r="E265"/>
      <c r="F265"/>
      <c r="G265"/>
      <c r="H265"/>
      <c r="I265"/>
      <c r="J265"/>
      <c r="K265"/>
      <c r="L265"/>
      <c r="M265"/>
      <c r="N265"/>
      <c r="P265"/>
    </row>
    <row r="266" spans="2:16">
      <c r="B266" s="39"/>
      <c r="C266"/>
      <c r="D266"/>
      <c r="E266"/>
      <c r="F266"/>
      <c r="G266"/>
      <c r="H266"/>
      <c r="I266"/>
      <c r="J266"/>
      <c r="K266"/>
      <c r="L266"/>
      <c r="M266"/>
      <c r="N266"/>
      <c r="P266"/>
    </row>
    <row r="267" spans="2:16">
      <c r="B267" s="39"/>
      <c r="C267"/>
      <c r="D267"/>
      <c r="E267"/>
      <c r="F267"/>
      <c r="G267"/>
      <c r="H267"/>
      <c r="I267"/>
      <c r="J267"/>
      <c r="K267"/>
      <c r="L267"/>
      <c r="M267"/>
      <c r="N267"/>
      <c r="P267"/>
    </row>
    <row r="268" spans="2:16">
      <c r="B268" s="39"/>
      <c r="C268"/>
      <c r="D268"/>
      <c r="E268"/>
      <c r="F268"/>
      <c r="G268"/>
      <c r="H268"/>
      <c r="I268"/>
      <c r="J268"/>
      <c r="K268"/>
      <c r="L268"/>
      <c r="M268"/>
      <c r="N268"/>
      <c r="P268"/>
    </row>
    <row r="269" spans="2:16">
      <c r="B269" s="39"/>
      <c r="C269"/>
      <c r="D269"/>
      <c r="E269"/>
      <c r="F269"/>
      <c r="G269"/>
      <c r="H269"/>
      <c r="I269"/>
      <c r="J269"/>
      <c r="K269"/>
      <c r="L269"/>
      <c r="M269"/>
      <c r="N269"/>
      <c r="P269"/>
    </row>
    <row r="270" spans="2:16">
      <c r="B270" s="39"/>
      <c r="C270"/>
      <c r="D270"/>
      <c r="E270"/>
      <c r="F270"/>
      <c r="G270"/>
      <c r="H270"/>
      <c r="I270"/>
      <c r="J270"/>
      <c r="K270"/>
      <c r="L270"/>
      <c r="M270"/>
      <c r="N270"/>
      <c r="P270"/>
    </row>
    <row r="271" spans="2:16">
      <c r="B271" s="39"/>
      <c r="C271"/>
      <c r="D271"/>
      <c r="E271"/>
      <c r="F271"/>
      <c r="G271"/>
      <c r="H271"/>
      <c r="I271"/>
      <c r="J271"/>
      <c r="K271"/>
      <c r="L271"/>
      <c r="M271"/>
      <c r="N271"/>
      <c r="P271"/>
    </row>
    <row r="272" spans="2:16">
      <c r="B272" s="39"/>
      <c r="C272"/>
      <c r="D272"/>
      <c r="E272"/>
      <c r="F272"/>
      <c r="G272"/>
      <c r="H272"/>
      <c r="I272"/>
      <c r="J272"/>
      <c r="K272"/>
      <c r="L272"/>
      <c r="M272"/>
      <c r="N272"/>
      <c r="P272"/>
    </row>
    <row r="273" spans="2:16">
      <c r="B273" s="39"/>
      <c r="C273"/>
      <c r="D273"/>
      <c r="E273"/>
      <c r="F273"/>
      <c r="G273"/>
      <c r="H273"/>
      <c r="I273"/>
      <c r="J273"/>
      <c r="K273"/>
      <c r="L273"/>
      <c r="M273"/>
      <c r="N273"/>
      <c r="P273"/>
    </row>
    <row r="274" spans="2:16">
      <c r="B274" s="39"/>
      <c r="C274"/>
      <c r="D274"/>
      <c r="E274"/>
      <c r="F274"/>
      <c r="G274"/>
      <c r="H274"/>
      <c r="I274"/>
      <c r="J274"/>
      <c r="K274"/>
      <c r="L274"/>
      <c r="M274"/>
      <c r="N274"/>
      <c r="P274"/>
    </row>
    <row r="275" spans="2:16">
      <c r="B275" s="39"/>
      <c r="C275"/>
      <c r="D275"/>
      <c r="E275"/>
      <c r="F275"/>
      <c r="G275"/>
      <c r="H275"/>
      <c r="I275"/>
      <c r="J275"/>
      <c r="K275"/>
      <c r="L275"/>
      <c r="M275"/>
      <c r="N275"/>
      <c r="P275"/>
    </row>
    <row r="276" spans="2:16">
      <c r="B276" s="39"/>
      <c r="C276"/>
      <c r="D276"/>
      <c r="E276"/>
      <c r="F276"/>
      <c r="G276"/>
      <c r="H276"/>
      <c r="I276"/>
      <c r="J276"/>
      <c r="K276"/>
      <c r="L276"/>
      <c r="M276"/>
      <c r="N276"/>
      <c r="P276"/>
    </row>
    <row r="277" spans="2:16">
      <c r="B277" s="39"/>
      <c r="C277"/>
      <c r="D277"/>
      <c r="E277"/>
      <c r="F277"/>
      <c r="G277"/>
      <c r="H277"/>
      <c r="I277"/>
      <c r="J277"/>
      <c r="K277"/>
      <c r="L277"/>
      <c r="M277"/>
      <c r="N277"/>
      <c r="P277"/>
    </row>
    <row r="278" spans="2:16">
      <c r="B278" s="39"/>
      <c r="C278"/>
      <c r="D278"/>
      <c r="E278"/>
      <c r="F278"/>
      <c r="G278"/>
      <c r="H278"/>
      <c r="I278"/>
      <c r="J278"/>
      <c r="K278"/>
      <c r="L278"/>
      <c r="M278"/>
      <c r="N278"/>
      <c r="P278"/>
    </row>
    <row r="279" spans="2:16">
      <c r="B279" s="39"/>
      <c r="C279"/>
      <c r="D279"/>
      <c r="E279"/>
      <c r="F279"/>
      <c r="G279"/>
      <c r="H279"/>
      <c r="I279"/>
      <c r="J279"/>
      <c r="K279"/>
      <c r="L279"/>
      <c r="M279"/>
      <c r="N279"/>
      <c r="P279"/>
    </row>
    <row r="280" spans="2:16">
      <c r="B280" s="39"/>
      <c r="C280"/>
      <c r="D280"/>
      <c r="E280"/>
      <c r="F280"/>
      <c r="G280"/>
      <c r="H280"/>
      <c r="I280"/>
      <c r="J280"/>
      <c r="K280"/>
      <c r="L280"/>
      <c r="M280"/>
      <c r="N280"/>
      <c r="P280"/>
    </row>
    <row r="281" spans="2:16">
      <c r="B281" s="39"/>
      <c r="C281"/>
      <c r="D281"/>
      <c r="E281"/>
      <c r="F281"/>
      <c r="G281"/>
      <c r="H281"/>
      <c r="I281"/>
      <c r="J281"/>
      <c r="K281"/>
      <c r="L281"/>
      <c r="M281"/>
      <c r="N281"/>
      <c r="P281"/>
    </row>
    <row r="282" spans="2:16">
      <c r="B282" s="39"/>
      <c r="C282"/>
      <c r="D282"/>
      <c r="E282"/>
      <c r="F282"/>
      <c r="G282"/>
      <c r="H282"/>
      <c r="I282"/>
      <c r="J282"/>
      <c r="K282"/>
      <c r="L282"/>
      <c r="M282"/>
      <c r="N282"/>
      <c r="P282"/>
    </row>
    <row r="283" spans="2:16">
      <c r="B283" s="39"/>
      <c r="C283"/>
      <c r="D283"/>
      <c r="E283"/>
      <c r="F283"/>
      <c r="G283"/>
      <c r="H283"/>
      <c r="I283"/>
      <c r="J283"/>
      <c r="K283"/>
      <c r="L283"/>
      <c r="M283"/>
      <c r="N283"/>
      <c r="P283"/>
    </row>
    <row r="284" spans="2:16">
      <c r="B284" s="39"/>
      <c r="C284"/>
      <c r="D284"/>
      <c r="E284"/>
      <c r="F284"/>
      <c r="G284"/>
      <c r="H284"/>
      <c r="I284"/>
      <c r="J284"/>
      <c r="K284"/>
      <c r="L284"/>
      <c r="M284"/>
      <c r="N284"/>
      <c r="P284"/>
    </row>
    <row r="285" spans="2:16">
      <c r="B285" s="39"/>
      <c r="C285"/>
      <c r="D285"/>
      <c r="E285"/>
      <c r="F285"/>
      <c r="G285"/>
      <c r="H285"/>
      <c r="I285"/>
      <c r="J285"/>
      <c r="K285"/>
      <c r="L285"/>
      <c r="M285"/>
      <c r="N285"/>
      <c r="P285"/>
    </row>
    <row r="286" spans="2:16">
      <c r="B286" s="39"/>
      <c r="C286"/>
      <c r="D286"/>
      <c r="E286"/>
      <c r="F286"/>
      <c r="G286"/>
      <c r="H286"/>
      <c r="I286"/>
      <c r="J286"/>
      <c r="K286"/>
      <c r="L286"/>
      <c r="M286"/>
      <c r="N286"/>
      <c r="P286"/>
    </row>
    <row r="287" spans="2:16">
      <c r="B287" s="39"/>
      <c r="C287"/>
      <c r="D287"/>
      <c r="E287"/>
      <c r="F287"/>
      <c r="G287"/>
      <c r="H287"/>
      <c r="I287"/>
      <c r="J287"/>
      <c r="K287"/>
      <c r="L287"/>
      <c r="M287"/>
      <c r="N287"/>
      <c r="P287"/>
    </row>
    <row r="288" spans="2:16">
      <c r="B288" s="39"/>
      <c r="C288"/>
      <c r="D288"/>
      <c r="E288"/>
      <c r="F288"/>
      <c r="G288"/>
      <c r="H288"/>
      <c r="I288"/>
      <c r="J288"/>
      <c r="K288"/>
      <c r="L288"/>
      <c r="M288"/>
      <c r="N288"/>
      <c r="P288"/>
    </row>
    <row r="289" spans="2:16">
      <c r="B289" s="39"/>
      <c r="C289"/>
      <c r="D289"/>
      <c r="E289"/>
      <c r="F289"/>
      <c r="G289"/>
      <c r="H289"/>
      <c r="I289"/>
      <c r="J289"/>
      <c r="K289"/>
      <c r="L289"/>
      <c r="M289"/>
      <c r="N289"/>
      <c r="P289"/>
    </row>
    <row r="290" spans="2:16">
      <c r="B290" s="39"/>
      <c r="C290"/>
      <c r="D290"/>
      <c r="E290"/>
      <c r="F290"/>
      <c r="G290"/>
      <c r="H290"/>
      <c r="I290"/>
      <c r="J290"/>
      <c r="K290"/>
      <c r="L290"/>
      <c r="M290"/>
      <c r="N290"/>
      <c r="P290"/>
    </row>
    <row r="291" spans="2:16">
      <c r="B291" s="39"/>
      <c r="C291"/>
      <c r="D291"/>
      <c r="E291"/>
      <c r="F291"/>
      <c r="G291"/>
      <c r="H291"/>
      <c r="I291"/>
      <c r="J291"/>
      <c r="K291"/>
      <c r="L291"/>
      <c r="M291"/>
      <c r="N291"/>
      <c r="P291"/>
    </row>
    <row r="292" spans="2:16">
      <c r="B292" s="39"/>
      <c r="C292"/>
      <c r="D292"/>
      <c r="E292"/>
      <c r="F292"/>
      <c r="G292"/>
      <c r="H292"/>
      <c r="I292"/>
      <c r="J292"/>
      <c r="K292"/>
      <c r="L292"/>
      <c r="M292"/>
      <c r="N292"/>
      <c r="P292"/>
    </row>
    <row r="293" spans="2:16">
      <c r="B293" s="39"/>
      <c r="C293"/>
      <c r="D293"/>
      <c r="E293"/>
      <c r="F293"/>
      <c r="G293"/>
      <c r="H293"/>
      <c r="I293"/>
      <c r="J293"/>
      <c r="K293"/>
      <c r="L293"/>
      <c r="M293"/>
      <c r="N293"/>
      <c r="P293"/>
    </row>
    <row r="294" spans="2:16">
      <c r="B294" s="39"/>
      <c r="C294"/>
      <c r="D294"/>
      <c r="E294"/>
      <c r="F294"/>
      <c r="G294"/>
      <c r="H294"/>
      <c r="I294"/>
      <c r="J294"/>
      <c r="K294"/>
      <c r="L294"/>
      <c r="M294"/>
      <c r="N294"/>
      <c r="P294"/>
    </row>
    <row r="295" spans="2:16">
      <c r="B295" s="39"/>
      <c r="C295"/>
      <c r="D295"/>
      <c r="E295"/>
      <c r="F295"/>
      <c r="G295"/>
      <c r="H295"/>
      <c r="I295"/>
      <c r="J295"/>
      <c r="K295"/>
      <c r="L295"/>
      <c r="M295"/>
      <c r="N295"/>
      <c r="P295"/>
    </row>
    <row r="296" spans="2:16">
      <c r="B296" s="39"/>
      <c r="C296"/>
      <c r="D296"/>
      <c r="E296"/>
      <c r="F296"/>
      <c r="G296"/>
      <c r="H296"/>
      <c r="I296"/>
      <c r="J296"/>
      <c r="K296"/>
      <c r="L296"/>
      <c r="M296"/>
      <c r="N296"/>
      <c r="P296"/>
    </row>
    <row r="297" spans="2:16">
      <c r="B297" s="39"/>
      <c r="C297"/>
      <c r="D297"/>
      <c r="E297"/>
      <c r="F297"/>
      <c r="G297"/>
      <c r="H297"/>
      <c r="I297"/>
      <c r="J297"/>
      <c r="K297"/>
      <c r="L297"/>
      <c r="M297"/>
      <c r="N297"/>
      <c r="P297"/>
    </row>
    <row r="298" spans="2:16">
      <c r="B298" s="39"/>
      <c r="C298"/>
      <c r="D298"/>
      <c r="E298"/>
      <c r="F298"/>
      <c r="G298"/>
      <c r="H298"/>
      <c r="I298"/>
      <c r="J298"/>
      <c r="K298"/>
      <c r="L298"/>
      <c r="M298"/>
      <c r="N298"/>
      <c r="P298"/>
    </row>
    <row r="299" spans="2:16">
      <c r="B299" s="39"/>
      <c r="C299"/>
      <c r="D299"/>
      <c r="E299"/>
      <c r="F299"/>
      <c r="G299"/>
      <c r="H299"/>
      <c r="I299"/>
      <c r="J299"/>
      <c r="K299"/>
      <c r="L299"/>
      <c r="M299"/>
      <c r="N299"/>
      <c r="P299"/>
    </row>
    <row r="300" spans="2:16">
      <c r="B300" s="39"/>
      <c r="C300"/>
      <c r="D300"/>
      <c r="E300"/>
      <c r="F300"/>
      <c r="G300"/>
      <c r="H300"/>
      <c r="I300"/>
      <c r="J300"/>
      <c r="K300"/>
      <c r="L300"/>
      <c r="M300"/>
      <c r="N300"/>
      <c r="P300"/>
    </row>
    <row r="301" spans="2:16">
      <c r="B301" s="39"/>
      <c r="C301"/>
      <c r="D301"/>
      <c r="E301"/>
      <c r="F301"/>
      <c r="G301"/>
      <c r="H301"/>
      <c r="I301"/>
      <c r="J301"/>
      <c r="K301"/>
      <c r="L301"/>
      <c r="M301"/>
      <c r="N301"/>
      <c r="P301"/>
    </row>
    <row r="302" spans="2:16">
      <c r="B302" s="39"/>
      <c r="C302"/>
      <c r="D302"/>
      <c r="E302"/>
      <c r="F302"/>
      <c r="G302"/>
      <c r="H302"/>
      <c r="I302"/>
      <c r="J302"/>
      <c r="K302"/>
      <c r="L302"/>
      <c r="M302"/>
      <c r="N302"/>
      <c r="P302"/>
    </row>
    <row r="303" spans="2:16">
      <c r="B303" s="39"/>
      <c r="C303"/>
      <c r="D303"/>
      <c r="E303"/>
      <c r="F303"/>
      <c r="G303"/>
      <c r="H303"/>
      <c r="I303"/>
      <c r="J303"/>
      <c r="K303"/>
      <c r="L303"/>
      <c r="M303"/>
      <c r="N303"/>
      <c r="P303"/>
    </row>
    <row r="304" spans="2:16">
      <c r="B304" s="39"/>
      <c r="C304"/>
      <c r="D304"/>
      <c r="E304"/>
      <c r="F304"/>
      <c r="G304"/>
      <c r="H304"/>
      <c r="I304"/>
      <c r="J304"/>
      <c r="K304"/>
      <c r="L304"/>
      <c r="M304"/>
      <c r="N304"/>
      <c r="P304"/>
    </row>
    <row r="305" spans="2:16">
      <c r="B305" s="39"/>
      <c r="C305"/>
      <c r="D305"/>
      <c r="E305"/>
      <c r="F305"/>
      <c r="G305"/>
      <c r="H305"/>
      <c r="I305"/>
      <c r="J305"/>
      <c r="K305"/>
      <c r="L305"/>
      <c r="M305"/>
      <c r="N305"/>
      <c r="P305"/>
    </row>
    <row r="306" spans="2:16">
      <c r="B306" s="39"/>
      <c r="C306"/>
      <c r="D306"/>
      <c r="E306"/>
      <c r="F306"/>
      <c r="G306"/>
      <c r="H306"/>
      <c r="I306"/>
      <c r="J306"/>
      <c r="K306"/>
      <c r="L306"/>
      <c r="M306"/>
      <c r="N306"/>
      <c r="P306"/>
    </row>
    <row r="307" spans="2:16">
      <c r="B307" s="39"/>
      <c r="C307"/>
      <c r="D307"/>
      <c r="E307"/>
      <c r="F307"/>
      <c r="G307"/>
      <c r="H307"/>
      <c r="I307"/>
      <c r="J307"/>
      <c r="K307"/>
      <c r="L307"/>
      <c r="M307"/>
      <c r="N307"/>
      <c r="P307"/>
    </row>
    <row r="308" spans="2:16">
      <c r="B308" s="39"/>
      <c r="C308"/>
      <c r="D308"/>
      <c r="E308"/>
      <c r="F308"/>
      <c r="G308"/>
      <c r="H308"/>
      <c r="I308"/>
      <c r="J308"/>
      <c r="K308"/>
      <c r="L308"/>
      <c r="M308"/>
      <c r="N308"/>
      <c r="P308"/>
    </row>
    <row r="309" spans="2:16">
      <c r="B309" s="39"/>
      <c r="C309"/>
      <c r="D309"/>
      <c r="E309"/>
      <c r="F309"/>
      <c r="G309"/>
      <c r="H309"/>
      <c r="I309"/>
      <c r="J309"/>
      <c r="K309"/>
      <c r="L309"/>
      <c r="M309"/>
      <c r="N309"/>
      <c r="P309"/>
    </row>
    <row r="310" spans="2:16">
      <c r="B310" s="39"/>
      <c r="C310"/>
      <c r="D310"/>
      <c r="E310"/>
      <c r="F310"/>
      <c r="G310"/>
      <c r="H310"/>
      <c r="I310"/>
      <c r="J310"/>
      <c r="K310"/>
      <c r="L310"/>
      <c r="M310"/>
      <c r="N310"/>
      <c r="P310"/>
    </row>
    <row r="311" spans="2:16">
      <c r="B311" s="39"/>
      <c r="C311"/>
      <c r="D311"/>
      <c r="E311"/>
      <c r="F311"/>
      <c r="G311"/>
      <c r="H311"/>
      <c r="I311"/>
      <c r="J311"/>
      <c r="K311"/>
      <c r="L311"/>
      <c r="M311"/>
      <c r="N311"/>
      <c r="P311"/>
    </row>
    <row r="312" spans="2:16">
      <c r="B312" s="39"/>
      <c r="C312"/>
      <c r="D312"/>
      <c r="E312"/>
      <c r="F312"/>
      <c r="G312"/>
      <c r="H312"/>
      <c r="I312"/>
      <c r="J312"/>
      <c r="K312"/>
      <c r="L312"/>
      <c r="M312"/>
      <c r="N312"/>
      <c r="P312"/>
    </row>
    <row r="313" spans="2:16">
      <c r="B313" s="39"/>
      <c r="C313"/>
      <c r="D313"/>
      <c r="E313"/>
      <c r="F313"/>
      <c r="G313"/>
      <c r="H313"/>
      <c r="I313"/>
      <c r="J313"/>
      <c r="K313"/>
      <c r="L313"/>
      <c r="M313"/>
      <c r="N313"/>
      <c r="P313"/>
    </row>
    <row r="314" spans="2:16">
      <c r="B314" s="39"/>
      <c r="C314"/>
      <c r="D314"/>
      <c r="E314"/>
      <c r="F314"/>
      <c r="G314"/>
      <c r="H314"/>
      <c r="I314"/>
      <c r="J314"/>
      <c r="K314"/>
      <c r="L314"/>
      <c r="M314"/>
      <c r="N314"/>
      <c r="P314"/>
    </row>
    <row r="315" spans="2:16">
      <c r="B315" s="39"/>
      <c r="C315"/>
      <c r="D315"/>
      <c r="E315"/>
      <c r="F315"/>
      <c r="G315"/>
      <c r="H315"/>
      <c r="I315"/>
      <c r="J315"/>
      <c r="K315"/>
      <c r="L315"/>
      <c r="M315"/>
      <c r="N315"/>
      <c r="P315"/>
    </row>
    <row r="316" spans="2:16">
      <c r="B316" s="39"/>
      <c r="C316"/>
      <c r="D316"/>
      <c r="E316"/>
      <c r="F316"/>
      <c r="G316"/>
      <c r="H316"/>
      <c r="I316"/>
      <c r="J316"/>
      <c r="K316"/>
      <c r="L316"/>
      <c r="M316"/>
      <c r="N316"/>
      <c r="P316"/>
    </row>
    <row r="317" spans="2:16">
      <c r="B317" s="39"/>
      <c r="C317"/>
      <c r="D317"/>
      <c r="E317"/>
      <c r="F317"/>
      <c r="G317"/>
      <c r="H317"/>
      <c r="I317"/>
      <c r="J317"/>
      <c r="K317"/>
      <c r="L317"/>
      <c r="M317"/>
      <c r="N317"/>
      <c r="P317"/>
    </row>
    <row r="318" spans="2:16">
      <c r="B318" s="39"/>
      <c r="C318"/>
      <c r="D318"/>
      <c r="E318"/>
      <c r="F318"/>
      <c r="G318"/>
      <c r="H318"/>
      <c r="I318"/>
      <c r="J318"/>
      <c r="K318"/>
      <c r="L318"/>
      <c r="M318"/>
      <c r="N318"/>
      <c r="P318"/>
    </row>
    <row r="319" spans="2:16">
      <c r="B319" s="39"/>
      <c r="C319"/>
      <c r="D319"/>
      <c r="E319"/>
      <c r="F319"/>
      <c r="G319"/>
      <c r="H319"/>
      <c r="I319"/>
      <c r="J319"/>
      <c r="K319"/>
      <c r="L319"/>
      <c r="M319"/>
      <c r="N319"/>
      <c r="P319"/>
    </row>
    <row r="320" spans="2:16">
      <c r="B320" s="39"/>
      <c r="C320"/>
      <c r="D320"/>
      <c r="E320"/>
      <c r="F320"/>
      <c r="G320"/>
      <c r="H320"/>
      <c r="I320"/>
      <c r="J320"/>
      <c r="K320"/>
      <c r="L320"/>
      <c r="M320"/>
      <c r="N320"/>
      <c r="P320"/>
    </row>
    <row r="321" spans="2:17">
      <c r="B321" s="39"/>
      <c r="C321"/>
      <c r="D321"/>
      <c r="E321"/>
      <c r="F321"/>
      <c r="G321"/>
      <c r="H321"/>
      <c r="I321"/>
      <c r="J321"/>
      <c r="K321"/>
      <c r="L321"/>
      <c r="M321"/>
      <c r="N321"/>
      <c r="P321"/>
    </row>
    <row r="322" spans="2:17">
      <c r="B322" s="39"/>
      <c r="C322"/>
      <c r="D322"/>
      <c r="E322"/>
      <c r="F322"/>
      <c r="G322"/>
      <c r="H322"/>
      <c r="I322"/>
      <c r="J322"/>
      <c r="K322"/>
      <c r="L322"/>
      <c r="M322"/>
      <c r="N322"/>
      <c r="P322"/>
    </row>
    <row r="323" spans="2:17">
      <c r="B323" s="39"/>
      <c r="C323"/>
      <c r="D323"/>
      <c r="E323"/>
      <c r="F323"/>
      <c r="G323"/>
      <c r="H323"/>
      <c r="I323"/>
      <c r="J323"/>
      <c r="K323"/>
      <c r="L323"/>
      <c r="M323"/>
      <c r="N323"/>
      <c r="P323"/>
    </row>
    <row r="324" spans="2:17">
      <c r="B324" s="39"/>
      <c r="C324"/>
      <c r="D324"/>
      <c r="E324"/>
      <c r="F324"/>
      <c r="G324"/>
      <c r="H324"/>
      <c r="I324"/>
      <c r="J324"/>
      <c r="K324"/>
      <c r="L324"/>
      <c r="M324"/>
      <c r="N324"/>
      <c r="P324"/>
      <c r="Q324"/>
    </row>
    <row r="325" spans="2:17">
      <c r="B325" s="39"/>
      <c r="C325"/>
      <c r="D325"/>
      <c r="E325"/>
      <c r="F325"/>
      <c r="G325"/>
      <c r="H325"/>
      <c r="I325"/>
      <c r="J325"/>
      <c r="K325"/>
      <c r="L325"/>
      <c r="M325"/>
      <c r="N325"/>
      <c r="P325"/>
      <c r="Q325"/>
    </row>
    <row r="326" spans="2:17">
      <c r="B326" s="39"/>
      <c r="C326"/>
      <c r="D326"/>
      <c r="E326"/>
      <c r="F326"/>
      <c r="G326"/>
      <c r="H326"/>
      <c r="I326"/>
      <c r="J326"/>
      <c r="K326"/>
      <c r="L326"/>
      <c r="M326"/>
      <c r="N326"/>
      <c r="P326"/>
      <c r="Q326"/>
    </row>
    <row r="327" spans="2:17">
      <c r="B327" s="39"/>
      <c r="C327"/>
      <c r="D327"/>
      <c r="E327"/>
      <c r="F327"/>
      <c r="G327"/>
      <c r="H327"/>
      <c r="I327"/>
      <c r="J327"/>
      <c r="K327"/>
      <c r="L327"/>
      <c r="M327"/>
      <c r="N327"/>
      <c r="P327"/>
      <c r="Q327"/>
    </row>
    <row r="328" spans="2:17">
      <c r="B328" s="39"/>
      <c r="C328"/>
      <c r="D328"/>
      <c r="E328"/>
      <c r="F328"/>
      <c r="G328"/>
      <c r="H328"/>
      <c r="I328"/>
      <c r="J328"/>
      <c r="K328"/>
      <c r="L328"/>
      <c r="M328"/>
      <c r="N328"/>
      <c r="P328"/>
      <c r="Q328"/>
    </row>
    <row r="329" spans="2:17">
      <c r="B329" s="39"/>
      <c r="C329"/>
      <c r="D329"/>
      <c r="E329"/>
      <c r="F329"/>
      <c r="G329"/>
      <c r="H329"/>
      <c r="I329"/>
      <c r="J329"/>
      <c r="K329"/>
      <c r="L329"/>
      <c r="M329"/>
      <c r="N329"/>
      <c r="P329"/>
      <c r="Q329"/>
    </row>
    <row r="330" spans="2:17">
      <c r="B330" s="39"/>
      <c r="C330"/>
      <c r="D330"/>
      <c r="E330"/>
      <c r="F330"/>
      <c r="G330"/>
      <c r="H330"/>
      <c r="I330"/>
      <c r="J330"/>
      <c r="K330"/>
      <c r="L330"/>
      <c r="M330"/>
      <c r="N330"/>
      <c r="P330"/>
      <c r="Q330"/>
    </row>
    <row r="331" spans="2:17">
      <c r="B331" s="39"/>
      <c r="C331"/>
      <c r="D331"/>
      <c r="E331"/>
      <c r="F331"/>
      <c r="G331"/>
      <c r="H331"/>
      <c r="I331"/>
      <c r="J331"/>
      <c r="K331"/>
      <c r="L331"/>
      <c r="M331"/>
      <c r="N331"/>
      <c r="P331"/>
      <c r="Q331"/>
    </row>
    <row r="332" spans="2:17">
      <c r="B332" s="39"/>
      <c r="C332"/>
      <c r="D332"/>
      <c r="E332"/>
      <c r="F332"/>
      <c r="G332"/>
      <c r="H332"/>
      <c r="I332"/>
      <c r="J332"/>
      <c r="K332"/>
      <c r="L332"/>
      <c r="M332"/>
      <c r="N332"/>
      <c r="P332"/>
      <c r="Q332"/>
    </row>
    <row r="333" spans="2:17">
      <c r="B333" s="39"/>
      <c r="C333"/>
      <c r="D333"/>
      <c r="E333"/>
      <c r="F333"/>
      <c r="G333"/>
      <c r="H333"/>
      <c r="I333"/>
      <c r="J333"/>
      <c r="K333"/>
      <c r="L333"/>
      <c r="M333"/>
      <c r="N333"/>
      <c r="P333"/>
      <c r="Q333"/>
    </row>
    <row r="334" spans="2:17">
      <c r="B334" s="39"/>
      <c r="C334"/>
      <c r="D334"/>
      <c r="E334"/>
      <c r="F334"/>
      <c r="G334"/>
      <c r="H334"/>
      <c r="I334"/>
      <c r="J334"/>
      <c r="K334"/>
      <c r="L334"/>
      <c r="M334"/>
      <c r="N334"/>
      <c r="P334"/>
      <c r="Q334"/>
    </row>
    <row r="335" spans="2:17">
      <c r="B335" s="39"/>
      <c r="C335"/>
      <c r="D335"/>
      <c r="E335"/>
      <c r="F335"/>
      <c r="G335"/>
      <c r="H335"/>
      <c r="I335"/>
      <c r="J335"/>
      <c r="K335"/>
      <c r="L335"/>
      <c r="M335"/>
      <c r="N335"/>
      <c r="P335"/>
      <c r="Q335"/>
    </row>
    <row r="336" spans="2:17">
      <c r="B336" s="39"/>
      <c r="C336"/>
      <c r="D336"/>
      <c r="E336"/>
      <c r="F336"/>
      <c r="G336"/>
      <c r="H336"/>
      <c r="I336"/>
      <c r="J336"/>
      <c r="K336"/>
      <c r="L336"/>
      <c r="M336"/>
      <c r="N336"/>
      <c r="P336"/>
      <c r="Q336"/>
    </row>
    <row r="337" spans="2:17">
      <c r="B337" s="39"/>
      <c r="C337"/>
      <c r="D337"/>
      <c r="E337"/>
      <c r="F337"/>
      <c r="G337"/>
      <c r="H337"/>
      <c r="I337"/>
      <c r="J337"/>
      <c r="K337"/>
      <c r="L337"/>
      <c r="M337"/>
      <c r="N337"/>
      <c r="P337"/>
      <c r="Q337"/>
    </row>
    <row r="338" spans="2:17">
      <c r="B338" s="39"/>
      <c r="C338"/>
      <c r="D338"/>
      <c r="E338"/>
      <c r="F338"/>
      <c r="G338"/>
      <c r="H338"/>
      <c r="I338"/>
      <c r="J338"/>
      <c r="K338"/>
      <c r="L338"/>
      <c r="M338"/>
      <c r="N338"/>
      <c r="P338"/>
      <c r="Q338"/>
    </row>
    <row r="339" spans="2:17">
      <c r="B339" s="39"/>
      <c r="C339"/>
      <c r="D339"/>
      <c r="E339"/>
      <c r="F339"/>
      <c r="G339"/>
      <c r="H339"/>
      <c r="I339"/>
      <c r="J339"/>
      <c r="K339"/>
      <c r="L339"/>
      <c r="M339"/>
      <c r="N339"/>
      <c r="P339"/>
      <c r="Q339"/>
    </row>
    <row r="340" spans="2:17">
      <c r="B340" s="39"/>
      <c r="C340"/>
      <c r="D340"/>
      <c r="E340"/>
      <c r="F340"/>
      <c r="G340"/>
      <c r="H340"/>
      <c r="I340"/>
      <c r="J340"/>
      <c r="K340"/>
      <c r="L340"/>
      <c r="M340"/>
      <c r="N340"/>
      <c r="P340"/>
      <c r="Q340"/>
    </row>
    <row r="341" spans="2:17">
      <c r="B341" s="39"/>
      <c r="C341"/>
      <c r="D341"/>
      <c r="E341"/>
      <c r="F341"/>
      <c r="G341"/>
      <c r="H341"/>
      <c r="I341"/>
      <c r="J341"/>
      <c r="K341"/>
      <c r="L341"/>
      <c r="M341"/>
      <c r="N341"/>
      <c r="P341"/>
      <c r="Q341"/>
    </row>
    <row r="342" spans="2:17">
      <c r="B342" s="39"/>
      <c r="C342"/>
      <c r="D342"/>
      <c r="E342"/>
      <c r="F342"/>
      <c r="G342"/>
      <c r="H342"/>
      <c r="I342"/>
      <c r="J342"/>
      <c r="K342"/>
      <c r="L342"/>
      <c r="M342"/>
      <c r="N342"/>
      <c r="P342"/>
      <c r="Q342"/>
    </row>
    <row r="343" spans="2:17">
      <c r="B343" s="39"/>
      <c r="C343"/>
      <c r="D343"/>
      <c r="E343"/>
      <c r="F343"/>
      <c r="G343"/>
      <c r="H343"/>
      <c r="I343"/>
      <c r="J343"/>
      <c r="K343"/>
      <c r="L343"/>
      <c r="M343"/>
      <c r="N343"/>
      <c r="P343"/>
      <c r="Q343"/>
    </row>
    <row r="344" spans="2:17">
      <c r="B344" s="39"/>
      <c r="C344"/>
      <c r="D344"/>
      <c r="E344"/>
      <c r="F344"/>
      <c r="G344"/>
      <c r="H344"/>
      <c r="I344"/>
      <c r="J344"/>
      <c r="K344"/>
      <c r="L344"/>
      <c r="M344"/>
      <c r="N344"/>
      <c r="P344"/>
      <c r="Q344"/>
    </row>
    <row r="345" spans="2:17">
      <c r="B345" s="39"/>
      <c r="C345"/>
      <c r="D345"/>
      <c r="E345"/>
      <c r="F345"/>
      <c r="G345"/>
      <c r="H345"/>
      <c r="I345"/>
      <c r="J345"/>
      <c r="K345"/>
      <c r="L345"/>
      <c r="M345"/>
      <c r="N345"/>
      <c r="P345"/>
      <c r="Q345"/>
    </row>
    <row r="346" spans="2:17">
      <c r="B346" s="39"/>
      <c r="C346"/>
      <c r="D346"/>
      <c r="E346"/>
      <c r="F346"/>
      <c r="G346"/>
      <c r="H346"/>
      <c r="I346"/>
      <c r="J346"/>
      <c r="K346"/>
      <c r="L346"/>
      <c r="M346"/>
      <c r="N346"/>
      <c r="P346"/>
      <c r="Q346"/>
    </row>
    <row r="347" spans="2:17">
      <c r="B347" s="39"/>
      <c r="C347"/>
      <c r="D347"/>
      <c r="E347"/>
      <c r="F347"/>
      <c r="G347"/>
      <c r="H347"/>
      <c r="I347"/>
      <c r="J347"/>
      <c r="K347"/>
      <c r="L347"/>
      <c r="M347"/>
      <c r="N347"/>
      <c r="P347"/>
      <c r="Q347"/>
    </row>
    <row r="348" spans="2:17">
      <c r="B348" s="39"/>
      <c r="C348"/>
      <c r="D348"/>
      <c r="E348"/>
      <c r="F348"/>
      <c r="G348"/>
      <c r="H348"/>
      <c r="I348"/>
      <c r="J348"/>
      <c r="K348"/>
      <c r="L348"/>
      <c r="M348"/>
      <c r="N348"/>
      <c r="P348"/>
      <c r="Q348"/>
    </row>
    <row r="349" spans="2:17">
      <c r="B349" s="39"/>
      <c r="C349"/>
      <c r="D349"/>
      <c r="E349"/>
      <c r="F349"/>
      <c r="G349"/>
      <c r="H349"/>
      <c r="I349"/>
      <c r="J349"/>
      <c r="K349"/>
      <c r="L349"/>
      <c r="M349"/>
      <c r="N349"/>
      <c r="P349"/>
      <c r="Q349"/>
    </row>
    <row r="350" spans="2:17">
      <c r="B350" s="39"/>
      <c r="C350"/>
      <c r="D350"/>
      <c r="E350"/>
      <c r="F350"/>
      <c r="G350"/>
      <c r="H350"/>
      <c r="I350"/>
      <c r="J350"/>
      <c r="K350"/>
      <c r="L350"/>
      <c r="M350"/>
      <c r="N350"/>
      <c r="P350"/>
      <c r="Q350"/>
    </row>
    <row r="351" spans="2:17">
      <c r="B351" s="39"/>
      <c r="C351"/>
      <c r="D351"/>
      <c r="E351"/>
      <c r="F351"/>
      <c r="G351"/>
      <c r="H351"/>
      <c r="I351"/>
      <c r="J351"/>
      <c r="K351"/>
      <c r="L351"/>
      <c r="M351"/>
      <c r="N351"/>
      <c r="P351"/>
      <c r="Q351"/>
    </row>
    <row r="352" spans="2:17">
      <c r="B352" s="39"/>
      <c r="C352"/>
      <c r="D352"/>
      <c r="E352"/>
      <c r="F352"/>
      <c r="G352"/>
      <c r="H352"/>
      <c r="I352"/>
      <c r="J352"/>
      <c r="K352"/>
      <c r="L352"/>
      <c r="M352"/>
      <c r="N352"/>
      <c r="P352"/>
      <c r="Q352"/>
    </row>
    <row r="353" spans="2:17">
      <c r="B353" s="39"/>
      <c r="C353"/>
      <c r="D353"/>
      <c r="E353"/>
      <c r="F353"/>
      <c r="G353"/>
      <c r="H353"/>
      <c r="I353"/>
      <c r="J353"/>
      <c r="K353"/>
      <c r="L353"/>
      <c r="M353"/>
      <c r="N353"/>
      <c r="P353"/>
      <c r="Q353"/>
    </row>
    <row r="354" spans="2:17">
      <c r="B354" s="39"/>
      <c r="C354"/>
      <c r="D354"/>
      <c r="E354"/>
      <c r="F354"/>
      <c r="G354"/>
      <c r="H354"/>
      <c r="I354"/>
      <c r="J354"/>
      <c r="K354"/>
      <c r="L354"/>
      <c r="M354"/>
      <c r="N354"/>
      <c r="P354"/>
      <c r="Q354"/>
    </row>
    <row r="355" spans="2:17">
      <c r="B355" s="39"/>
      <c r="C355"/>
      <c r="D355"/>
      <c r="E355"/>
      <c r="F355"/>
      <c r="G355"/>
      <c r="H355"/>
      <c r="I355"/>
      <c r="J355"/>
      <c r="K355"/>
      <c r="L355"/>
      <c r="M355"/>
      <c r="N355"/>
      <c r="P355"/>
      <c r="Q355"/>
    </row>
    <row r="356" spans="2:17">
      <c r="B356" s="39"/>
      <c r="C356"/>
      <c r="D356"/>
      <c r="E356"/>
      <c r="F356"/>
      <c r="G356"/>
      <c r="H356"/>
      <c r="I356"/>
      <c r="J356"/>
      <c r="K356"/>
      <c r="L356"/>
      <c r="M356"/>
      <c r="N356"/>
      <c r="P356"/>
      <c r="Q356"/>
    </row>
    <row r="357" spans="2:17">
      <c r="B357" s="39"/>
      <c r="C357"/>
      <c r="D357"/>
      <c r="E357"/>
      <c r="F357"/>
      <c r="G357"/>
      <c r="H357"/>
      <c r="I357"/>
      <c r="J357"/>
      <c r="K357"/>
      <c r="L357"/>
      <c r="M357"/>
      <c r="N357"/>
      <c r="P357"/>
      <c r="Q357"/>
    </row>
    <row r="358" spans="2:17">
      <c r="B358" s="39"/>
      <c r="C358"/>
      <c r="D358"/>
      <c r="E358"/>
      <c r="F358"/>
      <c r="G358"/>
      <c r="H358"/>
      <c r="I358"/>
      <c r="J358"/>
      <c r="K358"/>
      <c r="L358"/>
      <c r="M358"/>
      <c r="N358"/>
      <c r="P358"/>
      <c r="Q358"/>
    </row>
    <row r="359" spans="2:17">
      <c r="B359" s="39"/>
      <c r="C359"/>
      <c r="D359"/>
      <c r="E359"/>
      <c r="F359"/>
      <c r="G359"/>
      <c r="H359"/>
      <c r="I359"/>
      <c r="J359"/>
      <c r="K359"/>
      <c r="L359"/>
      <c r="M359"/>
      <c r="N359"/>
      <c r="P359"/>
      <c r="Q359"/>
    </row>
    <row r="360" spans="2:17">
      <c r="B360" s="39"/>
      <c r="C360"/>
      <c r="D360"/>
      <c r="E360"/>
      <c r="F360"/>
      <c r="G360"/>
      <c r="H360"/>
      <c r="I360"/>
      <c r="J360"/>
      <c r="K360"/>
      <c r="L360"/>
      <c r="M360"/>
      <c r="N360"/>
      <c r="P360"/>
      <c r="Q360"/>
    </row>
    <row r="361" spans="2:17">
      <c r="B361" s="39"/>
      <c r="C361"/>
      <c r="D361"/>
      <c r="E361"/>
      <c r="F361"/>
      <c r="G361"/>
      <c r="H361"/>
      <c r="I361"/>
      <c r="J361"/>
      <c r="K361"/>
      <c r="L361"/>
      <c r="M361"/>
      <c r="N361"/>
      <c r="P361"/>
      <c r="Q361"/>
    </row>
    <row r="362" spans="2:17">
      <c r="B362" s="39"/>
      <c r="C362"/>
      <c r="D362"/>
      <c r="E362"/>
      <c r="F362"/>
      <c r="G362"/>
      <c r="H362"/>
      <c r="I362"/>
      <c r="J362"/>
      <c r="K362"/>
      <c r="L362"/>
      <c r="M362"/>
      <c r="N362"/>
      <c r="P362"/>
      <c r="Q362"/>
    </row>
    <row r="363" spans="2:17">
      <c r="B363" s="39"/>
      <c r="C363"/>
      <c r="D363"/>
      <c r="E363"/>
      <c r="F363"/>
      <c r="G363"/>
      <c r="H363"/>
      <c r="I363"/>
      <c r="J363"/>
      <c r="K363"/>
      <c r="L363"/>
      <c r="M363"/>
      <c r="N363"/>
      <c r="P363"/>
      <c r="Q363"/>
    </row>
    <row r="364" spans="2:17">
      <c r="B364" s="39"/>
      <c r="C364"/>
      <c r="D364"/>
      <c r="E364"/>
      <c r="F364"/>
      <c r="G364"/>
      <c r="H364"/>
      <c r="I364"/>
      <c r="J364"/>
      <c r="K364"/>
      <c r="L364"/>
      <c r="M364"/>
      <c r="N364"/>
      <c r="P364"/>
      <c r="Q364"/>
    </row>
    <row r="365" spans="2:17">
      <c r="B365" s="39"/>
      <c r="C365"/>
      <c r="D365"/>
      <c r="E365"/>
      <c r="F365"/>
      <c r="G365"/>
      <c r="H365"/>
      <c r="I365"/>
      <c r="J365"/>
      <c r="K365"/>
      <c r="L365"/>
      <c r="M365"/>
      <c r="N365"/>
      <c r="P365"/>
      <c r="Q365"/>
    </row>
    <row r="366" spans="2:17">
      <c r="B366" s="39"/>
      <c r="C366"/>
      <c r="D366"/>
      <c r="E366"/>
      <c r="F366"/>
      <c r="G366"/>
      <c r="H366"/>
      <c r="I366"/>
      <c r="J366"/>
      <c r="K366"/>
      <c r="L366"/>
      <c r="M366"/>
      <c r="N366"/>
      <c r="P366"/>
      <c r="Q366"/>
    </row>
    <row r="367" spans="2:17">
      <c r="B367" s="39"/>
      <c r="C367"/>
      <c r="D367"/>
      <c r="E367"/>
      <c r="F367"/>
      <c r="G367"/>
      <c r="H367"/>
      <c r="I367"/>
      <c r="J367"/>
      <c r="K367"/>
      <c r="L367"/>
      <c r="M367"/>
      <c r="N367"/>
      <c r="P367"/>
      <c r="Q367"/>
    </row>
    <row r="368" spans="2:17">
      <c r="B368" s="39"/>
      <c r="C368"/>
      <c r="D368"/>
      <c r="E368"/>
      <c r="F368"/>
      <c r="G368"/>
      <c r="H368"/>
      <c r="I368"/>
      <c r="J368"/>
      <c r="K368"/>
      <c r="L368"/>
      <c r="M368"/>
      <c r="N368"/>
      <c r="P368"/>
      <c r="Q368"/>
    </row>
    <row r="369" spans="2:17">
      <c r="B369" s="39"/>
      <c r="C369"/>
      <c r="D369"/>
      <c r="E369"/>
      <c r="F369"/>
      <c r="G369"/>
      <c r="H369"/>
      <c r="I369"/>
      <c r="J369"/>
      <c r="K369"/>
      <c r="L369"/>
      <c r="M369"/>
      <c r="N369"/>
      <c r="P369"/>
      <c r="Q369"/>
    </row>
    <row r="370" spans="2:17">
      <c r="B370" s="39"/>
      <c r="C370"/>
      <c r="D370"/>
      <c r="E370"/>
      <c r="F370"/>
      <c r="G370"/>
      <c r="H370"/>
      <c r="I370"/>
      <c r="J370"/>
      <c r="K370"/>
      <c r="L370"/>
      <c r="M370"/>
      <c r="N370"/>
      <c r="P370"/>
      <c r="Q370"/>
    </row>
    <row r="371" spans="2:17">
      <c r="B371" s="39"/>
      <c r="C371"/>
      <c r="D371"/>
      <c r="E371"/>
      <c r="F371"/>
      <c r="G371"/>
      <c r="H371"/>
      <c r="I371"/>
      <c r="J371"/>
      <c r="K371"/>
      <c r="L371"/>
      <c r="M371"/>
      <c r="N371"/>
      <c r="P371"/>
      <c r="Q371"/>
    </row>
    <row r="372" spans="2:17">
      <c r="B372" s="39"/>
      <c r="C372"/>
      <c r="D372"/>
      <c r="E372"/>
      <c r="F372"/>
      <c r="G372"/>
      <c r="H372"/>
      <c r="I372"/>
      <c r="J372"/>
      <c r="K372"/>
      <c r="L372"/>
      <c r="M372"/>
      <c r="N372"/>
      <c r="P372"/>
      <c r="Q372"/>
    </row>
    <row r="373" spans="2:17">
      <c r="B373" s="39"/>
      <c r="C373"/>
      <c r="D373"/>
      <c r="E373"/>
      <c r="F373"/>
      <c r="G373"/>
      <c r="H373"/>
      <c r="I373"/>
      <c r="J373"/>
      <c r="K373"/>
      <c r="L373"/>
      <c r="M373"/>
      <c r="N373"/>
      <c r="P373"/>
      <c r="Q373"/>
    </row>
    <row r="374" spans="2:17">
      <c r="B374" s="39"/>
      <c r="C374"/>
      <c r="D374"/>
      <c r="E374"/>
      <c r="F374"/>
      <c r="G374"/>
      <c r="H374"/>
      <c r="I374"/>
      <c r="J374"/>
      <c r="K374"/>
      <c r="L374"/>
      <c r="M374"/>
      <c r="N374"/>
      <c r="P374"/>
      <c r="Q374"/>
    </row>
    <row r="375" spans="2:17">
      <c r="B375" s="39"/>
      <c r="C375"/>
      <c r="D375"/>
      <c r="E375"/>
      <c r="F375"/>
      <c r="G375"/>
      <c r="H375"/>
      <c r="I375"/>
      <c r="J375"/>
      <c r="K375"/>
      <c r="L375"/>
      <c r="M375"/>
      <c r="N375"/>
      <c r="P375"/>
      <c r="Q375"/>
    </row>
    <row r="376" spans="2:17">
      <c r="B376" s="39"/>
      <c r="C376"/>
      <c r="D376"/>
      <c r="E376"/>
      <c r="F376"/>
      <c r="G376"/>
      <c r="H376"/>
      <c r="I376"/>
      <c r="J376"/>
      <c r="K376"/>
      <c r="L376"/>
      <c r="M376"/>
      <c r="N376"/>
      <c r="P376"/>
      <c r="Q376"/>
    </row>
    <row r="377" spans="2:17">
      <c r="B377" s="39"/>
      <c r="C377"/>
      <c r="D377"/>
      <c r="E377"/>
      <c r="F377"/>
      <c r="G377"/>
      <c r="H377"/>
      <c r="I377"/>
      <c r="J377"/>
      <c r="K377"/>
      <c r="L377"/>
      <c r="M377"/>
      <c r="N377"/>
      <c r="P377"/>
      <c r="Q377"/>
    </row>
    <row r="378" spans="2:17">
      <c r="B378" s="39"/>
      <c r="C378"/>
      <c r="D378"/>
      <c r="E378"/>
      <c r="F378"/>
      <c r="G378"/>
      <c r="H378"/>
      <c r="I378"/>
      <c r="J378"/>
      <c r="K378"/>
      <c r="L378"/>
      <c r="M378"/>
      <c r="N378"/>
      <c r="P378"/>
      <c r="Q378"/>
    </row>
    <row r="379" spans="2:17">
      <c r="B379" s="39"/>
      <c r="C379"/>
      <c r="D379"/>
      <c r="E379"/>
      <c r="F379"/>
      <c r="G379"/>
      <c r="H379"/>
      <c r="I379"/>
      <c r="J379"/>
      <c r="K379"/>
      <c r="L379"/>
      <c r="M379"/>
      <c r="N379"/>
      <c r="P379"/>
      <c r="Q379"/>
    </row>
    <row r="380" spans="2:17">
      <c r="B380" s="39"/>
      <c r="C380"/>
      <c r="D380"/>
      <c r="E380"/>
      <c r="F380"/>
      <c r="G380"/>
      <c r="H380"/>
      <c r="I380"/>
      <c r="J380"/>
      <c r="K380"/>
      <c r="L380"/>
      <c r="M380"/>
      <c r="N380"/>
      <c r="P380"/>
      <c r="Q380"/>
    </row>
    <row r="381" spans="2:17">
      <c r="B381" s="39"/>
      <c r="C381"/>
      <c r="D381"/>
      <c r="E381"/>
      <c r="F381"/>
      <c r="G381"/>
      <c r="H381"/>
      <c r="I381"/>
      <c r="J381"/>
      <c r="K381"/>
      <c r="L381"/>
      <c r="M381"/>
      <c r="N381"/>
      <c r="P381"/>
      <c r="Q381"/>
    </row>
    <row r="382" spans="2:17">
      <c r="B382" s="39"/>
      <c r="C382"/>
      <c r="D382"/>
      <c r="E382"/>
      <c r="F382"/>
      <c r="G382"/>
      <c r="H382"/>
      <c r="I382"/>
      <c r="J382"/>
      <c r="K382"/>
      <c r="L382"/>
      <c r="M382"/>
      <c r="N382"/>
      <c r="P382"/>
      <c r="Q382"/>
    </row>
    <row r="383" spans="2:17">
      <c r="B383" s="39"/>
      <c r="C383"/>
      <c r="D383"/>
      <c r="E383"/>
      <c r="F383"/>
      <c r="G383"/>
      <c r="H383"/>
      <c r="I383"/>
      <c r="J383"/>
      <c r="K383"/>
      <c r="L383"/>
      <c r="M383"/>
      <c r="N383"/>
      <c r="P383"/>
      <c r="Q383"/>
    </row>
    <row r="384" spans="2:17">
      <c r="B384" s="39"/>
      <c r="C384"/>
      <c r="D384"/>
      <c r="E384"/>
      <c r="F384"/>
      <c r="G384"/>
      <c r="H384"/>
      <c r="I384"/>
      <c r="J384"/>
      <c r="K384"/>
      <c r="L384"/>
      <c r="M384"/>
      <c r="N384"/>
      <c r="P384"/>
      <c r="Q384"/>
    </row>
    <row r="385" spans="2:17">
      <c r="B385" s="39"/>
      <c r="C385"/>
      <c r="D385"/>
      <c r="E385"/>
      <c r="F385"/>
      <c r="G385"/>
      <c r="H385"/>
      <c r="I385"/>
      <c r="J385"/>
      <c r="K385"/>
      <c r="L385"/>
      <c r="M385"/>
      <c r="N385"/>
      <c r="P385"/>
      <c r="Q385"/>
    </row>
    <row r="386" spans="2:17">
      <c r="B386" s="39"/>
      <c r="C386"/>
      <c r="D386"/>
      <c r="E386"/>
      <c r="F386"/>
      <c r="G386"/>
      <c r="H386"/>
      <c r="I386"/>
      <c r="J386"/>
      <c r="K386"/>
      <c r="L386"/>
      <c r="M386"/>
      <c r="N386"/>
      <c r="P386"/>
      <c r="Q386"/>
    </row>
    <row r="387" spans="2:17">
      <c r="B387" s="39"/>
      <c r="C387"/>
      <c r="D387"/>
      <c r="E387"/>
      <c r="F387"/>
      <c r="G387"/>
      <c r="H387"/>
      <c r="I387"/>
      <c r="J387"/>
      <c r="K387"/>
      <c r="L387"/>
      <c r="M387"/>
      <c r="N387"/>
      <c r="P387"/>
      <c r="Q387"/>
    </row>
    <row r="388" spans="2:17">
      <c r="B388" s="39"/>
      <c r="C388"/>
      <c r="D388"/>
      <c r="E388"/>
      <c r="F388"/>
      <c r="G388"/>
      <c r="H388"/>
      <c r="I388"/>
      <c r="J388"/>
      <c r="K388"/>
      <c r="L388"/>
      <c r="M388"/>
      <c r="N388"/>
      <c r="P388"/>
      <c r="Q388"/>
    </row>
    <row r="389" spans="2:17">
      <c r="B389" s="39"/>
      <c r="C389"/>
      <c r="D389"/>
      <c r="E389"/>
      <c r="F389"/>
      <c r="G389"/>
      <c r="H389"/>
      <c r="I389"/>
      <c r="J389"/>
      <c r="K389"/>
      <c r="L389"/>
      <c r="M389"/>
      <c r="N389"/>
      <c r="P389"/>
      <c r="Q389"/>
    </row>
    <row r="390" spans="2:17">
      <c r="B390" s="39"/>
      <c r="C390"/>
      <c r="D390"/>
      <c r="E390"/>
      <c r="F390"/>
      <c r="G390"/>
      <c r="H390"/>
      <c r="I390"/>
      <c r="J390"/>
      <c r="K390"/>
      <c r="L390"/>
      <c r="M390"/>
      <c r="N390"/>
      <c r="P390"/>
      <c r="Q390"/>
    </row>
    <row r="391" spans="2:17">
      <c r="B391" s="39"/>
      <c r="C391"/>
      <c r="D391"/>
      <c r="E391"/>
      <c r="F391"/>
      <c r="G391"/>
      <c r="H391"/>
      <c r="I391"/>
      <c r="J391"/>
      <c r="K391"/>
      <c r="L391"/>
      <c r="M391"/>
      <c r="N391"/>
      <c r="P391"/>
      <c r="Q391"/>
    </row>
    <row r="392" spans="2:17">
      <c r="B392" s="39"/>
      <c r="C392"/>
      <c r="D392"/>
      <c r="E392"/>
      <c r="F392"/>
      <c r="G392"/>
      <c r="H392"/>
      <c r="I392"/>
      <c r="J392"/>
      <c r="K392"/>
      <c r="L392"/>
      <c r="M392"/>
      <c r="N392"/>
      <c r="P392"/>
      <c r="Q392"/>
    </row>
    <row r="393" spans="2:17">
      <c r="B393" s="39"/>
      <c r="C393"/>
      <c r="D393"/>
      <c r="E393"/>
      <c r="F393"/>
      <c r="G393"/>
      <c r="H393"/>
      <c r="I393"/>
      <c r="J393"/>
      <c r="K393"/>
      <c r="L393"/>
      <c r="M393"/>
      <c r="N393"/>
      <c r="P393"/>
      <c r="Q393"/>
    </row>
    <row r="394" spans="2:17">
      <c r="B394" s="39"/>
      <c r="C394"/>
      <c r="D394"/>
      <c r="E394"/>
      <c r="F394"/>
      <c r="G394"/>
      <c r="H394"/>
      <c r="I394"/>
      <c r="J394"/>
      <c r="K394"/>
      <c r="L394"/>
      <c r="M394"/>
      <c r="N394"/>
      <c r="P394"/>
      <c r="Q394"/>
    </row>
    <row r="395" spans="2:17">
      <c r="B395" s="39"/>
      <c r="C395"/>
      <c r="D395"/>
      <c r="E395"/>
      <c r="F395"/>
      <c r="G395"/>
      <c r="H395"/>
      <c r="I395"/>
      <c r="J395"/>
      <c r="K395"/>
      <c r="L395"/>
      <c r="M395"/>
      <c r="N395"/>
      <c r="P395"/>
      <c r="Q395"/>
    </row>
    <row r="396" spans="2:17">
      <c r="B396" s="39"/>
      <c r="C396"/>
      <c r="D396"/>
      <c r="E396"/>
      <c r="F396"/>
      <c r="G396"/>
      <c r="H396"/>
      <c r="I396"/>
      <c r="J396"/>
      <c r="K396"/>
      <c r="L396"/>
      <c r="M396"/>
      <c r="N396"/>
      <c r="P396"/>
      <c r="Q396"/>
    </row>
    <row r="397" spans="2:17">
      <c r="B397" s="39"/>
      <c r="C397"/>
      <c r="D397"/>
      <c r="E397"/>
      <c r="F397"/>
      <c r="G397"/>
      <c r="H397"/>
      <c r="I397"/>
      <c r="J397"/>
      <c r="K397"/>
      <c r="L397"/>
      <c r="M397"/>
      <c r="N397"/>
      <c r="P397"/>
      <c r="Q397"/>
    </row>
    <row r="398" spans="2:17">
      <c r="B398" s="39"/>
      <c r="C398"/>
      <c r="D398"/>
      <c r="E398"/>
      <c r="F398"/>
      <c r="G398"/>
      <c r="H398"/>
      <c r="I398"/>
      <c r="J398"/>
      <c r="K398"/>
      <c r="L398"/>
      <c r="M398"/>
      <c r="N398"/>
      <c r="P398"/>
      <c r="Q398"/>
    </row>
    <row r="399" spans="2:17">
      <c r="B399" s="39"/>
      <c r="C399"/>
      <c r="D399"/>
      <c r="E399"/>
      <c r="F399"/>
      <c r="G399"/>
      <c r="H399"/>
      <c r="I399"/>
      <c r="J399"/>
      <c r="K399"/>
      <c r="L399"/>
      <c r="M399"/>
      <c r="N399"/>
      <c r="P399"/>
      <c r="Q399"/>
    </row>
    <row r="400" spans="2:17">
      <c r="B400" s="39"/>
      <c r="C400"/>
      <c r="D400"/>
      <c r="E400"/>
      <c r="F400"/>
      <c r="G400"/>
      <c r="H400"/>
      <c r="I400"/>
      <c r="J400"/>
      <c r="K400"/>
      <c r="L400"/>
      <c r="M400"/>
      <c r="N400"/>
      <c r="P400"/>
      <c r="Q400"/>
    </row>
    <row r="401" spans="2:17">
      <c r="B401" s="39"/>
      <c r="C401"/>
      <c r="D401"/>
      <c r="E401"/>
      <c r="F401"/>
      <c r="G401"/>
      <c r="H401"/>
      <c r="I401"/>
      <c r="J401"/>
      <c r="K401"/>
      <c r="L401"/>
      <c r="M401"/>
      <c r="N401"/>
      <c r="P401"/>
      <c r="Q401"/>
    </row>
    <row r="402" spans="2:17">
      <c r="B402" s="39"/>
      <c r="C402"/>
      <c r="D402"/>
      <c r="E402"/>
      <c r="F402"/>
      <c r="G402"/>
      <c r="H402"/>
      <c r="I402"/>
      <c r="J402"/>
      <c r="K402"/>
      <c r="L402"/>
      <c r="M402"/>
      <c r="N402"/>
      <c r="P402"/>
      <c r="Q402"/>
    </row>
    <row r="403" spans="2:17">
      <c r="B403" s="39"/>
      <c r="C403"/>
      <c r="D403"/>
      <c r="E403"/>
      <c r="F403"/>
      <c r="G403"/>
      <c r="H403"/>
      <c r="I403"/>
      <c r="J403"/>
      <c r="K403"/>
      <c r="L403"/>
      <c r="M403"/>
      <c r="N403"/>
      <c r="P403"/>
      <c r="Q403"/>
    </row>
    <row r="404" spans="2:17">
      <c r="B404" s="39"/>
      <c r="C404"/>
      <c r="D404"/>
      <c r="E404"/>
      <c r="F404"/>
      <c r="G404"/>
      <c r="H404"/>
      <c r="I404"/>
      <c r="J404"/>
      <c r="K404"/>
      <c r="L404"/>
      <c r="M404"/>
      <c r="N404"/>
      <c r="P404"/>
      <c r="Q404"/>
    </row>
    <row r="405" spans="2:17">
      <c r="B405" s="39"/>
      <c r="C405"/>
      <c r="D405"/>
      <c r="E405"/>
      <c r="F405"/>
      <c r="G405"/>
      <c r="H405"/>
      <c r="I405"/>
      <c r="J405"/>
      <c r="K405"/>
      <c r="L405"/>
      <c r="M405"/>
      <c r="N405"/>
      <c r="P405"/>
      <c r="Q405"/>
    </row>
    <row r="406" spans="2:17">
      <c r="B406" s="39"/>
      <c r="C406"/>
      <c r="D406"/>
      <c r="E406"/>
      <c r="F406"/>
      <c r="G406"/>
      <c r="H406"/>
      <c r="I406"/>
      <c r="J406"/>
      <c r="K406"/>
      <c r="L406"/>
      <c r="M406"/>
      <c r="N406"/>
      <c r="P406"/>
      <c r="Q406"/>
    </row>
    <row r="407" spans="2:17">
      <c r="B407" s="39"/>
      <c r="C407"/>
      <c r="D407"/>
      <c r="E407"/>
      <c r="F407"/>
      <c r="G407"/>
      <c r="H407"/>
      <c r="I407"/>
      <c r="J407"/>
      <c r="K407"/>
      <c r="L407"/>
      <c r="M407"/>
      <c r="N407"/>
      <c r="P407"/>
      <c r="Q407"/>
    </row>
    <row r="408" spans="2:17">
      <c r="B408" s="39"/>
      <c r="C408"/>
      <c r="D408"/>
      <c r="E408"/>
      <c r="F408"/>
      <c r="G408"/>
      <c r="H408"/>
      <c r="I408"/>
      <c r="J408"/>
      <c r="K408"/>
      <c r="L408"/>
      <c r="M408"/>
      <c r="N408"/>
      <c r="P408"/>
      <c r="Q408"/>
    </row>
    <row r="409" spans="2:17">
      <c r="B409" s="39"/>
      <c r="C409"/>
      <c r="D409"/>
      <c r="E409"/>
      <c r="F409"/>
      <c r="G409"/>
      <c r="H409"/>
      <c r="I409"/>
      <c r="J409"/>
      <c r="K409"/>
      <c r="L409"/>
      <c r="M409"/>
      <c r="N409"/>
      <c r="P409"/>
      <c r="Q409"/>
    </row>
    <row r="410" spans="2:17">
      <c r="B410" s="39"/>
      <c r="C410"/>
      <c r="D410"/>
      <c r="E410"/>
      <c r="F410"/>
      <c r="G410"/>
      <c r="H410"/>
      <c r="I410"/>
      <c r="J410"/>
      <c r="K410"/>
      <c r="L410"/>
      <c r="M410"/>
      <c r="N410"/>
      <c r="P410"/>
      <c r="Q410"/>
    </row>
    <row r="411" spans="2:17">
      <c r="B411" s="39"/>
      <c r="C411"/>
      <c r="D411"/>
      <c r="E411"/>
      <c r="F411"/>
      <c r="G411"/>
      <c r="H411"/>
      <c r="I411"/>
      <c r="J411"/>
      <c r="K411"/>
      <c r="L411"/>
      <c r="M411"/>
      <c r="N411"/>
      <c r="P411"/>
      <c r="Q411"/>
    </row>
    <row r="412" spans="2:17">
      <c r="B412" s="39"/>
      <c r="C412"/>
      <c r="D412"/>
      <c r="E412"/>
      <c r="F412"/>
      <c r="G412"/>
      <c r="H412"/>
      <c r="I412"/>
      <c r="J412"/>
      <c r="K412"/>
      <c r="L412"/>
      <c r="M412"/>
      <c r="N412"/>
      <c r="P412"/>
      <c r="Q412"/>
    </row>
    <row r="413" spans="2:17">
      <c r="B413" s="39"/>
      <c r="C413"/>
      <c r="D413"/>
      <c r="E413"/>
      <c r="F413"/>
      <c r="G413"/>
      <c r="H413"/>
      <c r="I413"/>
      <c r="J413"/>
      <c r="K413"/>
      <c r="L413"/>
      <c r="M413"/>
      <c r="N413"/>
      <c r="P413"/>
      <c r="Q413"/>
    </row>
    <row r="414" spans="2:17">
      <c r="B414" s="39"/>
      <c r="C414"/>
      <c r="D414"/>
      <c r="E414"/>
      <c r="F414"/>
      <c r="G414"/>
      <c r="H414"/>
      <c r="I414"/>
      <c r="J414"/>
      <c r="K414"/>
      <c r="L414"/>
      <c r="M414"/>
      <c r="N414"/>
      <c r="P414"/>
      <c r="Q414"/>
    </row>
    <row r="415" spans="2:17">
      <c r="B415" s="39"/>
      <c r="C415"/>
      <c r="D415"/>
      <c r="E415"/>
      <c r="F415"/>
      <c r="G415"/>
      <c r="H415"/>
      <c r="I415"/>
      <c r="J415"/>
      <c r="K415"/>
      <c r="L415"/>
      <c r="M415"/>
      <c r="N415"/>
      <c r="P415"/>
      <c r="Q415"/>
    </row>
    <row r="416" spans="2:17">
      <c r="B416" s="39"/>
      <c r="C416"/>
      <c r="D416"/>
      <c r="E416"/>
      <c r="F416"/>
      <c r="G416"/>
      <c r="H416"/>
      <c r="I416"/>
      <c r="J416"/>
      <c r="K416"/>
      <c r="L416"/>
      <c r="M416"/>
      <c r="N416"/>
      <c r="P416"/>
      <c r="Q416"/>
    </row>
    <row r="417" spans="2:17">
      <c r="B417" s="39"/>
      <c r="C417"/>
      <c r="D417"/>
      <c r="E417"/>
      <c r="F417"/>
      <c r="G417"/>
      <c r="H417"/>
      <c r="I417"/>
      <c r="J417"/>
      <c r="K417"/>
      <c r="L417"/>
      <c r="M417"/>
      <c r="N417"/>
      <c r="P417"/>
      <c r="Q417"/>
    </row>
    <row r="418" spans="2:17">
      <c r="B418" s="39"/>
      <c r="C418"/>
      <c r="D418"/>
      <c r="E418"/>
      <c r="F418"/>
      <c r="G418"/>
      <c r="H418"/>
      <c r="I418"/>
      <c r="J418"/>
      <c r="K418"/>
      <c r="L418"/>
      <c r="M418"/>
      <c r="N418"/>
      <c r="P418"/>
      <c r="Q418"/>
    </row>
    <row r="419" spans="2:17">
      <c r="B419" s="39"/>
      <c r="C419"/>
      <c r="D419"/>
      <c r="E419"/>
      <c r="F419"/>
      <c r="G419"/>
      <c r="H419"/>
      <c r="I419"/>
      <c r="J419"/>
      <c r="K419"/>
      <c r="L419"/>
      <c r="M419"/>
      <c r="N419"/>
      <c r="P419"/>
      <c r="Q419"/>
    </row>
    <row r="420" spans="2:17">
      <c r="B420" s="39"/>
      <c r="C420"/>
      <c r="D420"/>
      <c r="E420"/>
      <c r="F420"/>
      <c r="G420"/>
      <c r="H420"/>
      <c r="I420"/>
      <c r="J420"/>
      <c r="K420"/>
      <c r="L420"/>
      <c r="M420"/>
      <c r="N420"/>
      <c r="P420"/>
      <c r="Q420"/>
    </row>
    <row r="421" spans="2:17">
      <c r="B421" s="39"/>
      <c r="C421"/>
      <c r="D421"/>
      <c r="E421"/>
      <c r="F421"/>
      <c r="G421"/>
      <c r="H421"/>
      <c r="I421"/>
      <c r="J421"/>
      <c r="K421"/>
      <c r="L421"/>
      <c r="M421"/>
      <c r="N421"/>
      <c r="P421"/>
      <c r="Q421"/>
    </row>
    <row r="422" spans="2:17">
      <c r="B422" s="39"/>
      <c r="C422"/>
      <c r="D422"/>
      <c r="E422"/>
      <c r="F422"/>
      <c r="G422"/>
      <c r="H422"/>
      <c r="I422"/>
      <c r="J422"/>
      <c r="K422"/>
      <c r="L422"/>
      <c r="M422"/>
      <c r="N422"/>
      <c r="P422"/>
      <c r="Q422"/>
    </row>
    <row r="423" spans="2:17">
      <c r="B423" s="39"/>
      <c r="C423"/>
      <c r="D423"/>
      <c r="E423"/>
      <c r="F423"/>
      <c r="G423"/>
      <c r="H423"/>
      <c r="I423"/>
      <c r="J423"/>
      <c r="K423"/>
      <c r="L423"/>
      <c r="M423"/>
      <c r="N423"/>
      <c r="P423"/>
      <c r="Q423"/>
    </row>
    <row r="424" spans="2:17">
      <c r="B424" s="39"/>
      <c r="C424"/>
      <c r="D424"/>
      <c r="E424"/>
      <c r="F424"/>
      <c r="G424"/>
      <c r="H424"/>
      <c r="I424"/>
      <c r="J424"/>
      <c r="K424"/>
      <c r="L424"/>
      <c r="M424"/>
      <c r="N424"/>
      <c r="P424"/>
      <c r="Q424"/>
    </row>
    <row r="425" spans="2:17">
      <c r="B425" s="39"/>
      <c r="C425"/>
      <c r="D425"/>
      <c r="E425"/>
      <c r="F425"/>
      <c r="G425"/>
      <c r="H425"/>
      <c r="I425"/>
      <c r="J425"/>
      <c r="K425"/>
      <c r="L425"/>
      <c r="M425"/>
      <c r="N425"/>
      <c r="P425"/>
      <c r="Q425"/>
    </row>
    <row r="426" spans="2:17">
      <c r="B426" s="39"/>
      <c r="C426"/>
      <c r="D426"/>
      <c r="E426"/>
      <c r="F426"/>
      <c r="G426"/>
      <c r="H426"/>
      <c r="I426"/>
      <c r="J426"/>
      <c r="K426"/>
      <c r="L426"/>
      <c r="M426"/>
      <c r="N426"/>
      <c r="P426"/>
      <c r="Q426"/>
    </row>
    <row r="427" spans="2:17">
      <c r="B427" s="39"/>
      <c r="C427"/>
      <c r="D427"/>
      <c r="E427"/>
      <c r="F427"/>
      <c r="G427"/>
      <c r="H427"/>
      <c r="I427"/>
      <c r="J427"/>
      <c r="K427"/>
      <c r="L427"/>
      <c r="M427"/>
      <c r="N427"/>
      <c r="P427"/>
      <c r="Q427"/>
    </row>
    <row r="428" spans="2:17">
      <c r="B428" s="39"/>
      <c r="C428"/>
      <c r="D428"/>
      <c r="E428"/>
      <c r="F428"/>
      <c r="G428"/>
      <c r="H428"/>
      <c r="I428"/>
      <c r="J428"/>
      <c r="K428"/>
      <c r="L428"/>
      <c r="M428"/>
      <c r="N428"/>
      <c r="P428"/>
      <c r="Q428"/>
    </row>
    <row r="429" spans="2:17">
      <c r="B429" s="39"/>
      <c r="C429"/>
      <c r="D429"/>
      <c r="E429"/>
      <c r="F429"/>
      <c r="G429"/>
      <c r="H429"/>
      <c r="I429"/>
      <c r="J429"/>
      <c r="K429"/>
      <c r="L429"/>
      <c r="M429"/>
      <c r="N429"/>
      <c r="P429"/>
      <c r="Q429"/>
    </row>
    <row r="430" spans="2:17">
      <c r="B430" s="39"/>
      <c r="C430"/>
      <c r="D430"/>
      <c r="E430"/>
      <c r="F430"/>
      <c r="G430"/>
      <c r="H430"/>
      <c r="I430"/>
      <c r="J430"/>
      <c r="K430"/>
      <c r="L430"/>
      <c r="M430"/>
      <c r="N430"/>
      <c r="P430"/>
      <c r="Q430"/>
    </row>
    <row r="431" spans="2:17">
      <c r="B431" s="39"/>
      <c r="C431"/>
      <c r="D431"/>
      <c r="E431"/>
      <c r="F431"/>
      <c r="G431"/>
      <c r="H431"/>
      <c r="I431"/>
      <c r="J431"/>
      <c r="K431"/>
      <c r="L431"/>
      <c r="M431"/>
      <c r="N431"/>
      <c r="P431"/>
      <c r="Q431"/>
    </row>
    <row r="432" spans="2:17">
      <c r="B432" s="39"/>
      <c r="C432"/>
      <c r="D432"/>
      <c r="E432"/>
      <c r="F432"/>
      <c r="G432"/>
      <c r="H432"/>
      <c r="I432"/>
      <c r="J432"/>
      <c r="K432"/>
      <c r="L432"/>
      <c r="M432"/>
      <c r="N432"/>
      <c r="P432"/>
      <c r="Q432"/>
    </row>
    <row r="433" spans="2:17">
      <c r="B433" s="39"/>
      <c r="C433"/>
      <c r="D433"/>
      <c r="E433"/>
      <c r="F433"/>
      <c r="G433"/>
      <c r="H433"/>
      <c r="I433"/>
      <c r="J433"/>
      <c r="K433"/>
      <c r="L433"/>
      <c r="M433"/>
      <c r="N433"/>
      <c r="P433"/>
      <c r="Q433"/>
    </row>
    <row r="434" spans="2:17">
      <c r="B434" s="39"/>
      <c r="C434"/>
      <c r="D434"/>
      <c r="E434"/>
      <c r="F434"/>
      <c r="G434"/>
      <c r="H434"/>
      <c r="I434"/>
      <c r="J434"/>
      <c r="K434"/>
      <c r="L434"/>
      <c r="M434"/>
      <c r="N434"/>
      <c r="P434"/>
      <c r="Q434"/>
    </row>
    <row r="435" spans="2:17">
      <c r="B435" s="39"/>
      <c r="C435"/>
      <c r="D435"/>
      <c r="E435"/>
      <c r="F435"/>
      <c r="G435"/>
      <c r="H435"/>
      <c r="I435"/>
      <c r="J435"/>
      <c r="K435"/>
      <c r="L435"/>
      <c r="M435"/>
      <c r="N435"/>
      <c r="P435"/>
      <c r="Q435"/>
    </row>
    <row r="436" spans="2:17">
      <c r="B436" s="39"/>
      <c r="C436"/>
      <c r="D436"/>
      <c r="E436"/>
      <c r="F436"/>
      <c r="G436"/>
      <c r="H436"/>
      <c r="I436"/>
      <c r="J436"/>
      <c r="K436"/>
      <c r="L436"/>
      <c r="M436"/>
      <c r="N436"/>
      <c r="P436"/>
      <c r="Q436"/>
    </row>
    <row r="437" spans="2:17">
      <c r="B437" s="39"/>
      <c r="C437"/>
      <c r="D437"/>
      <c r="E437"/>
      <c r="F437"/>
      <c r="G437"/>
      <c r="H437"/>
      <c r="I437"/>
      <c r="J437"/>
      <c r="K437"/>
      <c r="L437"/>
      <c r="M437"/>
      <c r="N437"/>
      <c r="P437"/>
      <c r="Q437"/>
    </row>
    <row r="438" spans="2:17">
      <c r="B438" s="39"/>
      <c r="C438"/>
      <c r="D438"/>
      <c r="E438"/>
      <c r="F438"/>
      <c r="G438"/>
      <c r="H438"/>
      <c r="I438"/>
      <c r="J438"/>
      <c r="K438"/>
      <c r="L438"/>
      <c r="M438"/>
      <c r="N438"/>
      <c r="P438"/>
      <c r="Q438"/>
    </row>
    <row r="439" spans="2:17">
      <c r="B439" s="39"/>
      <c r="C439"/>
      <c r="D439"/>
      <c r="E439"/>
      <c r="F439"/>
      <c r="G439"/>
      <c r="H439"/>
      <c r="I439"/>
      <c r="J439"/>
      <c r="K439"/>
      <c r="L439"/>
      <c r="M439"/>
      <c r="N439"/>
      <c r="P439"/>
      <c r="Q439"/>
    </row>
    <row r="440" spans="2:17">
      <c r="B440" s="39"/>
      <c r="C440"/>
      <c r="D440"/>
      <c r="E440"/>
      <c r="F440"/>
      <c r="G440"/>
      <c r="H440"/>
      <c r="I440"/>
      <c r="J440"/>
      <c r="K440"/>
      <c r="L440"/>
      <c r="M440"/>
      <c r="N440"/>
      <c r="P440"/>
      <c r="Q440"/>
    </row>
    <row r="441" spans="2:17">
      <c r="B441" s="39"/>
      <c r="C441"/>
      <c r="D441"/>
      <c r="E441"/>
      <c r="F441"/>
      <c r="G441"/>
      <c r="H441"/>
      <c r="I441"/>
      <c r="J441"/>
      <c r="K441"/>
      <c r="L441"/>
      <c r="M441"/>
      <c r="N441"/>
      <c r="P441"/>
      <c r="Q441"/>
    </row>
    <row r="442" spans="2:17">
      <c r="B442" s="39"/>
      <c r="C442"/>
      <c r="D442"/>
      <c r="E442"/>
      <c r="F442"/>
      <c r="G442"/>
      <c r="H442"/>
      <c r="I442"/>
      <c r="J442"/>
      <c r="K442"/>
      <c r="L442"/>
      <c r="M442"/>
      <c r="N442"/>
      <c r="P442"/>
      <c r="Q442"/>
    </row>
    <row r="443" spans="2:17">
      <c r="B443" s="39"/>
      <c r="C443"/>
      <c r="D443"/>
      <c r="E443"/>
      <c r="F443"/>
      <c r="G443"/>
      <c r="H443"/>
      <c r="I443"/>
      <c r="J443"/>
      <c r="K443"/>
      <c r="L443"/>
      <c r="M443"/>
      <c r="N443"/>
      <c r="P443"/>
      <c r="Q443"/>
    </row>
    <row r="444" spans="2:17">
      <c r="B444" s="39"/>
      <c r="C444"/>
      <c r="D444"/>
      <c r="E444"/>
      <c r="F444"/>
      <c r="G444"/>
      <c r="H444"/>
      <c r="I444"/>
      <c r="J444"/>
      <c r="K444"/>
      <c r="L444"/>
      <c r="M444"/>
      <c r="N444"/>
      <c r="P444"/>
      <c r="Q444"/>
    </row>
    <row r="445" spans="2:17">
      <c r="B445" s="39"/>
      <c r="C445"/>
      <c r="D445"/>
      <c r="E445"/>
      <c r="F445"/>
      <c r="G445"/>
      <c r="H445"/>
      <c r="I445"/>
      <c r="J445"/>
      <c r="K445"/>
      <c r="L445"/>
      <c r="M445"/>
      <c r="N445"/>
      <c r="P445"/>
      <c r="Q445"/>
    </row>
    <row r="446" spans="2:17">
      <c r="B446" s="39"/>
      <c r="C446"/>
      <c r="D446"/>
      <c r="E446"/>
      <c r="F446"/>
      <c r="G446"/>
      <c r="H446"/>
      <c r="I446"/>
      <c r="J446"/>
      <c r="K446"/>
      <c r="L446"/>
      <c r="M446"/>
      <c r="N446"/>
      <c r="P446"/>
      <c r="Q446"/>
    </row>
    <row r="447" spans="2:17">
      <c r="B447" s="39"/>
      <c r="C447"/>
      <c r="D447"/>
      <c r="E447"/>
      <c r="F447"/>
      <c r="G447"/>
      <c r="H447"/>
      <c r="I447"/>
      <c r="J447"/>
      <c r="K447"/>
      <c r="L447"/>
      <c r="M447"/>
      <c r="N447"/>
      <c r="P447"/>
      <c r="Q447"/>
    </row>
    <row r="448" spans="2:17">
      <c r="B448" s="39"/>
      <c r="C448"/>
      <c r="D448"/>
      <c r="E448"/>
      <c r="F448"/>
      <c r="G448"/>
      <c r="H448"/>
      <c r="I448"/>
      <c r="J448"/>
      <c r="K448"/>
      <c r="L448"/>
      <c r="M448"/>
      <c r="N448"/>
      <c r="P448"/>
      <c r="Q448"/>
    </row>
    <row r="449" spans="2:17">
      <c r="B449" s="39"/>
      <c r="C449"/>
      <c r="D449"/>
      <c r="E449"/>
      <c r="F449"/>
      <c r="G449"/>
      <c r="H449"/>
      <c r="I449"/>
      <c r="J449"/>
      <c r="K449"/>
      <c r="L449"/>
      <c r="M449"/>
      <c r="N449"/>
      <c r="P449"/>
      <c r="Q449"/>
    </row>
    <row r="450" spans="2:17">
      <c r="B450" s="39"/>
      <c r="C450"/>
      <c r="D450"/>
      <c r="E450"/>
      <c r="F450"/>
      <c r="G450"/>
      <c r="H450"/>
      <c r="I450"/>
      <c r="J450"/>
      <c r="K450"/>
      <c r="L450"/>
      <c r="M450"/>
      <c r="N450"/>
      <c r="P450"/>
      <c r="Q450"/>
    </row>
    <row r="451" spans="2:17">
      <c r="B451" s="39"/>
      <c r="C451"/>
      <c r="D451"/>
      <c r="E451"/>
      <c r="F451"/>
      <c r="G451"/>
      <c r="H451"/>
      <c r="I451"/>
      <c r="J451"/>
      <c r="K451"/>
      <c r="L451"/>
      <c r="M451"/>
      <c r="N451"/>
      <c r="P451"/>
      <c r="Q451"/>
    </row>
    <row r="452" spans="2:17">
      <c r="B452" s="39"/>
      <c r="C452"/>
      <c r="D452"/>
      <c r="E452"/>
      <c r="F452"/>
      <c r="G452"/>
      <c r="H452"/>
      <c r="I452"/>
      <c r="J452"/>
      <c r="K452"/>
      <c r="L452"/>
      <c r="M452"/>
      <c r="N452"/>
      <c r="P452"/>
      <c r="Q452"/>
    </row>
    <row r="453" spans="2:17">
      <c r="B453" s="39"/>
      <c r="C453"/>
      <c r="D453"/>
      <c r="E453"/>
      <c r="F453"/>
      <c r="G453"/>
      <c r="H453"/>
      <c r="I453"/>
      <c r="J453"/>
      <c r="K453"/>
      <c r="L453"/>
      <c r="M453"/>
      <c r="N453"/>
      <c r="P453"/>
      <c r="Q453"/>
    </row>
    <row r="454" spans="2:17">
      <c r="B454" s="39"/>
      <c r="C454"/>
      <c r="D454"/>
      <c r="E454"/>
      <c r="F454"/>
      <c r="G454"/>
      <c r="H454"/>
      <c r="I454"/>
      <c r="J454"/>
      <c r="K454"/>
      <c r="L454"/>
      <c r="M454"/>
      <c r="N454"/>
      <c r="P454"/>
      <c r="Q454"/>
    </row>
    <row r="455" spans="2:17">
      <c r="B455" s="39"/>
      <c r="C455"/>
      <c r="D455"/>
      <c r="E455"/>
      <c r="F455"/>
      <c r="G455"/>
      <c r="H455"/>
      <c r="I455"/>
      <c r="J455"/>
      <c r="K455"/>
      <c r="L455"/>
      <c r="M455"/>
      <c r="N455"/>
      <c r="P455"/>
      <c r="Q455"/>
    </row>
    <row r="456" spans="2:17">
      <c r="B456" s="39"/>
      <c r="C456"/>
      <c r="D456"/>
      <c r="E456"/>
      <c r="F456"/>
      <c r="G456"/>
      <c r="H456"/>
      <c r="I456"/>
      <c r="J456"/>
      <c r="K456"/>
      <c r="L456"/>
      <c r="M456"/>
      <c r="N456"/>
      <c r="P456"/>
      <c r="Q456"/>
    </row>
    <row r="457" spans="2:17">
      <c r="B457" s="39"/>
      <c r="C457"/>
      <c r="D457"/>
      <c r="E457"/>
      <c r="F457"/>
      <c r="G457"/>
      <c r="H457"/>
      <c r="I457"/>
      <c r="J457"/>
      <c r="K457"/>
      <c r="L457"/>
      <c r="M457"/>
      <c r="N457"/>
      <c r="P457"/>
      <c r="Q457"/>
    </row>
    <row r="458" spans="2:17">
      <c r="B458" s="39"/>
      <c r="C458"/>
      <c r="D458"/>
      <c r="E458"/>
      <c r="F458"/>
      <c r="G458"/>
      <c r="H458"/>
      <c r="I458"/>
      <c r="J458"/>
      <c r="K458"/>
      <c r="L458"/>
      <c r="M458"/>
      <c r="N458"/>
      <c r="P458"/>
      <c r="Q458"/>
    </row>
    <row r="459" spans="2:17">
      <c r="B459" s="39"/>
      <c r="C459"/>
      <c r="D459"/>
      <c r="E459"/>
      <c r="F459"/>
      <c r="G459"/>
      <c r="H459"/>
      <c r="I459"/>
      <c r="J459"/>
      <c r="K459"/>
      <c r="L459"/>
      <c r="M459"/>
      <c r="N459"/>
      <c r="P459"/>
      <c r="Q459"/>
    </row>
    <row r="460" spans="2:17">
      <c r="B460" s="39"/>
      <c r="C460"/>
      <c r="D460"/>
      <c r="E460"/>
      <c r="F460"/>
      <c r="G460"/>
      <c r="H460"/>
      <c r="I460"/>
      <c r="J460"/>
      <c r="K460"/>
      <c r="L460"/>
      <c r="M460"/>
      <c r="N460"/>
      <c r="P460"/>
      <c r="Q460"/>
    </row>
    <row r="461" spans="2:17">
      <c r="B461" s="39"/>
      <c r="C461"/>
      <c r="D461"/>
      <c r="E461"/>
      <c r="F461"/>
      <c r="G461"/>
      <c r="H461"/>
      <c r="I461"/>
      <c r="J461"/>
      <c r="K461"/>
      <c r="L461"/>
      <c r="M461"/>
      <c r="N461"/>
      <c r="P461"/>
      <c r="Q461"/>
    </row>
    <row r="462" spans="2:17">
      <c r="B462" s="39"/>
      <c r="C462"/>
      <c r="D462"/>
      <c r="E462"/>
      <c r="F462"/>
      <c r="G462"/>
      <c r="H462"/>
      <c r="I462"/>
      <c r="J462"/>
      <c r="K462"/>
      <c r="L462"/>
      <c r="M462"/>
      <c r="N462"/>
      <c r="P462"/>
      <c r="Q462"/>
    </row>
    <row r="463" spans="2:17">
      <c r="B463" s="39"/>
      <c r="C463"/>
      <c r="D463"/>
      <c r="E463"/>
      <c r="F463"/>
      <c r="G463"/>
      <c r="H463"/>
      <c r="I463"/>
      <c r="J463"/>
      <c r="K463"/>
      <c r="L463"/>
      <c r="M463"/>
      <c r="N463"/>
      <c r="P463"/>
      <c r="Q463"/>
    </row>
    <row r="464" spans="2:17">
      <c r="B464" s="39"/>
      <c r="C464"/>
      <c r="D464"/>
      <c r="E464"/>
      <c r="F464"/>
      <c r="G464"/>
      <c r="H464"/>
      <c r="I464"/>
      <c r="J464"/>
      <c r="K464"/>
      <c r="L464"/>
      <c r="M464"/>
      <c r="N464"/>
      <c r="P464"/>
      <c r="Q464"/>
    </row>
    <row r="465" spans="2:17">
      <c r="B465" s="39"/>
      <c r="C465"/>
      <c r="D465"/>
      <c r="E465"/>
      <c r="F465"/>
      <c r="G465"/>
      <c r="H465"/>
      <c r="I465"/>
      <c r="J465"/>
      <c r="K465"/>
      <c r="L465"/>
      <c r="M465"/>
      <c r="N465"/>
      <c r="P465"/>
      <c r="Q465"/>
    </row>
    <row r="466" spans="2:17">
      <c r="B466" s="39"/>
      <c r="C466"/>
      <c r="D466"/>
      <c r="E466"/>
      <c r="F466"/>
      <c r="G466"/>
      <c r="H466"/>
      <c r="I466"/>
      <c r="J466"/>
      <c r="K466"/>
      <c r="L466"/>
      <c r="M466"/>
      <c r="N466"/>
      <c r="P466"/>
      <c r="Q466"/>
    </row>
    <row r="467" spans="2:17">
      <c r="B467" s="39"/>
      <c r="C467"/>
      <c r="D467"/>
      <c r="E467"/>
      <c r="F467"/>
      <c r="G467"/>
      <c r="H467"/>
      <c r="I467"/>
      <c r="J467"/>
      <c r="K467"/>
      <c r="L467"/>
      <c r="M467"/>
      <c r="N467"/>
      <c r="P467"/>
      <c r="Q467"/>
    </row>
    <row r="468" spans="2:17">
      <c r="B468" s="39"/>
      <c r="C468"/>
      <c r="D468"/>
      <c r="E468"/>
      <c r="F468"/>
      <c r="G468"/>
      <c r="H468"/>
      <c r="I468"/>
      <c r="J468"/>
      <c r="K468"/>
      <c r="L468"/>
      <c r="M468"/>
      <c r="N468"/>
      <c r="P468"/>
      <c r="Q468"/>
    </row>
    <row r="469" spans="2:17">
      <c r="B469" s="39"/>
      <c r="C469"/>
      <c r="D469"/>
      <c r="E469"/>
      <c r="F469"/>
      <c r="G469"/>
      <c r="H469"/>
      <c r="I469"/>
      <c r="J469"/>
      <c r="K469"/>
      <c r="L469"/>
      <c r="M469"/>
      <c r="N469"/>
      <c r="P469"/>
      <c r="Q469"/>
    </row>
    <row r="470" spans="2:17">
      <c r="B470" s="39"/>
      <c r="C470"/>
      <c r="D470"/>
      <c r="E470"/>
      <c r="F470"/>
      <c r="G470"/>
      <c r="H470"/>
      <c r="I470"/>
      <c r="J470"/>
      <c r="K470"/>
      <c r="L470"/>
      <c r="M470"/>
      <c r="N470"/>
      <c r="P470"/>
      <c r="Q470"/>
    </row>
    <row r="471" spans="2:17">
      <c r="B471" s="39"/>
      <c r="C471"/>
      <c r="D471"/>
      <c r="E471"/>
      <c r="F471"/>
      <c r="G471"/>
      <c r="H471"/>
      <c r="I471"/>
      <c r="J471"/>
      <c r="K471"/>
      <c r="L471"/>
      <c r="M471"/>
      <c r="N471"/>
      <c r="P471"/>
      <c r="Q471"/>
    </row>
    <row r="472" spans="2:17">
      <c r="B472" s="39"/>
      <c r="C472"/>
      <c r="D472"/>
      <c r="E472"/>
      <c r="F472"/>
      <c r="G472"/>
      <c r="H472"/>
      <c r="I472"/>
      <c r="J472"/>
      <c r="K472"/>
      <c r="L472"/>
      <c r="M472"/>
      <c r="N472"/>
      <c r="P472"/>
      <c r="Q472"/>
    </row>
    <row r="473" spans="2:17">
      <c r="B473" s="39"/>
      <c r="C473"/>
      <c r="D473"/>
      <c r="E473"/>
      <c r="F473"/>
      <c r="G473"/>
      <c r="H473"/>
      <c r="I473"/>
      <c r="J473"/>
      <c r="K473"/>
      <c r="L473"/>
      <c r="M473"/>
      <c r="N473"/>
      <c r="P473"/>
      <c r="Q473"/>
    </row>
    <row r="474" spans="2:17">
      <c r="B474" s="39"/>
      <c r="C474"/>
      <c r="D474"/>
      <c r="E474"/>
      <c r="F474"/>
      <c r="G474"/>
      <c r="H474"/>
      <c r="I474"/>
      <c r="J474"/>
      <c r="K474"/>
      <c r="L474"/>
      <c r="M474"/>
      <c r="N474"/>
      <c r="P474"/>
      <c r="Q474"/>
    </row>
    <row r="475" spans="2:17">
      <c r="B475" s="39"/>
      <c r="C475"/>
      <c r="D475"/>
      <c r="E475"/>
      <c r="F475"/>
      <c r="G475"/>
      <c r="H475"/>
      <c r="I475"/>
      <c r="J475"/>
      <c r="K475"/>
      <c r="L475"/>
      <c r="M475"/>
      <c r="N475"/>
      <c r="P475"/>
      <c r="Q475"/>
    </row>
    <row r="476" spans="2:17">
      <c r="B476" s="39"/>
      <c r="C476"/>
      <c r="D476"/>
      <c r="E476"/>
      <c r="F476"/>
      <c r="G476"/>
      <c r="H476"/>
      <c r="I476"/>
      <c r="J476"/>
      <c r="K476"/>
      <c r="L476"/>
      <c r="M476"/>
      <c r="N476"/>
      <c r="P476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296"/>
  <sheetViews>
    <sheetView showGridLines="0" workbookViewId="0">
      <selection activeCell="O11" sqref="O11:O107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4.2851562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55" t="s">
        <v>244</v>
      </c>
      <c r="D3" s="56"/>
      <c r="E3" s="57"/>
      <c r="F3" s="17"/>
      <c r="G3" s="58" t="s">
        <v>245</v>
      </c>
      <c r="H3" s="58"/>
      <c r="I3" s="58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/>
      <c r="D5" s="10"/>
      <c r="E5" s="8"/>
      <c r="F5" s="8"/>
      <c r="G5" s="30">
        <v>15.480999946594238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26.562999725341797</v>
      </c>
      <c r="D6" s="9"/>
      <c r="E6" s="8"/>
      <c r="F6" s="8"/>
      <c r="G6" s="30">
        <v>15.559000015258789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26.604999542236328</v>
      </c>
      <c r="D7" s="4">
        <f>STDEV(C5:C8)</f>
        <v>2.9698355334716372E-2</v>
      </c>
      <c r="E7" s="1">
        <f>AVERAGE(C5:C8)</f>
        <v>26.583999633789063</v>
      </c>
      <c r="F7" s="8"/>
      <c r="G7" s="30">
        <v>15.569999694824219</v>
      </c>
      <c r="H7" s="3">
        <f>STDEV(G5:G8)</f>
        <v>4.8521402231758652E-2</v>
      </c>
      <c r="I7" s="1">
        <f>AVERAGE(G5:G8)</f>
        <v>15.536666552225748</v>
      </c>
      <c r="J7" s="8"/>
      <c r="K7" s="2">
        <f>E7-I7</f>
        <v>11.047333081563314</v>
      </c>
      <c r="L7" s="1">
        <f>K7-$K$7</f>
        <v>0</v>
      </c>
      <c r="M7" s="27">
        <f>SQRT((D7*D7)+(H7*H7))</f>
        <v>5.6888652507536067E-2</v>
      </c>
      <c r="N7" s="14"/>
      <c r="O7" s="34">
        <f>POWER(2,-L7)</f>
        <v>1</v>
      </c>
      <c r="P7" s="26">
        <f>M7/SQRT((COUNT(C5:C8)+COUNT(G5:G8)/2))</f>
        <v>3.0408263839776892E-2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187</v>
      </c>
      <c r="C9" s="30">
        <v>25.87299919128418</v>
      </c>
      <c r="D9" s="10"/>
      <c r="E9" s="8"/>
      <c r="F9" s="8"/>
      <c r="G9" s="30">
        <v>16.426000595092773</v>
      </c>
      <c r="I9" s="8"/>
      <c r="J9" s="8"/>
      <c r="K9" s="8"/>
      <c r="L9" s="8"/>
      <c r="M9" s="8"/>
      <c r="N9" s="8"/>
      <c r="O9" s="33"/>
    </row>
    <row r="10" spans="2:16">
      <c r="B10" s="36" t="s">
        <v>187</v>
      </c>
      <c r="C10" s="30"/>
      <c r="D10" s="9"/>
      <c r="E10" s="8"/>
      <c r="F10" s="8"/>
      <c r="G10" s="30">
        <v>15.982999801635742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187</v>
      </c>
      <c r="C11" s="30">
        <v>25.506999969482422</v>
      </c>
      <c r="D11" s="4">
        <f>STDEV(C9:C11)</f>
        <v>0.25880053164502226</v>
      </c>
      <c r="E11" s="1">
        <f>AVERAGE(C9:C11)</f>
        <v>25.689999580383301</v>
      </c>
      <c r="F11" s="8"/>
      <c r="G11" s="30">
        <v>16.39900016784668</v>
      </c>
      <c r="H11" s="3">
        <f>STDEV(G9:G11)</f>
        <v>0.24833949570515737</v>
      </c>
      <c r="I11" s="1">
        <f>AVERAGE(G9:G11)</f>
        <v>16.269333521525066</v>
      </c>
      <c r="J11" s="8"/>
      <c r="K11" s="1">
        <f>E11-I11</f>
        <v>9.4206660588582345</v>
      </c>
      <c r="L11" s="1">
        <f>K11-$K$7</f>
        <v>-1.6266670227050799</v>
      </c>
      <c r="M11" s="27">
        <f>SQRT((D11*D11)+(H11*H11))</f>
        <v>0.3586784357984712</v>
      </c>
      <c r="N11" s="14"/>
      <c r="O11" s="34">
        <f>POWER(2,-L11)</f>
        <v>3.0879877355238752</v>
      </c>
      <c r="P11" s="26">
        <f>M11/SQRT((COUNT(C9:C11)+COUNT(G9:G11)/2))</f>
        <v>0.19172168839741038</v>
      </c>
    </row>
    <row r="12" spans="2:16">
      <c r="B12" s="35" t="s">
        <v>188</v>
      </c>
      <c r="C12" s="30">
        <v>23.506000518798828</v>
      </c>
      <c r="D12" s="10"/>
      <c r="E12" s="8"/>
      <c r="F12" s="8"/>
      <c r="G12" s="30">
        <v>14.675000190734863</v>
      </c>
      <c r="I12" s="8"/>
      <c r="J12" s="8"/>
      <c r="K12" s="8"/>
      <c r="L12" s="8"/>
      <c r="M12" s="8"/>
      <c r="N12" s="8"/>
      <c r="O12" s="33"/>
    </row>
    <row r="13" spans="2:16">
      <c r="B13" s="35" t="s">
        <v>188</v>
      </c>
      <c r="C13" s="30">
        <v>22.160999298095703</v>
      </c>
      <c r="D13" s="9"/>
      <c r="E13" s="8"/>
      <c r="F13" s="8"/>
      <c r="G13" s="30">
        <v>15.111000061035156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5" t="s">
        <v>188</v>
      </c>
      <c r="C14" s="30"/>
      <c r="D14" s="4">
        <f>STDEV(C12:C14)</f>
        <v>0.95105948386336392</v>
      </c>
      <c r="E14" s="1">
        <f>AVERAGE(C12:C14)</f>
        <v>22.833499908447266</v>
      </c>
      <c r="F14" s="8"/>
      <c r="G14" s="30">
        <v>15.12399959564209</v>
      </c>
      <c r="H14" s="3">
        <f>STDEV(G12:G14)</f>
        <v>0.25555995396018755</v>
      </c>
      <c r="I14" s="1">
        <f>AVERAGE(G12:G14)</f>
        <v>14.969999949137369</v>
      </c>
      <c r="J14" s="8"/>
      <c r="K14" s="1">
        <f>E14-I14</f>
        <v>7.8634999593098964</v>
      </c>
      <c r="L14" s="1">
        <f>K14-$K$7</f>
        <v>-3.183833122253418</v>
      </c>
      <c r="M14" s="27">
        <f>SQRT((D14*D14)+(H14*H14))</f>
        <v>0.98479694958635067</v>
      </c>
      <c r="N14" s="14"/>
      <c r="O14" s="40">
        <f>POWER(2,-L14)</f>
        <v>9.0871829354198503</v>
      </c>
      <c r="P14" s="26">
        <f>M14/SQRT((COUNT(C12:C14)+COUNT(G12:G14)/2))</f>
        <v>0.5263961115560305</v>
      </c>
    </row>
    <row r="15" spans="2:16">
      <c r="B15" s="36" t="s">
        <v>189</v>
      </c>
      <c r="C15" t="s">
        <v>9</v>
      </c>
      <c r="D15" s="10"/>
      <c r="E15" s="8"/>
      <c r="F15" s="8"/>
      <c r="G15" s="30">
        <v>17.183000564575195</v>
      </c>
      <c r="I15" s="8"/>
      <c r="J15" s="8"/>
      <c r="K15" s="8"/>
      <c r="L15" s="8"/>
      <c r="M15" s="8"/>
      <c r="N15" s="8"/>
      <c r="O15" s="33"/>
    </row>
    <row r="16" spans="2:16">
      <c r="B16" s="36" t="s">
        <v>189</v>
      </c>
      <c r="C16" s="30">
        <v>36.784000396728516</v>
      </c>
      <c r="D16" s="9"/>
      <c r="E16" s="8"/>
      <c r="F16" s="8"/>
      <c r="G16" s="30">
        <v>17.163000106811523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6" t="s">
        <v>189</v>
      </c>
      <c r="C17" t="s">
        <v>9</v>
      </c>
      <c r="D17" s="4" t="e">
        <f>STDEV(C15:C17)</f>
        <v>#DIV/0!</v>
      </c>
      <c r="E17" s="1">
        <f>AVERAGE(C15:C17)</f>
        <v>36.784000396728516</v>
      </c>
      <c r="F17" s="8"/>
      <c r="G17" s="30">
        <v>17.124000549316406</v>
      </c>
      <c r="H17" s="3">
        <f>STDEV(G15:G17)</f>
        <v>3.0005515037819064E-2</v>
      </c>
      <c r="I17" s="1">
        <f>AVERAGE(G15:G17)</f>
        <v>17.156667073567707</v>
      </c>
      <c r="J17" s="8"/>
      <c r="K17" s="1">
        <f>E17-I17</f>
        <v>19.627333323160808</v>
      </c>
      <c r="L17" s="1">
        <f>K17-$K$7</f>
        <v>8.5800002415974941</v>
      </c>
      <c r="M17" s="27" t="e">
        <f>SQRT((D17*D17)+(H17*H17))</f>
        <v>#DIV/0!</v>
      </c>
      <c r="N17" s="14"/>
      <c r="O17" s="34">
        <f>POWER(2,-L17)</f>
        <v>2.6131393178384275E-3</v>
      </c>
      <c r="P17" s="26" t="e">
        <f>M17/SQRT((COUNT(C15:C17)+COUNT(G15:G17)/2))</f>
        <v>#DIV/0!</v>
      </c>
    </row>
    <row r="18" spans="2:16">
      <c r="B18" s="36" t="s">
        <v>190</v>
      </c>
      <c r="C18" s="30">
        <v>30.642999649047852</v>
      </c>
      <c r="D18" s="10"/>
      <c r="E18" s="8"/>
      <c r="F18" s="8"/>
      <c r="G18" s="30">
        <v>16.527000427246094</v>
      </c>
      <c r="I18" s="8"/>
      <c r="J18" s="8"/>
      <c r="K18" s="8"/>
      <c r="L18" s="8"/>
      <c r="M18" s="8"/>
      <c r="N18" s="8"/>
      <c r="O18" s="33"/>
    </row>
    <row r="19" spans="2:16">
      <c r="B19" s="36" t="s">
        <v>190</v>
      </c>
      <c r="C19" s="30">
        <v>30.940999984741211</v>
      </c>
      <c r="D19" s="9"/>
      <c r="E19" s="8"/>
      <c r="F19" s="8"/>
      <c r="G19" s="30">
        <v>16.534999847412109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190</v>
      </c>
      <c r="C20" s="30">
        <v>30.934999465942383</v>
      </c>
      <c r="D20" s="4">
        <f>STDEV(C18:C20)</f>
        <v>0.17034479708601305</v>
      </c>
      <c r="E20" s="1">
        <f>AVERAGE(C18:C20)</f>
        <v>30.839666366577148</v>
      </c>
      <c r="F20" s="8"/>
      <c r="G20" s="30">
        <v>16.577999114990234</v>
      </c>
      <c r="H20" s="3">
        <f>STDEV(G18:G20)</f>
        <v>2.7428069220149908E-2</v>
      </c>
      <c r="I20" s="1">
        <f>AVERAGE(G18:G20)</f>
        <v>16.546666463216145</v>
      </c>
      <c r="J20" s="8"/>
      <c r="K20" s="1">
        <f>E20-I20</f>
        <v>14.292999903361004</v>
      </c>
      <c r="L20" s="1">
        <f>K20-$K$7</f>
        <v>3.2456668217976894</v>
      </c>
      <c r="M20" s="27">
        <f>SQRT((D20*D20)+(H20*H20))</f>
        <v>0.17253883294905031</v>
      </c>
      <c r="N20" s="14"/>
      <c r="O20" s="34">
        <f>POWER(2,-L20)</f>
        <v>0.10542823372779254</v>
      </c>
      <c r="P20" s="26">
        <f>M20/SQRT((COUNT(C18:C20)+COUNT(G18:G20)/2))</f>
        <v>8.1335585864190943E-2</v>
      </c>
    </row>
    <row r="21" spans="2:16">
      <c r="B21" s="36" t="s">
        <v>191</v>
      </c>
      <c r="C21" s="30">
        <v>24.288000106811523</v>
      </c>
      <c r="D21" s="10"/>
      <c r="E21" s="8"/>
      <c r="F21" s="8"/>
      <c r="G21" s="30">
        <v>16.558000564575195</v>
      </c>
      <c r="I21" s="8"/>
      <c r="J21" s="8"/>
      <c r="K21" s="8"/>
      <c r="L21" s="8"/>
      <c r="M21" s="8"/>
      <c r="N21" s="8"/>
      <c r="O21" s="33"/>
    </row>
    <row r="22" spans="2:16">
      <c r="B22" s="36" t="s">
        <v>191</v>
      </c>
      <c r="C22" s="30">
        <v>24.659999847412109</v>
      </c>
      <c r="D22" s="9"/>
      <c r="E22" s="8"/>
      <c r="F22" s="8"/>
      <c r="G22" s="30">
        <v>16.51300048828125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191</v>
      </c>
      <c r="C23" s="30">
        <v>24.309999465942383</v>
      </c>
      <c r="D23" s="4">
        <f>STDEV(C21:C23)</f>
        <v>0.20871353806843054</v>
      </c>
      <c r="E23" s="1">
        <f>AVERAGE(C21:C23)</f>
        <v>24.41933314005534</v>
      </c>
      <c r="F23" s="8"/>
      <c r="G23" s="30">
        <v>16.51099967956543</v>
      </c>
      <c r="H23" s="3">
        <f>STDEV(G21:G23)</f>
        <v>2.6577224879206295E-2</v>
      </c>
      <c r="I23" s="1">
        <f>AVERAGE(G21:G23)</f>
        <v>16.527333577473957</v>
      </c>
      <c r="J23" s="8"/>
      <c r="K23" s="1">
        <f>E23-I23</f>
        <v>7.8919995625813826</v>
      </c>
      <c r="L23" s="1">
        <f>K23-$K$7</f>
        <v>-3.1553335189819318</v>
      </c>
      <c r="M23" s="27">
        <f>SQRT((D23*D23)+(H23*H23))</f>
        <v>0.21039888273306517</v>
      </c>
      <c r="N23" s="14"/>
      <c r="O23" s="34">
        <f>POWER(2,-L23)</f>
        <v>8.909432370231535</v>
      </c>
      <c r="P23" s="26">
        <f>M23/SQRT((COUNT(C21:C23)+COUNT(G21:G23)/2))</f>
        <v>9.9182984489749063E-2</v>
      </c>
    </row>
    <row r="24" spans="2:16">
      <c r="B24" s="36" t="s">
        <v>192</v>
      </c>
      <c r="C24" t="s">
        <v>9</v>
      </c>
      <c r="D24" s="10"/>
      <c r="E24" s="8"/>
      <c r="F24" s="8"/>
      <c r="G24" s="30">
        <v>15.581000328063965</v>
      </c>
      <c r="I24" s="8"/>
      <c r="J24" s="8"/>
      <c r="K24" s="8"/>
      <c r="L24" s="8"/>
      <c r="M24" s="8"/>
      <c r="N24" s="8"/>
      <c r="O24" s="33"/>
    </row>
    <row r="25" spans="2:16">
      <c r="B25" s="36" t="s">
        <v>192</v>
      </c>
      <c r="C25" t="s">
        <v>9</v>
      </c>
      <c r="D25" s="9"/>
      <c r="E25" s="8"/>
      <c r="F25" s="8"/>
      <c r="G25" s="30">
        <v>15.083999633789063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192</v>
      </c>
      <c r="C26" t="s">
        <v>9</v>
      </c>
      <c r="D26" s="4" t="e">
        <f>STDEV(C24:C26)</f>
        <v>#DIV/0!</v>
      </c>
      <c r="E26" s="1" t="e">
        <f>AVERAGE(C24:C26)</f>
        <v>#DIV/0!</v>
      </c>
      <c r="F26" s="8"/>
      <c r="G26" s="30">
        <v>15.404000282287598</v>
      </c>
      <c r="H26" s="3">
        <f>STDEV(G24:G26)</f>
        <v>0.25190577648330481</v>
      </c>
      <c r="I26" s="1">
        <f>AVERAGE(G24:G26)</f>
        <v>15.356333414713541</v>
      </c>
      <c r="J26" s="8"/>
      <c r="K26" s="1" t="e">
        <f>E26-I26</f>
        <v>#DIV/0!</v>
      </c>
      <c r="L26" s="1" t="e">
        <f>K26-$K$7</f>
        <v>#DIV/0!</v>
      </c>
      <c r="M26" s="27" t="e">
        <f>SQRT((D26*D26)+(H26*H26))</f>
        <v>#DIV/0!</v>
      </c>
      <c r="N26" s="14"/>
      <c r="O26" s="34" t="e">
        <f>POWER(2,-L26)</f>
        <v>#DIV/0!</v>
      </c>
      <c r="P26" s="26" t="e">
        <f>M26/SQRT((COUNT(C24:C26)+COUNT(G24:G26)/2))</f>
        <v>#DIV/0!</v>
      </c>
    </row>
    <row r="27" spans="2:16">
      <c r="B27" s="36" t="s">
        <v>193</v>
      </c>
      <c r="C27" s="30">
        <v>28.527999877929688</v>
      </c>
      <c r="D27" s="10"/>
      <c r="E27" s="8"/>
      <c r="F27" s="8"/>
      <c r="G27" s="30">
        <v>17.160999298095703</v>
      </c>
      <c r="I27" s="8"/>
      <c r="J27" s="8"/>
      <c r="K27" s="8"/>
      <c r="L27" s="8"/>
      <c r="M27" s="8"/>
      <c r="N27" s="8"/>
      <c r="O27" s="33"/>
    </row>
    <row r="28" spans="2:16">
      <c r="B28" s="36" t="s">
        <v>193</v>
      </c>
      <c r="C28" s="30">
        <v>28.902999877929688</v>
      </c>
      <c r="D28" s="9"/>
      <c r="E28" s="8"/>
      <c r="F28" s="8"/>
      <c r="G28" s="30">
        <v>16.996999740600586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193</v>
      </c>
      <c r="C29" s="30">
        <v>28.459999084472656</v>
      </c>
      <c r="D29" s="4">
        <f>STDEV(C27:C29)</f>
        <v>0.2385717260819567</v>
      </c>
      <c r="E29" s="1">
        <f>AVERAGE(C27:C29)</f>
        <v>28.630332946777344</v>
      </c>
      <c r="F29" s="8"/>
      <c r="G29" s="30">
        <v>17.006000518798828</v>
      </c>
      <c r="H29" s="3">
        <f>STDEV(G27:G29)</f>
        <v>9.219679174668495E-2</v>
      </c>
      <c r="I29" s="1">
        <f>AVERAGE(G27:G29)</f>
        <v>17.054666519165039</v>
      </c>
      <c r="J29" s="8"/>
      <c r="K29" s="1">
        <f>E29-I29</f>
        <v>11.575666427612305</v>
      </c>
      <c r="L29" s="1">
        <f>K29-$K$7</f>
        <v>0.52833334604899029</v>
      </c>
      <c r="M29" s="27">
        <f>SQRT((D29*D29)+(H29*H29))</f>
        <v>0.25576691907693178</v>
      </c>
      <c r="N29" s="14"/>
      <c r="O29" s="34">
        <f>POWER(2,-L29)</f>
        <v>0.69335526086342369</v>
      </c>
      <c r="P29" s="26">
        <f>M29/SQRT((COUNT(C27:C29)+COUNT(G27:G29)/2))</f>
        <v>0.12056968192165961</v>
      </c>
    </row>
    <row r="30" spans="2:16">
      <c r="B30" s="36" t="s">
        <v>194</v>
      </c>
      <c r="C30" s="30">
        <v>21.579000473022461</v>
      </c>
      <c r="D30" s="10"/>
      <c r="E30" s="8"/>
      <c r="F30" s="8"/>
      <c r="G30" s="30">
        <v>15.60200023651123</v>
      </c>
      <c r="I30" s="8"/>
      <c r="J30" s="8"/>
      <c r="K30" s="8"/>
      <c r="L30" s="8"/>
      <c r="M30" s="8"/>
      <c r="N30" s="8"/>
      <c r="O30" s="33"/>
    </row>
    <row r="31" spans="2:16">
      <c r="B31" s="36" t="s">
        <v>194</v>
      </c>
      <c r="C31" t="s">
        <v>9</v>
      </c>
      <c r="D31" s="9"/>
      <c r="E31" s="8"/>
      <c r="F31" s="8"/>
      <c r="G31" s="30">
        <v>15.583000183105469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6" t="s">
        <v>194</v>
      </c>
      <c r="C32" s="30">
        <v>21.11199951171875</v>
      </c>
      <c r="D32" s="4">
        <f>STDEV(C30:C32)</f>
        <v>0.33021954655849045</v>
      </c>
      <c r="E32" s="1">
        <f>AVERAGE(C30:C32)</f>
        <v>21.345499992370605</v>
      </c>
      <c r="F32" s="8"/>
      <c r="G32" s="30">
        <v>15.628000259399414</v>
      </c>
      <c r="H32" s="3">
        <f>STDEV(G30:G32)</f>
        <v>2.2590595705841723E-2</v>
      </c>
      <c r="I32" s="1">
        <f>AVERAGE(G30:G32)</f>
        <v>15.604333559672037</v>
      </c>
      <c r="J32" s="8"/>
      <c r="K32" s="1">
        <f>E32-I32</f>
        <v>5.7411664326985683</v>
      </c>
      <c r="L32" s="1">
        <f>K32-$K$7</f>
        <v>-5.3061666488647461</v>
      </c>
      <c r="M32" s="27">
        <f>SQRT((D32*D32)+(H32*H32))</f>
        <v>0.33099136536115231</v>
      </c>
      <c r="N32" s="14"/>
      <c r="O32" s="34">
        <f>POWER(2,-L32)</f>
        <v>39.565378369051835</v>
      </c>
      <c r="P32" s="26">
        <f>M32/SQRT((COUNT(C30:C32)+COUNT(G30:G32)/2))</f>
        <v>0.17692232673742114</v>
      </c>
    </row>
    <row r="33" spans="2:16">
      <c r="B33" s="36" t="s">
        <v>195</v>
      </c>
      <c r="C33" t="s">
        <v>9</v>
      </c>
      <c r="D33" s="10"/>
      <c r="E33" s="8"/>
      <c r="F33" s="8"/>
      <c r="G33" s="30">
        <v>16.302000045776367</v>
      </c>
      <c r="I33" s="8"/>
      <c r="J33" s="8"/>
      <c r="K33" s="8"/>
      <c r="L33" s="8"/>
      <c r="M33" s="8"/>
      <c r="N33" s="8"/>
      <c r="O33" s="33"/>
    </row>
    <row r="34" spans="2:16">
      <c r="B34" s="36" t="s">
        <v>195</v>
      </c>
      <c r="C34" t="s">
        <v>9</v>
      </c>
      <c r="D34" s="9"/>
      <c r="E34" s="8"/>
      <c r="F34" s="8"/>
      <c r="G34" s="30">
        <v>16.615999221801758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36" t="s">
        <v>195</v>
      </c>
      <c r="C35" t="s">
        <v>9</v>
      </c>
      <c r="D35" s="4" t="e">
        <f>STDEV(C33:C35)</f>
        <v>#DIV/0!</v>
      </c>
      <c r="E35" s="1" t="e">
        <f>AVERAGE(C33:C35)</f>
        <v>#DIV/0!</v>
      </c>
      <c r="F35" s="8"/>
      <c r="G35" s="30">
        <v>16.367000579833984</v>
      </c>
      <c r="H35" s="3">
        <f>STDEV(G33:G35)</f>
        <v>0.16574120171429671</v>
      </c>
      <c r="I35" s="1">
        <f>AVERAGE(G33:G35)</f>
        <v>16.428333282470703</v>
      </c>
      <c r="J35" s="8"/>
      <c r="K35" s="1" t="e">
        <f>E35-I35</f>
        <v>#DIV/0!</v>
      </c>
      <c r="L35" s="1" t="e">
        <f>K35-$K$7</f>
        <v>#DIV/0!</v>
      </c>
      <c r="M35" s="27" t="e">
        <f>SQRT((D35*D35)+(H35*H35))</f>
        <v>#DIV/0!</v>
      </c>
      <c r="N35" s="14"/>
      <c r="O35" s="34" t="e">
        <f>POWER(2,-L35)</f>
        <v>#DIV/0!</v>
      </c>
      <c r="P35" s="26" t="e">
        <f>M35/SQRT((COUNT(C33:C35)+COUNT(G33:G35)/2))</f>
        <v>#DIV/0!</v>
      </c>
    </row>
    <row r="36" spans="2:16">
      <c r="B36" s="35" t="s">
        <v>196</v>
      </c>
      <c r="C36" s="30">
        <v>36.758998870849609</v>
      </c>
      <c r="D36" s="10"/>
      <c r="E36" s="8"/>
      <c r="F36" s="8"/>
      <c r="G36" s="30">
        <v>15.154999732971191</v>
      </c>
      <c r="I36" s="8"/>
      <c r="J36" s="8"/>
      <c r="K36" s="8"/>
      <c r="L36" s="8"/>
      <c r="M36" s="8"/>
      <c r="N36" s="8"/>
      <c r="O36" s="33"/>
    </row>
    <row r="37" spans="2:16">
      <c r="B37" s="35" t="s">
        <v>196</v>
      </c>
      <c r="C37" s="30">
        <v>32.963001251220703</v>
      </c>
      <c r="D37" s="9"/>
      <c r="E37" s="8"/>
      <c r="F37" s="8"/>
      <c r="G37" s="30">
        <v>15.123000144958496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35" t="s">
        <v>196</v>
      </c>
      <c r="C38" s="30"/>
      <c r="D38" s="4">
        <f>STDEV(C36:C38)</f>
        <v>2.6841756582075922</v>
      </c>
      <c r="E38" s="1">
        <f>AVERAGE(C36:C38)</f>
        <v>34.861000061035156</v>
      </c>
      <c r="F38" s="8"/>
      <c r="G38" s="30">
        <v>14.49899959564209</v>
      </c>
      <c r="H38" s="3">
        <f>STDEV(G36:G38)</f>
        <v>0.36985060933568059</v>
      </c>
      <c r="I38" s="1">
        <f>AVERAGE(G36:G38)</f>
        <v>14.925666491190592</v>
      </c>
      <c r="J38" s="8"/>
      <c r="K38" s="1">
        <f>E38-I38</f>
        <v>19.935333569844566</v>
      </c>
      <c r="L38" s="1">
        <f>K38-$K$7</f>
        <v>8.8880004882812518</v>
      </c>
      <c r="M38" s="27">
        <f>SQRT((D38*D38)+(H38*H38))</f>
        <v>2.709536572430816</v>
      </c>
      <c r="N38" s="14"/>
      <c r="O38" s="40">
        <f>POWER(2,-L38)</f>
        <v>2.1107910864591123E-3</v>
      </c>
      <c r="P38" s="26">
        <f>M38/SQRT((COUNT(C36:C38)+COUNT(G36:G38)/2))</f>
        <v>1.4483082187099872</v>
      </c>
    </row>
    <row r="39" spans="2:16">
      <c r="B39" s="36" t="s">
        <v>197</v>
      </c>
      <c r="C39" s="30"/>
      <c r="D39" s="10"/>
      <c r="E39" s="8"/>
      <c r="F39" s="8"/>
      <c r="G39" s="30">
        <v>15.034999847412109</v>
      </c>
      <c r="I39" s="8"/>
      <c r="J39" s="8"/>
      <c r="K39" s="8"/>
      <c r="L39" s="8"/>
      <c r="M39" s="8"/>
      <c r="N39" s="8"/>
      <c r="O39" s="33"/>
    </row>
    <row r="40" spans="2:16">
      <c r="B40" s="36" t="s">
        <v>197</v>
      </c>
      <c r="C40" s="30">
        <v>22.391000747680664</v>
      </c>
      <c r="D40" s="9"/>
      <c r="E40" s="8"/>
      <c r="F40" s="8"/>
      <c r="G40" s="30">
        <v>14.88700008392334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36" t="s">
        <v>197</v>
      </c>
      <c r="C41" s="30">
        <v>22.129999160766602</v>
      </c>
      <c r="D41" s="4">
        <f>STDEV(C39:C41)</f>
        <v>0.18455599200738365</v>
      </c>
      <c r="E41" s="1">
        <f>AVERAGE(C39:C41)</f>
        <v>22.260499954223633</v>
      </c>
      <c r="F41" s="8"/>
      <c r="G41" s="30">
        <v>14.954000473022461</v>
      </c>
      <c r="H41" s="3">
        <f>STDEV(G39:G41)</f>
        <v>7.4110144136593267E-2</v>
      </c>
      <c r="I41" s="1">
        <f>AVERAGE(G39:G41)</f>
        <v>14.958666801452637</v>
      </c>
      <c r="J41" s="8"/>
      <c r="K41" s="1">
        <f>E41-I41</f>
        <v>7.3018331527709961</v>
      </c>
      <c r="L41" s="1">
        <f>K41-$K$7</f>
        <v>-3.7454999287923183</v>
      </c>
      <c r="M41" s="27">
        <f>SQRT((D41*D41)+(H41*H41))</f>
        <v>0.19887993274781668</v>
      </c>
      <c r="N41" s="14"/>
      <c r="O41" s="34">
        <f>POWER(2,-L41)</f>
        <v>13.412441085361733</v>
      </c>
      <c r="P41" s="26">
        <f>M41/SQRT((COUNT(C39:C41)+COUNT(G39:G41)/2))</f>
        <v>0.10630579563528185</v>
      </c>
    </row>
    <row r="42" spans="2:16">
      <c r="B42" s="36" t="s">
        <v>198</v>
      </c>
      <c r="C42" s="30">
        <v>37.849998474121094</v>
      </c>
      <c r="D42" s="10"/>
      <c r="E42" s="8"/>
      <c r="F42" s="8"/>
      <c r="G42" s="30">
        <v>14.548000335693359</v>
      </c>
      <c r="I42" s="8"/>
      <c r="J42" s="8"/>
      <c r="K42" s="8"/>
      <c r="L42" s="8"/>
      <c r="M42" s="8"/>
      <c r="N42" s="8"/>
      <c r="O42" s="33"/>
    </row>
    <row r="43" spans="2:16">
      <c r="B43" s="36" t="s">
        <v>198</v>
      </c>
      <c r="C43" s="30">
        <v>36.856998443603516</v>
      </c>
      <c r="D43" s="9"/>
      <c r="E43" s="8"/>
      <c r="F43" s="8"/>
      <c r="G43" s="30">
        <v>14.616999626159668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36" t="s">
        <v>198</v>
      </c>
      <c r="C44" s="30">
        <v>35.015998840332031</v>
      </c>
      <c r="D44" s="4">
        <f>STDEV(C42:C44)</f>
        <v>1.4379894832815341</v>
      </c>
      <c r="E44" s="1">
        <f>AVERAGE(C42:C44)</f>
        <v>36.574331919352211</v>
      </c>
      <c r="F44" s="8"/>
      <c r="G44" s="30">
        <v>14.640999794006348</v>
      </c>
      <c r="H44" s="3">
        <f>STDEV(G42:G44)</f>
        <v>4.8280101815744728E-2</v>
      </c>
      <c r="I44" s="1">
        <f>AVERAGE(G42:G44)</f>
        <v>14.601999918619791</v>
      </c>
      <c r="J44" s="8"/>
      <c r="K44" s="1">
        <f>E44-I44</f>
        <v>21.972332000732422</v>
      </c>
      <c r="L44" s="1">
        <f>K44-$K$7</f>
        <v>10.924998919169107</v>
      </c>
      <c r="M44" s="27">
        <f>SQRT((D44*D44)+(H44*H44))</f>
        <v>1.43879975057672</v>
      </c>
      <c r="N44" s="14"/>
      <c r="O44" s="34">
        <f>POWER(2,-L44)</f>
        <v>5.1433682866541298E-4</v>
      </c>
      <c r="P44" s="26">
        <f>M44/SQRT((COUNT(C42:C44)+COUNT(G42:G44)/2))</f>
        <v>0.67825670693487472</v>
      </c>
    </row>
    <row r="45" spans="2:16">
      <c r="B45" s="36" t="s">
        <v>199</v>
      </c>
      <c r="C45" s="30">
        <v>27.177999496459961</v>
      </c>
      <c r="D45" s="10"/>
      <c r="E45" s="8"/>
      <c r="F45" s="8"/>
      <c r="G45" s="30">
        <v>16.941999435424805</v>
      </c>
      <c r="I45" s="8"/>
      <c r="J45" s="8"/>
      <c r="K45" s="8"/>
      <c r="L45" s="8"/>
      <c r="M45" s="8"/>
      <c r="N45" s="8"/>
      <c r="O45" s="33"/>
    </row>
    <row r="46" spans="2:16">
      <c r="B46" s="36" t="s">
        <v>199</v>
      </c>
      <c r="C46" s="30">
        <v>27.141000747680664</v>
      </c>
      <c r="D46" s="9"/>
      <c r="E46" s="8"/>
      <c r="F46" s="8"/>
      <c r="G46" s="30">
        <v>16.993000030517578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36" t="s">
        <v>199</v>
      </c>
      <c r="C47" s="30">
        <v>27.01099967956543</v>
      </c>
      <c r="D47" s="4">
        <f>STDEV(C45:C47)</f>
        <v>8.7709866382619975E-2</v>
      </c>
      <c r="E47" s="1">
        <f>AVERAGE(C45:C47)</f>
        <v>27.109999974568684</v>
      </c>
      <c r="F47" s="8"/>
      <c r="G47" s="30">
        <v>17.076000213623047</v>
      </c>
      <c r="H47" s="3">
        <f>STDEV(G45:G47)</f>
        <v>6.7634187180119779E-2</v>
      </c>
      <c r="I47" s="1">
        <f>AVERAGE(G45:G47)</f>
        <v>17.003666559855144</v>
      </c>
      <c r="J47" s="8"/>
      <c r="K47" s="1">
        <f>E47-I47</f>
        <v>10.106333414713539</v>
      </c>
      <c r="L47" s="1">
        <f>K47-$K$7</f>
        <v>-0.9409996668497751</v>
      </c>
      <c r="M47" s="27">
        <f>SQRT((D47*D47)+(H47*H47))</f>
        <v>0.11075831317049085</v>
      </c>
      <c r="N47" s="14"/>
      <c r="O47" s="34">
        <f>POWER(2,-L47)</f>
        <v>1.9198580787400306</v>
      </c>
      <c r="P47" s="26">
        <f>M47/SQRT((COUNT(C45:C47)+COUNT(G45:G47)/2))</f>
        <v>5.2211969543758258E-2</v>
      </c>
    </row>
    <row r="48" spans="2:16">
      <c r="B48" s="36" t="s">
        <v>200</v>
      </c>
      <c r="C48" s="30">
        <v>22.931999206542969</v>
      </c>
      <c r="D48" s="10"/>
      <c r="E48" s="8"/>
      <c r="F48" s="8"/>
      <c r="G48" s="30">
        <v>15.496999740600586</v>
      </c>
      <c r="I48" s="8"/>
      <c r="J48" s="8"/>
      <c r="K48" s="8"/>
      <c r="L48" s="8"/>
      <c r="M48" s="8"/>
      <c r="N48" s="8"/>
      <c r="O48" s="33"/>
    </row>
    <row r="49" spans="2:16">
      <c r="B49" s="36" t="s">
        <v>200</v>
      </c>
      <c r="C49" s="30">
        <v>22.420999526977539</v>
      </c>
      <c r="D49" s="9"/>
      <c r="E49" s="8"/>
      <c r="F49" s="8"/>
      <c r="G49" s="30">
        <v>15.515999794006348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36" t="s">
        <v>200</v>
      </c>
      <c r="C50" s="30">
        <v>22.440000534057617</v>
      </c>
      <c r="D50" s="4">
        <f>STDEV(C48:C50)</f>
        <v>0.2896965091590406</v>
      </c>
      <c r="E50" s="1">
        <f>AVERAGE(C48:C50)</f>
        <v>22.597666422526043</v>
      </c>
      <c r="F50" s="8"/>
      <c r="G50" s="30">
        <v>15.491999626159668</v>
      </c>
      <c r="H50" s="3">
        <f>STDEV(G48:G50)</f>
        <v>1.2662353852482506E-2</v>
      </c>
      <c r="I50" s="1">
        <f>AVERAGE(G48:G50)</f>
        <v>15.501666386922201</v>
      </c>
      <c r="J50" s="8"/>
      <c r="K50" s="1">
        <f>E50-I50</f>
        <v>7.0960000356038417</v>
      </c>
      <c r="L50" s="1">
        <f>K50-$K$7</f>
        <v>-3.9513330459594727</v>
      </c>
      <c r="M50" s="27">
        <f>SQRT((D50*D50)+(H50*H50))</f>
        <v>0.28997310672546789</v>
      </c>
      <c r="N50" s="14"/>
      <c r="O50" s="34">
        <f>POWER(2,-L50)</f>
        <v>15.469268219403281</v>
      </c>
      <c r="P50" s="26">
        <f>M50/SQRT((COUNT(C48:C50)+COUNT(G48:G50)/2))</f>
        <v>0.1366946334182059</v>
      </c>
    </row>
    <row r="51" spans="2:16">
      <c r="B51" s="36" t="s">
        <v>201</v>
      </c>
      <c r="C51" t="s">
        <v>9</v>
      </c>
      <c r="D51" s="10"/>
      <c r="E51" s="8"/>
      <c r="F51" s="8"/>
      <c r="G51" s="30">
        <v>16.674999237060547</v>
      </c>
      <c r="I51" s="8"/>
      <c r="J51" s="8"/>
      <c r="K51" s="8"/>
      <c r="L51" s="8"/>
      <c r="M51" s="8"/>
      <c r="N51" s="8"/>
      <c r="O51" s="33"/>
    </row>
    <row r="52" spans="2:16">
      <c r="B52" s="36" t="s">
        <v>201</v>
      </c>
      <c r="C52" t="s">
        <v>9</v>
      </c>
      <c r="D52" s="9"/>
      <c r="E52" s="8"/>
      <c r="F52" s="8"/>
      <c r="G52" s="30">
        <v>16.690999984741211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36" t="s">
        <v>201</v>
      </c>
      <c r="C53" t="s">
        <v>9</v>
      </c>
      <c r="D53" s="4" t="e">
        <f>STDEV(C51:C53)</f>
        <v>#DIV/0!</v>
      </c>
      <c r="E53" s="1" t="e">
        <f>AVERAGE(C51:C53)</f>
        <v>#DIV/0!</v>
      </c>
      <c r="F53" s="8"/>
      <c r="G53" s="30">
        <v>16.676000595092773</v>
      </c>
      <c r="H53" s="3">
        <f>STDEV(G51:G53)</f>
        <v>8.9629639263902276E-3</v>
      </c>
      <c r="I53" s="1">
        <f>AVERAGE(G51:G53)</f>
        <v>16.680666605631512</v>
      </c>
      <c r="J53" s="8"/>
      <c r="K53" s="1" t="e">
        <f>E53-I53</f>
        <v>#DIV/0!</v>
      </c>
      <c r="L53" s="1" t="e">
        <f>K53-$K$7</f>
        <v>#DIV/0!</v>
      </c>
      <c r="M53" s="27" t="e">
        <f>SQRT((D53*D53)+(H53*H53))</f>
        <v>#DIV/0!</v>
      </c>
      <c r="N53" s="14"/>
      <c r="O53" s="34" t="e">
        <f>POWER(2,-L53)</f>
        <v>#DIV/0!</v>
      </c>
      <c r="P53" s="26" t="e">
        <f>M53/SQRT((COUNT(C51:C53)+COUNT(G51:G53)/2))</f>
        <v>#DIV/0!</v>
      </c>
    </row>
    <row r="54" spans="2:16">
      <c r="B54" s="36" t="s">
        <v>202</v>
      </c>
      <c r="C54" s="30">
        <v>27.896999359130859</v>
      </c>
      <c r="D54" s="10"/>
      <c r="E54" s="8"/>
      <c r="F54" s="8"/>
      <c r="G54" s="30">
        <v>17.648000717163086</v>
      </c>
      <c r="I54" s="8"/>
      <c r="J54" s="8"/>
      <c r="K54" s="8"/>
      <c r="L54" s="8"/>
      <c r="M54" s="8"/>
      <c r="N54" s="8"/>
      <c r="O54" s="33"/>
    </row>
    <row r="55" spans="2:16">
      <c r="B55" s="36" t="s">
        <v>202</v>
      </c>
      <c r="C55" s="30">
        <v>28.054000854492187</v>
      </c>
      <c r="D55" s="9"/>
      <c r="E55" s="8"/>
      <c r="F55" s="8"/>
      <c r="G55" s="30">
        <v>17.618000030517578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36" t="s">
        <v>202</v>
      </c>
      <c r="C56" s="30">
        <v>27.563999176025391</v>
      </c>
      <c r="D56" s="4">
        <f>STDEV(C54:C56)</f>
        <v>0.25021332111961553</v>
      </c>
      <c r="E56" s="1">
        <f>AVERAGE(C54:C56)</f>
        <v>27.838333129882812</v>
      </c>
      <c r="F56" s="8"/>
      <c r="G56" s="30">
        <v>17.582000732421875</v>
      </c>
      <c r="H56" s="3">
        <f>STDEV(G54:G56)</f>
        <v>3.3045394657514486E-2</v>
      </c>
      <c r="I56" s="1">
        <f>AVERAGE(G54:G56)</f>
        <v>17.616000493367512</v>
      </c>
      <c r="J56" s="8"/>
      <c r="K56" s="1">
        <f>E56-I56</f>
        <v>10.222332636515301</v>
      </c>
      <c r="L56" s="1">
        <f>K56-$K$7</f>
        <v>-0.82500044504801373</v>
      </c>
      <c r="M56" s="27">
        <f>SQRT((D56*D56)+(H56*H56))</f>
        <v>0.25238602214421213</v>
      </c>
      <c r="N56" s="14"/>
      <c r="O56" s="34">
        <f>POWER(2,-L56)</f>
        <v>1.7715355846946232</v>
      </c>
      <c r="P56" s="26">
        <f>M56/SQRT((COUNT(C54:C56)+COUNT(G54:G56)/2))</f>
        <v>0.11897591182324704</v>
      </c>
    </row>
    <row r="57" spans="2:16">
      <c r="B57" s="35" t="s">
        <v>203</v>
      </c>
      <c r="C57" s="30">
        <v>19.172000885009766</v>
      </c>
      <c r="D57" s="10"/>
      <c r="E57" s="8"/>
      <c r="F57" s="8"/>
      <c r="G57" s="30">
        <v>14.892999649047852</v>
      </c>
      <c r="I57" s="8"/>
      <c r="J57" s="8"/>
      <c r="K57" s="8"/>
      <c r="L57" s="8"/>
      <c r="M57" s="8"/>
      <c r="N57" s="8"/>
      <c r="O57" s="33"/>
    </row>
    <row r="58" spans="2:16">
      <c r="B58" s="35" t="s">
        <v>203</v>
      </c>
      <c r="C58" s="30"/>
      <c r="D58" s="9"/>
      <c r="E58" s="8"/>
      <c r="F58" s="8"/>
      <c r="G58" s="30">
        <v>14.829999923706055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35" t="s">
        <v>203</v>
      </c>
      <c r="C59" s="30">
        <v>18.62299919128418</v>
      </c>
      <c r="D59" s="4">
        <f>STDEV(C57:C59)</f>
        <v>0.38820282051626187</v>
      </c>
      <c r="E59" s="1">
        <f>AVERAGE(C57:C59)</f>
        <v>18.897500038146973</v>
      </c>
      <c r="F59" s="8"/>
      <c r="G59" s="30">
        <v>14.864999771118164</v>
      </c>
      <c r="H59" s="3">
        <f>STDEV(G57:G59)</f>
        <v>3.1564610658378643E-2</v>
      </c>
      <c r="I59" s="1">
        <f>AVERAGE(G57:G59)</f>
        <v>14.862666447957357</v>
      </c>
      <c r="J59" s="8"/>
      <c r="K59" s="1">
        <f>E59-I59</f>
        <v>4.0348335901896153</v>
      </c>
      <c r="L59" s="1">
        <f>K59-$K$7</f>
        <v>-7.0124994913736991</v>
      </c>
      <c r="M59" s="27">
        <f>SQRT((D59*D59)+(H59*H59))</f>
        <v>0.38948395923682927</v>
      </c>
      <c r="N59" s="14"/>
      <c r="O59" s="40">
        <f>POWER(2,-L59)</f>
        <v>129.11380840571726</v>
      </c>
      <c r="P59" s="26">
        <f>M59/SQRT((COUNT(C57:C59)+COUNT(G57:G59)/2))</f>
        <v>0.20818793330120614</v>
      </c>
    </row>
    <row r="60" spans="2:16">
      <c r="B60" s="36" t="s">
        <v>204</v>
      </c>
      <c r="C60" t="s">
        <v>9</v>
      </c>
      <c r="D60" s="10"/>
      <c r="E60" s="8"/>
      <c r="F60" s="8"/>
      <c r="G60" s="30">
        <v>16.545000076293945</v>
      </c>
      <c r="I60" s="8"/>
      <c r="J60" s="8"/>
      <c r="K60" s="8"/>
      <c r="L60" s="8"/>
      <c r="M60" s="8"/>
      <c r="N60" s="8"/>
      <c r="O60" s="33"/>
    </row>
    <row r="61" spans="2:16">
      <c r="B61" s="36" t="s">
        <v>204</v>
      </c>
      <c r="C61" t="s">
        <v>9</v>
      </c>
      <c r="D61" s="9"/>
      <c r="E61" s="8"/>
      <c r="F61" s="8"/>
      <c r="G61" s="30">
        <v>16.555999755859375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36" t="s">
        <v>204</v>
      </c>
      <c r="C62" s="30">
        <v>36.415000915527344</v>
      </c>
      <c r="D62" s="4" t="e">
        <f>STDEV(C60:C62)</f>
        <v>#DIV/0!</v>
      </c>
      <c r="E62" s="1">
        <f>AVERAGE(C60:C62)</f>
        <v>36.415000915527344</v>
      </c>
      <c r="F62" s="8"/>
      <c r="G62" s="30"/>
      <c r="H62" s="3">
        <f>STDEV(G60:G62)</f>
        <v>7.7779480115944283E-3</v>
      </c>
      <c r="I62" s="1">
        <f>AVERAGE(G60:G62)</f>
        <v>16.55049991607666</v>
      </c>
      <c r="J62" s="8"/>
      <c r="K62" s="1">
        <f>E62-I62</f>
        <v>19.864500999450684</v>
      </c>
      <c r="L62" s="1">
        <f>K62-$K$7</f>
        <v>8.8171679178873692</v>
      </c>
      <c r="M62" s="27" t="e">
        <f>SQRT((D62*D62)+(H62*H62))</f>
        <v>#DIV/0!</v>
      </c>
      <c r="N62" s="14"/>
      <c r="O62" s="34">
        <f>POWER(2,-L62)</f>
        <v>2.2170116737345309E-3</v>
      </c>
      <c r="P62" s="26" t="e">
        <f>M62/SQRT((COUNT(C60:C62)+COUNT(G60:G62)/2))</f>
        <v>#DIV/0!</v>
      </c>
    </row>
    <row r="63" spans="2:16">
      <c r="B63" s="36" t="s">
        <v>205</v>
      </c>
      <c r="C63" s="30">
        <v>26.232000350952148</v>
      </c>
      <c r="D63" s="10"/>
      <c r="E63" s="8"/>
      <c r="F63" s="8"/>
      <c r="G63" s="30">
        <v>17.350000381469727</v>
      </c>
      <c r="I63" s="8"/>
      <c r="J63" s="8"/>
      <c r="K63" s="8"/>
      <c r="L63" s="8"/>
      <c r="M63" s="8"/>
      <c r="N63" s="8"/>
      <c r="O63" s="33"/>
    </row>
    <row r="64" spans="2:16">
      <c r="B64" s="36" t="s">
        <v>205</v>
      </c>
      <c r="C64" s="30">
        <v>26.273000717163086</v>
      </c>
      <c r="D64" s="9"/>
      <c r="E64" s="8"/>
      <c r="F64" s="8"/>
      <c r="G64" s="30">
        <v>17.312999725341797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205</v>
      </c>
      <c r="C65" s="30">
        <v>25.990999221801758</v>
      </c>
      <c r="D65" s="4">
        <f>STDEV(C63:C65)</f>
        <v>0.15236328170265709</v>
      </c>
      <c r="E65" s="1">
        <f>AVERAGE(C63:C65)</f>
        <v>26.165333429972332</v>
      </c>
      <c r="F65" s="8"/>
      <c r="G65" s="30">
        <v>17.228000640869141</v>
      </c>
      <c r="H65" s="3">
        <f>STDEV(G63:G65)</f>
        <v>6.2553749716673407E-2</v>
      </c>
      <c r="I65" s="1">
        <f>AVERAGE(G63:G65)</f>
        <v>17.297000249226887</v>
      </c>
      <c r="J65" s="8"/>
      <c r="K65" s="1">
        <f>E65-I65</f>
        <v>8.8683331807454451</v>
      </c>
      <c r="L65" s="1">
        <f>K65-$K$7</f>
        <v>-2.1789999008178693</v>
      </c>
      <c r="M65" s="27">
        <f>SQRT((D65*D65)+(H65*H65))</f>
        <v>0.16470440557198054</v>
      </c>
      <c r="N65" s="14"/>
      <c r="O65" s="34">
        <f>POWER(2,-L65)</f>
        <v>4.5283952971254058</v>
      </c>
      <c r="P65" s="26">
        <f>M65/SQRT((COUNT(C63:C65)+COUNT(G63:G65)/2))</f>
        <v>7.7642401380831227E-2</v>
      </c>
    </row>
    <row r="66" spans="2:16">
      <c r="B66" s="36" t="s">
        <v>206</v>
      </c>
      <c r="C66" s="30">
        <v>19.597999572753906</v>
      </c>
      <c r="D66" s="10"/>
      <c r="E66" s="8"/>
      <c r="F66" s="8"/>
      <c r="G66" s="30">
        <v>13.895000457763672</v>
      </c>
      <c r="I66" s="8"/>
      <c r="J66" s="8"/>
      <c r="K66" s="8"/>
      <c r="L66" s="8"/>
      <c r="M66" s="8"/>
      <c r="N66" s="8"/>
      <c r="O66" s="33"/>
    </row>
    <row r="67" spans="2:16">
      <c r="B67" s="36" t="s">
        <v>206</v>
      </c>
      <c r="C67" s="30">
        <v>19.62299919128418</v>
      </c>
      <c r="D67" s="9"/>
      <c r="E67" s="8"/>
      <c r="F67" s="8"/>
      <c r="G67" s="30">
        <v>13.946999549865723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206</v>
      </c>
      <c r="C68" s="30">
        <v>20.052000045776367</v>
      </c>
      <c r="D68" s="4">
        <f>STDEV(C66:C68)</f>
        <v>0.25520682579251019</v>
      </c>
      <c r="E68" s="1">
        <f>AVERAGE(C66:C68)</f>
        <v>19.757666269938152</v>
      </c>
      <c r="F68" s="8"/>
      <c r="G68" s="30">
        <v>13.942999839782715</v>
      </c>
      <c r="H68" s="3">
        <f>STDEV(G66:G68)</f>
        <v>2.8936263103574437E-2</v>
      </c>
      <c r="I68" s="1">
        <f>AVERAGE(G66:G68)</f>
        <v>13.928333282470703</v>
      </c>
      <c r="J68" s="8"/>
      <c r="K68" s="1">
        <f>E68-I68</f>
        <v>5.8293329874674491</v>
      </c>
      <c r="L68" s="1">
        <f>K68-$K$7</f>
        <v>-5.2180000940958653</v>
      </c>
      <c r="M68" s="27">
        <f>SQRT((D68*D68)+(H68*H68))</f>
        <v>0.25684203560454805</v>
      </c>
      <c r="N68" s="14"/>
      <c r="O68" s="34">
        <f>POWER(2,-L68)</f>
        <v>37.219843757094353</v>
      </c>
      <c r="P68" s="26">
        <f>M68/SQRT((COUNT(C66:C68)+COUNT(G66:G68)/2))</f>
        <v>0.12107649671315508</v>
      </c>
    </row>
    <row r="69" spans="2:16">
      <c r="B69" s="36" t="s">
        <v>207</v>
      </c>
      <c r="C69" s="30">
        <v>36.880001068115234</v>
      </c>
      <c r="D69" s="10"/>
      <c r="E69" s="8"/>
      <c r="F69" s="8"/>
      <c r="G69" s="30">
        <v>16.951999664306641</v>
      </c>
      <c r="I69" s="8"/>
      <c r="J69" s="8"/>
      <c r="K69" s="8"/>
      <c r="L69" s="8"/>
      <c r="M69" s="8"/>
      <c r="N69" s="8"/>
      <c r="O69" s="33"/>
    </row>
    <row r="70" spans="2:16">
      <c r="B70" s="36" t="s">
        <v>207</v>
      </c>
      <c r="C70" s="30">
        <v>38.450000762939453</v>
      </c>
      <c r="D70" s="9"/>
      <c r="E70" s="8"/>
      <c r="F70" s="8"/>
      <c r="G70" s="30">
        <v>16.98699951171875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207</v>
      </c>
      <c r="C71" s="30">
        <v>37.009998321533203</v>
      </c>
      <c r="D71" s="4">
        <f>STDEV(C69:C71)</f>
        <v>0.87134047678469873</v>
      </c>
      <c r="E71" s="1">
        <f>AVERAGE(C69:C71)</f>
        <v>37.446666717529297</v>
      </c>
      <c r="F71" s="8"/>
      <c r="G71" s="30">
        <v>16.986000061035156</v>
      </c>
      <c r="H71" s="3">
        <f>STDEV(G69:G71)</f>
        <v>1.9924922409871225E-2</v>
      </c>
      <c r="I71" s="1">
        <f>AVERAGE(G69:G71)</f>
        <v>16.974999745686848</v>
      </c>
      <c r="J71" s="8"/>
      <c r="K71" s="1">
        <f>E71-I71</f>
        <v>20.471666971842449</v>
      </c>
      <c r="L71" s="1">
        <f>K71-$K$7</f>
        <v>9.4243338902791347</v>
      </c>
      <c r="M71" s="27">
        <f>SQRT((D71*D71)+(H71*H71))</f>
        <v>0.87156825838050433</v>
      </c>
      <c r="N71" s="14"/>
      <c r="O71" s="34">
        <f>POWER(2,-L71)</f>
        <v>1.4554349843778575E-3</v>
      </c>
      <c r="P71" s="26">
        <f>M71/SQRT((COUNT(C69:C71)+COUNT(G69:G71)/2))</f>
        <v>0.41086121717853574</v>
      </c>
    </row>
    <row r="72" spans="2:16">
      <c r="B72" s="36" t="s">
        <v>208</v>
      </c>
      <c r="C72" s="30">
        <v>29.721000671386719</v>
      </c>
      <c r="D72" s="10"/>
      <c r="E72" s="8"/>
      <c r="F72" s="8"/>
      <c r="G72" s="30">
        <v>16.339000701904297</v>
      </c>
      <c r="I72" s="8"/>
      <c r="J72" s="8"/>
      <c r="K72" s="8"/>
      <c r="L72" s="8"/>
      <c r="M72" s="8"/>
      <c r="N72" s="8"/>
      <c r="O72" s="33"/>
    </row>
    <row r="73" spans="2:16">
      <c r="B73" s="36" t="s">
        <v>208</v>
      </c>
      <c r="C73" s="30">
        <v>29.886999130249023</v>
      </c>
      <c r="D73" s="9"/>
      <c r="E73" s="8"/>
      <c r="F73" s="8"/>
      <c r="G73" s="30">
        <v>16.431999206542969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36" t="s">
        <v>208</v>
      </c>
      <c r="C74" s="30">
        <v>30.190999984741211</v>
      </c>
      <c r="D74" s="4">
        <f>STDEV(C72:C74)</f>
        <v>0.23835245695883503</v>
      </c>
      <c r="E74" s="1">
        <f>AVERAGE(C72:C74)</f>
        <v>29.932999928792317</v>
      </c>
      <c r="F74" s="8"/>
      <c r="G74" s="30">
        <v>16.552999496459961</v>
      </c>
      <c r="H74" s="3">
        <f>STDEV(G72:G74)</f>
        <v>0.10730429946053928</v>
      </c>
      <c r="I74" s="1">
        <f>AVERAGE(G72:G74)</f>
        <v>16.441333134969074</v>
      </c>
      <c r="J74" s="8"/>
      <c r="K74" s="1">
        <f>E74-I74</f>
        <v>13.491666793823242</v>
      </c>
      <c r="L74" s="1">
        <f>K74-$K$7</f>
        <v>2.4443337122599278</v>
      </c>
      <c r="M74" s="27">
        <f>SQRT((D74*D74)+(H74*H74))</f>
        <v>0.2613926288574917</v>
      </c>
      <c r="N74" s="14"/>
      <c r="O74" s="34">
        <f>POWER(2,-L74)</f>
        <v>0.1837309130209257</v>
      </c>
      <c r="P74" s="26">
        <f>M74/SQRT((COUNT(C72:C74)+COUNT(G72:G74)/2))</f>
        <v>0.12322166694487388</v>
      </c>
    </row>
    <row r="75" spans="2:16">
      <c r="B75" s="36" t="s">
        <v>209</v>
      </c>
      <c r="C75" s="30">
        <v>22.236000061035156</v>
      </c>
      <c r="D75" s="10"/>
      <c r="E75" s="8"/>
      <c r="F75" s="8"/>
      <c r="G75" s="30">
        <v>14.925999641418457</v>
      </c>
      <c r="I75" s="8"/>
      <c r="J75" s="8"/>
      <c r="K75" s="8"/>
      <c r="L75" s="8"/>
      <c r="M75" s="8"/>
      <c r="N75" s="8"/>
      <c r="O75" s="33"/>
    </row>
    <row r="76" spans="2:16">
      <c r="B76" s="36" t="s">
        <v>209</v>
      </c>
      <c r="C76" s="30">
        <v>22.389999389648438</v>
      </c>
      <c r="D76" s="9"/>
      <c r="E76" s="8"/>
      <c r="F76" s="8"/>
      <c r="G76" s="30">
        <v>14.953000068664551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36" t="s">
        <v>209</v>
      </c>
      <c r="C77" s="30">
        <v>22.295000076293945</v>
      </c>
      <c r="D77" s="4">
        <f>STDEV(C75:C77)</f>
        <v>7.7697774047591733E-2</v>
      </c>
      <c r="E77" s="1">
        <f>AVERAGE(C75:C77)</f>
        <v>22.306999842325848</v>
      </c>
      <c r="F77" s="8"/>
      <c r="G77" s="30">
        <v>14.859999656677246</v>
      </c>
      <c r="H77" s="3">
        <f>STDEV(G75:G77)</f>
        <v>4.7843665005794449E-2</v>
      </c>
      <c r="I77" s="1">
        <f>AVERAGE(G75:G77)</f>
        <v>14.912999788920084</v>
      </c>
      <c r="J77" s="8"/>
      <c r="K77" s="1">
        <f>E77-I77</f>
        <v>7.3940000534057635</v>
      </c>
      <c r="L77" s="1">
        <f>K77-$K$7</f>
        <v>-3.6533330281575509</v>
      </c>
      <c r="M77" s="27">
        <f>SQRT((D77*D77)+(H77*H77))</f>
        <v>9.1246700615075935E-2</v>
      </c>
      <c r="N77" s="14"/>
      <c r="O77" s="34">
        <f>POWER(2,-L77)</f>
        <v>12.58238082473059</v>
      </c>
      <c r="P77" s="26">
        <f>M77/SQRT((COUNT(C75:C77)+COUNT(G75:G77)/2))</f>
        <v>4.3014107177212609E-2</v>
      </c>
    </row>
    <row r="78" spans="2:16">
      <c r="B78" s="36" t="s">
        <v>210</v>
      </c>
      <c r="C78" t="s">
        <v>9</v>
      </c>
      <c r="D78" s="10"/>
      <c r="E78" s="8"/>
      <c r="F78" s="8"/>
      <c r="G78" s="30">
        <v>14.272000312805176</v>
      </c>
      <c r="I78" s="8"/>
      <c r="J78" s="8"/>
      <c r="K78" s="8"/>
      <c r="L78" s="8"/>
      <c r="M78" s="8"/>
      <c r="N78" s="8"/>
      <c r="O78" s="33"/>
    </row>
    <row r="79" spans="2:16">
      <c r="B79" s="36" t="s">
        <v>210</v>
      </c>
      <c r="C79" s="30">
        <v>37.51300048828125</v>
      </c>
      <c r="D79" s="9"/>
      <c r="E79" s="8"/>
      <c r="F79" s="8"/>
      <c r="G79" s="30">
        <v>14.22700023651123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36" t="s">
        <v>210</v>
      </c>
      <c r="C80" s="30">
        <v>37.175998687744141</v>
      </c>
      <c r="D80" s="4">
        <f>STDEV(C78:C80)</f>
        <v>0.23829625843186633</v>
      </c>
      <c r="E80" s="1">
        <f>AVERAGE(C78:C80)</f>
        <v>37.344499588012695</v>
      </c>
      <c r="F80" s="8"/>
      <c r="G80" s="30">
        <v>14.071000099182129</v>
      </c>
      <c r="H80" s="3">
        <f>STDEV(G78:G80)</f>
        <v>0.10548470314826847</v>
      </c>
      <c r="I80" s="1">
        <f>AVERAGE(G78:G80)</f>
        <v>14.190000216166178</v>
      </c>
      <c r="J80" s="8"/>
      <c r="K80" s="1">
        <f>E80-I80</f>
        <v>23.154499371846519</v>
      </c>
      <c r="L80" s="1">
        <f>K80-$K$7</f>
        <v>12.107166290283205</v>
      </c>
      <c r="M80" s="27">
        <f>SQRT((D80*D80)+(H80*H80))</f>
        <v>0.26059955752246616</v>
      </c>
      <c r="N80" s="14"/>
      <c r="O80" s="34">
        <f>POWER(2,-L80)</f>
        <v>2.2666255718784307E-4</v>
      </c>
      <c r="P80" s="26">
        <f>M80/SQRT((COUNT(C78:C80)+COUNT(G78:G80)/2))</f>
        <v>0.13929632277056517</v>
      </c>
    </row>
    <row r="81" spans="2:16">
      <c r="B81" s="36" t="s">
        <v>211</v>
      </c>
      <c r="C81" s="30">
        <v>28.951000213623047</v>
      </c>
      <c r="D81" s="10"/>
      <c r="E81" s="8"/>
      <c r="F81" s="8"/>
      <c r="G81" s="30">
        <v>16.83799934387207</v>
      </c>
      <c r="I81" s="8"/>
      <c r="J81" s="8"/>
      <c r="K81" s="8"/>
      <c r="L81" s="8"/>
      <c r="M81" s="8"/>
      <c r="N81" s="8"/>
      <c r="O81" s="33"/>
    </row>
    <row r="82" spans="2:16">
      <c r="B82" s="36" t="s">
        <v>211</v>
      </c>
      <c r="C82" s="30">
        <v>29.099000930786133</v>
      </c>
      <c r="D82" s="9"/>
      <c r="E82" s="8"/>
      <c r="F82" s="8"/>
      <c r="G82" s="30">
        <v>16.738000869750977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36" t="s">
        <v>211</v>
      </c>
      <c r="C83" s="30"/>
      <c r="D83" s="4">
        <f>STDEV(C81:C83)</f>
        <v>0.10465231072649031</v>
      </c>
      <c r="E83" s="1">
        <f>AVERAGE(C81:C83)</f>
        <v>29.02500057220459</v>
      </c>
      <c r="F83" s="8"/>
      <c r="G83" s="30">
        <v>16.820999145507813</v>
      </c>
      <c r="H83" s="3">
        <f>STDEV(G81:G83)</f>
        <v>5.3506098327790248E-2</v>
      </c>
      <c r="I83" s="1">
        <f>AVERAGE(G81:G83)</f>
        <v>16.798999786376953</v>
      </c>
      <c r="J83" s="8"/>
      <c r="K83" s="1">
        <f>E83-I83</f>
        <v>12.226000785827637</v>
      </c>
      <c r="L83" s="1">
        <f>K83-$K$7</f>
        <v>1.1786677042643223</v>
      </c>
      <c r="M83" s="27">
        <f>SQRT((D83*D83)+(H83*H83))</f>
        <v>0.11753726514879032</v>
      </c>
      <c r="N83" s="14"/>
      <c r="O83" s="34">
        <f>POWER(2,-L83)</f>
        <v>0.44175926436967428</v>
      </c>
      <c r="P83" s="26">
        <f>M83/SQRT((COUNT(C81:C83)+COUNT(G81:G83)/2))</f>
        <v>6.2826310909311234E-2</v>
      </c>
    </row>
    <row r="84" spans="2:16">
      <c r="B84" s="35" t="s">
        <v>212</v>
      </c>
      <c r="C84" s="30"/>
      <c r="D84" s="10"/>
      <c r="E84" s="8"/>
      <c r="F84" s="8"/>
      <c r="G84" s="30">
        <v>16.388999938964844</v>
      </c>
      <c r="I84" s="8"/>
      <c r="J84" s="8"/>
      <c r="K84" s="8"/>
      <c r="L84" s="8"/>
      <c r="M84" s="8"/>
      <c r="N84" s="8"/>
      <c r="O84" s="33"/>
    </row>
    <row r="85" spans="2:16">
      <c r="B85" s="35" t="s">
        <v>212</v>
      </c>
      <c r="C85" s="30">
        <v>25.232000350952148</v>
      </c>
      <c r="D85" s="9"/>
      <c r="E85" s="8"/>
      <c r="F85" s="8"/>
      <c r="G85" s="30">
        <v>15.923999786376953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35" t="s">
        <v>212</v>
      </c>
      <c r="C86" s="30">
        <v>25.902999877929687</v>
      </c>
      <c r="D86" s="4">
        <f>STDEV(C84:C86)</f>
        <v>0.47446831569878362</v>
      </c>
      <c r="E86" s="1">
        <f>AVERAGE(C84:C86)</f>
        <v>25.567500114440918</v>
      </c>
      <c r="F86" s="8"/>
      <c r="G86" s="30">
        <v>16.405000686645508</v>
      </c>
      <c r="H86" s="3">
        <f>STDEV(G84:G86)</f>
        <v>0.27320414586048658</v>
      </c>
      <c r="I86" s="1">
        <f>AVERAGE(G84:G86)</f>
        <v>16.239333470662434</v>
      </c>
      <c r="J86" s="8"/>
      <c r="K86" s="1">
        <f>E86-I86</f>
        <v>9.3281666437784843</v>
      </c>
      <c r="L86" s="1">
        <f>K86-$K$7</f>
        <v>-1.7191664377848301</v>
      </c>
      <c r="M86" s="27">
        <f>SQRT((D86*D86)+(H86*H86))</f>
        <v>0.54750405287760073</v>
      </c>
      <c r="N86" s="14"/>
      <c r="O86" s="40">
        <f>POWER(2,-L86)</f>
        <v>3.2924611968931243</v>
      </c>
      <c r="P86" s="26">
        <f>M86/SQRT((COUNT(C84:C86)+COUNT(G84:G86)/2))</f>
        <v>0.29265322624830648</v>
      </c>
    </row>
    <row r="87" spans="2:16">
      <c r="B87" s="36" t="s">
        <v>213</v>
      </c>
      <c r="C87" s="30">
        <v>36.692001342773437</v>
      </c>
      <c r="D87" s="10"/>
      <c r="E87" s="8"/>
      <c r="F87" s="8"/>
      <c r="G87" s="30">
        <v>17.948999404907227</v>
      </c>
      <c r="I87" s="8"/>
      <c r="J87" s="8"/>
      <c r="K87" s="8"/>
      <c r="L87" s="8"/>
      <c r="M87" s="8"/>
      <c r="N87" s="8"/>
      <c r="O87" s="33"/>
    </row>
    <row r="88" spans="2:16">
      <c r="B88" s="36" t="s">
        <v>213</v>
      </c>
      <c r="C88" s="30"/>
      <c r="D88" s="9"/>
      <c r="E88" s="8"/>
      <c r="F88" s="8"/>
      <c r="G88" s="30">
        <v>17.944000244140625</v>
      </c>
      <c r="H88" s="9"/>
      <c r="I88" s="8"/>
      <c r="J88" s="8"/>
      <c r="K88" s="8"/>
      <c r="L88" s="8"/>
      <c r="M88" s="8"/>
      <c r="N88" s="8"/>
      <c r="O88" s="33"/>
    </row>
    <row r="89" spans="2:16" ht="15.75">
      <c r="B89" s="36" t="s">
        <v>213</v>
      </c>
      <c r="C89" s="30">
        <v>37.012001037597656</v>
      </c>
      <c r="D89" s="4">
        <f>STDEV(C87:C89)</f>
        <v>0.22627395418783083</v>
      </c>
      <c r="E89" s="1">
        <f>AVERAGE(C87:C89)</f>
        <v>36.852001190185547</v>
      </c>
      <c r="F89" s="8"/>
      <c r="G89" s="30">
        <v>17.992000579833984</v>
      </c>
      <c r="H89" s="3">
        <f>STDEV(G87:G89)</f>
        <v>2.6388523010730577E-2</v>
      </c>
      <c r="I89" s="1">
        <f>AVERAGE(G87:G89)</f>
        <v>17.961666742960613</v>
      </c>
      <c r="J89" s="8"/>
      <c r="K89" s="1">
        <f>E89-I89</f>
        <v>18.890334447224934</v>
      </c>
      <c r="L89" s="1">
        <f>K89-$K$7</f>
        <v>7.8430013656616193</v>
      </c>
      <c r="M89" s="27">
        <f>SQRT((D89*D89)+(H89*H89))</f>
        <v>0.22780749875823761</v>
      </c>
      <c r="N89" s="14"/>
      <c r="O89" s="34">
        <f>POWER(2,-L89)</f>
        <v>4.3553326691256108E-3</v>
      </c>
      <c r="P89" s="26">
        <f>M89/SQRT((COUNT(C87:C89)+COUNT(G87:G89)/2))</f>
        <v>0.12176823007017933</v>
      </c>
    </row>
    <row r="90" spans="2:16">
      <c r="B90" s="36" t="s">
        <v>214</v>
      </c>
      <c r="C90" s="30">
        <v>32.58599853515625</v>
      </c>
      <c r="D90" s="10"/>
      <c r="E90" s="8"/>
      <c r="F90" s="8"/>
      <c r="G90" s="30">
        <v>19.680000305175781</v>
      </c>
      <c r="I90" s="8"/>
      <c r="J90" s="8"/>
      <c r="K90" s="8"/>
      <c r="L90" s="8"/>
      <c r="M90" s="8"/>
      <c r="N90" s="8"/>
      <c r="O90" s="33"/>
    </row>
    <row r="91" spans="2:16">
      <c r="B91" s="36" t="s">
        <v>214</v>
      </c>
      <c r="C91" s="30"/>
      <c r="D91" s="9"/>
      <c r="E91" s="8"/>
      <c r="F91" s="8"/>
      <c r="G91" s="30">
        <v>19.75200080871582</v>
      </c>
      <c r="H91" s="9"/>
      <c r="I91" s="8"/>
      <c r="J91" s="8"/>
      <c r="K91" s="8"/>
      <c r="L91" s="8"/>
      <c r="M91" s="8"/>
      <c r="N91" s="8"/>
      <c r="O91" s="33"/>
    </row>
    <row r="92" spans="2:16" ht="15.75">
      <c r="B92" s="36" t="s">
        <v>214</v>
      </c>
      <c r="C92" s="30">
        <v>33.041000366210938</v>
      </c>
      <c r="D92" s="4">
        <f>STDEV(C90:C92)</f>
        <v>0.32173488019106539</v>
      </c>
      <c r="E92" s="1">
        <f>AVERAGE(C90:C92)</f>
        <v>32.813499450683594</v>
      </c>
      <c r="F92" s="8"/>
      <c r="G92" s="30">
        <v>19.819000244140625</v>
      </c>
      <c r="H92" s="3">
        <f>STDEV(G90:G92)</f>
        <v>6.9514962285697937E-2</v>
      </c>
      <c r="I92" s="1">
        <f>AVERAGE(G90:G92)</f>
        <v>19.750333786010742</v>
      </c>
      <c r="J92" s="8"/>
      <c r="K92" s="1">
        <f>E92-I92</f>
        <v>13.063165664672852</v>
      </c>
      <c r="L92" s="1">
        <f>K92-$K$7</f>
        <v>2.0158325831095372</v>
      </c>
      <c r="M92" s="27">
        <f>SQRT((D92*D92)+(H92*H92))</f>
        <v>0.32915902404938135</v>
      </c>
      <c r="N92" s="14"/>
      <c r="O92" s="34">
        <f>POWER(2,-L92)</f>
        <v>0.24727142193017557</v>
      </c>
      <c r="P92" s="26">
        <f>M92/SQRT((COUNT(C90:C92)+COUNT(G90:G92)/2))</f>
        <v>0.17594289910823846</v>
      </c>
    </row>
    <row r="93" spans="2:16">
      <c r="B93" s="36" t="s">
        <v>215</v>
      </c>
      <c r="C93" s="30">
        <v>25.111000061035156</v>
      </c>
      <c r="D93" s="10"/>
      <c r="E93" s="8"/>
      <c r="F93" s="8"/>
      <c r="G93" s="30">
        <v>15.680000305175781</v>
      </c>
      <c r="I93" s="8"/>
      <c r="J93" s="8"/>
      <c r="K93" s="8"/>
      <c r="L93" s="8"/>
      <c r="M93" s="8"/>
      <c r="N93" s="8"/>
      <c r="O93" s="33"/>
    </row>
    <row r="94" spans="2:16">
      <c r="B94" s="36" t="s">
        <v>215</v>
      </c>
      <c r="C94" s="30"/>
      <c r="D94" s="9"/>
      <c r="E94" s="8"/>
      <c r="F94" s="8"/>
      <c r="G94" s="30">
        <v>15.696999549865723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36" t="s">
        <v>215</v>
      </c>
      <c r="C95" s="30">
        <v>24.788999557495117</v>
      </c>
      <c r="D95" s="4">
        <f>STDEV(C93:C95)</f>
        <v>0.22768873959864452</v>
      </c>
      <c r="E95" s="1">
        <f>AVERAGE(C93:C95)</f>
        <v>24.949999809265137</v>
      </c>
      <c r="F95" s="8"/>
      <c r="G95" s="30">
        <v>15.729000091552734</v>
      </c>
      <c r="H95" s="3">
        <f>STDEV(G93:G95)</f>
        <v>2.4879670594274744E-2</v>
      </c>
      <c r="I95" s="1">
        <f>AVERAGE(G93:G95)</f>
        <v>15.70199998219808</v>
      </c>
      <c r="J95" s="8"/>
      <c r="K95" s="1">
        <f>E95-I95</f>
        <v>9.2479998270670567</v>
      </c>
      <c r="L95" s="1">
        <f>K95-$K$7</f>
        <v>-1.7993332544962577</v>
      </c>
      <c r="M95" s="27">
        <f>SQRT((D95*D95)+(H95*H95))</f>
        <v>0.22904401356267529</v>
      </c>
      <c r="N95" s="14"/>
      <c r="O95" s="34">
        <f>POWER(2,-L95)</f>
        <v>3.4805933155972872</v>
      </c>
      <c r="P95" s="26">
        <f>M95/SQRT((COUNT(C93:C95)+COUNT(G93:G95)/2))</f>
        <v>0.12242917503473355</v>
      </c>
    </row>
    <row r="96" spans="2:16">
      <c r="B96" s="36" t="s">
        <v>216</v>
      </c>
      <c r="C96" t="s">
        <v>9</v>
      </c>
      <c r="D96" s="10"/>
      <c r="E96" s="8"/>
      <c r="F96" s="8"/>
      <c r="G96" s="30">
        <v>15.557999610900879</v>
      </c>
      <c r="I96" s="8"/>
      <c r="J96" s="8"/>
      <c r="K96" s="8"/>
      <c r="L96" s="8"/>
      <c r="M96" s="8"/>
      <c r="N96" s="8"/>
      <c r="O96" s="33"/>
    </row>
    <row r="97" spans="2:17">
      <c r="B97" s="36" t="s">
        <v>216</v>
      </c>
      <c r="C97" t="s">
        <v>9</v>
      </c>
      <c r="D97" s="9"/>
      <c r="E97" s="8"/>
      <c r="F97" s="8"/>
      <c r="G97" s="30">
        <v>15.628000259399414</v>
      </c>
      <c r="H97" s="9"/>
      <c r="I97" s="8"/>
      <c r="J97" s="8"/>
      <c r="K97" s="8"/>
      <c r="L97" s="8"/>
      <c r="M97" s="8"/>
      <c r="N97" s="8"/>
      <c r="O97" s="33"/>
    </row>
    <row r="98" spans="2:17" ht="15.75">
      <c r="B98" s="36" t="s">
        <v>216</v>
      </c>
      <c r="C98" t="s">
        <v>9</v>
      </c>
      <c r="D98" s="4" t="e">
        <f>STDEV(C96:C98)</f>
        <v>#DIV/0!</v>
      </c>
      <c r="E98" s="1" t="e">
        <f>AVERAGE(C96:C98)</f>
        <v>#DIV/0!</v>
      </c>
      <c r="F98" s="8"/>
      <c r="G98" s="30">
        <v>15.546999931335449</v>
      </c>
      <c r="H98" s="3">
        <f>STDEV(G96:G98)</f>
        <v>4.3935818506899989E-2</v>
      </c>
      <c r="I98" s="1">
        <f>AVERAGE(G96:G98)</f>
        <v>15.577666600545248</v>
      </c>
      <c r="J98" s="8"/>
      <c r="K98" s="1" t="e">
        <f>E98-I98</f>
        <v>#DIV/0!</v>
      </c>
      <c r="L98" s="1" t="e">
        <f>K98-$K$7</f>
        <v>#DIV/0!</v>
      </c>
      <c r="M98" s="27" t="e">
        <f>SQRT((D98*D98)+(H98*H98))</f>
        <v>#DIV/0!</v>
      </c>
      <c r="N98" s="14"/>
      <c r="O98" s="34" t="e">
        <f>POWER(2,-L98)</f>
        <v>#DIV/0!</v>
      </c>
      <c r="P98" s="26" t="e">
        <f>M98/SQRT((COUNT(C96:C98)+COUNT(G96:G98)/2))</f>
        <v>#DIV/0!</v>
      </c>
    </row>
    <row r="99" spans="2:17">
      <c r="B99" s="36" t="s">
        <v>217</v>
      </c>
      <c r="C99" s="30">
        <v>28.142000198364258</v>
      </c>
      <c r="D99" s="10"/>
      <c r="E99" s="8"/>
      <c r="F99" s="8"/>
      <c r="G99" s="30">
        <v>15.906999588012695</v>
      </c>
      <c r="I99" s="8"/>
      <c r="J99" s="8"/>
      <c r="K99" s="8"/>
      <c r="L99" s="8"/>
      <c r="M99" s="8"/>
      <c r="N99" s="8"/>
      <c r="O99" s="33"/>
    </row>
    <row r="100" spans="2:17">
      <c r="B100" s="36" t="s">
        <v>217</v>
      </c>
      <c r="C100" s="30">
        <v>27.989999771118164</v>
      </c>
      <c r="D100" s="9"/>
      <c r="E100" s="8"/>
      <c r="F100" s="8"/>
      <c r="G100" s="30">
        <v>15.85099983215332</v>
      </c>
      <c r="H100" s="9"/>
      <c r="I100" s="8"/>
      <c r="J100" s="8"/>
      <c r="K100" s="8"/>
      <c r="L100" s="8"/>
      <c r="M100" s="8"/>
      <c r="N100" s="8"/>
      <c r="O100" s="33"/>
    </row>
    <row r="101" spans="2:17" ht="15.75">
      <c r="B101" s="36" t="s">
        <v>217</v>
      </c>
      <c r="C101" s="30">
        <v>27.774999618530273</v>
      </c>
      <c r="D101" s="4">
        <f>STDEV(C99:C101)</f>
        <v>0.18439930454238523</v>
      </c>
      <c r="E101" s="1">
        <f>AVERAGE(C99:C101)</f>
        <v>27.968999862670898</v>
      </c>
      <c r="F101" s="8"/>
      <c r="G101" s="30">
        <v>15.859999656677246</v>
      </c>
      <c r="H101" s="3">
        <f>STDEV(G99:G101)</f>
        <v>3.0072033085321435E-2</v>
      </c>
      <c r="I101" s="1">
        <f>AVERAGE(G99:G101)</f>
        <v>15.872666358947754</v>
      </c>
      <c r="J101" s="8"/>
      <c r="K101" s="1">
        <f>E101-I101</f>
        <v>12.096333503723145</v>
      </c>
      <c r="L101" s="1">
        <f>K101-$K$7</f>
        <v>1.0490004221598301</v>
      </c>
      <c r="M101" s="27">
        <f>SQRT((D101*D101)+(H101*H101))</f>
        <v>0.18683530364896245</v>
      </c>
      <c r="N101" s="14"/>
      <c r="O101" s="34">
        <f>POWER(2,-L101)</f>
        <v>0.48330290710890272</v>
      </c>
      <c r="P101" s="26">
        <f>M101/SQRT((COUNT(C99:C101)+COUNT(G99:G101)/2))</f>
        <v>8.8075006783486037E-2</v>
      </c>
    </row>
    <row r="102" spans="2:17">
      <c r="B102" s="36" t="s">
        <v>218</v>
      </c>
      <c r="C102" s="30">
        <v>21.371000289916992</v>
      </c>
      <c r="D102" s="10"/>
      <c r="E102" s="8"/>
      <c r="F102" s="8"/>
      <c r="G102" s="30">
        <v>15.253999710083008</v>
      </c>
      <c r="I102" s="8"/>
      <c r="J102" s="8"/>
      <c r="K102" s="8"/>
      <c r="L102" s="8"/>
      <c r="M102" s="8"/>
      <c r="N102" s="8"/>
      <c r="O102" s="33"/>
    </row>
    <row r="103" spans="2:17">
      <c r="B103" s="36" t="s">
        <v>218</v>
      </c>
      <c r="C103" s="30">
        <v>21.555999755859375</v>
      </c>
      <c r="D103" s="9"/>
      <c r="E103" s="8"/>
      <c r="F103" s="8"/>
      <c r="G103" s="30">
        <v>15.25100040435791</v>
      </c>
      <c r="H103" s="9"/>
      <c r="I103" s="8"/>
      <c r="J103" s="8"/>
      <c r="K103" s="8"/>
      <c r="L103" s="8"/>
      <c r="M103" s="8"/>
      <c r="N103" s="8"/>
      <c r="O103" s="33"/>
    </row>
    <row r="104" spans="2:17" ht="15.75">
      <c r="B104" s="36" t="s">
        <v>218</v>
      </c>
      <c r="C104" s="30">
        <v>21.646999359130859</v>
      </c>
      <c r="D104" s="4">
        <f>STDEV(C102:C104)</f>
        <v>0.14064210867864541</v>
      </c>
      <c r="E104" s="1">
        <f>AVERAGE(C102:C104)</f>
        <v>21.52466646830241</v>
      </c>
      <c r="F104" s="8"/>
      <c r="G104" s="30">
        <v>15.253999710083008</v>
      </c>
      <c r="H104" s="3">
        <f>STDEV(G102:G104)</f>
        <v>1.7316499677671178E-3</v>
      </c>
      <c r="I104" s="1">
        <f>AVERAGE(G102:G104)</f>
        <v>15.252999941507975</v>
      </c>
      <c r="J104" s="8"/>
      <c r="K104" s="1">
        <f>E104-I104</f>
        <v>6.2716665267944354</v>
      </c>
      <c r="L104" s="1">
        <f>K104-$K$7</f>
        <v>-4.775666554768879</v>
      </c>
      <c r="M104" s="27">
        <f>SQRT((D104*D104)+(H104*H104))</f>
        <v>0.14065276870786003</v>
      </c>
      <c r="N104" s="14"/>
      <c r="O104" s="34">
        <f>POWER(2,-L104)</f>
        <v>27.391693424237612</v>
      </c>
      <c r="P104" s="26">
        <f>M104/SQRT((COUNT(C102:C104)+COUNT(G102:G104)/2))</f>
        <v>6.6304351030660583E-2</v>
      </c>
    </row>
    <row r="105" spans="2:17">
      <c r="B105" s="36" t="s">
        <v>219</v>
      </c>
      <c r="C105" s="30">
        <v>30.952999114990234</v>
      </c>
      <c r="D105" s="10"/>
      <c r="E105" s="8"/>
      <c r="F105" s="8"/>
      <c r="G105" s="30">
        <v>14.444999694824219</v>
      </c>
      <c r="I105" s="8"/>
      <c r="J105" s="8"/>
      <c r="K105" s="8"/>
      <c r="L105" s="8"/>
      <c r="M105" s="8"/>
      <c r="N105" s="8"/>
      <c r="O105" s="33"/>
    </row>
    <row r="106" spans="2:17">
      <c r="B106" s="36" t="s">
        <v>219</v>
      </c>
      <c r="C106" s="30">
        <v>35.430999755859375</v>
      </c>
      <c r="D106" s="9"/>
      <c r="E106" s="8"/>
      <c r="F106" s="8"/>
      <c r="G106" s="30">
        <v>14.814000129699707</v>
      </c>
      <c r="H106" s="9"/>
      <c r="I106" s="8"/>
      <c r="J106" s="8"/>
      <c r="K106" s="8"/>
      <c r="L106" s="8"/>
      <c r="M106" s="8"/>
      <c r="N106" s="8"/>
      <c r="O106" s="33"/>
    </row>
    <row r="107" spans="2:17" ht="15.75">
      <c r="B107" s="36" t="s">
        <v>219</v>
      </c>
      <c r="C107" s="30">
        <v>37.416999816894531</v>
      </c>
      <c r="D107" s="4">
        <f>STDEV(C105:C107)</f>
        <v>3.3110922431597216</v>
      </c>
      <c r="E107" s="1">
        <f>AVERAGE(C105:C107)</f>
        <v>34.600332895914711</v>
      </c>
      <c r="F107" s="8"/>
      <c r="G107" s="30">
        <v>14.420999526977539</v>
      </c>
      <c r="H107" s="3">
        <f>STDEV(G105:G107)</f>
        <v>0.22029782974223852</v>
      </c>
      <c r="I107" s="1">
        <f>AVERAGE(G105:G107)</f>
        <v>14.559999783833822</v>
      </c>
      <c r="J107" s="8"/>
      <c r="K107" s="1">
        <f>E107-I107</f>
        <v>20.040333112080887</v>
      </c>
      <c r="L107" s="1">
        <f>K107-$K$7</f>
        <v>8.9930000305175728</v>
      </c>
      <c r="M107" s="27">
        <f>SQRT((D107*D107)+(H107*H107))</f>
        <v>3.3184127194340398</v>
      </c>
      <c r="N107" s="14"/>
      <c r="O107" s="34">
        <f>POWER(2,-L107)</f>
        <v>1.9626246077494745E-3</v>
      </c>
      <c r="P107" s="26">
        <f>M107/SQRT((COUNT(C105:C107)+COUNT(G105:G107)/2))</f>
        <v>1.5643147577916678</v>
      </c>
    </row>
    <row r="108" spans="2:17">
      <c r="B108" s="39"/>
      <c r="C108"/>
      <c r="D108"/>
      <c r="E108"/>
      <c r="F108"/>
      <c r="G108"/>
      <c r="H108"/>
      <c r="I108"/>
      <c r="J108"/>
      <c r="K108"/>
      <c r="L108"/>
      <c r="M108"/>
      <c r="N108"/>
      <c r="P108"/>
      <c r="Q108"/>
    </row>
    <row r="109" spans="2:17">
      <c r="B109" s="39"/>
      <c r="C109"/>
      <c r="D109"/>
      <c r="E109"/>
      <c r="F109"/>
      <c r="G109"/>
      <c r="H109"/>
      <c r="I109"/>
      <c r="J109"/>
      <c r="K109"/>
      <c r="L109"/>
      <c r="M109"/>
      <c r="N109"/>
      <c r="P109"/>
      <c r="Q109"/>
    </row>
    <row r="110" spans="2:17">
      <c r="B110" s="39"/>
      <c r="C110"/>
      <c r="D110"/>
      <c r="E110"/>
      <c r="F110"/>
      <c r="G110"/>
      <c r="H110"/>
      <c r="I110"/>
      <c r="J110"/>
      <c r="K110"/>
      <c r="L110"/>
      <c r="M110"/>
      <c r="N110"/>
      <c r="P110"/>
      <c r="Q110"/>
    </row>
    <row r="111" spans="2:17">
      <c r="B111" s="39"/>
      <c r="C111"/>
      <c r="D111"/>
      <c r="E111"/>
      <c r="F111"/>
      <c r="G111"/>
      <c r="H111"/>
      <c r="I111"/>
      <c r="J111"/>
      <c r="K111"/>
      <c r="L111"/>
      <c r="M111"/>
      <c r="N111"/>
      <c r="P111"/>
      <c r="Q111"/>
    </row>
    <row r="112" spans="2:17">
      <c r="B112" s="39"/>
      <c r="C112"/>
      <c r="D112"/>
      <c r="E112"/>
      <c r="F112"/>
      <c r="G112"/>
      <c r="H112"/>
      <c r="I112"/>
      <c r="J112"/>
      <c r="K112"/>
      <c r="L112"/>
      <c r="M112"/>
      <c r="N112"/>
      <c r="P112"/>
      <c r="Q112"/>
    </row>
    <row r="113" spans="2:17">
      <c r="B113" s="39"/>
      <c r="C113"/>
      <c r="D113"/>
      <c r="E113"/>
      <c r="F113"/>
      <c r="G113"/>
      <c r="H113"/>
      <c r="I113"/>
      <c r="J113"/>
      <c r="K113"/>
      <c r="L113"/>
      <c r="M113"/>
      <c r="N113"/>
      <c r="P113"/>
      <c r="Q113"/>
    </row>
    <row r="114" spans="2:17">
      <c r="B114" s="39"/>
      <c r="C114"/>
      <c r="D114"/>
      <c r="E114"/>
      <c r="F114"/>
      <c r="G114"/>
      <c r="H114"/>
      <c r="I114"/>
      <c r="J114"/>
      <c r="K114"/>
      <c r="L114"/>
      <c r="M114"/>
      <c r="N114"/>
      <c r="P114"/>
      <c r="Q114"/>
    </row>
    <row r="115" spans="2:17">
      <c r="B115" s="39"/>
      <c r="C115"/>
      <c r="D115"/>
      <c r="E115"/>
      <c r="F115"/>
      <c r="G115"/>
      <c r="H115"/>
      <c r="I115"/>
      <c r="J115"/>
      <c r="K115"/>
      <c r="L115"/>
      <c r="M115"/>
      <c r="N115"/>
      <c r="P115"/>
      <c r="Q115"/>
    </row>
    <row r="116" spans="2:17">
      <c r="B116" s="39"/>
      <c r="C116"/>
      <c r="D116"/>
      <c r="E116"/>
      <c r="F116"/>
      <c r="G116"/>
      <c r="H116"/>
      <c r="I116"/>
      <c r="J116"/>
      <c r="K116"/>
      <c r="L116"/>
      <c r="M116"/>
      <c r="N116"/>
      <c r="P116"/>
      <c r="Q116"/>
    </row>
    <row r="117" spans="2:17">
      <c r="B117" s="39"/>
      <c r="C117"/>
      <c r="D117"/>
      <c r="E117"/>
      <c r="F117"/>
      <c r="G117"/>
      <c r="H117"/>
      <c r="I117"/>
      <c r="J117"/>
      <c r="K117"/>
      <c r="L117"/>
      <c r="M117"/>
      <c r="N117"/>
      <c r="P117"/>
      <c r="Q117"/>
    </row>
    <row r="118" spans="2:17">
      <c r="B118" s="39"/>
      <c r="C118"/>
      <c r="D118"/>
      <c r="E118"/>
      <c r="F118"/>
      <c r="G118"/>
      <c r="H118"/>
      <c r="I118"/>
      <c r="J118"/>
      <c r="K118"/>
      <c r="L118"/>
      <c r="M118"/>
      <c r="N118"/>
      <c r="P118"/>
      <c r="Q118"/>
    </row>
    <row r="119" spans="2:17">
      <c r="B119" s="39"/>
      <c r="C119"/>
      <c r="D119"/>
      <c r="E119"/>
      <c r="F119"/>
      <c r="G119"/>
      <c r="H119"/>
      <c r="I119"/>
      <c r="J119"/>
      <c r="K119"/>
      <c r="L119"/>
      <c r="M119"/>
      <c r="N119"/>
      <c r="P119"/>
      <c r="Q119"/>
    </row>
    <row r="120" spans="2:17">
      <c r="B120" s="39"/>
      <c r="C120"/>
      <c r="D120"/>
      <c r="E120"/>
      <c r="F120"/>
      <c r="G120"/>
      <c r="H120"/>
      <c r="I120"/>
      <c r="J120"/>
      <c r="K120"/>
      <c r="L120"/>
      <c r="M120"/>
      <c r="N120"/>
      <c r="P120"/>
      <c r="Q120"/>
    </row>
    <row r="121" spans="2:17">
      <c r="B121" s="39"/>
      <c r="C121"/>
      <c r="D121"/>
      <c r="E121"/>
      <c r="F121"/>
      <c r="G121"/>
      <c r="H121"/>
      <c r="I121"/>
      <c r="J121"/>
      <c r="K121"/>
      <c r="L121"/>
      <c r="M121"/>
      <c r="N121"/>
      <c r="P121"/>
      <c r="Q121"/>
    </row>
    <row r="122" spans="2:17">
      <c r="B122" s="39"/>
      <c r="C122"/>
      <c r="D122"/>
      <c r="E122"/>
      <c r="F122"/>
      <c r="G122"/>
      <c r="H122"/>
      <c r="I122"/>
      <c r="J122"/>
      <c r="K122"/>
      <c r="L122"/>
      <c r="M122"/>
      <c r="N122"/>
      <c r="P122"/>
      <c r="Q122"/>
    </row>
    <row r="123" spans="2:17">
      <c r="B123" s="39"/>
      <c r="C123"/>
      <c r="D123"/>
      <c r="E123"/>
      <c r="F123"/>
      <c r="G123"/>
      <c r="H123"/>
      <c r="I123"/>
      <c r="J123"/>
      <c r="K123"/>
      <c r="L123"/>
      <c r="M123"/>
      <c r="N123"/>
      <c r="P123"/>
      <c r="Q123"/>
    </row>
    <row r="124" spans="2:17">
      <c r="B124" s="39"/>
      <c r="C124"/>
      <c r="D124"/>
      <c r="E124"/>
      <c r="F124"/>
      <c r="G124"/>
      <c r="H124"/>
      <c r="I124"/>
      <c r="J124"/>
      <c r="K124"/>
      <c r="L124"/>
      <c r="M124"/>
      <c r="N124"/>
      <c r="P124"/>
      <c r="Q124"/>
    </row>
    <row r="125" spans="2:17">
      <c r="B125" s="39"/>
      <c r="C125"/>
      <c r="D125"/>
      <c r="E125"/>
      <c r="F125"/>
      <c r="G125"/>
      <c r="H125"/>
      <c r="I125"/>
      <c r="J125"/>
      <c r="K125"/>
      <c r="L125"/>
      <c r="M125"/>
      <c r="N125"/>
      <c r="P125"/>
      <c r="Q125"/>
    </row>
    <row r="126" spans="2:17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P126"/>
      <c r="Q126"/>
    </row>
    <row r="127" spans="2:17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P127"/>
      <c r="Q127"/>
    </row>
    <row r="128" spans="2:17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P128"/>
      <c r="Q128"/>
    </row>
    <row r="129" spans="2:17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P129"/>
      <c r="Q129"/>
    </row>
    <row r="130" spans="2:17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P130"/>
      <c r="Q130"/>
    </row>
    <row r="131" spans="2:17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P131"/>
      <c r="Q131"/>
    </row>
    <row r="132" spans="2:17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P132"/>
      <c r="Q132"/>
    </row>
    <row r="133" spans="2:17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P133"/>
      <c r="Q133"/>
    </row>
    <row r="134" spans="2:17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P134"/>
      <c r="Q134"/>
    </row>
    <row r="135" spans="2:17">
      <c r="B135" s="39"/>
      <c r="C135"/>
      <c r="D135"/>
      <c r="E135"/>
      <c r="F135"/>
      <c r="G135"/>
      <c r="H135"/>
      <c r="I135"/>
      <c r="J135"/>
      <c r="K135"/>
      <c r="L135"/>
      <c r="M135"/>
      <c r="N135"/>
      <c r="P135"/>
      <c r="Q135"/>
    </row>
    <row r="136" spans="2:17">
      <c r="B136" s="39"/>
      <c r="C136"/>
      <c r="D136"/>
      <c r="E136"/>
      <c r="F136"/>
      <c r="G136"/>
      <c r="H136"/>
      <c r="I136"/>
      <c r="J136"/>
      <c r="K136"/>
      <c r="L136"/>
      <c r="M136"/>
      <c r="N136"/>
      <c r="P136"/>
      <c r="Q136"/>
    </row>
    <row r="137" spans="2:17">
      <c r="B137" s="39"/>
      <c r="C137"/>
      <c r="D137"/>
      <c r="E137"/>
      <c r="F137"/>
      <c r="G137"/>
      <c r="H137"/>
      <c r="I137"/>
      <c r="J137"/>
      <c r="K137"/>
      <c r="L137"/>
      <c r="M137"/>
      <c r="N137"/>
      <c r="P137"/>
      <c r="Q137"/>
    </row>
    <row r="138" spans="2:17">
      <c r="B138" s="39"/>
      <c r="C138"/>
      <c r="D138"/>
      <c r="E138"/>
      <c r="F138"/>
      <c r="G138"/>
      <c r="H138"/>
      <c r="I138"/>
      <c r="J138"/>
      <c r="K138"/>
      <c r="L138"/>
      <c r="M138"/>
      <c r="N138"/>
      <c r="P138"/>
      <c r="Q138"/>
    </row>
    <row r="139" spans="2:17">
      <c r="B139" s="39"/>
      <c r="C139"/>
      <c r="D139"/>
      <c r="E139"/>
      <c r="F139"/>
      <c r="G139"/>
      <c r="H139"/>
      <c r="I139"/>
      <c r="J139"/>
      <c r="K139"/>
      <c r="L139"/>
      <c r="M139"/>
      <c r="N139"/>
      <c r="P139"/>
      <c r="Q139"/>
    </row>
    <row r="140" spans="2:17">
      <c r="B140" s="39"/>
      <c r="C140"/>
      <c r="D140"/>
      <c r="E140"/>
      <c r="F140"/>
      <c r="G140"/>
      <c r="H140"/>
      <c r="I140"/>
      <c r="J140"/>
      <c r="K140"/>
      <c r="L140"/>
      <c r="M140"/>
      <c r="N140"/>
      <c r="P140"/>
      <c r="Q140"/>
    </row>
    <row r="141" spans="2:17">
      <c r="B141" s="39"/>
      <c r="C141"/>
      <c r="D141"/>
      <c r="E141"/>
      <c r="F141"/>
      <c r="G141"/>
      <c r="H141"/>
      <c r="I141"/>
      <c r="J141"/>
      <c r="K141"/>
      <c r="L141"/>
      <c r="M141"/>
      <c r="N141"/>
      <c r="P141"/>
      <c r="Q141"/>
    </row>
    <row r="142" spans="2:17">
      <c r="B142" s="39"/>
      <c r="C142"/>
      <c r="D142"/>
      <c r="E142"/>
      <c r="F142"/>
      <c r="G142"/>
      <c r="H142"/>
      <c r="I142"/>
      <c r="J142"/>
      <c r="K142"/>
      <c r="L142"/>
      <c r="M142"/>
      <c r="N142"/>
      <c r="P142"/>
      <c r="Q142"/>
    </row>
    <row r="143" spans="2:17">
      <c r="B143" s="39"/>
      <c r="C143"/>
      <c r="D143"/>
      <c r="E143"/>
      <c r="F143"/>
      <c r="G143"/>
      <c r="H143"/>
      <c r="I143"/>
      <c r="J143"/>
      <c r="K143"/>
      <c r="L143"/>
      <c r="M143"/>
      <c r="N143"/>
      <c r="P143"/>
      <c r="Q143"/>
    </row>
    <row r="144" spans="2:17">
      <c r="B144" s="39"/>
      <c r="C144"/>
      <c r="D144"/>
      <c r="E144"/>
      <c r="F144"/>
      <c r="G144"/>
      <c r="H144"/>
      <c r="I144"/>
      <c r="J144"/>
      <c r="K144"/>
      <c r="L144"/>
      <c r="M144"/>
      <c r="N144"/>
      <c r="P144"/>
      <c r="Q144"/>
    </row>
    <row r="145" spans="2:17">
      <c r="B145" s="39"/>
      <c r="C145"/>
      <c r="D145"/>
      <c r="E145"/>
      <c r="F145"/>
      <c r="G145"/>
      <c r="H145"/>
      <c r="I145"/>
      <c r="J145"/>
      <c r="K145"/>
      <c r="L145"/>
      <c r="M145"/>
      <c r="N145"/>
      <c r="P145"/>
      <c r="Q145"/>
    </row>
    <row r="146" spans="2:17">
      <c r="B146" s="39"/>
      <c r="C146"/>
      <c r="D146"/>
      <c r="E146"/>
      <c r="F146"/>
      <c r="G146"/>
      <c r="H146"/>
      <c r="I146"/>
      <c r="J146"/>
      <c r="K146"/>
      <c r="L146"/>
      <c r="M146"/>
      <c r="N146"/>
      <c r="P146"/>
      <c r="Q146"/>
    </row>
    <row r="147" spans="2:17">
      <c r="B147" s="39"/>
      <c r="C147"/>
      <c r="D147"/>
      <c r="E147"/>
      <c r="F147"/>
      <c r="G147"/>
      <c r="H147"/>
      <c r="I147"/>
      <c r="J147"/>
      <c r="K147"/>
      <c r="L147"/>
      <c r="M147"/>
      <c r="N147"/>
      <c r="P147"/>
      <c r="Q147"/>
    </row>
    <row r="148" spans="2:17">
      <c r="B148" s="39"/>
      <c r="C148"/>
      <c r="D148"/>
      <c r="E148"/>
      <c r="F148"/>
      <c r="G148"/>
      <c r="H148"/>
      <c r="I148"/>
      <c r="J148"/>
      <c r="K148"/>
      <c r="L148"/>
      <c r="M148"/>
      <c r="N148"/>
      <c r="P148"/>
      <c r="Q148"/>
    </row>
    <row r="149" spans="2:17">
      <c r="B149" s="39"/>
      <c r="C149"/>
      <c r="D149"/>
      <c r="E149"/>
      <c r="F149"/>
      <c r="G149"/>
      <c r="H149"/>
      <c r="I149"/>
      <c r="J149"/>
      <c r="K149"/>
      <c r="L149"/>
      <c r="M149"/>
      <c r="N149"/>
      <c r="P149"/>
      <c r="Q149"/>
    </row>
    <row r="150" spans="2:17">
      <c r="B150" s="39"/>
      <c r="C150"/>
      <c r="D150"/>
      <c r="E150"/>
      <c r="F150"/>
      <c r="G150"/>
      <c r="H150"/>
      <c r="I150"/>
      <c r="J150"/>
      <c r="K150"/>
      <c r="L150"/>
      <c r="M150"/>
      <c r="N150"/>
      <c r="P150"/>
      <c r="Q150"/>
    </row>
    <row r="151" spans="2:17">
      <c r="B151" s="39"/>
      <c r="C151"/>
      <c r="D151"/>
      <c r="E151"/>
      <c r="F151"/>
      <c r="G151"/>
      <c r="H151"/>
      <c r="I151"/>
      <c r="J151"/>
      <c r="K151"/>
      <c r="L151"/>
      <c r="M151"/>
      <c r="N151"/>
      <c r="P151"/>
      <c r="Q151"/>
    </row>
    <row r="152" spans="2:17">
      <c r="B152" s="39"/>
      <c r="C152"/>
      <c r="D152"/>
      <c r="E152"/>
      <c r="F152"/>
      <c r="G152"/>
      <c r="H152"/>
      <c r="I152"/>
      <c r="J152"/>
      <c r="K152"/>
      <c r="L152"/>
      <c r="M152"/>
      <c r="N152"/>
      <c r="P152"/>
      <c r="Q152"/>
    </row>
    <row r="153" spans="2:17">
      <c r="B153" s="39"/>
      <c r="C153"/>
      <c r="D153"/>
      <c r="E153"/>
      <c r="F153"/>
      <c r="G153"/>
      <c r="H153"/>
      <c r="I153"/>
      <c r="J153"/>
      <c r="K153"/>
      <c r="L153"/>
      <c r="M153"/>
      <c r="N153"/>
      <c r="P153"/>
      <c r="Q153"/>
    </row>
    <row r="154" spans="2:17">
      <c r="B154" s="39"/>
      <c r="C154"/>
      <c r="D154"/>
      <c r="E154"/>
      <c r="F154"/>
      <c r="G154"/>
      <c r="H154"/>
      <c r="I154"/>
      <c r="J154"/>
      <c r="K154"/>
      <c r="L154"/>
      <c r="M154"/>
      <c r="N154"/>
      <c r="P154"/>
      <c r="Q154"/>
    </row>
    <row r="155" spans="2:17">
      <c r="B155" s="39"/>
      <c r="C155"/>
      <c r="D155"/>
      <c r="E155"/>
      <c r="F155"/>
      <c r="G155"/>
      <c r="H155"/>
      <c r="I155"/>
      <c r="J155"/>
      <c r="K155"/>
      <c r="L155"/>
      <c r="M155"/>
      <c r="N155"/>
      <c r="P155"/>
      <c r="Q155"/>
    </row>
    <row r="156" spans="2:17">
      <c r="B156" s="39"/>
      <c r="C156"/>
      <c r="D156"/>
      <c r="E156"/>
      <c r="F156"/>
      <c r="G156"/>
      <c r="H156"/>
      <c r="I156"/>
      <c r="J156"/>
      <c r="K156"/>
      <c r="L156"/>
      <c r="M156"/>
      <c r="N156"/>
      <c r="P156"/>
      <c r="Q156"/>
    </row>
    <row r="157" spans="2:17">
      <c r="B157" s="39"/>
      <c r="C157"/>
      <c r="D157"/>
      <c r="E157"/>
      <c r="F157"/>
      <c r="G157"/>
      <c r="H157"/>
      <c r="I157"/>
      <c r="J157"/>
      <c r="K157"/>
      <c r="L157"/>
      <c r="M157"/>
      <c r="N157"/>
      <c r="P157"/>
      <c r="Q157"/>
    </row>
    <row r="158" spans="2:17">
      <c r="B158" s="39"/>
      <c r="C158"/>
      <c r="D158"/>
      <c r="E158"/>
      <c r="F158"/>
      <c r="G158"/>
      <c r="H158"/>
      <c r="I158"/>
      <c r="J158"/>
      <c r="K158"/>
      <c r="L158"/>
      <c r="M158"/>
      <c r="N158"/>
      <c r="P158"/>
      <c r="Q158"/>
    </row>
    <row r="159" spans="2:17">
      <c r="B159" s="39"/>
      <c r="C159"/>
      <c r="D159"/>
      <c r="E159"/>
      <c r="F159"/>
      <c r="G159"/>
      <c r="H159"/>
      <c r="I159"/>
      <c r="J159"/>
      <c r="K159"/>
      <c r="L159"/>
      <c r="M159"/>
      <c r="N159"/>
      <c r="P159"/>
      <c r="Q159"/>
    </row>
    <row r="160" spans="2:17">
      <c r="B160" s="39"/>
      <c r="C160"/>
      <c r="D160"/>
      <c r="E160"/>
      <c r="F160"/>
      <c r="G160"/>
      <c r="H160"/>
      <c r="I160"/>
      <c r="J160"/>
      <c r="K160"/>
      <c r="L160"/>
      <c r="M160"/>
      <c r="N160"/>
      <c r="P160"/>
      <c r="Q160"/>
    </row>
    <row r="161" spans="2:17">
      <c r="B161" s="39"/>
      <c r="C161"/>
      <c r="D161"/>
      <c r="E161"/>
      <c r="F161"/>
      <c r="G161"/>
      <c r="H161"/>
      <c r="I161"/>
      <c r="J161"/>
      <c r="K161"/>
      <c r="L161"/>
      <c r="M161"/>
      <c r="N161"/>
      <c r="P161"/>
      <c r="Q161"/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P162"/>
      <c r="Q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P163"/>
      <c r="Q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P164"/>
      <c r="Q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P165"/>
      <c r="Q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P166"/>
      <c r="Q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P167"/>
      <c r="Q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P168"/>
      <c r="Q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P169"/>
      <c r="Q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P170"/>
      <c r="Q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  <c r="Q197"/>
    </row>
    <row r="198" spans="2:17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P198"/>
      <c r="Q198"/>
    </row>
    <row r="199" spans="2:17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P199"/>
      <c r="Q199"/>
    </row>
    <row r="200" spans="2:17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P200"/>
      <c r="Q200"/>
    </row>
    <row r="201" spans="2:17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P201"/>
      <c r="Q201"/>
    </row>
    <row r="202" spans="2:17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P202"/>
      <c r="Q202"/>
    </row>
    <row r="203" spans="2:17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P203"/>
      <c r="Q203"/>
    </row>
    <row r="204" spans="2:17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P204"/>
      <c r="Q204"/>
    </row>
    <row r="205" spans="2:17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P205"/>
      <c r="Q205"/>
    </row>
    <row r="206" spans="2:17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P206"/>
      <c r="Q206"/>
    </row>
    <row r="207" spans="2:17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P207"/>
      <c r="Q207"/>
    </row>
    <row r="208" spans="2:17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P208"/>
      <c r="Q208"/>
    </row>
    <row r="209" spans="2:17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P209"/>
      <c r="Q209"/>
    </row>
    <row r="210" spans="2:17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P210"/>
      <c r="Q210"/>
    </row>
    <row r="211" spans="2:17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P211"/>
      <c r="Q211"/>
    </row>
    <row r="212" spans="2:17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P212"/>
      <c r="Q212"/>
    </row>
    <row r="213" spans="2:17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P213"/>
      <c r="Q213"/>
    </row>
    <row r="214" spans="2:17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P214"/>
      <c r="Q214"/>
    </row>
    <row r="215" spans="2:17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P215"/>
      <c r="Q215"/>
    </row>
    <row r="216" spans="2:17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P216"/>
      <c r="Q216"/>
    </row>
    <row r="217" spans="2:17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P217"/>
      <c r="Q217"/>
    </row>
    <row r="218" spans="2:17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P218"/>
      <c r="Q218"/>
    </row>
    <row r="219" spans="2:17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P219"/>
      <c r="Q219"/>
    </row>
    <row r="220" spans="2:17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P220"/>
      <c r="Q220"/>
    </row>
    <row r="221" spans="2:17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P221"/>
      <c r="Q221"/>
    </row>
    <row r="222" spans="2:17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P222"/>
      <c r="Q222"/>
    </row>
    <row r="223" spans="2:17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P223"/>
      <c r="Q223"/>
    </row>
    <row r="224" spans="2:17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P224"/>
      <c r="Q224"/>
    </row>
    <row r="225" spans="2:17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P225"/>
      <c r="Q225"/>
    </row>
    <row r="226" spans="2:17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P226"/>
      <c r="Q226"/>
    </row>
    <row r="227" spans="2:17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P227"/>
      <c r="Q227"/>
    </row>
    <row r="228" spans="2:17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P228"/>
      <c r="Q228"/>
    </row>
    <row r="229" spans="2:17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P229"/>
      <c r="Q229"/>
    </row>
    <row r="230" spans="2:17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P230"/>
      <c r="Q230"/>
    </row>
    <row r="231" spans="2:17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P231"/>
      <c r="Q231"/>
    </row>
    <row r="232" spans="2:17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P232"/>
      <c r="Q232"/>
    </row>
    <row r="233" spans="2:17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P233"/>
      <c r="Q233"/>
    </row>
    <row r="234" spans="2:17">
      <c r="B234" s="39"/>
      <c r="C234"/>
      <c r="D234"/>
      <c r="E234"/>
      <c r="F234"/>
      <c r="G234"/>
      <c r="H234"/>
      <c r="I234"/>
      <c r="J234"/>
      <c r="K234"/>
      <c r="L234"/>
      <c r="M234"/>
      <c r="N234"/>
      <c r="P234"/>
      <c r="Q234"/>
    </row>
    <row r="235" spans="2:17">
      <c r="B235" s="39"/>
      <c r="C235"/>
      <c r="D235"/>
      <c r="E235"/>
      <c r="F235"/>
      <c r="G235"/>
      <c r="H235"/>
      <c r="I235"/>
      <c r="J235"/>
      <c r="K235"/>
      <c r="L235"/>
      <c r="M235"/>
      <c r="N235"/>
      <c r="P235"/>
      <c r="Q235"/>
    </row>
    <row r="236" spans="2:17">
      <c r="B236" s="39"/>
      <c r="C236"/>
      <c r="D236"/>
      <c r="E236"/>
      <c r="F236"/>
      <c r="G236"/>
      <c r="H236"/>
      <c r="I236"/>
      <c r="J236"/>
      <c r="K236"/>
      <c r="L236"/>
      <c r="M236"/>
      <c r="N236"/>
      <c r="P236"/>
      <c r="Q236"/>
    </row>
    <row r="237" spans="2:17">
      <c r="B237" s="39"/>
      <c r="C237"/>
      <c r="D237"/>
      <c r="E237"/>
      <c r="F237"/>
      <c r="G237"/>
      <c r="H237"/>
      <c r="I237"/>
      <c r="J237"/>
      <c r="K237"/>
      <c r="L237"/>
      <c r="M237"/>
      <c r="N237"/>
      <c r="P237"/>
      <c r="Q237"/>
    </row>
    <row r="238" spans="2:17">
      <c r="B238" s="39"/>
      <c r="C238"/>
      <c r="D238"/>
      <c r="E238"/>
      <c r="F238"/>
      <c r="G238"/>
      <c r="H238"/>
      <c r="I238"/>
      <c r="J238"/>
      <c r="K238"/>
      <c r="L238"/>
      <c r="M238"/>
      <c r="N238"/>
      <c r="P238"/>
      <c r="Q238"/>
    </row>
    <row r="239" spans="2:17">
      <c r="B239" s="39"/>
      <c r="C239"/>
      <c r="D239"/>
      <c r="E239"/>
      <c r="F239"/>
      <c r="G239"/>
      <c r="H239"/>
      <c r="I239"/>
      <c r="J239"/>
      <c r="K239"/>
      <c r="L239"/>
      <c r="M239"/>
      <c r="N239"/>
      <c r="P239"/>
      <c r="Q239"/>
    </row>
    <row r="240" spans="2:17">
      <c r="B240" s="39"/>
      <c r="C240"/>
      <c r="D240"/>
      <c r="E240"/>
      <c r="F240"/>
      <c r="G240"/>
      <c r="H240"/>
      <c r="I240"/>
      <c r="J240"/>
      <c r="K240"/>
      <c r="L240"/>
      <c r="M240"/>
      <c r="N240"/>
      <c r="P240"/>
      <c r="Q240"/>
    </row>
    <row r="241" spans="2:17">
      <c r="B241" s="39"/>
      <c r="C241"/>
      <c r="D241"/>
      <c r="E241"/>
      <c r="F241"/>
      <c r="G241"/>
      <c r="H241"/>
      <c r="I241"/>
      <c r="J241"/>
      <c r="K241"/>
      <c r="L241"/>
      <c r="M241"/>
      <c r="N241"/>
      <c r="P241"/>
      <c r="Q241"/>
    </row>
    <row r="242" spans="2:17">
      <c r="B242" s="39"/>
      <c r="C242"/>
      <c r="D242"/>
      <c r="E242"/>
      <c r="F242"/>
      <c r="G242"/>
      <c r="H242"/>
      <c r="I242"/>
      <c r="J242"/>
      <c r="K242"/>
      <c r="L242"/>
      <c r="M242"/>
      <c r="N242"/>
      <c r="P242"/>
      <c r="Q242"/>
    </row>
    <row r="243" spans="2:17">
      <c r="B243" s="39"/>
      <c r="C243"/>
      <c r="D243"/>
      <c r="E243"/>
      <c r="F243"/>
      <c r="G243"/>
      <c r="H243"/>
      <c r="I243"/>
      <c r="J243"/>
      <c r="K243"/>
      <c r="L243"/>
      <c r="M243"/>
      <c r="N243"/>
      <c r="P243"/>
      <c r="Q243"/>
    </row>
    <row r="244" spans="2:17">
      <c r="B244" s="39"/>
      <c r="C244"/>
      <c r="D244"/>
      <c r="E244"/>
      <c r="F244"/>
      <c r="G244"/>
      <c r="H244"/>
      <c r="I244"/>
      <c r="J244"/>
      <c r="K244"/>
      <c r="L244"/>
      <c r="M244"/>
      <c r="N244"/>
      <c r="P244"/>
      <c r="Q244"/>
    </row>
    <row r="245" spans="2:17">
      <c r="B245" s="39"/>
      <c r="C245"/>
      <c r="D245"/>
      <c r="E245"/>
      <c r="F245"/>
      <c r="G245"/>
      <c r="H245"/>
      <c r="I245"/>
      <c r="J245"/>
      <c r="K245"/>
      <c r="L245"/>
      <c r="M245"/>
      <c r="N245"/>
      <c r="P245"/>
      <c r="Q245"/>
    </row>
    <row r="246" spans="2:17">
      <c r="B246" s="39"/>
      <c r="C246"/>
      <c r="D246"/>
      <c r="E246"/>
      <c r="F246"/>
      <c r="G246"/>
      <c r="H246"/>
      <c r="I246"/>
      <c r="J246"/>
      <c r="K246"/>
      <c r="L246"/>
      <c r="M246"/>
      <c r="N246"/>
      <c r="P246"/>
      <c r="Q246"/>
    </row>
    <row r="247" spans="2:17">
      <c r="B247" s="39"/>
      <c r="C247"/>
      <c r="D247"/>
      <c r="E247"/>
      <c r="F247"/>
      <c r="G247"/>
      <c r="H247"/>
      <c r="I247"/>
      <c r="J247"/>
      <c r="K247"/>
      <c r="L247"/>
      <c r="M247"/>
      <c r="N247"/>
      <c r="P247"/>
      <c r="Q247"/>
    </row>
    <row r="248" spans="2:17">
      <c r="B248" s="39"/>
      <c r="C248"/>
      <c r="D248"/>
      <c r="E248"/>
      <c r="F248"/>
      <c r="G248"/>
      <c r="H248"/>
      <c r="I248"/>
      <c r="J248"/>
      <c r="K248"/>
      <c r="L248"/>
      <c r="M248"/>
      <c r="N248"/>
      <c r="P248"/>
      <c r="Q248"/>
    </row>
    <row r="249" spans="2:17">
      <c r="B249" s="39"/>
      <c r="C249"/>
      <c r="D249"/>
      <c r="E249"/>
      <c r="F249"/>
      <c r="G249"/>
      <c r="H249"/>
      <c r="I249"/>
      <c r="J249"/>
      <c r="K249"/>
      <c r="L249"/>
      <c r="M249"/>
      <c r="N249"/>
      <c r="P249"/>
      <c r="Q249"/>
    </row>
    <row r="250" spans="2:17">
      <c r="B250" s="39"/>
      <c r="C250"/>
      <c r="D250"/>
      <c r="E250"/>
      <c r="F250"/>
      <c r="G250"/>
      <c r="H250"/>
      <c r="I250"/>
      <c r="J250"/>
      <c r="K250"/>
      <c r="L250"/>
      <c r="M250"/>
      <c r="N250"/>
      <c r="P250"/>
      <c r="Q250"/>
    </row>
    <row r="251" spans="2:17">
      <c r="B251" s="39"/>
      <c r="C251"/>
      <c r="D251"/>
      <c r="E251"/>
      <c r="F251"/>
      <c r="G251"/>
      <c r="H251"/>
      <c r="I251"/>
      <c r="J251"/>
      <c r="K251"/>
      <c r="L251"/>
      <c r="M251"/>
      <c r="N251"/>
      <c r="P251"/>
      <c r="Q251"/>
    </row>
    <row r="252" spans="2:17">
      <c r="B252" s="39"/>
      <c r="C252"/>
      <c r="D252"/>
      <c r="E252"/>
      <c r="F252"/>
      <c r="G252"/>
      <c r="H252"/>
      <c r="I252"/>
      <c r="J252"/>
      <c r="K252"/>
      <c r="L252"/>
      <c r="M252"/>
      <c r="N252"/>
      <c r="P252"/>
      <c r="Q252"/>
    </row>
    <row r="253" spans="2:17">
      <c r="B253" s="39"/>
      <c r="C253"/>
      <c r="D253"/>
      <c r="E253"/>
      <c r="F253"/>
      <c r="G253"/>
      <c r="H253"/>
      <c r="I253"/>
      <c r="J253"/>
      <c r="K253"/>
      <c r="L253"/>
      <c r="M253"/>
      <c r="N253"/>
      <c r="P253"/>
      <c r="Q253"/>
    </row>
    <row r="254" spans="2:17">
      <c r="B254" s="39"/>
      <c r="C254"/>
      <c r="D254"/>
      <c r="E254"/>
      <c r="F254"/>
      <c r="G254"/>
      <c r="H254"/>
      <c r="I254"/>
      <c r="J254"/>
      <c r="K254"/>
      <c r="L254"/>
      <c r="M254"/>
      <c r="N254"/>
      <c r="P254"/>
      <c r="Q254"/>
    </row>
    <row r="255" spans="2:17">
      <c r="B255" s="39"/>
      <c r="C255"/>
      <c r="D255"/>
      <c r="E255"/>
      <c r="F255"/>
      <c r="G255"/>
      <c r="H255"/>
      <c r="I255"/>
      <c r="J255"/>
      <c r="K255"/>
      <c r="L255"/>
      <c r="M255"/>
      <c r="N255"/>
      <c r="P255"/>
      <c r="Q255"/>
    </row>
    <row r="256" spans="2:17">
      <c r="B256" s="39"/>
      <c r="C256"/>
      <c r="D256"/>
      <c r="E256"/>
      <c r="F256"/>
      <c r="G256"/>
      <c r="H256"/>
      <c r="I256"/>
      <c r="J256"/>
      <c r="K256"/>
      <c r="L256"/>
      <c r="M256"/>
      <c r="N256"/>
      <c r="P256"/>
      <c r="Q256"/>
    </row>
    <row r="257" spans="2:17">
      <c r="B257" s="39"/>
      <c r="C257"/>
      <c r="D257"/>
      <c r="E257"/>
      <c r="F257"/>
      <c r="G257"/>
      <c r="H257"/>
      <c r="I257"/>
      <c r="J257"/>
      <c r="K257"/>
      <c r="L257"/>
      <c r="M257"/>
      <c r="N257"/>
      <c r="P257"/>
      <c r="Q257"/>
    </row>
    <row r="258" spans="2:17">
      <c r="B258" s="39"/>
      <c r="C258"/>
      <c r="D258"/>
      <c r="E258"/>
      <c r="F258"/>
      <c r="G258"/>
      <c r="H258"/>
      <c r="I258"/>
      <c r="J258"/>
      <c r="K258"/>
      <c r="L258"/>
      <c r="M258"/>
      <c r="N258"/>
      <c r="P258"/>
      <c r="Q258"/>
    </row>
    <row r="259" spans="2:17">
      <c r="B259" s="39"/>
      <c r="C259"/>
      <c r="D259"/>
      <c r="E259"/>
      <c r="F259"/>
      <c r="G259"/>
      <c r="H259"/>
      <c r="I259"/>
      <c r="J259"/>
      <c r="K259"/>
      <c r="L259"/>
      <c r="M259"/>
      <c r="N259"/>
      <c r="P259"/>
      <c r="Q259"/>
    </row>
    <row r="260" spans="2:17">
      <c r="B260" s="39"/>
      <c r="C260"/>
      <c r="D260"/>
      <c r="E260"/>
      <c r="F260"/>
      <c r="G260"/>
      <c r="H260"/>
      <c r="I260"/>
      <c r="J260"/>
      <c r="K260"/>
      <c r="L260"/>
      <c r="M260"/>
      <c r="N260"/>
      <c r="P260"/>
      <c r="Q260"/>
    </row>
    <row r="261" spans="2:17">
      <c r="B261" s="39"/>
      <c r="C261"/>
      <c r="D261"/>
      <c r="E261"/>
      <c r="F261"/>
      <c r="G261"/>
      <c r="H261"/>
      <c r="I261"/>
      <c r="J261"/>
      <c r="K261"/>
      <c r="L261"/>
      <c r="M261"/>
      <c r="N261"/>
      <c r="P261"/>
      <c r="Q261"/>
    </row>
    <row r="262" spans="2:17">
      <c r="B262" s="39"/>
      <c r="C262"/>
      <c r="D262"/>
      <c r="E262"/>
      <c r="F262"/>
      <c r="G262"/>
      <c r="H262"/>
      <c r="I262"/>
      <c r="J262"/>
      <c r="K262"/>
      <c r="L262"/>
      <c r="M262"/>
      <c r="N262"/>
      <c r="P262"/>
      <c r="Q262"/>
    </row>
    <row r="263" spans="2:17">
      <c r="B263" s="39"/>
      <c r="C263"/>
      <c r="D263"/>
      <c r="E263"/>
      <c r="F263"/>
      <c r="G263"/>
      <c r="H263"/>
      <c r="I263"/>
      <c r="J263"/>
      <c r="K263"/>
      <c r="L263"/>
      <c r="M263"/>
      <c r="N263"/>
      <c r="P263"/>
      <c r="Q263"/>
    </row>
    <row r="264" spans="2:17">
      <c r="B264" s="39"/>
      <c r="C264"/>
      <c r="D264"/>
      <c r="E264"/>
      <c r="F264"/>
      <c r="G264"/>
      <c r="H264"/>
      <c r="I264"/>
      <c r="J264"/>
      <c r="K264"/>
      <c r="L264"/>
      <c r="M264"/>
      <c r="N264"/>
      <c r="P264"/>
      <c r="Q264"/>
    </row>
    <row r="265" spans="2:17">
      <c r="B265" s="39"/>
      <c r="C265"/>
      <c r="D265"/>
      <c r="E265"/>
      <c r="F265"/>
      <c r="G265"/>
      <c r="H265"/>
      <c r="I265"/>
      <c r="J265"/>
      <c r="K265"/>
      <c r="L265"/>
      <c r="M265"/>
      <c r="N265"/>
      <c r="P265"/>
      <c r="Q265"/>
    </row>
    <row r="266" spans="2:17">
      <c r="B266" s="39"/>
      <c r="C266"/>
      <c r="D266"/>
      <c r="E266"/>
      <c r="F266"/>
      <c r="G266"/>
      <c r="H266"/>
      <c r="I266"/>
      <c r="J266"/>
      <c r="K266"/>
      <c r="L266"/>
      <c r="M266"/>
      <c r="N266"/>
      <c r="P266"/>
      <c r="Q266"/>
    </row>
    <row r="267" spans="2:17">
      <c r="B267" s="39"/>
      <c r="C267"/>
      <c r="D267"/>
      <c r="E267"/>
      <c r="F267"/>
      <c r="G267"/>
      <c r="H267"/>
      <c r="I267"/>
      <c r="J267"/>
      <c r="K267"/>
      <c r="L267"/>
      <c r="M267"/>
      <c r="N267"/>
      <c r="P267"/>
      <c r="Q267"/>
    </row>
    <row r="268" spans="2:17">
      <c r="B268" s="39"/>
      <c r="C268"/>
      <c r="D268"/>
      <c r="E268"/>
      <c r="F268"/>
      <c r="G268"/>
      <c r="H268"/>
      <c r="I268"/>
      <c r="J268"/>
      <c r="K268"/>
      <c r="L268"/>
      <c r="M268"/>
      <c r="N268"/>
      <c r="P268"/>
      <c r="Q268"/>
    </row>
    <row r="269" spans="2:17">
      <c r="B269" s="39"/>
      <c r="C269"/>
      <c r="D269"/>
      <c r="E269"/>
      <c r="F269"/>
      <c r="G269"/>
      <c r="H269"/>
      <c r="I269"/>
      <c r="J269"/>
      <c r="K269"/>
      <c r="L269"/>
      <c r="M269"/>
      <c r="N269"/>
      <c r="P269"/>
      <c r="Q269"/>
    </row>
    <row r="270" spans="2:17">
      <c r="B270" s="39"/>
      <c r="C270"/>
      <c r="D270"/>
      <c r="E270"/>
      <c r="F270"/>
      <c r="G270"/>
      <c r="H270"/>
      <c r="I270"/>
      <c r="J270"/>
      <c r="K270"/>
      <c r="L270"/>
      <c r="M270"/>
      <c r="N270"/>
      <c r="P270"/>
      <c r="Q270"/>
    </row>
    <row r="271" spans="2:17">
      <c r="B271" s="39"/>
      <c r="C271"/>
      <c r="D271"/>
      <c r="E271"/>
      <c r="F271"/>
      <c r="G271"/>
      <c r="H271"/>
      <c r="I271"/>
      <c r="J271"/>
      <c r="K271"/>
      <c r="L271"/>
      <c r="M271"/>
      <c r="N271"/>
      <c r="P271"/>
      <c r="Q271"/>
    </row>
    <row r="272" spans="2:17">
      <c r="B272" s="39"/>
      <c r="C272"/>
      <c r="D272"/>
      <c r="E272"/>
      <c r="F272"/>
      <c r="G272"/>
      <c r="H272"/>
      <c r="I272"/>
      <c r="J272"/>
      <c r="K272"/>
      <c r="L272"/>
      <c r="M272"/>
      <c r="N272"/>
      <c r="P272"/>
      <c r="Q272"/>
    </row>
    <row r="273" spans="2:17">
      <c r="B273" s="39"/>
      <c r="C273"/>
      <c r="D273"/>
      <c r="E273"/>
      <c r="F273"/>
      <c r="G273"/>
      <c r="H273"/>
      <c r="I273"/>
      <c r="J273"/>
      <c r="K273"/>
      <c r="L273"/>
      <c r="M273"/>
      <c r="N273"/>
      <c r="P273"/>
      <c r="Q273"/>
    </row>
    <row r="274" spans="2:17">
      <c r="B274" s="39"/>
      <c r="C274"/>
      <c r="D274"/>
      <c r="E274"/>
      <c r="F274"/>
      <c r="G274"/>
      <c r="H274"/>
      <c r="I274"/>
      <c r="J274"/>
      <c r="K274"/>
      <c r="L274"/>
      <c r="M274"/>
      <c r="N274"/>
      <c r="P274"/>
      <c r="Q274"/>
    </row>
    <row r="275" spans="2:17">
      <c r="B275" s="39"/>
      <c r="C275"/>
      <c r="D275"/>
      <c r="E275"/>
      <c r="F275"/>
      <c r="G275"/>
      <c r="H275"/>
      <c r="I275"/>
      <c r="J275"/>
      <c r="K275"/>
      <c r="L275"/>
      <c r="M275"/>
      <c r="N275"/>
      <c r="P275"/>
      <c r="Q275"/>
    </row>
    <row r="276" spans="2:17">
      <c r="B276" s="39"/>
      <c r="C276"/>
      <c r="D276"/>
      <c r="E276"/>
      <c r="F276"/>
      <c r="G276"/>
      <c r="H276"/>
      <c r="I276"/>
      <c r="J276"/>
      <c r="K276"/>
      <c r="L276"/>
      <c r="M276"/>
      <c r="N276"/>
      <c r="P276"/>
      <c r="Q276"/>
    </row>
    <row r="277" spans="2:17">
      <c r="B277" s="39"/>
      <c r="C277"/>
      <c r="D277"/>
      <c r="E277"/>
      <c r="F277"/>
      <c r="G277"/>
      <c r="H277"/>
      <c r="I277"/>
      <c r="J277"/>
      <c r="K277"/>
      <c r="L277"/>
      <c r="M277"/>
      <c r="N277"/>
      <c r="P277"/>
      <c r="Q277"/>
    </row>
    <row r="278" spans="2:17">
      <c r="B278" s="39"/>
      <c r="C278"/>
      <c r="D278"/>
      <c r="E278"/>
      <c r="F278"/>
      <c r="G278"/>
      <c r="H278"/>
      <c r="I278"/>
      <c r="J278"/>
      <c r="K278"/>
      <c r="L278"/>
      <c r="M278"/>
      <c r="N278"/>
      <c r="P278"/>
      <c r="Q278"/>
    </row>
    <row r="279" spans="2:17">
      <c r="B279" s="39"/>
      <c r="C279"/>
      <c r="D279"/>
      <c r="E279"/>
      <c r="F279"/>
      <c r="G279"/>
      <c r="H279"/>
      <c r="I279"/>
      <c r="J279"/>
      <c r="K279"/>
      <c r="L279"/>
      <c r="M279"/>
      <c r="N279"/>
      <c r="P279"/>
      <c r="Q279"/>
    </row>
    <row r="280" spans="2:17">
      <c r="B280" s="39"/>
      <c r="C280"/>
      <c r="D280"/>
      <c r="E280"/>
      <c r="F280"/>
      <c r="G280"/>
      <c r="H280"/>
      <c r="I280"/>
      <c r="J280"/>
      <c r="K280"/>
      <c r="L280"/>
      <c r="M280"/>
      <c r="N280"/>
      <c r="P280"/>
      <c r="Q280"/>
    </row>
    <row r="281" spans="2:17">
      <c r="B281" s="39"/>
      <c r="C281"/>
      <c r="D281"/>
      <c r="E281"/>
      <c r="F281"/>
      <c r="G281"/>
      <c r="H281"/>
      <c r="I281"/>
      <c r="J281"/>
      <c r="K281"/>
      <c r="L281"/>
      <c r="M281"/>
      <c r="N281"/>
      <c r="P281"/>
      <c r="Q281"/>
    </row>
    <row r="282" spans="2:17">
      <c r="B282" s="39"/>
      <c r="C282"/>
      <c r="D282"/>
      <c r="E282"/>
      <c r="F282"/>
      <c r="G282"/>
      <c r="H282"/>
      <c r="I282"/>
      <c r="J282"/>
      <c r="K282"/>
      <c r="L282"/>
      <c r="M282"/>
      <c r="N282"/>
      <c r="P282"/>
      <c r="Q282"/>
    </row>
    <row r="283" spans="2:17">
      <c r="B283" s="39"/>
      <c r="C283"/>
      <c r="D283"/>
      <c r="E283"/>
      <c r="F283"/>
      <c r="G283"/>
      <c r="H283"/>
      <c r="I283"/>
      <c r="J283"/>
      <c r="K283"/>
      <c r="L283"/>
      <c r="M283"/>
      <c r="N283"/>
      <c r="P283"/>
      <c r="Q283"/>
    </row>
    <row r="284" spans="2:17">
      <c r="B284" s="39"/>
      <c r="C284"/>
      <c r="D284"/>
      <c r="E284"/>
      <c r="F284"/>
      <c r="G284"/>
      <c r="H284"/>
      <c r="I284"/>
      <c r="J284"/>
      <c r="K284"/>
      <c r="L284"/>
      <c r="M284"/>
      <c r="N284"/>
      <c r="P284"/>
      <c r="Q284"/>
    </row>
    <row r="285" spans="2:17">
      <c r="B285" s="39"/>
      <c r="C285"/>
      <c r="D285"/>
      <c r="E285"/>
      <c r="F285"/>
      <c r="G285"/>
      <c r="H285"/>
      <c r="I285"/>
      <c r="J285"/>
      <c r="K285"/>
      <c r="L285"/>
      <c r="M285"/>
      <c r="N285"/>
      <c r="P285"/>
      <c r="Q285"/>
    </row>
    <row r="286" spans="2:17">
      <c r="B286" s="39"/>
      <c r="C286"/>
      <c r="D286"/>
      <c r="E286"/>
      <c r="F286"/>
      <c r="G286"/>
      <c r="H286"/>
      <c r="I286"/>
      <c r="J286"/>
      <c r="K286"/>
      <c r="L286"/>
      <c r="M286"/>
      <c r="N286"/>
      <c r="P286"/>
      <c r="Q286"/>
    </row>
    <row r="287" spans="2:17">
      <c r="B287" s="39"/>
      <c r="C287"/>
      <c r="D287"/>
      <c r="E287"/>
      <c r="F287"/>
      <c r="G287"/>
      <c r="H287"/>
      <c r="I287"/>
      <c r="J287"/>
      <c r="K287"/>
      <c r="L287"/>
      <c r="M287"/>
      <c r="N287"/>
      <c r="P287"/>
      <c r="Q287"/>
    </row>
    <row r="288" spans="2:17">
      <c r="B288" s="39"/>
      <c r="C288"/>
      <c r="D288"/>
      <c r="E288"/>
      <c r="F288"/>
      <c r="G288"/>
      <c r="H288"/>
      <c r="I288"/>
      <c r="J288"/>
      <c r="K288"/>
      <c r="L288"/>
      <c r="M288"/>
      <c r="N288"/>
      <c r="P288"/>
      <c r="Q288"/>
    </row>
    <row r="289" spans="2:17">
      <c r="B289" s="39"/>
      <c r="C289"/>
      <c r="D289"/>
      <c r="E289"/>
      <c r="F289"/>
      <c r="G289"/>
      <c r="H289"/>
      <c r="I289"/>
      <c r="J289"/>
      <c r="K289"/>
      <c r="L289"/>
      <c r="M289"/>
      <c r="N289"/>
      <c r="P289"/>
      <c r="Q289"/>
    </row>
    <row r="290" spans="2:17">
      <c r="B290" s="39"/>
      <c r="C290"/>
      <c r="D290"/>
      <c r="E290"/>
      <c r="F290"/>
      <c r="G290"/>
      <c r="H290"/>
      <c r="I290"/>
      <c r="J290"/>
      <c r="K290"/>
      <c r="L290"/>
      <c r="M290"/>
      <c r="N290"/>
      <c r="P290"/>
      <c r="Q290"/>
    </row>
    <row r="291" spans="2:17">
      <c r="B291" s="39"/>
      <c r="C291"/>
      <c r="D291"/>
      <c r="E291"/>
      <c r="F291"/>
      <c r="G291"/>
      <c r="H291"/>
      <c r="I291"/>
      <c r="J291"/>
      <c r="K291"/>
      <c r="L291"/>
      <c r="M291"/>
      <c r="N291"/>
      <c r="P291"/>
      <c r="Q291"/>
    </row>
    <row r="292" spans="2:17">
      <c r="B292" s="39"/>
      <c r="C292"/>
      <c r="D292"/>
      <c r="E292"/>
      <c r="F292"/>
      <c r="G292"/>
      <c r="H292"/>
      <c r="I292"/>
      <c r="J292"/>
      <c r="K292"/>
      <c r="L292"/>
      <c r="M292"/>
      <c r="N292"/>
      <c r="P292"/>
      <c r="Q292"/>
    </row>
    <row r="293" spans="2:17">
      <c r="B293" s="39"/>
      <c r="C293"/>
      <c r="D293"/>
      <c r="E293"/>
      <c r="F293"/>
      <c r="G293"/>
      <c r="H293"/>
      <c r="I293"/>
      <c r="J293"/>
      <c r="K293"/>
      <c r="L293"/>
      <c r="M293"/>
      <c r="N293"/>
      <c r="P293"/>
      <c r="Q293"/>
    </row>
    <row r="294" spans="2:17">
      <c r="B294" s="39"/>
      <c r="C294"/>
      <c r="D294"/>
      <c r="E294"/>
      <c r="F294"/>
      <c r="G294"/>
      <c r="H294"/>
      <c r="I294"/>
      <c r="J294"/>
      <c r="K294"/>
      <c r="L294"/>
      <c r="M294"/>
      <c r="N294"/>
      <c r="P294"/>
      <c r="Q294"/>
    </row>
    <row r="295" spans="2:17">
      <c r="B295" s="39"/>
      <c r="C295"/>
      <c r="D295"/>
      <c r="E295"/>
      <c r="F295"/>
      <c r="G295"/>
      <c r="H295"/>
      <c r="I295"/>
      <c r="J295"/>
      <c r="K295"/>
      <c r="L295"/>
      <c r="M295"/>
      <c r="N295"/>
      <c r="P295"/>
      <c r="Q295"/>
    </row>
    <row r="296" spans="2:17">
      <c r="B296" s="39"/>
      <c r="C296"/>
      <c r="D296"/>
      <c r="E296"/>
      <c r="F296"/>
      <c r="G296"/>
      <c r="H296"/>
      <c r="I296"/>
      <c r="J296"/>
      <c r="K296"/>
      <c r="L296"/>
      <c r="M296"/>
      <c r="N296"/>
      <c r="P296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96"/>
  <sheetViews>
    <sheetView showGridLines="0" workbookViewId="0">
      <selection activeCell="R11" sqref="R11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0.14062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55" t="s">
        <v>244</v>
      </c>
      <c r="D3" s="56"/>
      <c r="E3" s="57"/>
      <c r="F3" s="17"/>
      <c r="G3" s="58" t="s">
        <v>245</v>
      </c>
      <c r="H3" s="58"/>
      <c r="I3" s="58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/>
      <c r="D5" s="10"/>
      <c r="E5" s="8"/>
      <c r="F5" s="8"/>
      <c r="G5" s="30">
        <v>15.480999946594238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26.562999725341797</v>
      </c>
      <c r="D6" s="9"/>
      <c r="E6" s="8"/>
      <c r="F6" s="8"/>
      <c r="G6" s="30">
        <v>15.559000015258789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26.604999542236328</v>
      </c>
      <c r="D7" s="4">
        <f>STDEV(C5:C8)</f>
        <v>2.9698355334716372E-2</v>
      </c>
      <c r="E7" s="1">
        <f>AVERAGE(C5:C8)</f>
        <v>26.583999633789063</v>
      </c>
      <c r="F7" s="8"/>
      <c r="G7" s="30">
        <v>15.569999694824219</v>
      </c>
      <c r="H7" s="3">
        <f>STDEV(G5:G8)</f>
        <v>4.8521402231758652E-2</v>
      </c>
      <c r="I7" s="1">
        <f>AVERAGE(G5:G8)</f>
        <v>15.536666552225748</v>
      </c>
      <c r="J7" s="8"/>
      <c r="K7" s="2">
        <f>E7-I7</f>
        <v>11.047333081563314</v>
      </c>
      <c r="L7" s="1">
        <f>K7-$K$7</f>
        <v>0</v>
      </c>
      <c r="M7" s="27">
        <f>SQRT((D7*D7)+(H7*H7))</f>
        <v>5.6888652507536067E-2</v>
      </c>
      <c r="N7" s="14"/>
      <c r="O7" s="34">
        <f>POWER(2,-L7)</f>
        <v>1</v>
      </c>
      <c r="P7" s="26">
        <f>M7/SQRT((COUNT(C5:C8)+COUNT(G5:G8)/2))</f>
        <v>3.0408263839776892E-2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220</v>
      </c>
      <c r="C9" s="30">
        <v>26.829000473022461</v>
      </c>
      <c r="D9" s="10"/>
      <c r="E9" s="8"/>
      <c r="F9" s="8"/>
      <c r="G9" s="30">
        <v>17.900999069213867</v>
      </c>
      <c r="I9" s="8"/>
      <c r="J9" s="8"/>
      <c r="K9" s="8"/>
      <c r="L9" s="8"/>
      <c r="M9" s="8"/>
      <c r="N9" s="8"/>
      <c r="O9" s="33"/>
    </row>
    <row r="10" spans="2:16">
      <c r="B10" s="36" t="s">
        <v>220</v>
      </c>
      <c r="C10" s="30">
        <v>26.836000442504883</v>
      </c>
      <c r="D10" s="9"/>
      <c r="E10" s="8"/>
      <c r="F10" s="8"/>
      <c r="G10" s="30">
        <v>17.943000793457031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220</v>
      </c>
      <c r="C11" s="30">
        <v>26.759000778198242</v>
      </c>
      <c r="D11" s="4">
        <f>STDEV(C9:C11)</f>
        <v>4.2579152080906804E-2</v>
      </c>
      <c r="E11" s="1">
        <f>AVERAGE(C9:C11)</f>
        <v>26.808000564575195</v>
      </c>
      <c r="F11" s="8"/>
      <c r="G11" s="30">
        <v>17.957000732421875</v>
      </c>
      <c r="H11" s="3">
        <f>STDEV(G9:G11)</f>
        <v>2.9144265909669897E-2</v>
      </c>
      <c r="I11" s="1">
        <f>AVERAGE(G9:G11)</f>
        <v>17.933666865030926</v>
      </c>
      <c r="J11" s="8"/>
      <c r="K11" s="1">
        <f>E11-I11</f>
        <v>8.8743336995442696</v>
      </c>
      <c r="L11" s="1">
        <f>K11-$K$7</f>
        <v>-2.1729993820190447</v>
      </c>
      <c r="M11" s="27">
        <f>SQRT((D11*D11)+(H11*H11))</f>
        <v>5.1598182403477515E-2</v>
      </c>
      <c r="N11" s="14"/>
      <c r="O11" s="34">
        <f>POWER(2,-L11)</f>
        <v>4.5095997168863109</v>
      </c>
      <c r="P11" s="26">
        <f>M11/SQRT((COUNT(C9:C11)+COUNT(G9:G11)/2))</f>
        <v>2.4323616449599562E-2</v>
      </c>
    </row>
    <row r="12" spans="2:16">
      <c r="B12" s="36" t="s">
        <v>221</v>
      </c>
      <c r="C12" s="30">
        <v>20.545999526977539</v>
      </c>
      <c r="D12" s="10"/>
      <c r="E12" s="8"/>
      <c r="F12" s="8"/>
      <c r="G12" s="30">
        <v>14.814999580383301</v>
      </c>
      <c r="I12" s="8"/>
      <c r="J12" s="8"/>
      <c r="K12" s="8"/>
      <c r="L12" s="8"/>
      <c r="M12" s="8"/>
      <c r="N12" s="8"/>
      <c r="O12" s="33"/>
    </row>
    <row r="13" spans="2:16">
      <c r="B13" s="36" t="s">
        <v>221</v>
      </c>
      <c r="C13" s="30">
        <v>20.618999481201172</v>
      </c>
      <c r="D13" s="9"/>
      <c r="E13" s="8"/>
      <c r="F13" s="8"/>
      <c r="G13" s="30">
        <v>14.789999961853027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221</v>
      </c>
      <c r="C14" s="30">
        <v>20.63599967956543</v>
      </c>
      <c r="D14" s="4">
        <f>STDEV(C12:C14)</f>
        <v>4.7815666064098344E-2</v>
      </c>
      <c r="E14" s="1">
        <f>AVERAGE(C12:C14)</f>
        <v>20.600332895914715</v>
      </c>
      <c r="F14" s="8"/>
      <c r="G14" s="30">
        <v>14.817999839782715</v>
      </c>
      <c r="H14" s="3">
        <f>STDEV(G12:G14)</f>
        <v>1.5373004733408304E-2</v>
      </c>
      <c r="I14" s="1">
        <f>AVERAGE(G12:G14)</f>
        <v>14.807666460673014</v>
      </c>
      <c r="J14" s="8"/>
      <c r="K14" s="1">
        <f>E14-I14</f>
        <v>5.792666435241701</v>
      </c>
      <c r="L14" s="1">
        <f>K14-$K$7</f>
        <v>-5.2546666463216134</v>
      </c>
      <c r="M14" s="27">
        <f>SQRT((D14*D14)+(H14*H14))</f>
        <v>5.022616047127991E-2</v>
      </c>
      <c r="N14" s="14"/>
      <c r="O14" s="34">
        <f>POWER(2,-L14)</f>
        <v>38.177921246560068</v>
      </c>
      <c r="P14" s="26">
        <f>M14/SQRT((COUNT(C12:C14)+COUNT(G12:G14)/2))</f>
        <v>2.3676839108137167E-2</v>
      </c>
    </row>
    <row r="15" spans="2:16">
      <c r="B15" s="36" t="s">
        <v>222</v>
      </c>
      <c r="C15" s="30">
        <v>38.721000671386719</v>
      </c>
      <c r="D15" s="10"/>
      <c r="E15" s="8"/>
      <c r="F15" s="8"/>
      <c r="G15" s="30">
        <v>15.128999710083008</v>
      </c>
      <c r="I15" s="8"/>
      <c r="J15" s="8"/>
      <c r="K15" s="8"/>
      <c r="L15" s="8"/>
      <c r="M15" s="8"/>
      <c r="N15" s="8"/>
      <c r="O15" s="33"/>
    </row>
    <row r="16" spans="2:16">
      <c r="B16" s="36" t="s">
        <v>222</v>
      </c>
      <c r="C16" s="30">
        <v>36.189998626708984</v>
      </c>
      <c r="D16" s="9"/>
      <c r="E16" s="8"/>
      <c r="F16" s="8"/>
      <c r="G16" s="30">
        <v>15.144000053405762</v>
      </c>
      <c r="H16" s="9"/>
      <c r="I16" s="8"/>
      <c r="J16" s="8"/>
      <c r="K16" s="8"/>
      <c r="L16" s="8"/>
      <c r="M16" s="8"/>
      <c r="N16" s="8"/>
      <c r="O16" s="33"/>
    </row>
    <row r="17" spans="2:17" ht="15.75">
      <c r="B17" s="36" t="s">
        <v>222</v>
      </c>
      <c r="C17" s="30">
        <v>35.535999298095703</v>
      </c>
      <c r="D17" s="4">
        <f>STDEV(C15:C17)</f>
        <v>1.6821573558903038</v>
      </c>
      <c r="E17" s="1">
        <f>AVERAGE(C15:C17)</f>
        <v>36.815666198730469</v>
      </c>
      <c r="F17" s="8"/>
      <c r="G17" s="30">
        <v>15.027000427246094</v>
      </c>
      <c r="H17" s="3">
        <f>STDEV(G15:G17)</f>
        <v>6.366288364050561E-2</v>
      </c>
      <c r="I17" s="1">
        <f>AVERAGE(G15:G17)</f>
        <v>15.100000063578287</v>
      </c>
      <c r="J17" s="8"/>
      <c r="K17" s="1">
        <f>E17-I17</f>
        <v>21.715666135152183</v>
      </c>
      <c r="L17" s="1">
        <f>K17-$K$7</f>
        <v>10.668333053588869</v>
      </c>
      <c r="M17" s="27">
        <f>SQRT((D17*D17)+(H17*H17))</f>
        <v>1.6833616167446861</v>
      </c>
      <c r="N17" s="14"/>
      <c r="O17" s="34">
        <f>POWER(2,-L17)</f>
        <v>6.1448565256868313E-4</v>
      </c>
      <c r="P17" s="26">
        <f>M17/SQRT((COUNT(C15:C17)+COUNT(G15:G17)/2))</f>
        <v>0.79354427625954516</v>
      </c>
    </row>
    <row r="18" spans="2:17">
      <c r="B18" s="36" t="s">
        <v>223</v>
      </c>
      <c r="C18" s="30">
        <v>26.701999664306641</v>
      </c>
      <c r="D18" s="10"/>
      <c r="E18" s="8"/>
      <c r="F18" s="8"/>
      <c r="G18" s="30">
        <v>17.993999481201172</v>
      </c>
      <c r="I18" s="8"/>
      <c r="J18" s="8"/>
      <c r="K18" s="8"/>
      <c r="L18" s="8"/>
      <c r="M18" s="8"/>
      <c r="N18" s="8"/>
      <c r="O18" s="33"/>
    </row>
    <row r="19" spans="2:17">
      <c r="B19" s="36" t="s">
        <v>223</v>
      </c>
      <c r="C19" s="30">
        <v>26.841999053955078</v>
      </c>
      <c r="D19" s="9"/>
      <c r="E19" s="8"/>
      <c r="F19" s="8"/>
      <c r="G19" s="30">
        <v>17.97599983215332</v>
      </c>
      <c r="H19" s="9"/>
      <c r="I19" s="8"/>
      <c r="J19" s="8"/>
      <c r="K19" s="8"/>
      <c r="L19" s="8"/>
      <c r="M19" s="8"/>
      <c r="N19" s="8"/>
      <c r="O19" s="33"/>
    </row>
    <row r="20" spans="2:17" ht="15.75">
      <c r="B20" s="36" t="s">
        <v>223</v>
      </c>
      <c r="C20" s="30">
        <v>26.603000640869141</v>
      </c>
      <c r="D20" s="4">
        <f>STDEV(C18:C20)</f>
        <v>0.12008391316152643</v>
      </c>
      <c r="E20" s="1">
        <f>AVERAGE(C18:C20)</f>
        <v>26.715666453043621</v>
      </c>
      <c r="F20" s="8"/>
      <c r="G20" s="30">
        <v>17.916999816894531</v>
      </c>
      <c r="H20" s="3">
        <f>STDEV(G18:G20)</f>
        <v>4.0278069859661252E-2</v>
      </c>
      <c r="I20" s="1">
        <f>AVERAGE(G18:G20)</f>
        <v>17.96233304341634</v>
      </c>
      <c r="J20" s="8"/>
      <c r="K20" s="1">
        <f>E20-I20</f>
        <v>8.753333409627281</v>
      </c>
      <c r="L20" s="1">
        <f>K20-$K$7</f>
        <v>-2.2939996719360334</v>
      </c>
      <c r="M20" s="27">
        <f>SQRT((D20*D20)+(H20*H20))</f>
        <v>0.12665886906097329</v>
      </c>
      <c r="N20" s="14"/>
      <c r="O20" s="34">
        <f>POWER(2,-L20)</f>
        <v>4.9041383250280512</v>
      </c>
      <c r="P20" s="26">
        <f>M20/SQRT((COUNT(C18:C20)+COUNT(G18:G20)/2))</f>
        <v>5.9707563473622147E-2</v>
      </c>
    </row>
    <row r="21" spans="2:17">
      <c r="B21" s="36" t="s">
        <v>224</v>
      </c>
      <c r="C21" s="30">
        <v>20.13800048828125</v>
      </c>
      <c r="D21" s="10"/>
      <c r="E21" s="8"/>
      <c r="F21" s="8"/>
      <c r="G21" s="30">
        <v>15.081000328063965</v>
      </c>
      <c r="I21" s="8"/>
      <c r="J21" s="8"/>
      <c r="K21" s="8"/>
      <c r="L21" s="8"/>
      <c r="M21" s="8"/>
      <c r="N21" s="8"/>
      <c r="O21" s="33"/>
    </row>
    <row r="22" spans="2:17">
      <c r="B22" s="36" t="s">
        <v>224</v>
      </c>
      <c r="C22" s="30">
        <v>20.427000045776367</v>
      </c>
      <c r="D22" s="9"/>
      <c r="E22" s="8"/>
      <c r="F22" s="8"/>
      <c r="G22" s="30">
        <v>15.059000015258789</v>
      </c>
      <c r="H22" s="9"/>
      <c r="I22" s="8"/>
      <c r="J22" s="8"/>
      <c r="K22" s="8"/>
      <c r="L22" s="8"/>
      <c r="M22" s="8"/>
      <c r="N22" s="8"/>
      <c r="O22" s="33"/>
    </row>
    <row r="23" spans="2:17" ht="15.75">
      <c r="B23" s="36" t="s">
        <v>224</v>
      </c>
      <c r="C23" s="30">
        <v>20.201000213623047</v>
      </c>
      <c r="D23" s="4">
        <f>STDEV(C21:C23)</f>
        <v>0.15196799759547608</v>
      </c>
      <c r="E23" s="1">
        <f>AVERAGE(C21:C23)</f>
        <v>20.255333582560223</v>
      </c>
      <c r="F23" s="8"/>
      <c r="G23" s="30">
        <v>14.996000289916992</v>
      </c>
      <c r="H23" s="3">
        <f>STDEV(G21:G23)</f>
        <v>4.4117240850666366E-2</v>
      </c>
      <c r="I23" s="1">
        <f>AVERAGE(G21:G23)</f>
        <v>15.045333544413248</v>
      </c>
      <c r="J23" s="8"/>
      <c r="K23" s="1">
        <f>E23-I23</f>
        <v>5.2100000381469744</v>
      </c>
      <c r="L23" s="1">
        <f>K23-$K$7</f>
        <v>-5.83733304341634</v>
      </c>
      <c r="M23" s="27">
        <f>SQRT((D23*D23)+(H23*H23))</f>
        <v>0.15824222961477233</v>
      </c>
      <c r="N23" s="14"/>
      <c r="O23" s="34">
        <f>POWER(2,-L23)</f>
        <v>57.17581195506412</v>
      </c>
      <c r="P23" s="26">
        <f>M23/SQRT((COUNT(C21:C23)+COUNT(G21:G23)/2))</f>
        <v>7.4596102420456153E-2</v>
      </c>
    </row>
    <row r="24" spans="2:17">
      <c r="B24" s="36" t="s">
        <v>225</v>
      </c>
      <c r="C24" s="30">
        <v>27.434000015258789</v>
      </c>
      <c r="D24" s="10"/>
      <c r="E24" s="8"/>
      <c r="F24" s="8"/>
      <c r="G24" s="30">
        <v>15.590000152587891</v>
      </c>
      <c r="I24" s="8"/>
      <c r="J24" s="8"/>
      <c r="K24" s="8"/>
      <c r="L24" s="8"/>
      <c r="M24" s="8"/>
      <c r="N24" s="8"/>
      <c r="O24" s="33"/>
    </row>
    <row r="25" spans="2:17">
      <c r="B25" s="36" t="s">
        <v>225</v>
      </c>
      <c r="C25" t="s">
        <v>9</v>
      </c>
      <c r="D25" s="9"/>
      <c r="E25" s="8"/>
      <c r="F25" s="8"/>
      <c r="G25" s="30">
        <v>15.177000045776367</v>
      </c>
      <c r="H25" s="9"/>
      <c r="I25" s="8"/>
      <c r="J25" s="8"/>
      <c r="K25" s="8"/>
      <c r="L25" s="8"/>
      <c r="M25" s="8"/>
      <c r="N25" s="8"/>
      <c r="O25" s="33"/>
    </row>
    <row r="26" spans="2:17" ht="15.75">
      <c r="B26" s="36" t="s">
        <v>225</v>
      </c>
      <c r="C26" t="s">
        <v>9</v>
      </c>
      <c r="D26" s="4" t="e">
        <f>STDEV(C24:C26)</f>
        <v>#DIV/0!</v>
      </c>
      <c r="E26" s="1">
        <f>AVERAGE(C24:C26)</f>
        <v>27.434000015258789</v>
      </c>
      <c r="F26" s="8"/>
      <c r="G26" s="30">
        <v>15.640000343322754</v>
      </c>
      <c r="H26" s="3">
        <f>STDEV(G24:G26)</f>
        <v>0.25411230549627117</v>
      </c>
      <c r="I26" s="1">
        <f>AVERAGE(G24:G26)</f>
        <v>15.469000180562338</v>
      </c>
      <c r="J26" s="8"/>
      <c r="K26" s="1">
        <f>E26-I26</f>
        <v>11.964999834696451</v>
      </c>
      <c r="L26" s="1">
        <f>K26-$K$7</f>
        <v>0.91766675313313684</v>
      </c>
      <c r="M26" s="27" t="e">
        <f>SQRT((D26*D26)+(H26*H26))</f>
        <v>#DIV/0!</v>
      </c>
      <c r="N26" s="14"/>
      <c r="O26" s="34">
        <f>POWER(2,-L26)</f>
        <v>0.52936446075050314</v>
      </c>
      <c r="P26" s="26" t="e">
        <f>M26/SQRT((COUNT(C24:C26)+COUNT(G24:G26)/2))</f>
        <v>#DIV/0!</v>
      </c>
    </row>
    <row r="27" spans="2:17">
      <c r="B27" s="36" t="s">
        <v>226</v>
      </c>
      <c r="C27" s="30"/>
      <c r="D27" s="10"/>
      <c r="E27" s="8"/>
      <c r="F27" s="8"/>
      <c r="G27" s="30">
        <v>15.335000038146973</v>
      </c>
      <c r="I27" s="8"/>
      <c r="J27" s="8"/>
      <c r="K27" s="8"/>
      <c r="L27" s="8"/>
      <c r="M27" s="8"/>
      <c r="N27" s="8"/>
      <c r="O27" s="33"/>
    </row>
    <row r="28" spans="2:17">
      <c r="B28" s="36" t="s">
        <v>226</v>
      </c>
      <c r="C28" s="30">
        <v>24.228000640869141</v>
      </c>
      <c r="D28" s="9"/>
      <c r="E28" s="8"/>
      <c r="F28" s="8"/>
      <c r="G28" s="30">
        <v>14.940999984741211</v>
      </c>
      <c r="H28" s="9"/>
      <c r="I28" s="8"/>
      <c r="J28" s="8"/>
      <c r="K28" s="8"/>
      <c r="L28" s="8"/>
      <c r="M28" s="8"/>
      <c r="N28" s="8"/>
      <c r="O28" s="33"/>
    </row>
    <row r="29" spans="2:17" ht="15.75">
      <c r="B29" s="36" t="s">
        <v>226</v>
      </c>
      <c r="C29" s="30">
        <v>24.26099967956543</v>
      </c>
      <c r="D29" s="4">
        <f>STDEV(C27:C29)</f>
        <v>2.3333844034783283E-2</v>
      </c>
      <c r="E29" s="1">
        <f>AVERAGE(C27:C29)</f>
        <v>24.244500160217285</v>
      </c>
      <c r="F29" s="8"/>
      <c r="G29" s="30">
        <v>15.128000259399414</v>
      </c>
      <c r="H29" s="3">
        <f>STDEV(G27:G29)</f>
        <v>0.1970846067079699</v>
      </c>
      <c r="I29" s="1">
        <f>AVERAGE(G27:G29)</f>
        <v>15.134666760762533</v>
      </c>
      <c r="J29" s="8"/>
      <c r="K29" s="1">
        <f>E29-I29</f>
        <v>9.109833399454752</v>
      </c>
      <c r="L29" s="1">
        <f>K29-$K$7</f>
        <v>-1.9374996821085624</v>
      </c>
      <c r="M29" s="27">
        <f>SQRT((D29*D29)+(H29*H29))</f>
        <v>0.1984611057075788</v>
      </c>
      <c r="N29" s="14"/>
      <c r="O29" s="34">
        <f>POWER(2,-L29)</f>
        <v>3.8304122787798871</v>
      </c>
      <c r="P29" s="26">
        <f>M29/SQRT((COUNT(C27:C29)+COUNT(G27:G29)/2))</f>
        <v>0.10608192316544089</v>
      </c>
    </row>
    <row r="30" spans="2:17" s="41" customFormat="1">
      <c r="B30" s="41" t="s">
        <v>227</v>
      </c>
      <c r="C30" s="42"/>
      <c r="D30" s="43"/>
      <c r="E30" s="44"/>
      <c r="F30" s="44"/>
      <c r="G30" s="42">
        <v>14.539999961853027</v>
      </c>
      <c r="H30" s="45"/>
      <c r="I30" s="44"/>
      <c r="J30" s="44"/>
      <c r="K30" s="44"/>
      <c r="L30" s="44"/>
      <c r="M30" s="44"/>
      <c r="N30" s="44"/>
      <c r="O30" s="46"/>
      <c r="P30" s="47"/>
      <c r="Q30" s="48"/>
    </row>
    <row r="31" spans="2:17" s="41" customFormat="1">
      <c r="B31" s="41" t="s">
        <v>227</v>
      </c>
      <c r="C31" s="42">
        <v>19.295000076293945</v>
      </c>
      <c r="D31" s="49"/>
      <c r="E31" s="44"/>
      <c r="F31" s="44"/>
      <c r="G31" s="42">
        <v>14.390000343322754</v>
      </c>
      <c r="H31" s="49"/>
      <c r="I31" s="44"/>
      <c r="J31" s="44"/>
      <c r="K31" s="44"/>
      <c r="L31" s="44"/>
      <c r="M31" s="44"/>
      <c r="N31" s="44"/>
      <c r="O31" s="46"/>
      <c r="P31" s="47"/>
      <c r="Q31" s="48"/>
    </row>
    <row r="32" spans="2:17" s="41" customFormat="1" ht="15.75">
      <c r="B32" s="41" t="s">
        <v>227</v>
      </c>
      <c r="C32" s="42">
        <v>18.822999954223633</v>
      </c>
      <c r="D32" s="50">
        <f>STDEV(C30:C32)</f>
        <v>0.33375448703679617</v>
      </c>
      <c r="E32" s="51">
        <f>AVERAGE(C30:C32)</f>
        <v>19.059000015258789</v>
      </c>
      <c r="F32" s="44"/>
      <c r="G32" s="42">
        <v>14.383999824523926</v>
      </c>
      <c r="H32" s="52">
        <f>STDEV(G30:G32)</f>
        <v>8.8385457544195953E-2</v>
      </c>
      <c r="I32" s="51">
        <f>AVERAGE(G30:G32)</f>
        <v>14.438000043233236</v>
      </c>
      <c r="J32" s="44"/>
      <c r="K32" s="51">
        <f>E32-I32</f>
        <v>4.6209999720255528</v>
      </c>
      <c r="L32" s="51">
        <f>K32-$K$7</f>
        <v>-6.4263331095377616</v>
      </c>
      <c r="M32" s="51">
        <f>SQRT((D32*D32)+(H32*H32))</f>
        <v>0.3452593904913982</v>
      </c>
      <c r="N32" s="44"/>
      <c r="O32" s="53">
        <f>POWER(2,-L32)</f>
        <v>86.004074773229661</v>
      </c>
      <c r="P32" s="2">
        <f>M32/SQRT((COUNT(C30:C32)+COUNT(G30:G32)/2))</f>
        <v>0.18454890696931553</v>
      </c>
      <c r="Q32" s="48"/>
    </row>
    <row r="33" spans="2:17">
      <c r="B33" s="36" t="s">
        <v>228</v>
      </c>
      <c r="C33" s="30">
        <v>38.082000732421875</v>
      </c>
      <c r="D33" s="10"/>
      <c r="E33" s="8"/>
      <c r="F33" s="8"/>
      <c r="G33" s="30">
        <v>15.753000259399414</v>
      </c>
      <c r="I33" s="8"/>
      <c r="J33" s="8"/>
      <c r="K33" s="8"/>
      <c r="L33" s="8"/>
      <c r="M33" s="8"/>
      <c r="N33" s="8"/>
      <c r="O33" s="33"/>
    </row>
    <row r="34" spans="2:17">
      <c r="B34" s="36" t="s">
        <v>228</v>
      </c>
      <c r="C34" t="s">
        <v>9</v>
      </c>
      <c r="D34" s="9"/>
      <c r="E34" s="8"/>
      <c r="F34" s="8"/>
      <c r="G34" s="30">
        <v>15.791999816894531</v>
      </c>
      <c r="H34" s="9"/>
      <c r="I34" s="8"/>
      <c r="J34" s="8"/>
      <c r="K34" s="8"/>
      <c r="L34" s="8"/>
      <c r="M34" s="8"/>
      <c r="N34" s="8"/>
      <c r="O34" s="33"/>
    </row>
    <row r="35" spans="2:17" ht="15.75">
      <c r="B35" s="36" t="s">
        <v>228</v>
      </c>
      <c r="C35" t="s">
        <v>9</v>
      </c>
      <c r="D35" s="4" t="e">
        <f>STDEV(C33:C35)</f>
        <v>#DIV/0!</v>
      </c>
      <c r="E35" s="1">
        <f>AVERAGE(C33:C35)</f>
        <v>38.082000732421875</v>
      </c>
      <c r="F35" s="8"/>
      <c r="G35" s="30">
        <v>15.86400032043457</v>
      </c>
      <c r="H35" s="3">
        <f>STDEV(G33:G35)</f>
        <v>5.6311709180007642E-2</v>
      </c>
      <c r="I35" s="1">
        <f>AVERAGE(G33:G35)</f>
        <v>15.803000132242838</v>
      </c>
      <c r="J35" s="8"/>
      <c r="K35" s="1">
        <f>E35-I35</f>
        <v>22.279000600179039</v>
      </c>
      <c r="L35" s="1">
        <f>K35-$K$7</f>
        <v>11.231667518615724</v>
      </c>
      <c r="M35" s="27" t="e">
        <f>SQRT((D35*D35)+(H35*H35))</f>
        <v>#DIV/0!</v>
      </c>
      <c r="N35" s="14"/>
      <c r="O35" s="34">
        <f>POWER(2,-L35)</f>
        <v>4.158447046556934E-4</v>
      </c>
      <c r="P35" s="26" t="e">
        <f>M35/SQRT((COUNT(C33:C35)+COUNT(G33:G35)/2))</f>
        <v>#DIV/0!</v>
      </c>
    </row>
    <row r="36" spans="2:17">
      <c r="B36" s="36" t="s">
        <v>229</v>
      </c>
      <c r="C36" s="30">
        <v>26.715999603271484</v>
      </c>
      <c r="D36" s="10"/>
      <c r="E36" s="8"/>
      <c r="F36" s="8"/>
      <c r="G36" s="30">
        <v>16.472000122070313</v>
      </c>
      <c r="I36" s="8"/>
      <c r="J36" s="8"/>
      <c r="K36" s="8"/>
      <c r="L36" s="8"/>
      <c r="M36" s="8"/>
      <c r="N36" s="8"/>
      <c r="O36" s="33"/>
    </row>
    <row r="37" spans="2:17">
      <c r="B37" s="36" t="s">
        <v>229</v>
      </c>
      <c r="C37" s="30">
        <v>27.049999237060547</v>
      </c>
      <c r="D37" s="9"/>
      <c r="E37" s="8"/>
      <c r="F37" s="8"/>
      <c r="G37" s="30">
        <v>16.490999221801758</v>
      </c>
      <c r="H37" s="9"/>
      <c r="I37" s="8"/>
      <c r="J37" s="8"/>
      <c r="K37" s="8"/>
      <c r="L37" s="8"/>
      <c r="M37" s="8"/>
      <c r="N37" s="8"/>
      <c r="O37" s="33"/>
    </row>
    <row r="38" spans="2:17" ht="15.75">
      <c r="B38" s="36" t="s">
        <v>229</v>
      </c>
      <c r="C38" s="30">
        <v>26.556999206542969</v>
      </c>
      <c r="D38" s="4">
        <f>STDEV(C36:C38)</f>
        <v>0.2516233665689428</v>
      </c>
      <c r="E38" s="1">
        <f>AVERAGE(C36:C38)</f>
        <v>26.774332682291668</v>
      </c>
      <c r="F38" s="8"/>
      <c r="G38" s="30">
        <v>16.53700065612793</v>
      </c>
      <c r="H38" s="3">
        <f>STDEV(G36:G38)</f>
        <v>3.3421966774478229E-2</v>
      </c>
      <c r="I38" s="1">
        <f>AVERAGE(G36:G38)</f>
        <v>16.5</v>
      </c>
      <c r="J38" s="8"/>
      <c r="K38" s="1">
        <f>E38-I38</f>
        <v>10.274332682291668</v>
      </c>
      <c r="L38" s="1">
        <f>K38-$K$7</f>
        <v>-0.77300039927164654</v>
      </c>
      <c r="M38" s="27">
        <f>SQRT((D38*D38)+(H38*H38))</f>
        <v>0.2538333044865525</v>
      </c>
      <c r="N38" s="14"/>
      <c r="O38" s="34">
        <f>POWER(2,-L38)</f>
        <v>1.7088199547021858</v>
      </c>
      <c r="P38" s="26">
        <f>M38/SQRT((COUNT(C36:C38)+COUNT(G36:G38)/2))</f>
        <v>0.11965816726228733</v>
      </c>
    </row>
    <row r="39" spans="2:17">
      <c r="B39" s="36" t="s">
        <v>230</v>
      </c>
      <c r="C39" s="30">
        <v>21.131000518798828</v>
      </c>
      <c r="D39" s="10"/>
      <c r="E39" s="8"/>
      <c r="F39" s="8"/>
      <c r="G39" s="30">
        <v>15.237000465393066</v>
      </c>
      <c r="I39" s="8"/>
      <c r="J39" s="8"/>
      <c r="K39" s="8"/>
      <c r="L39" s="8"/>
      <c r="M39" s="8"/>
      <c r="N39" s="8"/>
      <c r="O39" s="33"/>
    </row>
    <row r="40" spans="2:17">
      <c r="B40" s="36" t="s">
        <v>230</v>
      </c>
      <c r="C40" s="30">
        <v>21.153999328613281</v>
      </c>
      <c r="D40" s="9"/>
      <c r="E40" s="8"/>
      <c r="F40" s="8"/>
      <c r="G40" s="30">
        <v>15.295000076293945</v>
      </c>
      <c r="H40" s="9"/>
      <c r="I40" s="8"/>
      <c r="J40" s="8"/>
      <c r="K40" s="8"/>
      <c r="L40" s="8"/>
      <c r="M40" s="8"/>
      <c r="N40" s="8"/>
      <c r="O40" s="33"/>
    </row>
    <row r="41" spans="2:17" ht="15.75">
      <c r="B41" s="36" t="s">
        <v>230</v>
      </c>
      <c r="C41" s="30">
        <v>21.083999633789062</v>
      </c>
      <c r="D41" s="4">
        <f>STDEV(C39:C41)</f>
        <v>3.5679092197126581E-2</v>
      </c>
      <c r="E41" s="1">
        <f>AVERAGE(C39:C41)</f>
        <v>21.122999827067058</v>
      </c>
      <c r="F41" s="8"/>
      <c r="G41" s="30">
        <v>15.222999572753906</v>
      </c>
      <c r="H41" s="3">
        <f>STDEV(G39:G41)</f>
        <v>3.8175149790943448E-2</v>
      </c>
      <c r="I41" s="1">
        <f>AVERAGE(G39:G41)</f>
        <v>15.251666704813639</v>
      </c>
      <c r="J41" s="8"/>
      <c r="K41" s="1">
        <f>E41-I41</f>
        <v>5.8713331222534197</v>
      </c>
      <c r="L41" s="1">
        <f>K41-$K$7</f>
        <v>-5.1759999593098946</v>
      </c>
      <c r="M41" s="27">
        <f>SQRT((D41*D41)+(H41*H41))</f>
        <v>5.2252652387912601E-2</v>
      </c>
      <c r="N41" s="14"/>
      <c r="O41" s="34">
        <f>POWER(2,-L41)</f>
        <v>36.151909846607097</v>
      </c>
      <c r="P41" s="26">
        <f>M41/SQRT((COUNT(C39:C41)+COUNT(G39:G41)/2))</f>
        <v>2.4632136558984299E-2</v>
      </c>
    </row>
    <row r="42" spans="2:17">
      <c r="B42" s="36" t="s">
        <v>231</v>
      </c>
      <c r="C42" t="s">
        <v>9</v>
      </c>
      <c r="D42" s="10"/>
      <c r="E42" s="8"/>
      <c r="F42" s="8"/>
      <c r="G42" s="30">
        <v>15.031000137329102</v>
      </c>
      <c r="I42" s="8"/>
      <c r="J42" s="8"/>
      <c r="K42" s="8"/>
      <c r="L42" s="8"/>
      <c r="M42" s="8"/>
      <c r="N42" s="8"/>
      <c r="O42" s="33"/>
    </row>
    <row r="43" spans="2:17">
      <c r="B43" s="36" t="s">
        <v>231</v>
      </c>
      <c r="C43" t="s">
        <v>9</v>
      </c>
      <c r="D43" s="9"/>
      <c r="E43" s="8"/>
      <c r="F43" s="8"/>
      <c r="G43" s="30">
        <v>15.010000228881836</v>
      </c>
      <c r="H43" s="9"/>
      <c r="I43" s="8"/>
      <c r="J43" s="8"/>
      <c r="K43" s="8"/>
      <c r="L43" s="8"/>
      <c r="M43" s="8"/>
      <c r="N43" s="8"/>
      <c r="O43" s="33"/>
    </row>
    <row r="44" spans="2:17" ht="15.75">
      <c r="B44" s="36" t="s">
        <v>231</v>
      </c>
      <c r="C44" t="s">
        <v>9</v>
      </c>
      <c r="D44" s="4" t="e">
        <f>STDEV(C42:C44)</f>
        <v>#DIV/0!</v>
      </c>
      <c r="E44" s="1" t="e">
        <f>AVERAGE(C42:C44)</f>
        <v>#DIV/0!</v>
      </c>
      <c r="F44" s="8"/>
      <c r="G44" s="30">
        <v>15.041000366210937</v>
      </c>
      <c r="H44" s="3">
        <f>STDEV(G42:G44)</f>
        <v>1.5821974418014334E-2</v>
      </c>
      <c r="I44" s="1">
        <f>AVERAGE(G42:G44)</f>
        <v>15.027333577473959</v>
      </c>
      <c r="J44" s="8"/>
      <c r="K44" s="1" t="e">
        <f>E44-I44</f>
        <v>#DIV/0!</v>
      </c>
      <c r="L44" s="1" t="e">
        <f>K44-$K$7</f>
        <v>#DIV/0!</v>
      </c>
      <c r="M44" s="27" t="e">
        <f>SQRT((D44*D44)+(H44*H44))</f>
        <v>#DIV/0!</v>
      </c>
      <c r="N44" s="14"/>
      <c r="O44" s="34" t="e">
        <f>POWER(2,-L44)</f>
        <v>#DIV/0!</v>
      </c>
      <c r="P44" s="26" t="e">
        <f>M44/SQRT((COUNT(C42:C44)+COUNT(G42:G44)/2))</f>
        <v>#DIV/0!</v>
      </c>
    </row>
    <row r="45" spans="2:17">
      <c r="B45" s="36" t="s">
        <v>232</v>
      </c>
      <c r="C45" s="30">
        <v>29.253000259399414</v>
      </c>
      <c r="D45" s="10"/>
      <c r="E45" s="8"/>
      <c r="F45" s="8"/>
      <c r="G45" s="30">
        <v>16.419000625610352</v>
      </c>
      <c r="I45" s="8"/>
      <c r="J45" s="8"/>
      <c r="K45" s="8"/>
      <c r="L45" s="8"/>
      <c r="M45" s="8"/>
      <c r="N45" s="8"/>
      <c r="O45" s="33"/>
    </row>
    <row r="46" spans="2:17">
      <c r="B46" s="36" t="s">
        <v>232</v>
      </c>
      <c r="C46" s="30">
        <v>28.913000106811523</v>
      </c>
      <c r="D46" s="9"/>
      <c r="E46" s="8"/>
      <c r="F46" s="8"/>
      <c r="G46" s="30">
        <v>16.399999618530273</v>
      </c>
      <c r="H46" s="9"/>
      <c r="I46" s="8"/>
      <c r="J46" s="8"/>
      <c r="K46" s="8"/>
      <c r="L46" s="8"/>
      <c r="M46" s="8"/>
      <c r="N46" s="8"/>
      <c r="O46" s="33"/>
    </row>
    <row r="47" spans="2:17" ht="15.75">
      <c r="B47" s="36" t="s">
        <v>232</v>
      </c>
      <c r="C47" s="30">
        <v>28.694000244140625</v>
      </c>
      <c r="D47" s="4">
        <f>STDEV(C45:C47)</f>
        <v>0.28167417958477398</v>
      </c>
      <c r="E47" s="1">
        <f>AVERAGE(C45:C47)</f>
        <v>28.953333536783855</v>
      </c>
      <c r="F47" s="8"/>
      <c r="G47" s="30">
        <v>16.375</v>
      </c>
      <c r="H47" s="3">
        <f>STDEV(G45:G47)</f>
        <v>2.2068356874412949E-2</v>
      </c>
      <c r="I47" s="1">
        <f>AVERAGE(G45:G47)</f>
        <v>16.398000081380207</v>
      </c>
      <c r="J47" s="8"/>
      <c r="K47" s="1">
        <f>E47-I47</f>
        <v>12.555333455403648</v>
      </c>
      <c r="L47" s="1">
        <f>K47-$K$7</f>
        <v>1.5080003738403338</v>
      </c>
      <c r="M47" s="27">
        <f>SQRT((D47*D47)+(H47*H47))</f>
        <v>0.28253735296397881</v>
      </c>
      <c r="N47" s="14"/>
      <c r="O47" s="34">
        <f>POWER(2,-L47)</f>
        <v>0.35159820886989929</v>
      </c>
      <c r="P47" s="26">
        <f>M47/SQRT((COUNT(C45:C47)+COUNT(G45:G47)/2))</f>
        <v>0.133189385479551</v>
      </c>
    </row>
    <row r="48" spans="2:17" s="41" customFormat="1">
      <c r="B48" s="41" t="s">
        <v>233</v>
      </c>
      <c r="C48" s="42">
        <v>20.461000442504883</v>
      </c>
      <c r="D48" s="43"/>
      <c r="E48" s="44"/>
      <c r="F48" s="44"/>
      <c r="G48" s="42">
        <v>14.567999839782715</v>
      </c>
      <c r="H48" s="45"/>
      <c r="I48" s="44"/>
      <c r="J48" s="44"/>
      <c r="K48" s="44"/>
      <c r="L48" s="44"/>
      <c r="M48" s="44"/>
      <c r="N48" s="44"/>
      <c r="O48" s="46"/>
      <c r="P48" s="47"/>
      <c r="Q48" s="48"/>
    </row>
    <row r="49" spans="2:17" s="41" customFormat="1">
      <c r="B49" s="41" t="s">
        <v>233</v>
      </c>
      <c r="C49" s="42"/>
      <c r="D49" s="49"/>
      <c r="E49" s="44"/>
      <c r="F49" s="44"/>
      <c r="G49" s="42">
        <v>14.524999618530273</v>
      </c>
      <c r="H49" s="49"/>
      <c r="I49" s="44"/>
      <c r="J49" s="44"/>
      <c r="K49" s="44"/>
      <c r="L49" s="44"/>
      <c r="M49" s="44"/>
      <c r="N49" s="44"/>
      <c r="O49" s="46"/>
      <c r="P49" s="47"/>
      <c r="Q49" s="48"/>
    </row>
    <row r="50" spans="2:17" s="41" customFormat="1" ht="15.75">
      <c r="B50" s="41" t="s">
        <v>233</v>
      </c>
      <c r="C50" s="42">
        <v>19.950000762939453</v>
      </c>
      <c r="D50" s="50">
        <f>STDEV(C48:C50)</f>
        <v>0.36133133860486821</v>
      </c>
      <c r="E50" s="51">
        <f>AVERAGE(C48:C50)</f>
        <v>20.205500602722168</v>
      </c>
      <c r="F50" s="44"/>
      <c r="G50" s="42">
        <v>14.548999786376953</v>
      </c>
      <c r="H50" s="52">
        <f>STDEV(G48:G50)</f>
        <v>2.1548507735840661E-2</v>
      </c>
      <c r="I50" s="51">
        <f>AVERAGE(G48:G50)</f>
        <v>14.547333081563314</v>
      </c>
      <c r="J50" s="44"/>
      <c r="K50" s="51">
        <f>E50-I50</f>
        <v>5.6581675211588536</v>
      </c>
      <c r="L50" s="51">
        <f>K50-$K$7</f>
        <v>-5.3891655604044608</v>
      </c>
      <c r="M50" s="51">
        <f>SQRT((D50*D50)+(H50*H50))</f>
        <v>0.36197330625838631</v>
      </c>
      <c r="N50" s="44"/>
      <c r="O50" s="53">
        <f>POWER(2,-L50)</f>
        <v>41.9083425688913</v>
      </c>
      <c r="P50" s="2">
        <f>M50/SQRT((COUNT(C48:C50)+COUNT(G48:G50)/2))</f>
        <v>0.19348287073952533</v>
      </c>
      <c r="Q50" s="48"/>
    </row>
    <row r="51" spans="2:17">
      <c r="B51" s="36" t="s">
        <v>234</v>
      </c>
      <c r="C51" t="s">
        <v>9</v>
      </c>
      <c r="D51" s="10"/>
      <c r="E51" s="8"/>
      <c r="F51" s="8"/>
      <c r="G51" s="30">
        <v>17.233999252319336</v>
      </c>
      <c r="I51" s="8"/>
      <c r="J51" s="8"/>
      <c r="K51" s="8"/>
      <c r="L51" s="8"/>
      <c r="M51" s="8"/>
      <c r="N51" s="8"/>
      <c r="O51" s="33"/>
    </row>
    <row r="52" spans="2:17">
      <c r="B52" s="36" t="s">
        <v>234</v>
      </c>
      <c r="C52" s="30">
        <v>39.494998931884766</v>
      </c>
      <c r="D52" s="9"/>
      <c r="E52" s="8"/>
      <c r="F52" s="8"/>
      <c r="G52" s="30">
        <v>16.930000305175781</v>
      </c>
      <c r="H52" s="9"/>
      <c r="I52" s="8"/>
      <c r="J52" s="8"/>
      <c r="K52" s="8"/>
      <c r="L52" s="8"/>
      <c r="M52" s="8"/>
      <c r="N52" s="8"/>
      <c r="O52" s="33"/>
    </row>
    <row r="53" spans="2:17" ht="15.75">
      <c r="B53" s="36" t="s">
        <v>234</v>
      </c>
      <c r="C53" s="30">
        <v>37.749000549316406</v>
      </c>
      <c r="D53" s="4">
        <f>STDEV(C51:C53)</f>
        <v>1.2346072962548307</v>
      </c>
      <c r="E53" s="1">
        <f>AVERAGE(C51:C53)</f>
        <v>38.621999740600586</v>
      </c>
      <c r="F53" s="8"/>
      <c r="G53" s="30">
        <v>17.184999465942383</v>
      </c>
      <c r="H53" s="3">
        <f>STDEV(G51:G53)</f>
        <v>0.16321811118921409</v>
      </c>
      <c r="I53" s="1">
        <f>AVERAGE(G51:G53)</f>
        <v>17.1163330078125</v>
      </c>
      <c r="J53" s="8"/>
      <c r="K53" s="1">
        <f>E53-I53</f>
        <v>21.505666732788086</v>
      </c>
      <c r="L53" s="1">
        <f>K53-$K$7</f>
        <v>10.458333651224772</v>
      </c>
      <c r="M53" s="27">
        <f>SQRT((D53*D53)+(H53*H53))</f>
        <v>1.2453494801804985</v>
      </c>
      <c r="N53" s="14"/>
      <c r="O53" s="34">
        <f>POWER(2,-L53)</f>
        <v>7.1076799907007586E-4</v>
      </c>
      <c r="P53" s="26">
        <f>M53/SQRT((COUNT(C51:C53)+COUNT(G51:G53)/2))</f>
        <v>0.66566729737606434</v>
      </c>
    </row>
    <row r="54" spans="2:17">
      <c r="B54" s="36" t="s">
        <v>235</v>
      </c>
      <c r="C54" s="30">
        <v>26.113000869750977</v>
      </c>
      <c r="D54" s="10"/>
      <c r="E54" s="8"/>
      <c r="F54" s="8"/>
      <c r="G54" s="30">
        <v>15.954999923706055</v>
      </c>
      <c r="I54" s="8"/>
      <c r="J54" s="8"/>
      <c r="K54" s="8"/>
      <c r="L54" s="8"/>
      <c r="M54" s="8"/>
      <c r="N54" s="8"/>
      <c r="O54" s="33"/>
    </row>
    <row r="55" spans="2:17">
      <c r="B55" s="36" t="s">
        <v>235</v>
      </c>
      <c r="C55" s="30">
        <v>26.319999694824219</v>
      </c>
      <c r="D55" s="9"/>
      <c r="E55" s="8"/>
      <c r="F55" s="8"/>
      <c r="G55" s="30">
        <v>15.857999801635742</v>
      </c>
      <c r="H55" s="9"/>
      <c r="I55" s="8"/>
      <c r="J55" s="8"/>
      <c r="K55" s="8"/>
      <c r="L55" s="8"/>
      <c r="M55" s="8"/>
      <c r="N55" s="8"/>
      <c r="O55" s="33"/>
    </row>
    <row r="56" spans="2:17" ht="15.75">
      <c r="B56" s="36" t="s">
        <v>235</v>
      </c>
      <c r="C56" s="30">
        <v>26.035999298095703</v>
      </c>
      <c r="D56" s="4">
        <f>STDEV(C54:C56)</f>
        <v>0.14687521969404232</v>
      </c>
      <c r="E56" s="1">
        <f>AVERAGE(C54:C56)</f>
        <v>26.156333287556965</v>
      </c>
      <c r="F56" s="8"/>
      <c r="G56" s="30">
        <v>15.857000350952148</v>
      </c>
      <c r="H56" s="3">
        <f>STDEV(G54:G56)</f>
        <v>5.6293781248128151E-2</v>
      </c>
      <c r="I56" s="1">
        <f>AVERAGE(G54:G56)</f>
        <v>15.890000025431315</v>
      </c>
      <c r="J56" s="8"/>
      <c r="K56" s="1">
        <f>E56-I56</f>
        <v>10.26633326212565</v>
      </c>
      <c r="L56" s="1">
        <f>K56-$K$7</f>
        <v>-0.78099981943766394</v>
      </c>
      <c r="M56" s="27">
        <f>SQRT((D56*D56)+(H56*H56))</f>
        <v>0.15729373785178258</v>
      </c>
      <c r="N56" s="14"/>
      <c r="O56" s="34">
        <f>POWER(2,-L56)</f>
        <v>1.718321294835665</v>
      </c>
      <c r="P56" s="26">
        <f>M56/SQRT((COUNT(C54:C56)+COUNT(G54:G56)/2))</f>
        <v>7.4148979115449737E-2</v>
      </c>
    </row>
    <row r="57" spans="2:17">
      <c r="B57" s="36" t="s">
        <v>236</v>
      </c>
      <c r="C57" s="30">
        <v>21.107999801635742</v>
      </c>
      <c r="D57" s="10"/>
      <c r="E57" s="8"/>
      <c r="F57" s="8"/>
      <c r="G57" s="30">
        <v>15.133000373840332</v>
      </c>
      <c r="I57" s="8"/>
      <c r="J57" s="8"/>
      <c r="K57" s="8"/>
      <c r="L57" s="8"/>
      <c r="M57" s="8"/>
      <c r="N57" s="8"/>
      <c r="O57" s="33"/>
    </row>
    <row r="58" spans="2:17">
      <c r="B58" s="36" t="s">
        <v>236</v>
      </c>
      <c r="C58" s="30">
        <v>20.891000747680664</v>
      </c>
      <c r="D58" s="9"/>
      <c r="E58" s="8"/>
      <c r="F58" s="8"/>
      <c r="G58" s="30">
        <v>15.173999786376953</v>
      </c>
      <c r="H58" s="9"/>
      <c r="I58" s="8"/>
      <c r="J58" s="8"/>
      <c r="K58" s="8"/>
      <c r="L58" s="8"/>
      <c r="M58" s="8"/>
      <c r="N58" s="8"/>
      <c r="O58" s="33"/>
    </row>
    <row r="59" spans="2:17" ht="15.75">
      <c r="B59" s="36" t="s">
        <v>236</v>
      </c>
      <c r="C59" s="30">
        <v>20.757999420166016</v>
      </c>
      <c r="D59" s="4">
        <f>STDEV(C57:C59)</f>
        <v>0.17667211134718799</v>
      </c>
      <c r="E59" s="1">
        <f>AVERAGE(C57:C59)</f>
        <v>20.918999989827473</v>
      </c>
      <c r="F59" s="8"/>
      <c r="G59" s="30">
        <v>15.229999542236328</v>
      </c>
      <c r="H59" s="3">
        <f>STDEV(G57:G59)</f>
        <v>4.8692509954770348E-2</v>
      </c>
      <c r="I59" s="1">
        <f>AVERAGE(G57:G59)</f>
        <v>15.178999900817871</v>
      </c>
      <c r="J59" s="8"/>
      <c r="K59" s="1">
        <f>E59-I59</f>
        <v>5.7400000890096017</v>
      </c>
      <c r="L59" s="1">
        <f>K59-$K$7</f>
        <v>-5.3073329925537127</v>
      </c>
      <c r="M59" s="27">
        <f>SQRT((D59*D59)+(H59*H59))</f>
        <v>0.18325936661892239</v>
      </c>
      <c r="N59" s="14"/>
      <c r="O59" s="34">
        <f>POWER(2,-L59)</f>
        <v>39.597377846927607</v>
      </c>
      <c r="P59" s="26">
        <f>M59/SQRT((COUNT(C57:C59)+COUNT(G57:G59)/2))</f>
        <v>8.6389293901461106E-2</v>
      </c>
    </row>
    <row r="60" spans="2:17">
      <c r="B60" s="36" t="s">
        <v>237</v>
      </c>
      <c r="C60" s="30">
        <v>36.577999114990234</v>
      </c>
      <c r="D60" s="10"/>
      <c r="E60" s="8"/>
      <c r="F60" s="8"/>
      <c r="G60" s="30">
        <v>15.647000312805176</v>
      </c>
      <c r="I60" s="8"/>
      <c r="J60" s="8"/>
      <c r="K60" s="8"/>
      <c r="L60" s="8"/>
      <c r="M60" s="8"/>
      <c r="N60" s="8"/>
      <c r="O60" s="33"/>
    </row>
    <row r="61" spans="2:17">
      <c r="B61" s="36" t="s">
        <v>237</v>
      </c>
      <c r="C61" s="30">
        <v>35.787998199462891</v>
      </c>
      <c r="D61" s="9"/>
      <c r="E61" s="8"/>
      <c r="F61" s="8"/>
      <c r="G61" s="30">
        <v>15.644000053405762</v>
      </c>
      <c r="H61" s="9"/>
      <c r="I61" s="8"/>
      <c r="J61" s="8"/>
      <c r="K61" s="8"/>
      <c r="L61" s="8"/>
      <c r="M61" s="8"/>
      <c r="N61" s="8"/>
      <c r="O61" s="33"/>
    </row>
    <row r="62" spans="2:17" ht="15.75">
      <c r="B62" s="36" t="s">
        <v>237</v>
      </c>
      <c r="C62" s="30">
        <v>34.485000610351563</v>
      </c>
      <c r="D62" s="4">
        <f>STDEV(C60:C62)</f>
        <v>1.0569253288180798</v>
      </c>
      <c r="E62" s="1">
        <f>AVERAGE(C60:C62)</f>
        <v>35.616999308268227</v>
      </c>
      <c r="F62" s="8"/>
      <c r="G62" s="30">
        <v>15.690999984741211</v>
      </c>
      <c r="H62" s="3">
        <f>STDEV(G60:G62)</f>
        <v>2.6312120883981188E-2</v>
      </c>
      <c r="I62" s="1">
        <f>AVERAGE(G60:G62)</f>
        <v>15.660666783650717</v>
      </c>
      <c r="J62" s="8"/>
      <c r="K62" s="1">
        <f>E62-I62</f>
        <v>19.956332524617508</v>
      </c>
      <c r="L62" s="1">
        <f>K62-$K$7</f>
        <v>8.9089994430541939</v>
      </c>
      <c r="M62" s="27">
        <f>SQRT((D62*D62)+(H62*H62))</f>
        <v>1.0572527977747892</v>
      </c>
      <c r="N62" s="14"/>
      <c r="O62" s="34">
        <f>POWER(2,-L62)</f>
        <v>2.0802902628391327E-3</v>
      </c>
      <c r="P62" s="26">
        <f>M62/SQRT((COUNT(C60:C62)+COUNT(G60:G62)/2))</f>
        <v>0.49839374849000206</v>
      </c>
    </row>
    <row r="63" spans="2:17">
      <c r="B63" s="36" t="s">
        <v>238</v>
      </c>
      <c r="C63" s="30">
        <v>23.01300048828125</v>
      </c>
      <c r="D63" s="10"/>
      <c r="E63" s="8"/>
      <c r="F63" s="8"/>
      <c r="G63" s="30">
        <v>15.093000411987305</v>
      </c>
      <c r="I63" s="8"/>
      <c r="J63" s="8"/>
      <c r="K63" s="8"/>
      <c r="L63" s="8"/>
      <c r="M63" s="8"/>
      <c r="N63" s="8"/>
      <c r="O63" s="33"/>
    </row>
    <row r="64" spans="2:17">
      <c r="B64" s="36" t="s">
        <v>238</v>
      </c>
      <c r="C64" s="30">
        <v>23.055999755859375</v>
      </c>
      <c r="D64" s="9"/>
      <c r="E64" s="8"/>
      <c r="F64" s="8"/>
      <c r="G64" s="30">
        <v>15.190999984741211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238</v>
      </c>
      <c r="C65" s="30">
        <v>22.847000122070313</v>
      </c>
      <c r="D65" s="4">
        <f>STDEV(C63:C65)</f>
        <v>0.1103674963613101</v>
      </c>
      <c r="E65" s="1">
        <f>AVERAGE(C63:C65)</f>
        <v>22.972000122070313</v>
      </c>
      <c r="F65" s="8"/>
      <c r="G65" s="30">
        <v>15.171999931335449</v>
      </c>
      <c r="H65" s="3">
        <f>STDEV(G63:G65)</f>
        <v>5.1970893050193367E-2</v>
      </c>
      <c r="I65" s="1">
        <f>AVERAGE(G63:G65)</f>
        <v>15.152000109354654</v>
      </c>
      <c r="J65" s="8"/>
      <c r="K65" s="1">
        <f>E65-I65</f>
        <v>7.8200000127156581</v>
      </c>
      <c r="L65" s="1">
        <f>K65-$K$7</f>
        <v>-3.2273330688476562</v>
      </c>
      <c r="M65" s="27">
        <f>SQRT((D65*D65)+(H65*H65))</f>
        <v>0.12199163076825573</v>
      </c>
      <c r="N65" s="14"/>
      <c r="O65" s="34">
        <f>POWER(2,-L65)</f>
        <v>9.3653510208593502</v>
      </c>
      <c r="P65" s="26">
        <f>M65/SQRT((COUNT(C63:C65)+COUNT(G63:G65)/2))</f>
        <v>5.7507406242826069E-2</v>
      </c>
    </row>
    <row r="66" spans="2:16">
      <c r="B66" s="36" t="s">
        <v>239</v>
      </c>
      <c r="C66" s="30">
        <v>19.488000869750977</v>
      </c>
      <c r="D66" s="10"/>
      <c r="E66" s="8"/>
      <c r="F66" s="8"/>
      <c r="G66" s="30">
        <v>14.076000213623047</v>
      </c>
      <c r="I66" s="8"/>
      <c r="J66" s="8"/>
      <c r="K66" s="8"/>
      <c r="L66" s="8"/>
      <c r="M66" s="8"/>
      <c r="N66" s="8"/>
      <c r="O66" s="33"/>
    </row>
    <row r="67" spans="2:16">
      <c r="B67" s="36" t="s">
        <v>239</v>
      </c>
      <c r="C67" s="30">
        <v>19.666000366210938</v>
      </c>
      <c r="D67" s="9"/>
      <c r="E67" s="8"/>
      <c r="F67" s="8"/>
      <c r="G67" s="30">
        <v>14.111000061035156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239</v>
      </c>
      <c r="C68" s="30">
        <v>19.596000671386719</v>
      </c>
      <c r="D68" s="4">
        <f>STDEV(C66:C68)</f>
        <v>8.967323566598441E-2</v>
      </c>
      <c r="E68" s="1">
        <f>AVERAGE(C66:C68)</f>
        <v>19.583333969116211</v>
      </c>
      <c r="F68" s="8"/>
      <c r="G68" s="30">
        <v>14.064999580383301</v>
      </c>
      <c r="H68" s="3">
        <f>STDEV(G66:G68)</f>
        <v>2.4020988984455777E-2</v>
      </c>
      <c r="I68" s="1">
        <f>AVERAGE(G66:G68)</f>
        <v>14.083999951680502</v>
      </c>
      <c r="J68" s="8"/>
      <c r="K68" s="1">
        <f>E68-I68</f>
        <v>5.499334017435709</v>
      </c>
      <c r="L68" s="1">
        <f>K68-$K$7</f>
        <v>-5.5479990641276054</v>
      </c>
      <c r="M68" s="27">
        <f>SQRT((D68*D68)+(H68*H68))</f>
        <v>9.2834783926061495E-2</v>
      </c>
      <c r="N68" s="14"/>
      <c r="O68" s="34">
        <f>POWER(2,-L68)</f>
        <v>46.785807998963335</v>
      </c>
      <c r="P68" s="26">
        <f>M68/SQRT((COUNT(C66:C68)+COUNT(G66:G68)/2))</f>
        <v>4.3762736829403993E-2</v>
      </c>
    </row>
    <row r="69" spans="2:16">
      <c r="B69" s="36" t="s">
        <v>240</v>
      </c>
      <c r="C69" s="30">
        <v>34.958000183105469</v>
      </c>
      <c r="D69" s="10"/>
      <c r="E69" s="8"/>
      <c r="F69" s="8"/>
      <c r="G69" s="30">
        <v>16.504999160766602</v>
      </c>
      <c r="I69" s="8"/>
      <c r="J69" s="8"/>
      <c r="K69" s="8"/>
      <c r="L69" s="8"/>
      <c r="M69" s="8"/>
      <c r="N69" s="8"/>
      <c r="O69" s="33"/>
    </row>
    <row r="70" spans="2:16">
      <c r="B70" s="36" t="s">
        <v>240</v>
      </c>
      <c r="C70" t="s">
        <v>9</v>
      </c>
      <c r="D70" s="9"/>
      <c r="E70" s="8"/>
      <c r="F70" s="8"/>
      <c r="G70" s="30">
        <v>16.500999450683594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240</v>
      </c>
      <c r="C71" t="s">
        <v>9</v>
      </c>
      <c r="D71" s="4" t="e">
        <f>STDEV(C69:C71)</f>
        <v>#DIV/0!</v>
      </c>
      <c r="E71" s="1">
        <f>AVERAGE(C69:C71)</f>
        <v>34.958000183105469</v>
      </c>
      <c r="F71" s="8"/>
      <c r="G71" s="30">
        <v>16.496000289916992</v>
      </c>
      <c r="H71" s="3">
        <f>STDEV(G69:G71)</f>
        <v>4.5086761857259178E-3</v>
      </c>
      <c r="I71" s="1">
        <f>AVERAGE(G69:G71)</f>
        <v>16.50066630045573</v>
      </c>
      <c r="J71" s="8"/>
      <c r="K71" s="1">
        <f>E71-I71</f>
        <v>18.457333882649738</v>
      </c>
      <c r="L71" s="1">
        <f>K71-$K$7</f>
        <v>7.410000801086424</v>
      </c>
      <c r="M71" s="27" t="e">
        <f>SQRT((D71*D71)+(H71*H71))</f>
        <v>#DIV/0!</v>
      </c>
      <c r="N71" s="14"/>
      <c r="O71" s="34">
        <f>POWER(2,-L71)</f>
        <v>5.8798668421552354E-3</v>
      </c>
      <c r="P71" s="26" t="e">
        <f>M71/SQRT((COUNT(C69:C71)+COUNT(G69:G71)/2))</f>
        <v>#DIV/0!</v>
      </c>
    </row>
    <row r="72" spans="2:16">
      <c r="B72" s="39"/>
      <c r="C72"/>
      <c r="D72"/>
      <c r="E72"/>
      <c r="F72"/>
      <c r="G72"/>
      <c r="H72"/>
      <c r="I72"/>
      <c r="J72"/>
      <c r="K72"/>
      <c r="L72"/>
      <c r="M72"/>
      <c r="N72"/>
      <c r="P72"/>
    </row>
    <row r="73" spans="2:16">
      <c r="B73" s="39"/>
      <c r="C73"/>
      <c r="D73"/>
      <c r="E73"/>
      <c r="F73"/>
      <c r="G73"/>
      <c r="H73"/>
      <c r="I73"/>
      <c r="J73"/>
      <c r="K73"/>
      <c r="L73"/>
      <c r="M73"/>
      <c r="N73"/>
      <c r="P73"/>
    </row>
    <row r="74" spans="2:16">
      <c r="B74" s="39"/>
      <c r="C74"/>
      <c r="D74"/>
      <c r="E74"/>
      <c r="F74"/>
      <c r="G74"/>
      <c r="H74"/>
      <c r="I74"/>
      <c r="J74"/>
      <c r="K74"/>
      <c r="L74"/>
      <c r="M74"/>
      <c r="N74"/>
      <c r="P74"/>
    </row>
    <row r="75" spans="2:16">
      <c r="B75" s="39"/>
      <c r="C75"/>
      <c r="D75"/>
      <c r="E75"/>
      <c r="F75"/>
      <c r="G75"/>
      <c r="H75"/>
      <c r="I75"/>
      <c r="J75"/>
      <c r="K75"/>
      <c r="L75"/>
      <c r="M75"/>
      <c r="N75"/>
      <c r="P75"/>
    </row>
    <row r="76" spans="2:16">
      <c r="B76" s="39"/>
      <c r="C76"/>
      <c r="D76"/>
      <c r="E76"/>
      <c r="F76"/>
      <c r="G76"/>
      <c r="H76"/>
      <c r="I76"/>
      <c r="J76"/>
      <c r="K76"/>
      <c r="L76"/>
      <c r="M76"/>
      <c r="N76"/>
      <c r="P76"/>
    </row>
    <row r="77" spans="2:16">
      <c r="B77" s="39"/>
      <c r="C77"/>
      <c r="D77"/>
      <c r="E77"/>
      <c r="F77"/>
      <c r="G77"/>
      <c r="H77"/>
      <c r="I77"/>
      <c r="J77"/>
      <c r="K77"/>
      <c r="L77"/>
      <c r="M77"/>
      <c r="N77"/>
      <c r="P77"/>
    </row>
    <row r="78" spans="2:16">
      <c r="B78" s="39"/>
      <c r="C78"/>
      <c r="D78"/>
      <c r="E78"/>
      <c r="F78"/>
      <c r="G78"/>
      <c r="H78"/>
      <c r="I78"/>
      <c r="J78"/>
      <c r="K78"/>
      <c r="L78"/>
      <c r="M78"/>
      <c r="N78"/>
      <c r="P78"/>
    </row>
    <row r="79" spans="2:16">
      <c r="B79" s="39"/>
      <c r="C79"/>
      <c r="D79"/>
      <c r="E79"/>
      <c r="F79"/>
      <c r="G79"/>
      <c r="H79"/>
      <c r="I79"/>
      <c r="J79"/>
      <c r="K79"/>
      <c r="L79"/>
      <c r="M79"/>
      <c r="N79"/>
      <c r="P79"/>
    </row>
    <row r="80" spans="2:16">
      <c r="B80" s="39"/>
      <c r="C80"/>
      <c r="D80"/>
      <c r="E80"/>
      <c r="F80"/>
      <c r="G80"/>
      <c r="H80"/>
      <c r="I80"/>
      <c r="J80"/>
      <c r="K80"/>
      <c r="L80"/>
      <c r="M80"/>
      <c r="N80"/>
      <c r="P80"/>
    </row>
    <row r="81" spans="2:16">
      <c r="B81" s="39"/>
      <c r="C81"/>
      <c r="D81"/>
      <c r="E81"/>
      <c r="F81"/>
      <c r="G81"/>
      <c r="H81"/>
      <c r="I81"/>
      <c r="J81"/>
      <c r="K81"/>
      <c r="L81"/>
      <c r="M81"/>
      <c r="N81"/>
      <c r="P81"/>
    </row>
    <row r="82" spans="2:16">
      <c r="B82" s="39"/>
      <c r="C82"/>
      <c r="D82"/>
      <c r="E82"/>
      <c r="F82"/>
      <c r="G82"/>
      <c r="H82"/>
      <c r="I82"/>
      <c r="J82"/>
      <c r="K82"/>
      <c r="L82"/>
      <c r="M82"/>
      <c r="N82"/>
      <c r="P82"/>
    </row>
    <row r="83" spans="2:16">
      <c r="B83" s="39"/>
      <c r="C83"/>
      <c r="D83"/>
      <c r="E83"/>
      <c r="F83"/>
      <c r="G83"/>
      <c r="H83"/>
      <c r="I83"/>
      <c r="J83"/>
      <c r="K83"/>
      <c r="L83"/>
      <c r="M83"/>
      <c r="N83"/>
      <c r="P83"/>
    </row>
    <row r="84" spans="2:16">
      <c r="B84" s="39"/>
      <c r="C84"/>
      <c r="D84"/>
      <c r="E84"/>
      <c r="F84"/>
      <c r="G84"/>
      <c r="H84"/>
      <c r="I84"/>
      <c r="J84"/>
      <c r="K84"/>
      <c r="L84"/>
      <c r="M84"/>
      <c r="N84"/>
      <c r="P84"/>
    </row>
    <row r="85" spans="2:16">
      <c r="B85" s="39"/>
      <c r="C85"/>
      <c r="D85"/>
      <c r="E85"/>
      <c r="F85"/>
      <c r="G85"/>
      <c r="H85"/>
      <c r="I85"/>
      <c r="J85"/>
      <c r="K85"/>
      <c r="L85"/>
      <c r="M85"/>
      <c r="N85"/>
      <c r="P85"/>
    </row>
    <row r="86" spans="2:16">
      <c r="B86" s="39"/>
      <c r="C86"/>
      <c r="D86"/>
      <c r="E86"/>
      <c r="F86"/>
      <c r="G86"/>
      <c r="H86"/>
      <c r="I86"/>
      <c r="J86"/>
      <c r="K86"/>
      <c r="L86"/>
      <c r="M86"/>
      <c r="N86"/>
      <c r="P86"/>
    </row>
    <row r="87" spans="2:16">
      <c r="B87" s="39"/>
      <c r="C87"/>
      <c r="D87"/>
      <c r="E87"/>
      <c r="F87"/>
      <c r="G87"/>
      <c r="H87"/>
      <c r="I87"/>
      <c r="J87"/>
      <c r="K87"/>
      <c r="L87"/>
      <c r="M87"/>
      <c r="N87"/>
      <c r="P87"/>
    </row>
    <row r="88" spans="2:16">
      <c r="B88" s="39"/>
      <c r="C88"/>
      <c r="D88"/>
      <c r="E88"/>
      <c r="F88"/>
      <c r="G88"/>
      <c r="H88"/>
      <c r="I88"/>
      <c r="J88"/>
      <c r="K88"/>
      <c r="L88"/>
      <c r="M88"/>
      <c r="N88"/>
      <c r="P88"/>
    </row>
    <row r="89" spans="2:16">
      <c r="B89" s="39"/>
      <c r="C89"/>
      <c r="D89"/>
      <c r="E89"/>
      <c r="F89"/>
      <c r="G89"/>
      <c r="H89"/>
      <c r="I89"/>
      <c r="J89"/>
      <c r="K89"/>
      <c r="L89"/>
      <c r="M89"/>
      <c r="N89"/>
      <c r="P89"/>
    </row>
    <row r="90" spans="2:16">
      <c r="B90" s="39"/>
      <c r="C90"/>
      <c r="D90"/>
      <c r="E90"/>
      <c r="F90"/>
      <c r="G90"/>
      <c r="H90"/>
      <c r="I90"/>
      <c r="J90"/>
      <c r="K90"/>
      <c r="L90"/>
      <c r="M90"/>
      <c r="N90"/>
      <c r="P90"/>
    </row>
    <row r="91" spans="2:16">
      <c r="B91" s="39"/>
      <c r="C91"/>
      <c r="D91"/>
      <c r="E91"/>
      <c r="F91"/>
      <c r="G91"/>
      <c r="H91"/>
      <c r="I91"/>
      <c r="J91"/>
      <c r="K91"/>
      <c r="L91"/>
      <c r="M91"/>
      <c r="N91"/>
      <c r="P91"/>
    </row>
    <row r="92" spans="2:16">
      <c r="B92" s="39"/>
      <c r="C92"/>
      <c r="D92"/>
      <c r="E92"/>
      <c r="F92"/>
      <c r="G92"/>
      <c r="H92"/>
      <c r="I92"/>
      <c r="J92"/>
      <c r="K92"/>
      <c r="L92"/>
      <c r="M92"/>
      <c r="N92"/>
      <c r="P92"/>
    </row>
    <row r="93" spans="2:16">
      <c r="B93" s="39"/>
      <c r="C93"/>
      <c r="D93"/>
      <c r="E93"/>
      <c r="F93"/>
      <c r="G93"/>
      <c r="H93"/>
      <c r="I93"/>
      <c r="J93"/>
      <c r="K93"/>
      <c r="L93"/>
      <c r="M93"/>
      <c r="N93"/>
      <c r="P93"/>
    </row>
    <row r="94" spans="2:16">
      <c r="B94" s="39"/>
      <c r="C94"/>
      <c r="D94"/>
      <c r="E94"/>
      <c r="F94"/>
      <c r="G94"/>
      <c r="H94"/>
      <c r="I94"/>
      <c r="J94"/>
      <c r="K94"/>
      <c r="L94"/>
      <c r="M94"/>
      <c r="N94"/>
      <c r="P94"/>
    </row>
    <row r="95" spans="2:16">
      <c r="B95" s="39"/>
      <c r="C95"/>
      <c r="D95"/>
      <c r="E95"/>
      <c r="F95"/>
      <c r="G95"/>
      <c r="H95"/>
      <c r="I95"/>
      <c r="J95"/>
      <c r="K95"/>
      <c r="L95"/>
      <c r="M95"/>
      <c r="N95"/>
      <c r="P95"/>
    </row>
    <row r="96" spans="2:16">
      <c r="B96" s="39"/>
      <c r="C96"/>
      <c r="D96"/>
      <c r="E96"/>
      <c r="F96"/>
      <c r="G96"/>
      <c r="H96"/>
      <c r="I96"/>
      <c r="J96"/>
      <c r="K96"/>
      <c r="L96"/>
      <c r="M96"/>
      <c r="N96"/>
      <c r="P96"/>
    </row>
    <row r="97" spans="2:16">
      <c r="B97" s="39"/>
      <c r="C97"/>
      <c r="D97"/>
      <c r="E97"/>
      <c r="F97"/>
      <c r="G97"/>
      <c r="H97"/>
      <c r="I97"/>
      <c r="J97"/>
      <c r="K97"/>
      <c r="L97"/>
      <c r="M97"/>
      <c r="N97"/>
      <c r="P97"/>
    </row>
    <row r="98" spans="2:16">
      <c r="B98" s="39"/>
      <c r="C98"/>
      <c r="D98"/>
      <c r="E98"/>
      <c r="F98"/>
      <c r="G98"/>
      <c r="H98"/>
      <c r="I98"/>
      <c r="J98"/>
      <c r="K98"/>
      <c r="L98"/>
      <c r="M98"/>
      <c r="N98"/>
      <c r="P98"/>
    </row>
    <row r="99" spans="2:16">
      <c r="B99" s="39"/>
      <c r="C99"/>
      <c r="D99"/>
      <c r="E99"/>
      <c r="F99"/>
      <c r="G99"/>
      <c r="H99"/>
      <c r="I99"/>
      <c r="J99"/>
      <c r="K99"/>
      <c r="L99"/>
      <c r="M99"/>
      <c r="N99"/>
      <c r="P99"/>
    </row>
    <row r="100" spans="2:16">
      <c r="B100" s="39"/>
      <c r="C100"/>
      <c r="D100"/>
      <c r="E100"/>
      <c r="F100"/>
      <c r="G100"/>
      <c r="H100"/>
      <c r="I100"/>
      <c r="J100"/>
      <c r="K100"/>
      <c r="L100"/>
      <c r="M100"/>
      <c r="N100"/>
      <c r="P100"/>
    </row>
    <row r="101" spans="2:16">
      <c r="B101" s="39"/>
      <c r="C101"/>
      <c r="D101"/>
      <c r="E101"/>
      <c r="F101"/>
      <c r="G101"/>
      <c r="H101"/>
      <c r="I101"/>
      <c r="J101"/>
      <c r="K101"/>
      <c r="L101"/>
      <c r="M101"/>
      <c r="N101"/>
      <c r="P101"/>
    </row>
    <row r="102" spans="2:16">
      <c r="B102" s="39"/>
      <c r="C102"/>
      <c r="D102"/>
      <c r="E102"/>
      <c r="F102"/>
      <c r="G102"/>
      <c r="H102"/>
      <c r="I102"/>
      <c r="J102"/>
      <c r="K102"/>
      <c r="L102"/>
      <c r="M102"/>
      <c r="N102"/>
      <c r="P102"/>
    </row>
    <row r="103" spans="2:16">
      <c r="B103" s="39"/>
      <c r="C103"/>
      <c r="D103"/>
      <c r="E103"/>
      <c r="F103"/>
      <c r="G103"/>
      <c r="H103"/>
      <c r="I103"/>
      <c r="J103"/>
      <c r="K103"/>
      <c r="L103"/>
      <c r="M103"/>
      <c r="N103"/>
      <c r="P103"/>
    </row>
    <row r="104" spans="2:16">
      <c r="B104" s="39"/>
      <c r="C104"/>
      <c r="D104"/>
      <c r="E104"/>
      <c r="F104"/>
      <c r="G104"/>
      <c r="H104"/>
      <c r="I104"/>
      <c r="J104"/>
      <c r="K104"/>
      <c r="L104"/>
      <c r="M104"/>
      <c r="N104"/>
      <c r="P104"/>
    </row>
    <row r="105" spans="2:16">
      <c r="B105" s="39"/>
      <c r="C105"/>
      <c r="D105"/>
      <c r="E105"/>
      <c r="F105"/>
      <c r="G105"/>
      <c r="H105"/>
      <c r="I105"/>
      <c r="J105"/>
      <c r="K105"/>
      <c r="L105"/>
      <c r="M105"/>
      <c r="N105"/>
      <c r="P105"/>
    </row>
    <row r="106" spans="2:16">
      <c r="B106" s="39"/>
      <c r="C106"/>
      <c r="D106"/>
      <c r="E106"/>
      <c r="F106"/>
      <c r="G106"/>
      <c r="H106"/>
      <c r="I106"/>
      <c r="J106"/>
      <c r="K106"/>
      <c r="L106"/>
      <c r="M106"/>
      <c r="N106"/>
      <c r="P106"/>
    </row>
    <row r="107" spans="2:16">
      <c r="B107" s="39"/>
      <c r="C107"/>
      <c r="D107"/>
      <c r="E107"/>
      <c r="F107"/>
      <c r="G107"/>
      <c r="H107"/>
      <c r="I107"/>
      <c r="J107"/>
      <c r="K107"/>
      <c r="L107"/>
      <c r="M107"/>
      <c r="N107"/>
      <c r="P107"/>
    </row>
    <row r="108" spans="2:16">
      <c r="B108" s="39"/>
      <c r="C108"/>
      <c r="D108"/>
      <c r="E108"/>
      <c r="F108"/>
      <c r="G108"/>
      <c r="H108"/>
      <c r="I108"/>
      <c r="J108"/>
      <c r="K108"/>
      <c r="L108"/>
      <c r="M108"/>
      <c r="N108"/>
      <c r="P108"/>
    </row>
    <row r="109" spans="2:16">
      <c r="B109" s="39"/>
      <c r="C109"/>
      <c r="D109"/>
      <c r="E109"/>
      <c r="F109"/>
      <c r="G109"/>
      <c r="H109"/>
      <c r="I109"/>
      <c r="J109"/>
      <c r="K109"/>
      <c r="L109"/>
      <c r="M109"/>
      <c r="N109"/>
      <c r="P109"/>
    </row>
    <row r="110" spans="2:16">
      <c r="B110" s="39"/>
      <c r="C110"/>
      <c r="D110"/>
      <c r="E110"/>
      <c r="F110"/>
      <c r="G110"/>
      <c r="H110"/>
      <c r="I110"/>
      <c r="J110"/>
      <c r="K110"/>
      <c r="L110"/>
      <c r="M110"/>
      <c r="N110"/>
      <c r="P110"/>
    </row>
    <row r="111" spans="2:16">
      <c r="B111" s="39"/>
      <c r="C111"/>
      <c r="D111"/>
      <c r="E111"/>
      <c r="F111"/>
      <c r="G111"/>
      <c r="H111"/>
      <c r="I111"/>
      <c r="J111"/>
      <c r="K111"/>
      <c r="L111"/>
      <c r="M111"/>
      <c r="N111"/>
      <c r="P111"/>
    </row>
    <row r="112" spans="2:16">
      <c r="B112" s="39"/>
      <c r="C112"/>
      <c r="D112"/>
      <c r="E112"/>
      <c r="F112"/>
      <c r="G112"/>
      <c r="H112"/>
      <c r="I112"/>
      <c r="J112"/>
      <c r="K112"/>
      <c r="L112"/>
      <c r="M112"/>
      <c r="N112"/>
      <c r="P112"/>
    </row>
    <row r="113" spans="2:16">
      <c r="B113" s="39"/>
      <c r="C113"/>
      <c r="D113"/>
      <c r="E113"/>
      <c r="F113"/>
      <c r="G113"/>
      <c r="H113"/>
      <c r="I113"/>
      <c r="J113"/>
      <c r="K113"/>
      <c r="L113"/>
      <c r="M113"/>
      <c r="N113"/>
      <c r="P113"/>
    </row>
    <row r="114" spans="2:16">
      <c r="B114" s="39"/>
      <c r="C114"/>
      <c r="D114"/>
      <c r="E114"/>
      <c r="F114"/>
      <c r="G114"/>
      <c r="H114"/>
      <c r="I114"/>
      <c r="J114"/>
      <c r="K114"/>
      <c r="L114"/>
      <c r="M114"/>
      <c r="N114"/>
      <c r="P114"/>
    </row>
    <row r="115" spans="2:16">
      <c r="B115" s="39"/>
      <c r="C115"/>
      <c r="D115"/>
      <c r="E115"/>
      <c r="F115"/>
      <c r="G115"/>
      <c r="H115"/>
      <c r="I115"/>
      <c r="J115"/>
      <c r="K115"/>
      <c r="L115"/>
      <c r="M115"/>
      <c r="N115"/>
      <c r="P115"/>
    </row>
    <row r="116" spans="2:16">
      <c r="B116" s="39"/>
      <c r="C116"/>
      <c r="D116"/>
      <c r="E116"/>
      <c r="F116"/>
      <c r="G116"/>
      <c r="H116"/>
      <c r="I116"/>
      <c r="J116"/>
      <c r="K116"/>
      <c r="L116"/>
      <c r="M116"/>
      <c r="N116"/>
      <c r="P116"/>
    </row>
    <row r="117" spans="2:16">
      <c r="B117" s="39"/>
      <c r="C117"/>
      <c r="D117"/>
      <c r="E117"/>
      <c r="F117"/>
      <c r="G117"/>
      <c r="H117"/>
      <c r="I117"/>
      <c r="J117"/>
      <c r="K117"/>
      <c r="L117"/>
      <c r="M117"/>
      <c r="N117"/>
      <c r="P117"/>
    </row>
    <row r="118" spans="2:16">
      <c r="B118" s="39"/>
      <c r="C118"/>
      <c r="D118"/>
      <c r="E118"/>
      <c r="F118"/>
      <c r="G118"/>
      <c r="H118"/>
      <c r="I118"/>
      <c r="J118"/>
      <c r="K118"/>
      <c r="L118"/>
      <c r="M118"/>
      <c r="N118"/>
      <c r="P118"/>
    </row>
    <row r="119" spans="2:16">
      <c r="B119" s="39"/>
      <c r="C119"/>
      <c r="D119"/>
      <c r="E119"/>
      <c r="F119"/>
      <c r="G119"/>
      <c r="H119"/>
      <c r="I119"/>
      <c r="J119"/>
      <c r="K119"/>
      <c r="L119"/>
      <c r="M119"/>
      <c r="N119"/>
      <c r="P119"/>
    </row>
    <row r="120" spans="2:16">
      <c r="B120" s="39"/>
      <c r="C120"/>
      <c r="D120"/>
      <c r="E120"/>
      <c r="F120"/>
      <c r="G120"/>
      <c r="H120"/>
      <c r="I120"/>
      <c r="J120"/>
      <c r="K120"/>
      <c r="L120"/>
      <c r="M120"/>
      <c r="N120"/>
      <c r="P120"/>
    </row>
    <row r="121" spans="2:16">
      <c r="B121" s="39"/>
      <c r="C121"/>
      <c r="D121"/>
      <c r="E121"/>
      <c r="F121"/>
      <c r="G121"/>
      <c r="H121"/>
      <c r="I121"/>
      <c r="J121"/>
      <c r="K121"/>
      <c r="L121"/>
      <c r="M121"/>
      <c r="N121"/>
      <c r="P121"/>
    </row>
    <row r="122" spans="2:16">
      <c r="B122" s="39"/>
      <c r="C122"/>
      <c r="D122"/>
      <c r="E122"/>
      <c r="F122"/>
      <c r="G122"/>
      <c r="H122"/>
      <c r="I122"/>
      <c r="J122"/>
      <c r="K122"/>
      <c r="L122"/>
      <c r="M122"/>
      <c r="N122"/>
      <c r="P122"/>
    </row>
    <row r="123" spans="2:16">
      <c r="B123" s="39"/>
      <c r="C123"/>
      <c r="D123"/>
      <c r="E123"/>
      <c r="F123"/>
      <c r="G123"/>
      <c r="H123"/>
      <c r="I123"/>
      <c r="J123"/>
      <c r="K123"/>
      <c r="L123"/>
      <c r="M123"/>
      <c r="N123"/>
      <c r="P123"/>
    </row>
    <row r="124" spans="2:16">
      <c r="B124" s="39"/>
      <c r="C124"/>
      <c r="D124"/>
      <c r="E124"/>
      <c r="F124"/>
      <c r="G124"/>
      <c r="H124"/>
      <c r="I124"/>
      <c r="J124"/>
      <c r="K124"/>
      <c r="L124"/>
      <c r="M124"/>
      <c r="N124"/>
      <c r="P124"/>
    </row>
    <row r="125" spans="2:16">
      <c r="B125" s="39"/>
      <c r="C125"/>
      <c r="D125"/>
      <c r="E125"/>
      <c r="F125"/>
      <c r="G125"/>
      <c r="H125"/>
      <c r="I125"/>
      <c r="J125"/>
      <c r="K125"/>
      <c r="L125"/>
      <c r="M125"/>
      <c r="N125"/>
      <c r="P125"/>
    </row>
    <row r="126" spans="2:16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P126"/>
    </row>
    <row r="127" spans="2:16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P127"/>
    </row>
    <row r="128" spans="2:16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P128"/>
    </row>
    <row r="129" spans="2:16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P129"/>
    </row>
    <row r="130" spans="2:16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P130"/>
    </row>
    <row r="131" spans="2:16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P131"/>
    </row>
    <row r="132" spans="2:16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P132"/>
    </row>
    <row r="133" spans="2:16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P133"/>
    </row>
    <row r="134" spans="2:16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P134"/>
    </row>
    <row r="135" spans="2:16">
      <c r="B135" s="39"/>
      <c r="C135"/>
      <c r="D135"/>
      <c r="E135"/>
      <c r="F135"/>
      <c r="G135"/>
      <c r="H135"/>
      <c r="I135"/>
      <c r="J135"/>
      <c r="K135"/>
      <c r="L135"/>
      <c r="M135"/>
      <c r="N135"/>
      <c r="P135"/>
    </row>
    <row r="136" spans="2:16">
      <c r="B136" s="39"/>
      <c r="C136"/>
      <c r="D136"/>
      <c r="E136"/>
      <c r="F136"/>
      <c r="G136"/>
      <c r="H136"/>
      <c r="I136"/>
      <c r="J136"/>
      <c r="K136"/>
      <c r="L136"/>
      <c r="M136"/>
      <c r="N136"/>
      <c r="P136"/>
    </row>
    <row r="137" spans="2:16">
      <c r="B137" s="39"/>
      <c r="C137"/>
      <c r="D137"/>
      <c r="E137"/>
      <c r="F137"/>
      <c r="G137"/>
      <c r="H137"/>
      <c r="I137"/>
      <c r="J137"/>
      <c r="K137"/>
      <c r="L137"/>
      <c r="M137"/>
      <c r="N137"/>
      <c r="P137"/>
    </row>
    <row r="138" spans="2:16">
      <c r="B138" s="39"/>
      <c r="C138"/>
      <c r="D138"/>
      <c r="E138"/>
      <c r="F138"/>
      <c r="G138"/>
      <c r="H138"/>
      <c r="I138"/>
      <c r="J138"/>
      <c r="K138"/>
      <c r="L138"/>
      <c r="M138"/>
      <c r="N138"/>
      <c r="P138"/>
    </row>
    <row r="139" spans="2:16">
      <c r="B139" s="39"/>
      <c r="C139"/>
      <c r="D139"/>
      <c r="E139"/>
      <c r="F139"/>
      <c r="G139"/>
      <c r="H139"/>
      <c r="I139"/>
      <c r="J139"/>
      <c r="K139"/>
      <c r="L139"/>
      <c r="M139"/>
      <c r="N139"/>
      <c r="P139"/>
    </row>
    <row r="140" spans="2:16">
      <c r="B140" s="39"/>
      <c r="C140"/>
      <c r="D140"/>
      <c r="E140"/>
      <c r="F140"/>
      <c r="G140"/>
      <c r="H140"/>
      <c r="I140"/>
      <c r="J140"/>
      <c r="K140"/>
      <c r="L140"/>
      <c r="M140"/>
      <c r="N140"/>
      <c r="P140"/>
    </row>
    <row r="141" spans="2:16">
      <c r="B141" s="39"/>
      <c r="C141"/>
      <c r="D141"/>
      <c r="E141"/>
      <c r="F141"/>
      <c r="G141"/>
      <c r="H141"/>
      <c r="I141"/>
      <c r="J141"/>
      <c r="K141"/>
      <c r="L141"/>
      <c r="M141"/>
      <c r="N141"/>
      <c r="P141"/>
    </row>
    <row r="142" spans="2:16">
      <c r="B142" s="39"/>
      <c r="C142"/>
      <c r="D142"/>
      <c r="E142"/>
      <c r="F142"/>
      <c r="G142"/>
      <c r="H142"/>
      <c r="I142"/>
      <c r="J142"/>
      <c r="K142"/>
      <c r="L142"/>
      <c r="M142"/>
      <c r="N142"/>
      <c r="P142"/>
    </row>
    <row r="143" spans="2:16">
      <c r="B143" s="39"/>
      <c r="C143"/>
      <c r="D143"/>
      <c r="E143"/>
      <c r="F143"/>
      <c r="G143"/>
      <c r="H143"/>
      <c r="I143"/>
      <c r="J143"/>
      <c r="K143"/>
      <c r="L143"/>
      <c r="M143"/>
      <c r="N143"/>
      <c r="P143"/>
    </row>
    <row r="144" spans="2:16">
      <c r="B144" s="39"/>
      <c r="C144"/>
      <c r="D144"/>
      <c r="E144"/>
      <c r="F144"/>
      <c r="G144"/>
      <c r="H144"/>
      <c r="I144"/>
      <c r="J144"/>
      <c r="K144"/>
      <c r="L144"/>
      <c r="M144"/>
      <c r="N144"/>
      <c r="P144"/>
    </row>
    <row r="145" spans="2:16">
      <c r="B145" s="39"/>
      <c r="C145"/>
      <c r="D145"/>
      <c r="E145"/>
      <c r="F145"/>
      <c r="G145"/>
      <c r="H145"/>
      <c r="I145"/>
      <c r="J145"/>
      <c r="K145"/>
      <c r="L145"/>
      <c r="M145"/>
      <c r="N145"/>
      <c r="P145"/>
    </row>
    <row r="146" spans="2:16">
      <c r="B146" s="39"/>
      <c r="C146"/>
      <c r="D146"/>
      <c r="E146"/>
      <c r="F146"/>
      <c r="G146"/>
      <c r="H146"/>
      <c r="I146"/>
      <c r="J146"/>
      <c r="K146"/>
      <c r="L146"/>
      <c r="M146"/>
      <c r="N146"/>
      <c r="P146"/>
    </row>
    <row r="147" spans="2:16">
      <c r="B147" s="39"/>
      <c r="C147"/>
      <c r="D147"/>
      <c r="E147"/>
      <c r="F147"/>
      <c r="G147"/>
      <c r="H147"/>
      <c r="I147"/>
      <c r="J147"/>
      <c r="K147"/>
      <c r="L147"/>
      <c r="M147"/>
      <c r="N147"/>
      <c r="P147"/>
    </row>
    <row r="148" spans="2:16">
      <c r="B148" s="39"/>
      <c r="C148"/>
      <c r="D148"/>
      <c r="E148"/>
      <c r="F148"/>
      <c r="G148"/>
      <c r="H148"/>
      <c r="I148"/>
      <c r="J148"/>
      <c r="K148"/>
      <c r="L148"/>
      <c r="M148"/>
      <c r="N148"/>
      <c r="P148"/>
    </row>
    <row r="149" spans="2:16">
      <c r="B149" s="39"/>
      <c r="C149"/>
      <c r="D149"/>
      <c r="E149"/>
      <c r="F149"/>
      <c r="G149"/>
      <c r="H149"/>
      <c r="I149"/>
      <c r="J149"/>
      <c r="K149"/>
      <c r="L149"/>
      <c r="M149"/>
      <c r="N149"/>
      <c r="P149"/>
    </row>
    <row r="150" spans="2:16">
      <c r="B150" s="39"/>
      <c r="C150"/>
      <c r="D150"/>
      <c r="E150"/>
      <c r="F150"/>
      <c r="G150"/>
      <c r="H150"/>
      <c r="I150"/>
      <c r="J150"/>
      <c r="K150"/>
      <c r="L150"/>
      <c r="M150"/>
      <c r="N150"/>
      <c r="P150"/>
    </row>
    <row r="151" spans="2:16">
      <c r="B151" s="39"/>
      <c r="C151"/>
      <c r="D151"/>
      <c r="E151"/>
      <c r="F151"/>
      <c r="G151"/>
      <c r="H151"/>
      <c r="I151"/>
      <c r="J151"/>
      <c r="K151"/>
      <c r="L151"/>
      <c r="M151"/>
      <c r="N151"/>
      <c r="P151"/>
    </row>
    <row r="152" spans="2:16">
      <c r="B152" s="39"/>
      <c r="C152"/>
      <c r="D152"/>
      <c r="E152"/>
      <c r="F152"/>
      <c r="G152"/>
      <c r="H152"/>
      <c r="I152"/>
      <c r="J152"/>
      <c r="K152"/>
      <c r="L152"/>
      <c r="M152"/>
      <c r="N152"/>
      <c r="P152"/>
    </row>
    <row r="153" spans="2:16">
      <c r="B153" s="39"/>
      <c r="C153"/>
      <c r="D153"/>
      <c r="E153"/>
      <c r="F153"/>
      <c r="G153"/>
      <c r="H153"/>
      <c r="I153"/>
      <c r="J153"/>
      <c r="K153"/>
      <c r="L153"/>
      <c r="M153"/>
      <c r="N153"/>
      <c r="P153"/>
    </row>
    <row r="154" spans="2:16">
      <c r="B154" s="39"/>
      <c r="C154"/>
      <c r="D154"/>
      <c r="E154"/>
      <c r="F154"/>
      <c r="G154"/>
      <c r="H154"/>
      <c r="I154"/>
      <c r="J154"/>
      <c r="K154"/>
      <c r="L154"/>
      <c r="M154"/>
      <c r="N154"/>
      <c r="P154"/>
    </row>
    <row r="155" spans="2:16">
      <c r="B155" s="39"/>
      <c r="C155"/>
      <c r="D155"/>
      <c r="E155"/>
      <c r="F155"/>
      <c r="G155"/>
      <c r="H155"/>
      <c r="I155"/>
      <c r="J155"/>
      <c r="K155"/>
      <c r="L155"/>
      <c r="M155"/>
      <c r="N155"/>
      <c r="P155"/>
    </row>
    <row r="156" spans="2:16">
      <c r="B156" s="39"/>
      <c r="C156"/>
      <c r="D156"/>
      <c r="E156"/>
      <c r="F156"/>
      <c r="G156"/>
      <c r="H156"/>
      <c r="I156"/>
      <c r="J156"/>
      <c r="K156"/>
      <c r="L156"/>
      <c r="M156"/>
      <c r="N156"/>
      <c r="P156"/>
    </row>
    <row r="157" spans="2:16">
      <c r="B157" s="39"/>
      <c r="C157"/>
      <c r="D157"/>
      <c r="E157"/>
      <c r="F157"/>
      <c r="G157"/>
      <c r="H157"/>
      <c r="I157"/>
      <c r="J157"/>
      <c r="K157"/>
      <c r="L157"/>
      <c r="M157"/>
      <c r="N157"/>
      <c r="P157"/>
    </row>
    <row r="158" spans="2:16">
      <c r="B158" s="39"/>
      <c r="C158"/>
      <c r="D158"/>
      <c r="E158"/>
      <c r="F158"/>
      <c r="G158"/>
      <c r="H158"/>
      <c r="I158"/>
      <c r="J158"/>
      <c r="K158"/>
      <c r="L158"/>
      <c r="M158"/>
      <c r="N158"/>
      <c r="P158"/>
    </row>
    <row r="159" spans="2:16">
      <c r="B159" s="39"/>
      <c r="C159"/>
      <c r="D159"/>
      <c r="E159"/>
      <c r="F159"/>
      <c r="G159"/>
      <c r="H159"/>
      <c r="I159"/>
      <c r="J159"/>
      <c r="K159"/>
      <c r="L159"/>
      <c r="M159"/>
      <c r="N159"/>
      <c r="P159"/>
    </row>
    <row r="160" spans="2:16">
      <c r="B160" s="39"/>
      <c r="C160"/>
      <c r="D160"/>
      <c r="E160"/>
      <c r="F160"/>
      <c r="G160"/>
      <c r="H160"/>
      <c r="I160"/>
      <c r="J160"/>
      <c r="K160"/>
      <c r="L160"/>
      <c r="M160"/>
      <c r="N160"/>
      <c r="P160"/>
    </row>
    <row r="161" spans="2:17">
      <c r="B161" s="39"/>
      <c r="C161"/>
      <c r="D161"/>
      <c r="E161"/>
      <c r="F161"/>
      <c r="G161"/>
      <c r="H161"/>
      <c r="I161"/>
      <c r="J161"/>
      <c r="K161"/>
      <c r="L161"/>
      <c r="M161"/>
      <c r="N161"/>
      <c r="P161"/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P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P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P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P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P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P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P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P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P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2014-06-15T10:50:37Z</dcterms:modified>
</cp:coreProperties>
</file>