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I71" i="24"/>
  <c r="H71"/>
  <c r="E71"/>
  <c r="K71" s="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1" i="24" l="1"/>
  <c r="K23"/>
  <c r="M11"/>
  <c r="P11" s="1"/>
  <c r="M20"/>
  <c r="P20" s="1"/>
  <c r="M23"/>
  <c r="P23" s="1"/>
  <c r="M56"/>
  <c r="P56" s="1"/>
  <c r="M59"/>
  <c r="P59" s="1"/>
  <c r="M68"/>
  <c r="P68" s="1"/>
  <c r="M71"/>
  <c r="P71" s="1"/>
  <c r="M110" i="21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<sst xmlns="http://schemas.openxmlformats.org/spreadsheetml/2006/main" count="970" uniqueCount="246">
  <si>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</si>
  <si>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</si>
  <si>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</si>
  <si>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</si>
  <si>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</si>
  <si>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</si>
  <si>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</si>
  <si>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</si>
  <si>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</si>
  <si>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</si>
  <si>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</si>
  <si>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</si>
  <si>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</si>
  <si>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</si>
  <si>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</si>
  <si>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</si>
  <si>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</si>
  <si>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</si>
  <si>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</si>
  <si>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</si>
  <si>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</si>
  <si>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</si>
  <si>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</si>
  <si>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</si>
  <si>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</si>
  <si>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</si>
  <si>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</si>
  <si>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</si>
  <si>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</si>
  <si>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</si>
  <si>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</si>
  <si>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</si>
  <si>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</si>
  <si>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</si>
  <si>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</si>
  <si>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</si>
  <si>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</si>
  <si>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</si>
  <si>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</si>
  <si>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</si>
  <si>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</si>
  <si>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</si>
  <si>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</si>
  <si>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</si>
  <si>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</si>
  <si>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</si>
  <si>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</si>
  <si>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</si>
  <si>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</si>
  <si>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</si>
  <si>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</si>
  <si>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</si>
  <si>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</si>
  <si>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</si>
  <si>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</si>
  <si>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</si>
  <si>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</si>
  <si>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</si>
  <si>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</si>
  <si>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</si>
  <si>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</si>
  <si>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</si>
  <si>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</si>
  <si>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</si>
  <si>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</si>
  <si>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</si>
  <si>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</si>
  <si>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</si>
  <si>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</si>
  <si>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</si>
  <si>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</si>
  <si>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</si>
  <si>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</si>
  <si>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</si>
  <si>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</si>
  <si>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</si>
  <si>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</si>
  <si>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</si>
  <si>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</si>
  <si>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</si>
  <si>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</si>
  <si>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</si>
  <si>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</si>
  <si>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</si>
  <si>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</si>
  <si>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</si>
  <si>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</si>
  <si>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</si>
  <si>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</si>
  <si>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</si>
  <si>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</si>
  <si>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</si>
  <si>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</si>
  <si>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</si>
  <si>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</si>
  <si>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</si>
  <si>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</si>
  <si>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</si>
  <si>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</si>
  <si>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</si>
  <si>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</si>
  <si>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</si>
  <si>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</si>
  <si>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</si>
  <si>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</si>
  <si>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</si>
  <si>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</si>
  <si>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</si>
  <si>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</si>
  <si>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</si>
  <si>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</si>
  <si>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</si>
  <si>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</si>
  <si>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</si>
  <si>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</si>
  <si>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</si>
  <si>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</si>
  <si>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</si>
  <si>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</si>
  <si>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</si>
  <si>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</si>
  <si>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</si>
  <si>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</si>
  <si>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</si>
  <si>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</si>
  <si>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</si>
  <si>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</si>
  <si>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</si>
  <si>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</si>
  <si>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</si>
  <si>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</si>
  <si>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</si>
  <si>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</si>
  <si>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</si>
  <si>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</si>
  <si>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</si>
  <si>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</si>
  <si>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</si>
  <si>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</si>
  <si>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</si>
  <si>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</si>
  <si>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</si>
  <si>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</si>
  <si>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</si>
  <si>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</si>
  <si>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</si>
  <si>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</si>
  <si>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</si>
  <si>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</si>
  <si>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</si>
  <si>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</si>
  <si>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</si>
  <si>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</si>
  <si>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</si>
  <si>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</si>
  <si>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</si>
  <si>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</si>
  <si>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</si>
  <si>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</si>
  <si>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</si>
  <si>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</si>
  <si>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</si>
  <si>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</si>
  <si>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</si>
  <si>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</si>
  <si>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</si>
  <si>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</si>
  <si>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</si>
  <si>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</si>
  <si>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</si>
  <si>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</si>
  <si>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</si>
  <si>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</si>
  <si>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</si>
  <si>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</si>
  <si>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</si>
  <si>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</si>
  <si>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</si>
  <si>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</si>
  <si>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</si>
  <si>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</si>
  <si>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</si>
  <si>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</si>
  <si>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</si>
  <si>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</si>
  <si>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</si>
  <si>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</si>
  <si>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</si>
  <si>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</si>
  <si>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</si>
  <si>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</si>
  <si>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</si>
  <si>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</si>
  <si>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</si>
  <si>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</si>
  <si>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</si>
  <si>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</si>
  <si>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</si>
  <si>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</si>
  <si>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</si>
  <si>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</si>
  <si>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</si>
  <si>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</si>
  <si>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</si>
  <si>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</si>
  <si>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</si>
  <si>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</si>
  <si>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</si>
  <si>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</si>
  <si>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</si>
  <si>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</si>
  <si>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</si>
  <si>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</si>
  <si>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</si>
  <si>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</si>
  <si>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</si>
  <si>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</si>
  <si>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</si>
  <si>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</si>
  <si>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</si>
  <si>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</si>
  <si>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</si>
  <si>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</si>
  <si>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</si>
  <si>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</si>
  <si>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</si>
  <si>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</si>
  <si>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</si>
  <si>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</si>
  <si>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</si>
  <si>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</si>
  <si>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</si>
  <si>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</si>
  <si>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</si>
  <si>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</si>
  <si>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</si>
  <si>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</si>
  <si>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</si>
  <si>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</si>
  <si>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</si>
  <si>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</si>
  <si>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</si>
  <si>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</si>
  <si>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Undetermined</t>
  </si>
  <si>
    <t>IL4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</si>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</sst>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94" workbookViewId="0">
      <selection activeCell="W6" sqref="W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/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29.384000778198242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29.268999099731445</v>
      </c>
      <c r="D7" s="36">
        <f>STDEV(C5:C8)</f>
        <v>8.1318466691707031E-2</v>
      </c>
      <c r="E7" s="37">
        <f>AVERAGE(C5:C8)</f>
        <v>29.326499938964844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14.44950008392334</v>
      </c>
      <c r="L7" s="37">
        <f>K7-$K$7</f>
        <v>0</v>
      </c>
      <c r="M7" s="18">
        <f>SQRT((D7*D7)+(H7*H7))</f>
        <v>0.12587563169110849</v>
      </c>
      <c r="N7" s="6"/>
      <c r="O7" s="41">
        <f>POWER(2,-L7)</f>
        <v>1</v>
      </c>
      <c r="P7" s="17">
        <f>M7/SQRT((COUNT(C5:C8)+COUNT(G5:G8)/2))</f>
        <v>6.7283355304553163E-2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9</v>
      </c>
      <c r="C9" s="21">
        <v>25.26300048828125</v>
      </c>
      <c r="D9" s="30"/>
      <c r="E9" s="33"/>
      <c r="F9" s="33"/>
      <c r="G9" s="21">
        <v>14.89900016784668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9</v>
      </c>
      <c r="C10" s="21">
        <v>25.055999755859375</v>
      </c>
      <c r="D10" s="35"/>
      <c r="E10" s="33"/>
      <c r="F10" s="33"/>
      <c r="G10" s="21">
        <v>14.781000137329102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9</v>
      </c>
      <c r="C11" s="21">
        <v>25.569000244140625</v>
      </c>
      <c r="D11" s="36">
        <f>STDEV(C9:C11)</f>
        <v>0.25808740599075414</v>
      </c>
      <c r="E11" s="37">
        <f>AVERAGE(C9:C11)</f>
        <v>25.296000162760418</v>
      </c>
      <c r="F11" s="33"/>
      <c r="G11" s="21">
        <v>14.907999992370605</v>
      </c>
      <c r="H11" s="38">
        <f>STDEV(G9:G11)</f>
        <v>7.0868384140571727E-2</v>
      </c>
      <c r="I11" s="37">
        <f>AVERAGE(G9:G11)</f>
        <v>14.862666765848795</v>
      </c>
      <c r="J11" s="33"/>
      <c r="K11" s="37">
        <f>E11-I11</f>
        <v>10.433333396911623</v>
      </c>
      <c r="L11" s="37">
        <f>K11-$K$7</f>
        <v>-4.016166687011717</v>
      </c>
      <c r="M11" s="37">
        <f>SQRT((D11*D11)+(H11*H11))</f>
        <v>0.26764049955440594</v>
      </c>
      <c r="N11" s="33"/>
      <c r="O11" s="41">
        <f>POWER(2,-L11)</f>
        <v>16.180302635663406</v>
      </c>
      <c r="P11" s="1">
        <f>M11/SQRT((COUNT(C9:C11)+COUNT(G9:G11)/2))</f>
        <v>0.12616694143671708</v>
      </c>
      <c r="Q11" s="28"/>
    </row>
    <row r="12" spans="2:17">
      <c r="B12" s="24" t="s">
        <v>10</v>
      </c>
      <c r="C12" s="21">
        <v>25.98900032043457</v>
      </c>
      <c r="D12" s="30"/>
      <c r="E12" s="33"/>
      <c r="F12" s="33"/>
      <c r="G12" s="21">
        <v>14.199000358581543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10</v>
      </c>
      <c r="C13" s="21">
        <v>25.87299919128418</v>
      </c>
      <c r="D13" s="35"/>
      <c r="E13" s="33"/>
      <c r="F13" s="33"/>
      <c r="G13" s="21">
        <v>14.520000457763672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10</v>
      </c>
      <c r="C14" s="21">
        <v>25.871999740600586</v>
      </c>
      <c r="D14" s="36">
        <f>STDEV(C12:C14)</f>
        <v>6.7263656045102455E-2</v>
      </c>
      <c r="E14" s="37">
        <f>AVERAGE(C12:C14)</f>
        <v>25.911333084106445</v>
      </c>
      <c r="F14" s="33"/>
      <c r="G14" s="21">
        <v>14.506999969482422</v>
      </c>
      <c r="H14" s="38">
        <f>STDEV(G12:G14)</f>
        <v>0.18169288955334614</v>
      </c>
      <c r="I14" s="37">
        <f>AVERAGE(G12:G14)</f>
        <v>14.408666928609213</v>
      </c>
      <c r="J14" s="33"/>
      <c r="K14" s="37">
        <f>E14-I14</f>
        <v>11.502666155497232</v>
      </c>
      <c r="L14" s="37">
        <f>K14-$K$7</f>
        <v>-2.9468339284261074</v>
      </c>
      <c r="M14" s="18">
        <f>SQRT((D14*D14)+(H14*H14))</f>
        <v>0.19374391742400143</v>
      </c>
      <c r="N14" s="6"/>
      <c r="O14" s="41">
        <f>POWER(2,-L14)</f>
        <v>7.7105508335770034</v>
      </c>
      <c r="P14" s="17">
        <f>M14/SQRT((COUNT(C12:C14)+COUNT(G12:G14)/2))</f>
        <v>9.1331758549438619E-2</v>
      </c>
    </row>
    <row r="15" spans="2:17" s="23" customFormat="1">
      <c r="B15" s="24" t="s">
        <v>11</v>
      </c>
      <c r="C15" t="s">
        <v>243</v>
      </c>
      <c r="D15" s="30"/>
      <c r="E15" s="33"/>
      <c r="F15" s="33"/>
      <c r="G15" s="21">
        <v>16.781000137329102</v>
      </c>
      <c r="H15" s="29"/>
      <c r="I15" s="33"/>
      <c r="J15" s="33"/>
      <c r="K15" s="33"/>
      <c r="L15" s="33"/>
      <c r="M15" s="33"/>
      <c r="N15" s="33"/>
      <c r="O15" s="34"/>
      <c r="P15" s="40"/>
      <c r="Q15" s="28"/>
    </row>
    <row r="16" spans="2:17" s="23" customFormat="1">
      <c r="B16" s="24" t="s">
        <v>11</v>
      </c>
      <c r="C16" t="s">
        <v>243</v>
      </c>
      <c r="D16" s="35"/>
      <c r="E16" s="33"/>
      <c r="F16" s="33"/>
      <c r="G16" s="21">
        <v>16.791999816894531</v>
      </c>
      <c r="H16" s="35"/>
      <c r="I16" s="33"/>
      <c r="J16" s="33"/>
      <c r="K16" s="33"/>
      <c r="L16" s="33"/>
      <c r="M16" s="33"/>
      <c r="N16" s="33"/>
      <c r="O16" s="34"/>
      <c r="P16" s="40"/>
      <c r="Q16" s="28"/>
    </row>
    <row r="17" spans="2:17" s="23" customFormat="1" ht="15.75">
      <c r="B17" s="24" t="s">
        <v>11</v>
      </c>
      <c r="C17" t="s">
        <v>243</v>
      </c>
      <c r="D17" s="36" t="e">
        <f>STDEV(C15:C17)</f>
        <v>#DIV/0!</v>
      </c>
      <c r="E17" s="37" t="e">
        <f>AVERAGE(C15:C17)</f>
        <v>#DIV/0!</v>
      </c>
      <c r="F17" s="33"/>
      <c r="G17" s="21">
        <v>16.778999328613281</v>
      </c>
      <c r="H17" s="38">
        <f>STDEV(G15:G17)</f>
        <v>7.0001057326580501E-3</v>
      </c>
      <c r="I17" s="37">
        <f>AVERAGE(G15:G17)</f>
        <v>16.783999760945637</v>
      </c>
      <c r="J17" s="33"/>
      <c r="K17" s="37" t="e">
        <f>E17-I17</f>
        <v>#DIV/0!</v>
      </c>
      <c r="L17" s="37" t="e">
        <f>K17-$K$7</f>
        <v>#DIV/0!</v>
      </c>
      <c r="M17" s="37" t="e">
        <f>SQRT((D17*D17)+(H17*H17))</f>
        <v>#DIV/0!</v>
      </c>
      <c r="N17" s="33"/>
      <c r="O17" s="41" t="e">
        <f>POWER(2,-L17)</f>
        <v>#DIV/0!</v>
      </c>
      <c r="P17" s="1" t="e">
        <f>M17/SQRT((COUNT(C15:C17)+COUNT(G15:G17)/2))</f>
        <v>#DIV/0!</v>
      </c>
      <c r="Q17" s="28"/>
    </row>
    <row r="18" spans="2:17">
      <c r="B18" s="24" t="s">
        <v>12</v>
      </c>
      <c r="C18" s="21">
        <v>27.582000732421875</v>
      </c>
      <c r="D18" s="30"/>
      <c r="E18" s="33"/>
      <c r="F18" s="33"/>
      <c r="G18" s="21">
        <v>17.610000610351563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12</v>
      </c>
      <c r="C19" s="21">
        <v>27.830999374389648</v>
      </c>
      <c r="D19" s="35"/>
      <c r="E19" s="33"/>
      <c r="F19" s="33"/>
      <c r="G19" s="21">
        <v>17.600000381469727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12</v>
      </c>
      <c r="C20" s="21">
        <v>27.934999465942383</v>
      </c>
      <c r="D20" s="36">
        <f>STDEV(C18:C20)</f>
        <v>0.18139480358755242</v>
      </c>
      <c r="E20" s="37">
        <f>AVERAGE(C18:C20)</f>
        <v>27.782666524251301</v>
      </c>
      <c r="F20" s="33"/>
      <c r="G20" s="21">
        <v>17.707000732421875</v>
      </c>
      <c r="H20" s="38">
        <f>STDEV(G18:G20)</f>
        <v>5.9101753165236935E-2</v>
      </c>
      <c r="I20" s="37">
        <f>AVERAGE(G18:G20)</f>
        <v>17.639000574747723</v>
      </c>
      <c r="J20" s="33"/>
      <c r="K20" s="37">
        <f>E20-I20</f>
        <v>10.143665949503578</v>
      </c>
      <c r="L20" s="37">
        <f>K20-$K$7</f>
        <v>-4.3058341344197615</v>
      </c>
      <c r="M20" s="18">
        <f>SQRT((D20*D20)+(H20*H20))</f>
        <v>0.19078021908932621</v>
      </c>
      <c r="N20" s="6"/>
      <c r="O20" s="41">
        <f>POWER(2,-L20)</f>
        <v>19.778130167041709</v>
      </c>
      <c r="P20" s="17">
        <f>M20/SQRT((COUNT(C18:C20)+COUNT(G18:G20)/2))</f>
        <v>8.9934657756211872E-2</v>
      </c>
    </row>
    <row r="21" spans="2:17">
      <c r="B21" s="24" t="s">
        <v>13</v>
      </c>
      <c r="C21" s="21">
        <v>25.065999984741211</v>
      </c>
      <c r="D21" s="30"/>
      <c r="E21" s="33"/>
      <c r="F21" s="33"/>
      <c r="G21" s="21">
        <v>14.324999809265137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13</v>
      </c>
      <c r="C22" s="21">
        <v>25.131999969482422</v>
      </c>
      <c r="D22" s="35"/>
      <c r="E22" s="33"/>
      <c r="F22" s="33"/>
      <c r="G22" s="21">
        <v>14.182999610900879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13</v>
      </c>
      <c r="C23" s="21">
        <v>25.055000305175781</v>
      </c>
      <c r="D23" s="36">
        <f>STDEV(C21:C23)</f>
        <v>4.1645206286193281E-2</v>
      </c>
      <c r="E23" s="37">
        <f>AVERAGE(C21:C23)</f>
        <v>25.084333419799805</v>
      </c>
      <c r="F23" s="33"/>
      <c r="G23" s="21">
        <v>14.211000442504883</v>
      </c>
      <c r="H23" s="38">
        <f>STDEV(G21:G23)</f>
        <v>7.5215200732900653E-2</v>
      </c>
      <c r="I23" s="37">
        <f>AVERAGE(G21:G23)</f>
        <v>14.239666620890299</v>
      </c>
      <c r="J23" s="33"/>
      <c r="K23" s="37">
        <f>E23-I23</f>
        <v>10.844666798909506</v>
      </c>
      <c r="L23" s="37">
        <f>K23-$K$7</f>
        <v>-3.604833285013834</v>
      </c>
      <c r="M23" s="18">
        <f>SQRT((D23*D23)+(H23*H23))</f>
        <v>8.597470341856453E-2</v>
      </c>
      <c r="N23" s="6"/>
      <c r="O23" s="41">
        <f>POWER(2,-L23)</f>
        <v>12.166424016790108</v>
      </c>
      <c r="P23" s="17">
        <f>M23/SQRT((COUNT(C21:C23)+COUNT(G21:G23)/2))</f>
        <v>4.0528863865179489E-2</v>
      </c>
    </row>
    <row r="24" spans="2:17">
      <c r="B24" s="24" t="s">
        <v>14</v>
      </c>
      <c r="C24" t="s">
        <v>243</v>
      </c>
      <c r="D24" s="30"/>
      <c r="E24" s="33"/>
      <c r="F24" s="33"/>
      <c r="G24" s="21">
        <v>17.267000198364258</v>
      </c>
      <c r="I24" s="33"/>
      <c r="J24" s="33"/>
      <c r="K24" s="33"/>
      <c r="L24" s="33"/>
      <c r="M24" s="33"/>
      <c r="N24" s="33"/>
      <c r="O24" s="34"/>
    </row>
    <row r="25" spans="2:17">
      <c r="B25" s="24" t="s">
        <v>14</v>
      </c>
      <c r="C25" t="s">
        <v>243</v>
      </c>
      <c r="D25" s="35"/>
      <c r="E25" s="33"/>
      <c r="F25" s="33"/>
      <c r="G25" s="21">
        <v>17.283000946044922</v>
      </c>
      <c r="H25" s="35"/>
      <c r="I25" s="33"/>
      <c r="J25" s="33"/>
      <c r="K25" s="33"/>
      <c r="L25" s="33"/>
      <c r="M25" s="33"/>
      <c r="N25" s="33"/>
      <c r="O25" s="34"/>
    </row>
    <row r="26" spans="2:17" ht="15.75">
      <c r="B26" s="24" t="s">
        <v>14</v>
      </c>
      <c r="C26" t="s">
        <v>243</v>
      </c>
      <c r="D26" s="36" t="e">
        <f>STDEV(C24:C26)</f>
        <v>#DIV/0!</v>
      </c>
      <c r="E26" s="37" t="e">
        <f>AVERAGE(C24:C26)</f>
        <v>#DIV/0!</v>
      </c>
      <c r="F26" s="33"/>
      <c r="G26" s="21">
        <v>17.264999389648438</v>
      </c>
      <c r="H26" s="38">
        <f>STDEV(G24:G26)</f>
        <v>9.8664684204750313E-3</v>
      </c>
      <c r="I26" s="37">
        <f>AVERAGE(G24:G26)</f>
        <v>17.271666844685871</v>
      </c>
      <c r="J26" s="33"/>
      <c r="K26" s="37" t="e">
        <f>E26-I26</f>
        <v>#DIV/0!</v>
      </c>
      <c r="L26" s="37" t="e">
        <f>K26-$K$7</f>
        <v>#DIV/0!</v>
      </c>
      <c r="M26" s="18" t="e">
        <f>SQRT((D26*D26)+(H26*H26))</f>
        <v>#DIV/0!</v>
      </c>
      <c r="N26" s="6"/>
      <c r="O26" s="41" t="e">
        <f>POWER(2,-L26)</f>
        <v>#DIV/0!</v>
      </c>
      <c r="P26" s="17" t="e">
        <f>M26/SQRT((COUNT(C24:C26)+COUNT(G24:G26)/2))</f>
        <v>#DIV/0!</v>
      </c>
    </row>
    <row r="27" spans="2:17">
      <c r="B27" s="24" t="s">
        <v>15</v>
      </c>
      <c r="C27" s="21">
        <v>28.305999755859375</v>
      </c>
      <c r="D27" s="30"/>
      <c r="E27" s="33"/>
      <c r="F27" s="33"/>
      <c r="G27" s="21">
        <v>16.948999404907227</v>
      </c>
      <c r="I27" s="33"/>
      <c r="J27" s="33"/>
      <c r="K27" s="33"/>
      <c r="L27" s="33"/>
      <c r="M27" s="33"/>
      <c r="N27" s="33"/>
      <c r="O27" s="34"/>
    </row>
    <row r="28" spans="2:17">
      <c r="B28" s="24" t="s">
        <v>15</v>
      </c>
      <c r="C28" s="21">
        <v>28.278999328613281</v>
      </c>
      <c r="D28" s="35"/>
      <c r="E28" s="33"/>
      <c r="F28" s="33"/>
      <c r="G28" s="21">
        <v>16.924999237060547</v>
      </c>
      <c r="H28" s="35"/>
      <c r="I28" s="33"/>
      <c r="J28" s="33"/>
      <c r="K28" s="33"/>
      <c r="L28" s="33"/>
      <c r="M28" s="33"/>
      <c r="N28" s="33"/>
      <c r="O28" s="34"/>
    </row>
    <row r="29" spans="2:17" ht="15.75">
      <c r="B29" s="24" t="s">
        <v>15</v>
      </c>
      <c r="C29" s="21">
        <v>28.281999588012695</v>
      </c>
      <c r="D29" s="36">
        <f>STDEV(C27:C29)</f>
        <v>1.47988326375437E-2</v>
      </c>
      <c r="E29" s="37">
        <f>AVERAGE(C27:C29)</f>
        <v>28.288999557495117</v>
      </c>
      <c r="F29" s="33"/>
      <c r="G29" s="21">
        <v>16.983999252319336</v>
      </c>
      <c r="H29" s="38">
        <f>STDEV(G27:G29)</f>
        <v>2.9670409434533366E-2</v>
      </c>
      <c r="I29" s="37">
        <f>AVERAGE(G27:G29)</f>
        <v>16.952665964762371</v>
      </c>
      <c r="J29" s="33"/>
      <c r="K29" s="37">
        <f>E29-I29</f>
        <v>11.336333592732746</v>
      </c>
      <c r="L29" s="37">
        <f>K29-$K$7</f>
        <v>-3.1131664911905936</v>
      </c>
      <c r="M29" s="18">
        <f>SQRT((D29*D29)+(H29*H29))</f>
        <v>3.3156276079301716E-2</v>
      </c>
      <c r="N29" s="6"/>
      <c r="O29" s="41">
        <f>POWER(2,-L29)</f>
        <v>8.6527966080689644</v>
      </c>
      <c r="P29" s="17">
        <f>M29/SQRT((COUNT(C27:C29)+COUNT(G27:G29)/2))</f>
        <v>1.5630018436378373E-2</v>
      </c>
    </row>
    <row r="30" spans="2:17">
      <c r="B30" s="24" t="s">
        <v>16</v>
      </c>
      <c r="C30" s="21">
        <v>26.822999954223633</v>
      </c>
      <c r="D30" s="30"/>
      <c r="E30" s="33"/>
      <c r="F30" s="33"/>
      <c r="G30" s="21">
        <v>14.682999610900879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16</v>
      </c>
      <c r="C31" s="21">
        <v>26.643999099731445</v>
      </c>
      <c r="D31" s="35"/>
      <c r="E31" s="33"/>
      <c r="F31" s="33"/>
      <c r="G31" s="21">
        <v>14.746999740600586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16</v>
      </c>
      <c r="C32" s="21">
        <v>26.358999252319336</v>
      </c>
      <c r="D32" s="36">
        <f>STDEV(C30:C32)</f>
        <v>0.23400956899988953</v>
      </c>
      <c r="E32" s="37">
        <f>AVERAGE(C30:C32)</f>
        <v>26.608666102091473</v>
      </c>
      <c r="F32" s="33"/>
      <c r="G32" s="21">
        <v>14.77400016784668</v>
      </c>
      <c r="H32" s="38">
        <f>STDEV(G30:G32)</f>
        <v>4.6737103457347558E-2</v>
      </c>
      <c r="I32" s="37">
        <f>AVERAGE(G30:G32)</f>
        <v>14.734666506449381</v>
      </c>
      <c r="J32" s="33"/>
      <c r="K32" s="37">
        <f>E32-I32</f>
        <v>11.873999595642092</v>
      </c>
      <c r="L32" s="37">
        <f>K32-$K$7</f>
        <v>-2.5755004882812482</v>
      </c>
      <c r="M32" s="18">
        <f>SQRT((D32*D32)+(H32*H32))</f>
        <v>0.23863116984815055</v>
      </c>
      <c r="N32" s="6"/>
      <c r="O32" s="41">
        <f>POWER(2,-L32)</f>
        <v>5.9607773592885307</v>
      </c>
      <c r="P32" s="17">
        <f>M32/SQRT((COUNT(C30:C32)+COUNT(G30:G32)/2))</f>
        <v>0.11249181226807071</v>
      </c>
    </row>
    <row r="33" spans="2:16">
      <c r="B33" s="24" t="s">
        <v>17</v>
      </c>
      <c r="C33" t="s">
        <v>243</v>
      </c>
      <c r="D33" s="30"/>
      <c r="E33" s="33"/>
      <c r="F33" s="33"/>
      <c r="G33" s="21">
        <v>17.749000549316406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17</v>
      </c>
      <c r="C34" t="s">
        <v>243</v>
      </c>
      <c r="D34" s="35"/>
      <c r="E34" s="33"/>
      <c r="F34" s="33"/>
      <c r="G34" s="21">
        <v>17.802000045776367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17</v>
      </c>
      <c r="C35" t="s">
        <v>243</v>
      </c>
      <c r="D35" s="36" t="e">
        <f>STDEV(C33:C35)</f>
        <v>#DIV/0!</v>
      </c>
      <c r="E35" s="37" t="e">
        <f>AVERAGE(C33:C35)</f>
        <v>#DIV/0!</v>
      </c>
      <c r="F35" s="33"/>
      <c r="G35" s="21">
        <v>17.756999969482422</v>
      </c>
      <c r="H35" s="38">
        <f>STDEV(G33:G35)</f>
        <v>2.8571384911197335E-2</v>
      </c>
      <c r="I35" s="37">
        <f>AVERAGE(G33:G35)</f>
        <v>17.769333521525066</v>
      </c>
      <c r="J35" s="33"/>
      <c r="K35" s="37" t="e">
        <f>E35-I35</f>
        <v>#DIV/0!</v>
      </c>
      <c r="L35" s="37" t="e">
        <f>K35-$K$7</f>
        <v>#DIV/0!</v>
      </c>
      <c r="M35" s="18" t="e">
        <f>SQRT((D35*D35)+(H35*H35))</f>
        <v>#DIV/0!</v>
      </c>
      <c r="N35" s="6"/>
      <c r="O35" s="41" t="e">
        <f>POWER(2,-L35)</f>
        <v>#DIV/0!</v>
      </c>
      <c r="P35" s="17" t="e">
        <f>M35/SQRT((COUNT(C33:C35)+COUNT(G33:G35)/2))</f>
        <v>#DIV/0!</v>
      </c>
    </row>
    <row r="36" spans="2:16">
      <c r="B36" s="24" t="s">
        <v>18</v>
      </c>
      <c r="C36" s="21">
        <v>25.673999786376953</v>
      </c>
      <c r="D36" s="30"/>
      <c r="E36" s="33"/>
      <c r="F36" s="33"/>
      <c r="G36" s="21">
        <v>15.480999946594238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18</v>
      </c>
      <c r="C37" s="21">
        <v>25.843999862670898</v>
      </c>
      <c r="D37" s="35"/>
      <c r="E37" s="33"/>
      <c r="F37" s="33"/>
      <c r="G37" s="21">
        <v>15.559000015258789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18</v>
      </c>
      <c r="C38" s="21">
        <v>25.76300048828125</v>
      </c>
      <c r="D38" s="36">
        <f>STDEV(C36:C38)</f>
        <v>8.5031415303324975E-2</v>
      </c>
      <c r="E38" s="37">
        <f>AVERAGE(C36:C38)</f>
        <v>25.760333379109699</v>
      </c>
      <c r="F38" s="33"/>
      <c r="G38" s="21">
        <v>15.569999694824219</v>
      </c>
      <c r="H38" s="38">
        <f>STDEV(G36:G38)</f>
        <v>4.8521402231758652E-2</v>
      </c>
      <c r="I38" s="37">
        <f>AVERAGE(G36:G38)</f>
        <v>15.536666552225748</v>
      </c>
      <c r="J38" s="33"/>
      <c r="K38" s="37">
        <f>E38-I38</f>
        <v>10.223666826883951</v>
      </c>
      <c r="L38" s="37">
        <f>K38-$K$7</f>
        <v>-4.2258332570393886</v>
      </c>
      <c r="M38" s="18">
        <f>SQRT((D38*D38)+(H38*H38))</f>
        <v>9.7901317984093766E-2</v>
      </c>
      <c r="N38" s="6"/>
      <c r="O38" s="41">
        <f>POWER(2,-L38)</f>
        <v>18.711239903150165</v>
      </c>
      <c r="P38" s="17">
        <f>M38/SQRT((COUNT(C36:C38)+COUNT(G36:G38)/2))</f>
        <v>4.6151123889102141E-2</v>
      </c>
    </row>
    <row r="39" spans="2:16">
      <c r="B39" s="24" t="s">
        <v>19</v>
      </c>
      <c r="C39" s="21">
        <v>24.913999557495117</v>
      </c>
      <c r="D39" s="30"/>
      <c r="E39" s="33"/>
      <c r="F39" s="33"/>
      <c r="G39" s="21">
        <v>13.746000289916992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19</v>
      </c>
      <c r="C40" s="21">
        <v>24.729000091552734</v>
      </c>
      <c r="D40" s="35"/>
      <c r="E40" s="33"/>
      <c r="F40" s="33"/>
      <c r="G40" s="21">
        <v>13.732999801635742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19</v>
      </c>
      <c r="C41" s="21">
        <v>24.892000198364258</v>
      </c>
      <c r="D41" s="36">
        <f>STDEV(C39:C41)</f>
        <v>0.10105923099986415</v>
      </c>
      <c r="E41" s="37">
        <f>AVERAGE(C39:C41)</f>
        <v>24.844999949137371</v>
      </c>
      <c r="F41" s="33"/>
      <c r="G41" s="21">
        <v>13.852999687194824</v>
      </c>
      <c r="H41" s="38">
        <f>STDEV(G39:G41)</f>
        <v>6.5850659636740458E-2</v>
      </c>
      <c r="I41" s="37">
        <f>AVERAGE(G39:G41)</f>
        <v>13.77733325958252</v>
      </c>
      <c r="J41" s="33"/>
      <c r="K41" s="37">
        <f>E41-I41</f>
        <v>11.067666689554851</v>
      </c>
      <c r="L41" s="37">
        <f>K41-$K$7</f>
        <v>-3.3818333943684884</v>
      </c>
      <c r="M41" s="18">
        <f>SQRT((D41*D41)+(H41*H41))</f>
        <v>0.12062038610814402</v>
      </c>
      <c r="N41" s="6"/>
      <c r="O41" s="41">
        <f>POWER(2,-L41)</f>
        <v>10.423973341774076</v>
      </c>
      <c r="P41" s="17">
        <f>M41/SQRT((COUNT(C39:C41)+COUNT(G39:G41)/2))</f>
        <v>5.6860995310938849E-2</v>
      </c>
    </row>
    <row r="42" spans="2:16">
      <c r="B42" s="24" t="s">
        <v>20</v>
      </c>
      <c r="C42" t="s">
        <v>243</v>
      </c>
      <c r="D42" s="30"/>
      <c r="E42" s="33"/>
      <c r="F42" s="33"/>
      <c r="G42" s="21">
        <v>14.734999656677246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20</v>
      </c>
      <c r="C43" t="s">
        <v>243</v>
      </c>
      <c r="D43" s="35"/>
      <c r="E43" s="33"/>
      <c r="F43" s="33"/>
      <c r="G43" s="21">
        <v>14.711999893188477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20</v>
      </c>
      <c r="C44" t="s">
        <v>243</v>
      </c>
      <c r="D44" s="36" t="e">
        <f>STDEV(C42:C44)</f>
        <v>#DIV/0!</v>
      </c>
      <c r="E44" s="37" t="e">
        <f>AVERAGE(C42:C44)</f>
        <v>#DIV/0!</v>
      </c>
      <c r="F44" s="33"/>
      <c r="G44" s="21">
        <v>14.723999977111816</v>
      </c>
      <c r="H44" s="38">
        <f>STDEV(G42:G44)</f>
        <v>1.1503507329279091E-2</v>
      </c>
      <c r="I44" s="37">
        <f>AVERAGE(G42:G44)</f>
        <v>14.723666508992514</v>
      </c>
      <c r="J44" s="33"/>
      <c r="K44" s="37" t="e">
        <f>E44-I44</f>
        <v>#DIV/0!</v>
      </c>
      <c r="L44" s="37" t="e">
        <f>K44-$K$7</f>
        <v>#DIV/0!</v>
      </c>
      <c r="M44" s="18" t="e">
        <f>SQRT((D44*D44)+(H44*H44))</f>
        <v>#DIV/0!</v>
      </c>
      <c r="N44" s="6"/>
      <c r="O44" s="41" t="e">
        <f>POWER(2,-L44)</f>
        <v>#DIV/0!</v>
      </c>
      <c r="P44" s="17" t="e">
        <f>M44/SQRT((COUNT(C42:C44)+COUNT(G42:G44)/2))</f>
        <v>#DIV/0!</v>
      </c>
    </row>
    <row r="45" spans="2:16">
      <c r="B45" s="24" t="s">
        <v>21</v>
      </c>
      <c r="C45" s="21">
        <v>27.319999694824219</v>
      </c>
      <c r="D45" s="30"/>
      <c r="E45" s="33"/>
      <c r="F45" s="33"/>
      <c r="G45" s="21">
        <v>16.218999862670898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21</v>
      </c>
      <c r="C46" s="21">
        <v>27.076000213623047</v>
      </c>
      <c r="D46" s="35"/>
      <c r="E46" s="33"/>
      <c r="F46" s="33"/>
      <c r="G46" s="21">
        <v>16.23900032043457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21</v>
      </c>
      <c r="C47" s="21">
        <v>27.409999847412109</v>
      </c>
      <c r="D47" s="36">
        <f>STDEV(C45:C47)</f>
        <v>0.17281566753001001</v>
      </c>
      <c r="E47" s="37">
        <f>AVERAGE(C45:C47)</f>
        <v>27.268666585286457</v>
      </c>
      <c r="F47" s="33"/>
      <c r="G47" s="21">
        <v>16.204000473022461</v>
      </c>
      <c r="H47" s="38">
        <f>STDEV(G45:G47)</f>
        <v>1.7559372233715228E-2</v>
      </c>
      <c r="I47" s="37">
        <f>AVERAGE(G45:G47)</f>
        <v>16.220666885375977</v>
      </c>
      <c r="J47" s="33"/>
      <c r="K47" s="37">
        <f>E47-I47</f>
        <v>11.047999699910481</v>
      </c>
      <c r="L47" s="37">
        <f>K47-$K$7</f>
        <v>-3.4015003840128593</v>
      </c>
      <c r="M47" s="18">
        <f>SQRT((D47*D47)+(H47*H47))</f>
        <v>0.17370545903075449</v>
      </c>
      <c r="N47" s="6"/>
      <c r="O47" s="41">
        <f>POWER(2,-L47)</f>
        <v>10.567047164781105</v>
      </c>
      <c r="P47" s="17">
        <f>M47/SQRT((COUNT(C45:C47)+COUNT(G45:G47)/2))</f>
        <v>8.188553867317902E-2</v>
      </c>
    </row>
    <row r="48" spans="2:16">
      <c r="B48" s="24" t="s">
        <v>22</v>
      </c>
      <c r="C48" s="21">
        <v>27.48699951171875</v>
      </c>
      <c r="D48" s="30"/>
      <c r="E48" s="33"/>
      <c r="F48" s="33"/>
      <c r="G48" s="21">
        <v>14.303000450134277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22</v>
      </c>
      <c r="C49" s="21">
        <v>27.625999450683594</v>
      </c>
      <c r="D49" s="35"/>
      <c r="E49" s="33"/>
      <c r="F49" s="33"/>
      <c r="G49" s="21">
        <v>14.270000457763672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22</v>
      </c>
      <c r="C50" s="21">
        <v>27.98900032043457</v>
      </c>
      <c r="D50" s="36">
        <f>STDEV(C48:C50)</f>
        <v>0.25919600897889783</v>
      </c>
      <c r="E50" s="37">
        <f>AVERAGE(C48:C50)</f>
        <v>27.700666427612305</v>
      </c>
      <c r="F50" s="33"/>
      <c r="G50" s="21">
        <v>14.27400016784668</v>
      </c>
      <c r="H50" s="38">
        <f>STDEV(G48:G50)</f>
        <v>1.8009319577968901E-2</v>
      </c>
      <c r="I50" s="37">
        <f>AVERAGE(G48:G50)</f>
        <v>14.282333691914877</v>
      </c>
      <c r="J50" s="33"/>
      <c r="K50" s="37">
        <f>E50-I50</f>
        <v>13.418332735697428</v>
      </c>
      <c r="L50" s="37">
        <f>K50-$K$7</f>
        <v>-1.0311673482259121</v>
      </c>
      <c r="M50" s="18">
        <f>SQRT((D50*D50)+(H50*H50))</f>
        <v>0.2598209126730377</v>
      </c>
      <c r="N50" s="6"/>
      <c r="O50" s="41">
        <f>POWER(2,-L50)</f>
        <v>2.0436772120053415</v>
      </c>
      <c r="P50" s="17">
        <f>M50/SQRT((COUNT(C48:C50)+COUNT(G48:G50)/2))</f>
        <v>0.12248075283012183</v>
      </c>
    </row>
    <row r="51" spans="2:16">
      <c r="B51" s="24" t="s">
        <v>23</v>
      </c>
      <c r="C51" s="21">
        <v>33.569999694824219</v>
      </c>
      <c r="D51" s="30"/>
      <c r="E51" s="33"/>
      <c r="F51" s="33"/>
      <c r="G51" s="21">
        <v>14.904000282287598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23</v>
      </c>
      <c r="C52" t="s">
        <v>243</v>
      </c>
      <c r="D52" s="35"/>
      <c r="E52" s="33"/>
      <c r="F52" s="33"/>
      <c r="G52" s="21">
        <v>14.923999786376953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23</v>
      </c>
      <c r="C53" t="s">
        <v>243</v>
      </c>
      <c r="D53" s="36" t="e">
        <f>STDEV(C51:C53)</f>
        <v>#DIV/0!</v>
      </c>
      <c r="E53" s="37">
        <f>AVERAGE(C51:C53)</f>
        <v>33.569999694824219</v>
      </c>
      <c r="F53" s="33"/>
      <c r="G53" s="21">
        <v>14.921999931335449</v>
      </c>
      <c r="H53" s="38">
        <f>STDEV(G51:G53)</f>
        <v>1.1014891055997773E-2</v>
      </c>
      <c r="I53" s="37">
        <f>AVERAGE(G51:G53)</f>
        <v>14.916666666666666</v>
      </c>
      <c r="J53" s="33"/>
      <c r="K53" s="37">
        <f>E53-I53</f>
        <v>18.653333028157554</v>
      </c>
      <c r="L53" s="37">
        <f>K53-$K$7</f>
        <v>4.2038329442342146</v>
      </c>
      <c r="M53" s="18" t="e">
        <f>SQRT((D53*D53)+(H53*H53))</f>
        <v>#DIV/0!</v>
      </c>
      <c r="N53" s="6"/>
      <c r="O53" s="41">
        <f>POWER(2,-L53)</f>
        <v>5.4265047440827933E-2</v>
      </c>
      <c r="P53" s="17" t="e">
        <f>M53/SQRT((COUNT(C51:C53)+COUNT(G51:G53)/2))</f>
        <v>#DIV/0!</v>
      </c>
    </row>
    <row r="54" spans="2:16">
      <c r="B54" s="24" t="s">
        <v>24</v>
      </c>
      <c r="C54" s="21">
        <v>25.613000869750977</v>
      </c>
      <c r="D54" s="30"/>
      <c r="E54" s="33"/>
      <c r="F54" s="33"/>
      <c r="G54" s="21">
        <v>14.619999885559082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24</v>
      </c>
      <c r="C55" s="21">
        <v>25.62299919128418</v>
      </c>
      <c r="D55" s="35"/>
      <c r="E55" s="33"/>
      <c r="F55" s="33"/>
      <c r="G55" s="21">
        <v>14.625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24</v>
      </c>
      <c r="C56" s="21">
        <v>25.493000030517578</v>
      </c>
      <c r="D56" s="36">
        <f>STDEV(C54:C56)</f>
        <v>7.2341723380796391E-2</v>
      </c>
      <c r="E56" s="37">
        <f>AVERAGE(C54:C56)</f>
        <v>25.57633336385091</v>
      </c>
      <c r="F56" s="33"/>
      <c r="G56" s="21">
        <v>14.651000022888184</v>
      </c>
      <c r="H56" s="38">
        <f>STDEV(G54:G56)</f>
        <v>1.664337129826518E-2</v>
      </c>
      <c r="I56" s="37">
        <f>AVERAGE(G54:G56)</f>
        <v>14.631999969482422</v>
      </c>
      <c r="J56" s="33"/>
      <c r="K56" s="37">
        <f>E56-I56</f>
        <v>10.944333394368488</v>
      </c>
      <c r="L56" s="37">
        <f>K56-$K$7</f>
        <v>-3.5051666895548514</v>
      </c>
      <c r="M56" s="18">
        <f>SQRT((D56*D56)+(H56*H56))</f>
        <v>7.4231575154213053E-2</v>
      </c>
      <c r="N56" s="6"/>
      <c r="O56" s="41">
        <f>POWER(2,-L56)</f>
        <v>11.354298653969538</v>
      </c>
      <c r="P56" s="17">
        <f>M56/SQRT((COUNT(C54:C56)+COUNT(G54:G56)/2))</f>
        <v>3.4993100113135264E-2</v>
      </c>
    </row>
    <row r="57" spans="2:16">
      <c r="B57" s="24" t="s">
        <v>25</v>
      </c>
      <c r="C57" s="21">
        <v>25.812000274658203</v>
      </c>
      <c r="D57" s="30"/>
      <c r="E57" s="33"/>
      <c r="F57" s="33"/>
      <c r="G57" s="21">
        <v>14.289999961853027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25</v>
      </c>
      <c r="C58" s="21">
        <v>25.826999664306641</v>
      </c>
      <c r="D58" s="35"/>
      <c r="E58" s="33"/>
      <c r="F58" s="33"/>
      <c r="G58" s="21">
        <v>14.24899959564209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25</v>
      </c>
      <c r="C59" s="21">
        <v>25.972999572753906</v>
      </c>
      <c r="D59" s="36">
        <f>STDEV(C57:C59)</f>
        <v>8.8939800749106582E-2</v>
      </c>
      <c r="E59" s="37">
        <f>AVERAGE(C57:C59)</f>
        <v>25.87066650390625</v>
      </c>
      <c r="F59" s="33"/>
      <c r="G59" s="21">
        <v>14.305999755859375</v>
      </c>
      <c r="H59" s="38">
        <f>STDEV(G57:G59)</f>
        <v>2.9399664687636377E-2</v>
      </c>
      <c r="I59" s="37">
        <f>AVERAGE(G57:G59)</f>
        <v>14.28166643778483</v>
      </c>
      <c r="J59" s="33"/>
      <c r="K59" s="37">
        <f>E59-I59</f>
        <v>11.58900006612142</v>
      </c>
      <c r="L59" s="37">
        <f>K59-$K$7</f>
        <v>-2.86050001780192</v>
      </c>
      <c r="M59" s="18">
        <f>SQRT((D59*D59)+(H59*H59))</f>
        <v>9.3672986719951626E-2</v>
      </c>
      <c r="N59" s="6"/>
      <c r="O59" s="41">
        <f>POWER(2,-L59)</f>
        <v>7.2626699455998551</v>
      </c>
      <c r="P59" s="17">
        <f>M59/SQRT((COUNT(C57:C59)+COUNT(G57:G59)/2))</f>
        <v>4.4157869415783473E-2</v>
      </c>
    </row>
    <row r="60" spans="2:16">
      <c r="B60" s="24" t="s">
        <v>26</v>
      </c>
      <c r="C60" t="s">
        <v>243</v>
      </c>
      <c r="D60" s="30"/>
      <c r="E60" s="33"/>
      <c r="F60" s="33"/>
      <c r="G60" s="21">
        <v>14.593000411987305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26</v>
      </c>
      <c r="C61" t="s">
        <v>243</v>
      </c>
      <c r="D61" s="35"/>
      <c r="E61" s="33"/>
      <c r="F61" s="33"/>
      <c r="G61" s="21">
        <v>14.654000282287598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26</v>
      </c>
      <c r="C62" t="s">
        <v>243</v>
      </c>
      <c r="D62" s="36" t="e">
        <f>STDEV(C60:C62)</f>
        <v>#DIV/0!</v>
      </c>
      <c r="E62" s="37" t="e">
        <f>AVERAGE(C60:C62)</f>
        <v>#DIV/0!</v>
      </c>
      <c r="F62" s="33"/>
      <c r="G62" s="21">
        <v>14.607000350952148</v>
      </c>
      <c r="H62" s="38">
        <f>STDEV(G60:G62)</f>
        <v>3.1953028059973847E-2</v>
      </c>
      <c r="I62" s="37">
        <f>AVERAGE(G60:G62)</f>
        <v>14.618000348409018</v>
      </c>
      <c r="J62" s="33"/>
      <c r="K62" s="37" t="e">
        <f>E62-I62</f>
        <v>#DIV/0!</v>
      </c>
      <c r="L62" s="37" t="e">
        <f>K62-$K$7</f>
        <v>#DIV/0!</v>
      </c>
      <c r="M62" s="18" t="e">
        <f>SQRT((D62*D62)+(H62*H62))</f>
        <v>#DIV/0!</v>
      </c>
      <c r="N62" s="6"/>
      <c r="O62" s="41" t="e">
        <f>POWER(2,-L62)</f>
        <v>#DIV/0!</v>
      </c>
      <c r="P62" s="17" t="e">
        <f>M62/SQRT((COUNT(C60:C62)+COUNT(G60:G62)/2))</f>
        <v>#DIV/0!</v>
      </c>
    </row>
    <row r="63" spans="2:16">
      <c r="B63" s="24" t="s">
        <v>27</v>
      </c>
      <c r="C63" s="21">
        <v>28.570999145507813</v>
      </c>
      <c r="D63" s="30"/>
      <c r="E63" s="33"/>
      <c r="F63" s="33"/>
      <c r="G63" s="21">
        <v>15.902000427246094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27</v>
      </c>
      <c r="C64" s="21">
        <v>29.229999542236328</v>
      </c>
      <c r="D64" s="35"/>
      <c r="E64" s="33"/>
      <c r="F64" s="33"/>
      <c r="G64" s="21">
        <v>15.899999618530273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27</v>
      </c>
      <c r="C65" s="21">
        <v>28.96299934387207</v>
      </c>
      <c r="D65" s="36">
        <f>STDEV(C63:C65)</f>
        <v>0.33147015560279752</v>
      </c>
      <c r="E65" s="37">
        <f>AVERAGE(C63:C65)</f>
        <v>28.921332677205402</v>
      </c>
      <c r="F65" s="33"/>
      <c r="G65" s="21">
        <v>15.935999870300293</v>
      </c>
      <c r="H65" s="38">
        <f>STDEV(G63:G65)</f>
        <v>2.0231919875194876E-2</v>
      </c>
      <c r="I65" s="37">
        <f>AVERAGE(G63:G65)</f>
        <v>15.912666638692221</v>
      </c>
      <c r="J65" s="33"/>
      <c r="K65" s="37">
        <f>E65-I65</f>
        <v>13.008666038513182</v>
      </c>
      <c r="L65" s="37">
        <f>K65-$K$7</f>
        <v>-1.440834045410158</v>
      </c>
      <c r="M65" s="18">
        <f>SQRT((D65*D65)+(H65*H65))</f>
        <v>0.33208702870961265</v>
      </c>
      <c r="N65" s="6"/>
      <c r="O65" s="41">
        <f>POWER(2,-L65)</f>
        <v>2.7147776583286909</v>
      </c>
      <c r="P65" s="17">
        <f>M65/SQRT((COUNT(C63:C65)+COUNT(G63:G65)/2))</f>
        <v>0.15654732662977255</v>
      </c>
    </row>
    <row r="66" spans="2:16">
      <c r="B66" s="24" t="s">
        <v>28</v>
      </c>
      <c r="C66" s="21">
        <v>26.636999130249023</v>
      </c>
      <c r="D66" s="30"/>
      <c r="E66" s="33"/>
      <c r="F66" s="33"/>
      <c r="G66" s="21">
        <v>14.460000038146973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28</v>
      </c>
      <c r="C67" s="21">
        <v>26.781000137329102</v>
      </c>
      <c r="D67" s="35"/>
      <c r="E67" s="33"/>
      <c r="F67" s="33"/>
      <c r="G67" s="21">
        <v>14.446000099182129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28</v>
      </c>
      <c r="C68" s="21">
        <v>26.871999740600586</v>
      </c>
      <c r="D68" s="36">
        <f>STDEV(C66:C68)</f>
        <v>0.11849226747011185</v>
      </c>
      <c r="E68" s="37">
        <f>AVERAGE(C66:C68)</f>
        <v>26.763333002726238</v>
      </c>
      <c r="F68" s="33"/>
      <c r="G68" s="21">
        <v>14.437000274658203</v>
      </c>
      <c r="H68" s="38">
        <f>STDEV(G66:G68)</f>
        <v>1.1590112546334068E-2</v>
      </c>
      <c r="I68" s="37">
        <f>AVERAGE(G66:G68)</f>
        <v>14.447666803995768</v>
      </c>
      <c r="J68" s="33"/>
      <c r="K68" s="37">
        <f>E68-I68</f>
        <v>12.315666198730471</v>
      </c>
      <c r="L68" s="37">
        <f>K68-$K$7</f>
        <v>-2.1338338851928693</v>
      </c>
      <c r="M68" s="18">
        <f>SQRT((D68*D68)+(H68*H68))</f>
        <v>0.11905775136061161</v>
      </c>
      <c r="N68" s="6"/>
      <c r="O68" s="41">
        <f>POWER(2,-L68)</f>
        <v>4.3888223833913615</v>
      </c>
      <c r="P68" s="17">
        <f>M68/SQRT((COUNT(C66:C68)+COUNT(G66:G68)/2))</f>
        <v>5.6124362226606925E-2</v>
      </c>
    </row>
    <row r="69" spans="2:16">
      <c r="B69" s="24" t="s">
        <v>29</v>
      </c>
      <c r="C69" s="21">
        <v>34.530998229980469</v>
      </c>
      <c r="D69" s="30"/>
      <c r="E69" s="33"/>
      <c r="F69" s="33"/>
      <c r="G69" s="21">
        <v>14.590999603271484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29</v>
      </c>
      <c r="C70" t="s">
        <v>243</v>
      </c>
      <c r="D70" s="35"/>
      <c r="E70" s="33"/>
      <c r="F70" s="33"/>
      <c r="G70" s="21">
        <v>14.58899974822998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29</v>
      </c>
      <c r="C71" t="s">
        <v>243</v>
      </c>
      <c r="D71" s="36" t="e">
        <f>STDEV(C69:C71)</f>
        <v>#DIV/0!</v>
      </c>
      <c r="E71" s="37">
        <f>AVERAGE(C69:C71)</f>
        <v>34.530998229980469</v>
      </c>
      <c r="F71" s="33"/>
      <c r="G71" s="21">
        <v>14.565999984741211</v>
      </c>
      <c r="H71" s="38">
        <f>STDEV(G69:G71)</f>
        <v>1.389226083943596E-2</v>
      </c>
      <c r="I71" s="37">
        <f>AVERAGE(G69:G71)</f>
        <v>14.581999778747559</v>
      </c>
      <c r="J71" s="33"/>
      <c r="K71" s="37">
        <f>E71-I71</f>
        <v>19.94899845123291</v>
      </c>
      <c r="L71" s="37">
        <f>K71-$K$7</f>
        <v>5.4994983673095703</v>
      </c>
      <c r="M71" s="18" t="e">
        <f>SQRT((D71*D71)+(H71*H71))</f>
        <v>#DIV/0!</v>
      </c>
      <c r="N71" s="6"/>
      <c r="O71" s="41">
        <f>POWER(2,-L71)</f>
        <v>2.2104771521895411E-2</v>
      </c>
      <c r="P71" s="17" t="e">
        <f>M71/SQRT((COUNT(C69:C71)+COUNT(G69:G71)/2))</f>
        <v>#DIV/0!</v>
      </c>
    </row>
    <row r="72" spans="2:16">
      <c r="B72" s="24" t="s">
        <v>30</v>
      </c>
      <c r="C72" s="21">
        <v>24.548999786376953</v>
      </c>
      <c r="D72" s="30"/>
      <c r="E72" s="33"/>
      <c r="F72" s="33"/>
      <c r="G72" s="21">
        <v>15.13599967956543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30</v>
      </c>
      <c r="C73" s="21">
        <v>24.641000747680664</v>
      </c>
      <c r="D73" s="35"/>
      <c r="E73" s="33"/>
      <c r="F73" s="33"/>
      <c r="G73" s="21">
        <v>15.098999977111816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30</v>
      </c>
      <c r="C74" s="21">
        <v>24.606000900268555</v>
      </c>
      <c r="D74" s="36">
        <f>STDEV(C72:C74)</f>
        <v>4.6436862484742276E-2</v>
      </c>
      <c r="E74" s="37">
        <f>AVERAGE(C72:C74)</f>
        <v>24.598667144775391</v>
      </c>
      <c r="F74" s="33"/>
      <c r="G74" s="21">
        <v>14.987000465393066</v>
      </c>
      <c r="H74" s="38">
        <f>STDEV(G72:G74)</f>
        <v>7.7581821787147329E-2</v>
      </c>
      <c r="I74" s="37">
        <f>AVERAGE(G72:G74)</f>
        <v>15.074000040690104</v>
      </c>
      <c r="J74" s="33"/>
      <c r="K74" s="37">
        <f>E74-I74</f>
        <v>9.5246671040852871</v>
      </c>
      <c r="L74" s="37">
        <f>K74-$K$7</f>
        <v>-4.9248329798380528</v>
      </c>
      <c r="M74" s="18">
        <f>SQRT((D74*D74)+(H74*H74))</f>
        <v>9.0417483205625399E-2</v>
      </c>
      <c r="N74" s="6"/>
      <c r="O74" s="41">
        <f>POWER(2,-L74)</f>
        <v>30.375431116730457</v>
      </c>
      <c r="P74" s="17">
        <f>M74/SQRT((COUNT(C72:C74)+COUNT(G72:G74)/2))</f>
        <v>4.2623210341678999E-2</v>
      </c>
    </row>
    <row r="75" spans="2:16">
      <c r="B75" s="24" t="s">
        <v>31</v>
      </c>
      <c r="C75" s="21">
        <v>26.225000381469727</v>
      </c>
      <c r="D75" s="30"/>
      <c r="E75" s="33"/>
      <c r="F75" s="33"/>
      <c r="G75" s="21">
        <v>14.925000190734863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31</v>
      </c>
      <c r="C76" s="21">
        <v>26.423000335693359</v>
      </c>
      <c r="D76" s="35"/>
      <c r="E76" s="33"/>
      <c r="F76" s="33"/>
      <c r="G76" s="21">
        <v>14.88599967956543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31</v>
      </c>
      <c r="C77" s="21">
        <v>26.277000427246094</v>
      </c>
      <c r="D77" s="36">
        <f>STDEV(C75:C77)</f>
        <v>0.10265148147974203</v>
      </c>
      <c r="E77" s="37">
        <f>AVERAGE(C75:C77)</f>
        <v>26.308333714803059</v>
      </c>
      <c r="F77" s="33"/>
      <c r="G77" s="21">
        <v>14.868000030517578</v>
      </c>
      <c r="H77" s="38">
        <f>STDEV(G75:G77)</f>
        <v>2.9137734704100096E-2</v>
      </c>
      <c r="I77" s="37">
        <f>AVERAGE(G75:G77)</f>
        <v>14.892999966939291</v>
      </c>
      <c r="J77" s="33"/>
      <c r="K77" s="37">
        <f>E77-I77</f>
        <v>11.415333747863768</v>
      </c>
      <c r="L77" s="37">
        <f>K77-$K$7</f>
        <v>-3.0341663360595721</v>
      </c>
      <c r="M77" s="18">
        <f>SQRT((D77*D77)+(H77*H77))</f>
        <v>0.10670676751580632</v>
      </c>
      <c r="N77" s="6"/>
      <c r="O77" s="41">
        <f>POWER(2,-L77)</f>
        <v>8.1917196163332555</v>
      </c>
      <c r="P77" s="17">
        <f>M77/SQRT((COUNT(C75:C77)+COUNT(G75:G77)/2))</f>
        <v>5.0302052605948708E-2</v>
      </c>
    </row>
    <row r="78" spans="2:16">
      <c r="B78" s="24" t="s">
        <v>32</v>
      </c>
      <c r="C78" t="s">
        <v>243</v>
      </c>
      <c r="D78" s="30"/>
      <c r="E78" s="33"/>
      <c r="F78" s="33"/>
      <c r="G78" s="21">
        <v>15.970000267028809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32</v>
      </c>
      <c r="C79" t="s">
        <v>243</v>
      </c>
      <c r="D79" s="35"/>
      <c r="E79" s="33"/>
      <c r="F79" s="33"/>
      <c r="G79" s="21">
        <v>16.01099967956543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32</v>
      </c>
      <c r="C80" t="s">
        <v>243</v>
      </c>
      <c r="D80" s="36" t="e">
        <f>STDEV(C78:C80)</f>
        <v>#DIV/0!</v>
      </c>
      <c r="E80" s="37" t="e">
        <f>AVERAGE(C78:C80)</f>
        <v>#DIV/0!</v>
      </c>
      <c r="F80" s="33"/>
      <c r="G80" s="21">
        <v>15.928000450134277</v>
      </c>
      <c r="H80" s="38">
        <f>STDEV(G78:G80)</f>
        <v>4.1500619540932281E-2</v>
      </c>
      <c r="I80" s="37">
        <f>AVERAGE(G78:G80)</f>
        <v>15.969666798909506</v>
      </c>
      <c r="J80" s="33"/>
      <c r="K80" s="37" t="e">
        <f>E80-I80</f>
        <v>#DIV/0!</v>
      </c>
      <c r="L80" s="37" t="e">
        <f>K80-$K$7</f>
        <v>#DIV/0!</v>
      </c>
      <c r="M80" s="18" t="e">
        <f>SQRT((D80*D80)+(H80*H80))</f>
        <v>#DIV/0!</v>
      </c>
      <c r="N80" s="6"/>
      <c r="O80" s="41" t="e">
        <f>POWER(2,-L80)</f>
        <v>#DIV/0!</v>
      </c>
      <c r="P80" s="17" t="e">
        <f>M80/SQRT((COUNT(C78:C80)+COUNT(G78:G80)/2))</f>
        <v>#DIV/0!</v>
      </c>
    </row>
    <row r="81" spans="2:16">
      <c r="B81" s="24" t="s">
        <v>33</v>
      </c>
      <c r="C81" s="21">
        <v>25.979000091552734</v>
      </c>
      <c r="D81" s="30"/>
      <c r="E81" s="33"/>
      <c r="F81" s="33"/>
      <c r="G81" s="21">
        <v>15.104999542236328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33</v>
      </c>
      <c r="C82" s="21">
        <v>25.957000732421875</v>
      </c>
      <c r="D82" s="35"/>
      <c r="E82" s="33"/>
      <c r="F82" s="33"/>
      <c r="G82" s="21">
        <v>15.112000465393066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33</v>
      </c>
      <c r="C83" s="21">
        <v>25.927999496459961</v>
      </c>
      <c r="D83" s="36">
        <f>STDEV(C81:C83)</f>
        <v>2.5580279478875156E-2</v>
      </c>
      <c r="E83" s="37">
        <f>AVERAGE(C81:C83)</f>
        <v>25.954666773478191</v>
      </c>
      <c r="F83" s="33"/>
      <c r="G83" s="21">
        <v>15.015999794006348</v>
      </c>
      <c r="H83" s="38">
        <f>STDEV(G81:G83)</f>
        <v>5.3519617924562987E-2</v>
      </c>
      <c r="I83" s="37">
        <f>AVERAGE(G81:G83)</f>
        <v>15.077666600545248</v>
      </c>
      <c r="J83" s="33"/>
      <c r="K83" s="37">
        <f>E83-I83</f>
        <v>10.877000172932943</v>
      </c>
      <c r="L83" s="37">
        <f>K83-$K$7</f>
        <v>-3.5724999109903965</v>
      </c>
      <c r="M83" s="18">
        <f>SQRT((D83*D83)+(H83*H83))</f>
        <v>5.9318632831586442E-2</v>
      </c>
      <c r="N83" s="6"/>
      <c r="O83" s="41">
        <f>POWER(2,-L83)</f>
        <v>11.896785538988125</v>
      </c>
      <c r="P83" s="17">
        <f>M83/SQRT((COUNT(C81:C83)+COUNT(G81:G83)/2))</f>
        <v>2.7963071683953167E-2</v>
      </c>
    </row>
    <row r="84" spans="2:16">
      <c r="B84" s="24" t="s">
        <v>34</v>
      </c>
      <c r="C84" s="21">
        <v>26.778999328613281</v>
      </c>
      <c r="D84" s="30"/>
      <c r="E84" s="33"/>
      <c r="F84" s="33"/>
      <c r="G84" s="21">
        <v>14.416999816894531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34</v>
      </c>
      <c r="C85" s="21">
        <v>26.972999572753906</v>
      </c>
      <c r="D85" s="35"/>
      <c r="E85" s="33"/>
      <c r="F85" s="33"/>
      <c r="G85" s="21">
        <v>14.467000007629395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34</v>
      </c>
      <c r="C86" s="21">
        <v>26.854000091552734</v>
      </c>
      <c r="D86" s="36">
        <f>STDEV(C84:C86)</f>
        <v>9.7828153492293318E-2</v>
      </c>
      <c r="E86" s="37">
        <f>AVERAGE(C84:C86)</f>
        <v>26.868666330973308</v>
      </c>
      <c r="F86" s="33"/>
      <c r="G86" s="21">
        <v>14.430000305175781</v>
      </c>
      <c r="H86" s="38">
        <f>STDEV(G84:G86)</f>
        <v>2.594227486404364E-2</v>
      </c>
      <c r="I86" s="37">
        <f>AVERAGE(G84:G86)</f>
        <v>14.438000043233236</v>
      </c>
      <c r="J86" s="33"/>
      <c r="K86" s="37">
        <f>E86-I86</f>
        <v>12.430666287740072</v>
      </c>
      <c r="L86" s="37">
        <f>K86-$K$7</f>
        <v>-2.0188337961832676</v>
      </c>
      <c r="M86" s="18">
        <f>SQRT((D86*D86)+(H86*H86))</f>
        <v>0.10120943256847799</v>
      </c>
      <c r="N86" s="6"/>
      <c r="O86" s="41">
        <f>POWER(2,-L86)</f>
        <v>4.0525607037269555</v>
      </c>
      <c r="P86" s="17">
        <f>M86/SQRT((COUNT(C84:C86)+COUNT(G84:G86)/2))</f>
        <v>4.7710584059475605E-2</v>
      </c>
    </row>
    <row r="87" spans="2:16">
      <c r="B87" s="24" t="s">
        <v>35</v>
      </c>
      <c r="C87" t="s">
        <v>243</v>
      </c>
      <c r="D87" s="30"/>
      <c r="E87" s="33"/>
      <c r="F87" s="33"/>
      <c r="G87" s="21">
        <v>15.517999649047852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35</v>
      </c>
      <c r="C88" t="s">
        <v>243</v>
      </c>
      <c r="D88" s="35"/>
      <c r="E88" s="33"/>
      <c r="F88" s="33"/>
      <c r="G88" s="21">
        <v>15.550000190734863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35</v>
      </c>
      <c r="C89" t="s">
        <v>243</v>
      </c>
      <c r="D89" s="36" t="e">
        <f>STDEV(C87:C89)</f>
        <v>#DIV/0!</v>
      </c>
      <c r="E89" s="37" t="e">
        <f>AVERAGE(C87:C89)</f>
        <v>#DIV/0!</v>
      </c>
      <c r="F89" s="33"/>
      <c r="G89" s="21">
        <v>15.465000152587891</v>
      </c>
      <c r="H89" s="38">
        <f>STDEV(G87:G89)</f>
        <v>4.2930152143255504E-2</v>
      </c>
      <c r="I89" s="37">
        <f>AVERAGE(G87:G89)</f>
        <v>15.510999997456869</v>
      </c>
      <c r="J89" s="33"/>
      <c r="K89" s="37" t="e">
        <f>E89-I89</f>
        <v>#DIV/0!</v>
      </c>
      <c r="L89" s="37" t="e">
        <f>K89-$K$7</f>
        <v>#DIV/0!</v>
      </c>
      <c r="M89" s="18" t="e">
        <f>SQRT((D89*D89)+(H89*H89))</f>
        <v>#DIV/0!</v>
      </c>
      <c r="N89" s="6"/>
      <c r="O89" s="41" t="e">
        <f>POWER(2,-L89)</f>
        <v>#DIV/0!</v>
      </c>
      <c r="P89" s="17" t="e">
        <f>M89/SQRT((COUNT(C87:C89)+COUNT(G87:G89)/2))</f>
        <v>#DIV/0!</v>
      </c>
    </row>
    <row r="90" spans="2:16">
      <c r="B90" s="24" t="s">
        <v>36</v>
      </c>
      <c r="C90" s="21">
        <v>28.990999221801758</v>
      </c>
      <c r="D90" s="30"/>
      <c r="E90" s="33"/>
      <c r="F90" s="33"/>
      <c r="G90" s="21">
        <v>17.91200065612793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36</v>
      </c>
      <c r="C91" s="21">
        <v>28.871999740600586</v>
      </c>
      <c r="D91" s="35"/>
      <c r="E91" s="33"/>
      <c r="F91" s="33"/>
      <c r="G91" s="21">
        <v>17.98699951171875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36</v>
      </c>
      <c r="C92" s="21">
        <v>28.650999069213867</v>
      </c>
      <c r="D92" s="36">
        <f>STDEV(C90:C92)</f>
        <v>0.17253129041776616</v>
      </c>
      <c r="E92" s="37">
        <f>AVERAGE(C90:C92)</f>
        <v>28.83799934387207</v>
      </c>
      <c r="F92" s="33"/>
      <c r="G92" s="21">
        <v>18.091999053955078</v>
      </c>
      <c r="H92" s="38">
        <f>STDEV(G90:G92)</f>
        <v>9.0414928183082291E-2</v>
      </c>
      <c r="I92" s="37">
        <f>AVERAGE(G90:G92)</f>
        <v>17.996999740600586</v>
      </c>
      <c r="J92" s="33"/>
      <c r="K92" s="37">
        <f>E92-I92</f>
        <v>10.840999603271484</v>
      </c>
      <c r="L92" s="37">
        <f>K92-$K$7</f>
        <v>-3.6085004806518555</v>
      </c>
      <c r="M92" s="18">
        <f>SQRT((D92*D92)+(H92*H92))</f>
        <v>0.19478682042574516</v>
      </c>
      <c r="N92" s="6"/>
      <c r="O92" s="41">
        <f>POWER(2,-L92)</f>
        <v>12.197389265562153</v>
      </c>
      <c r="P92" s="17">
        <f>M92/SQRT((COUNT(C90:C92)+COUNT(G90:G92)/2))</f>
        <v>9.1823387739207146E-2</v>
      </c>
    </row>
    <row r="93" spans="2:16">
      <c r="B93" s="24" t="s">
        <v>37</v>
      </c>
      <c r="C93" s="21">
        <v>26.853000640869141</v>
      </c>
      <c r="D93" s="30"/>
      <c r="E93" s="33"/>
      <c r="F93" s="33"/>
      <c r="G93" s="21">
        <v>14.244999885559082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37</v>
      </c>
      <c r="C94" s="21">
        <v>26.86400032043457</v>
      </c>
      <c r="D94" s="35"/>
      <c r="E94" s="33"/>
      <c r="F94" s="33"/>
      <c r="G94" s="21">
        <v>14.265000343322754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37</v>
      </c>
      <c r="C95" s="21">
        <v>27.011999130249023</v>
      </c>
      <c r="D95" s="36">
        <f>STDEV(C93:C95)</f>
        <v>8.8792980467791383E-2</v>
      </c>
      <c r="E95" s="37">
        <f>AVERAGE(C93:C95)</f>
        <v>26.909666697184246</v>
      </c>
      <c r="F95" s="33"/>
      <c r="G95" s="21">
        <v>14.258999824523926</v>
      </c>
      <c r="H95" s="38">
        <f>STDEV(G93:G95)</f>
        <v>1.0263388228965964E-2</v>
      </c>
      <c r="I95" s="37">
        <f>AVERAGE(G93:G95)</f>
        <v>14.256333351135254</v>
      </c>
      <c r="J95" s="33"/>
      <c r="K95" s="37">
        <f>E95-I95</f>
        <v>12.653333346048992</v>
      </c>
      <c r="L95" s="37">
        <f>K95-$K$7</f>
        <v>-1.7961667378743478</v>
      </c>
      <c r="M95" s="18">
        <f>SQRT((D95*D95)+(H95*H95))</f>
        <v>8.9384173757394311E-2</v>
      </c>
      <c r="N95" s="6"/>
      <c r="O95" s="41">
        <f>POWER(2,-L95)</f>
        <v>3.4729622709611085</v>
      </c>
      <c r="P95" s="17">
        <f>M95/SQRT((COUNT(C93:C95)+COUNT(G93:G95)/2))</f>
        <v>4.2136103596406779E-2</v>
      </c>
    </row>
    <row r="96" spans="2:16">
      <c r="B96" s="24" t="s">
        <v>38</v>
      </c>
      <c r="C96" t="s">
        <v>243</v>
      </c>
      <c r="D96" s="30"/>
      <c r="E96" s="33"/>
      <c r="F96" s="33"/>
      <c r="G96" s="21">
        <v>14.814999580383301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38</v>
      </c>
      <c r="C97" s="21">
        <v>38.202999114990234</v>
      </c>
      <c r="D97" s="35"/>
      <c r="E97" s="33"/>
      <c r="F97" s="33"/>
      <c r="G97" s="21">
        <v>14.826999664306641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38</v>
      </c>
      <c r="C98" t="s">
        <v>243</v>
      </c>
      <c r="D98" s="36" t="e">
        <f>STDEV(C96:C98)</f>
        <v>#DIV/0!</v>
      </c>
      <c r="E98" s="37">
        <f>AVERAGE(C96:C98)</f>
        <v>38.202999114990234</v>
      </c>
      <c r="F98" s="33"/>
      <c r="G98" s="21">
        <v>14.805000305175781</v>
      </c>
      <c r="H98" s="38">
        <f>STDEV(G96:G98)</f>
        <v>1.1014833339724512E-2</v>
      </c>
      <c r="I98" s="37">
        <f>AVERAGE(G96:G98)</f>
        <v>14.815666516621908</v>
      </c>
      <c r="J98" s="33"/>
      <c r="K98" s="37">
        <f>E98-I98</f>
        <v>23.387332598368324</v>
      </c>
      <c r="L98" s="37">
        <f>K98-$K$7</f>
        <v>8.9378325144449846</v>
      </c>
      <c r="M98" s="18" t="e">
        <f>SQRT((D98*D98)+(H98*H98))</f>
        <v>#DIV/0!</v>
      </c>
      <c r="N98" s="6"/>
      <c r="O98" s="41">
        <f>POWER(2,-L98)</f>
        <v>2.0391271961454549E-3</v>
      </c>
      <c r="P98" s="17" t="e">
        <f>M98/SQRT((COUNT(C96:C98)+COUNT(G96:G98)/2))</f>
        <v>#DIV/0!</v>
      </c>
    </row>
    <row r="99" spans="2:17">
      <c r="B99" s="24" t="s">
        <v>240</v>
      </c>
      <c r="C99" s="21">
        <v>25.422000885009766</v>
      </c>
      <c r="D99" s="30"/>
      <c r="E99" s="33"/>
      <c r="F99" s="33"/>
      <c r="G99" s="21">
        <v>15.284000396728516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240</v>
      </c>
      <c r="C100" s="21">
        <v>25.424999237060547</v>
      </c>
      <c r="D100" s="35"/>
      <c r="E100" s="33"/>
      <c r="F100" s="33"/>
      <c r="G100" s="21">
        <v>15.086999893188477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240</v>
      </c>
      <c r="C101" s="21">
        <v>25.697999954223633</v>
      </c>
      <c r="D101" s="36">
        <f>STDEV(C99:C101)</f>
        <v>0.15848967784133489</v>
      </c>
      <c r="E101" s="37">
        <f>AVERAGE(C99:C101)</f>
        <v>25.515000025431316</v>
      </c>
      <c r="F101" s="33"/>
      <c r="G101" s="21">
        <v>15.154999732971191</v>
      </c>
      <c r="H101" s="38">
        <f>STDEV(G99:G101)</f>
        <v>0.10006193736492583</v>
      </c>
      <c r="I101" s="37">
        <f>AVERAGE(G99:G101)</f>
        <v>15.175333340962728</v>
      </c>
      <c r="J101" s="33"/>
      <c r="K101" s="37">
        <f>E101-I101</f>
        <v>10.339666684468588</v>
      </c>
      <c r="L101" s="37">
        <f>K101-$K$7</f>
        <v>-4.109833399454752</v>
      </c>
      <c r="M101" s="18">
        <f>SQRT((D101*D101)+(H101*H101))</f>
        <v>0.18743363970075505</v>
      </c>
      <c r="N101" s="6"/>
      <c r="O101" s="41">
        <f>POWER(2,-L101)</f>
        <v>17.265657853252009</v>
      </c>
      <c r="P101" s="17">
        <f>M101/SQRT((COUNT(C99:C101)+COUNT(G99:G101)/2))</f>
        <v>8.8357065103253335E-2</v>
      </c>
    </row>
    <row r="102" spans="2:17">
      <c r="B102" s="24" t="s">
        <v>241</v>
      </c>
      <c r="C102" s="21">
        <v>27.520999908447266</v>
      </c>
      <c r="D102" s="30"/>
      <c r="E102" s="33"/>
      <c r="F102" s="33"/>
      <c r="G102" s="21">
        <v>14.640000343322754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241</v>
      </c>
      <c r="C103" s="21">
        <v>27.474000930786133</v>
      </c>
      <c r="D103" s="35"/>
      <c r="E103" s="33"/>
      <c r="F103" s="33"/>
      <c r="G103" s="21">
        <v>14.576999664306641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241</v>
      </c>
      <c r="C104" s="21">
        <v>27.669000625610352</v>
      </c>
      <c r="D104" s="36">
        <f>STDEV(C102:C104)</f>
        <v>0.10176606929908569</v>
      </c>
      <c r="E104" s="37">
        <f>AVERAGE(C102:C104)</f>
        <v>27.554667154947918</v>
      </c>
      <c r="F104" s="33"/>
      <c r="G104" s="21">
        <v>14.590999603271484</v>
      </c>
      <c r="H104" s="38">
        <f>STDEV(G102:G104)</f>
        <v>3.3081103299524274E-2</v>
      </c>
      <c r="I104" s="37">
        <f>AVERAGE(G102:G104)</f>
        <v>14.602666536966959</v>
      </c>
      <c r="J104" s="33"/>
      <c r="K104" s="37">
        <f>E104-I104</f>
        <v>12.952000617980959</v>
      </c>
      <c r="L104" s="37">
        <f>K104-$K$7</f>
        <v>-1.497499465942381</v>
      </c>
      <c r="M104" s="18">
        <f>SQRT((D104*D104)+(H104*H104))</f>
        <v>0.10700790744659996</v>
      </c>
      <c r="N104" s="6"/>
      <c r="O104" s="41">
        <f>POWER(2,-L104)</f>
        <v>2.8235290330060785</v>
      </c>
      <c r="P104" s="17">
        <f>M104/SQRT((COUNT(C102:C104)+COUNT(G102:G104)/2))</f>
        <v>5.0444011330715528E-2</v>
      </c>
    </row>
    <row r="105" spans="2:17">
      <c r="B105" s="24" t="s">
        <v>242</v>
      </c>
      <c r="C105" s="21">
        <v>37.150001525878906</v>
      </c>
      <c r="D105" s="30"/>
      <c r="E105" s="33"/>
      <c r="F105" s="33"/>
      <c r="G105" s="21">
        <v>16.222999572753906</v>
      </c>
      <c r="I105" s="33"/>
      <c r="J105" s="33"/>
      <c r="K105" s="33"/>
      <c r="L105" s="33"/>
      <c r="M105" s="33"/>
      <c r="N105" s="33"/>
      <c r="O105" s="34"/>
    </row>
    <row r="106" spans="2:17">
      <c r="B106" s="24" t="s">
        <v>242</v>
      </c>
      <c r="C106" t="s">
        <v>243</v>
      </c>
      <c r="D106" s="35"/>
      <c r="E106" s="33"/>
      <c r="F106" s="33"/>
      <c r="G106" s="21">
        <v>16.186000823974609</v>
      </c>
      <c r="H106" s="35"/>
      <c r="I106" s="33"/>
      <c r="J106" s="33"/>
      <c r="K106" s="33"/>
      <c r="L106" s="33"/>
      <c r="M106" s="33"/>
      <c r="N106" s="33"/>
      <c r="O106" s="34"/>
    </row>
    <row r="107" spans="2:17" ht="15.75">
      <c r="B107" s="24" t="s">
        <v>242</v>
      </c>
      <c r="C107" t="s">
        <v>243</v>
      </c>
      <c r="D107" s="36" t="e">
        <f>STDEV(C105:C107)</f>
        <v>#DIV/0!</v>
      </c>
      <c r="E107" s="37">
        <f>AVERAGE(C105:C107)</f>
        <v>37.150001525878906</v>
      </c>
      <c r="F107" s="33"/>
      <c r="G107" s="21">
        <v>16.204000473022461</v>
      </c>
      <c r="H107" s="38">
        <f>STDEV(G105:G107)</f>
        <v>1.8501624107470274E-2</v>
      </c>
      <c r="I107" s="37">
        <f>AVERAGE(G105:G107)</f>
        <v>16.204333623250324</v>
      </c>
      <c r="J107" s="33"/>
      <c r="K107" s="37">
        <f>E107-I107</f>
        <v>20.945667902628582</v>
      </c>
      <c r="L107" s="37">
        <f>K107-$K$7</f>
        <v>6.4961678187052421</v>
      </c>
      <c r="M107" s="18" t="e">
        <f>SQRT((D107*D107)+(H107*H107))</f>
        <v>#DIV/0!</v>
      </c>
      <c r="N107" s="6"/>
      <c r="O107" s="41">
        <f>POWER(2,-L107)</f>
        <v>1.1077930335013383E-2</v>
      </c>
      <c r="P107" s="17" t="e">
        <f>M107/SQRT((COUNT(C105:C107)+COUNT(G105:G107)/2))</f>
        <v>#DIV/0!</v>
      </c>
    </row>
    <row r="108" spans="2:17">
      <c r="B108" s="24" t="s">
        <v>39</v>
      </c>
      <c r="C108" s="21">
        <v>26.370000839233398</v>
      </c>
      <c r="D108" s="30"/>
      <c r="E108" s="33"/>
      <c r="F108" s="33"/>
      <c r="G108" s="21">
        <v>15.119000434875488</v>
      </c>
      <c r="I108" s="33"/>
      <c r="J108" s="33"/>
      <c r="K108" s="33"/>
      <c r="L108" s="33"/>
      <c r="M108" s="33"/>
      <c r="N108" s="33"/>
      <c r="O108" s="34"/>
      <c r="Q108"/>
    </row>
    <row r="109" spans="2:17">
      <c r="B109" s="24" t="s">
        <v>39</v>
      </c>
      <c r="C109" s="21">
        <v>26.058000564575195</v>
      </c>
      <c r="D109" s="35"/>
      <c r="E109" s="33"/>
      <c r="F109" s="33"/>
      <c r="G109" s="21">
        <v>15.166999816894531</v>
      </c>
      <c r="H109" s="35"/>
      <c r="I109" s="33"/>
      <c r="J109" s="33"/>
      <c r="K109" s="33"/>
      <c r="L109" s="33"/>
      <c r="M109" s="33"/>
      <c r="N109" s="33"/>
      <c r="O109" s="34"/>
      <c r="Q109"/>
    </row>
    <row r="110" spans="2:17" ht="15.75">
      <c r="B110" s="24" t="s">
        <v>39</v>
      </c>
      <c r="C110" s="21">
        <v>26.302999496459961</v>
      </c>
      <c r="D110" s="36">
        <f>STDEV(C108:C110)</f>
        <v>0.16424464879383394</v>
      </c>
      <c r="E110" s="37">
        <f>AVERAGE(C108:C110)</f>
        <v>26.243666966756184</v>
      </c>
      <c r="F110" s="33"/>
      <c r="G110" s="21">
        <v>14.996999740600586</v>
      </c>
      <c r="H110" s="38">
        <f>STDEV(G108:G110)</f>
        <v>8.7643345457328214E-2</v>
      </c>
      <c r="I110" s="37">
        <f>AVERAGE(G108:G110)</f>
        <v>15.094333330790201</v>
      </c>
      <c r="J110" s="33"/>
      <c r="K110" s="37">
        <f>E110-I110</f>
        <v>11.149333635965982</v>
      </c>
      <c r="L110" s="37">
        <f>K110-$K$7</f>
        <v>-3.3001664479573574</v>
      </c>
      <c r="M110" s="18">
        <f>SQRT((D110*D110)+(H110*H110))</f>
        <v>0.18616568067278788</v>
      </c>
      <c r="N110" s="6"/>
      <c r="O110" s="41">
        <f>POWER(2,-L110)</f>
        <v>9.8502916982414099</v>
      </c>
      <c r="P110" s="17">
        <f>M110/SQRT((COUNT(C108:C110)+COUNT(G108:G110)/2))</f>
        <v>8.775934348529181E-2</v>
      </c>
      <c r="Q110"/>
    </row>
    <row r="111" spans="2:17">
      <c r="B111" s="24" t="s">
        <v>40</v>
      </c>
      <c r="C111" s="21">
        <v>26.975000381469727</v>
      </c>
      <c r="D111" s="30"/>
      <c r="E111" s="33"/>
      <c r="F111" s="33"/>
      <c r="G111" s="21">
        <v>14.586000442504883</v>
      </c>
      <c r="I111" s="33"/>
      <c r="J111" s="33"/>
      <c r="K111" s="33"/>
      <c r="L111" s="33"/>
      <c r="M111" s="33"/>
      <c r="N111" s="33"/>
      <c r="O111" s="34"/>
      <c r="Q111"/>
    </row>
    <row r="112" spans="2:17">
      <c r="B112" s="24" t="s">
        <v>40</v>
      </c>
      <c r="C112" s="21">
        <v>27.205999374389648</v>
      </c>
      <c r="D112" s="35"/>
      <c r="E112" s="33"/>
      <c r="F112" s="33"/>
      <c r="G112" s="21">
        <v>14.595999717712402</v>
      </c>
      <c r="H112" s="35"/>
      <c r="I112" s="33"/>
      <c r="J112" s="33"/>
      <c r="K112" s="33"/>
      <c r="L112" s="33"/>
      <c r="M112" s="33"/>
      <c r="N112" s="33"/>
      <c r="O112" s="34"/>
      <c r="Q112"/>
    </row>
    <row r="113" spans="2:17" ht="15.75">
      <c r="B113" s="24" t="s">
        <v>40</v>
      </c>
      <c r="C113" s="21">
        <v>27.344999313354492</v>
      </c>
      <c r="D113" s="36">
        <f>STDEV(C111:C113)</f>
        <v>0.18689601714951723</v>
      </c>
      <c r="E113" s="37">
        <f>AVERAGE(C111:C113)</f>
        <v>27.175333023071289</v>
      </c>
      <c r="F113" s="33"/>
      <c r="G113" s="21">
        <v>14.630999565124512</v>
      </c>
      <c r="H113" s="38">
        <f>STDEV(G111:G113)</f>
        <v>2.3628710855239408E-2</v>
      </c>
      <c r="I113" s="37">
        <f>AVERAGE(G111:G113)</f>
        <v>14.6043332417806</v>
      </c>
      <c r="J113" s="33"/>
      <c r="K113" s="37">
        <f>E113-I113</f>
        <v>12.57099978129069</v>
      </c>
      <c r="L113" s="37">
        <f>K113-$K$7</f>
        <v>-1.8785003026326503</v>
      </c>
      <c r="M113" s="18">
        <f>SQRT((D113*D113)+(H113*H113))</f>
        <v>0.18838374983801853</v>
      </c>
      <c r="N113" s="6"/>
      <c r="O113" s="41">
        <f>POWER(2,-L113)</f>
        <v>3.6769264097426415</v>
      </c>
      <c r="P113" s="17">
        <f>M113/SQRT((COUNT(C111:C113)+COUNT(G111:G113)/2))</f>
        <v>8.8804951317208725E-2</v>
      </c>
      <c r="Q113"/>
    </row>
    <row r="114" spans="2:17" s="23" customFormat="1">
      <c r="B114" s="24" t="s">
        <v>41</v>
      </c>
      <c r="C114" s="21">
        <v>38.051998138427734</v>
      </c>
      <c r="D114" s="30"/>
      <c r="E114" s="33"/>
      <c r="F114" s="33"/>
      <c r="G114" s="21">
        <v>15.437999725341797</v>
      </c>
      <c r="H114" s="29"/>
      <c r="I114" s="33"/>
      <c r="J114" s="33"/>
      <c r="K114" s="33"/>
      <c r="L114" s="33"/>
      <c r="M114" s="33"/>
      <c r="N114" s="33"/>
      <c r="O114" s="34"/>
      <c r="P114" s="40"/>
    </row>
    <row r="115" spans="2:17" s="23" customFormat="1">
      <c r="B115" s="24" t="s">
        <v>41</v>
      </c>
      <c r="C115" s="21">
        <v>39.082000732421875</v>
      </c>
      <c r="D115" s="35"/>
      <c r="E115" s="33"/>
      <c r="F115" s="33"/>
      <c r="G115" s="21">
        <v>15.425999641418457</v>
      </c>
      <c r="H115" s="35"/>
      <c r="I115" s="33"/>
      <c r="J115" s="33"/>
      <c r="K115" s="33"/>
      <c r="L115" s="33"/>
      <c r="M115" s="33"/>
      <c r="N115" s="33"/>
      <c r="O115" s="34"/>
      <c r="P115" s="40"/>
    </row>
    <row r="116" spans="2:17" s="23" customFormat="1" ht="15.75">
      <c r="B116" s="24" t="s">
        <v>41</v>
      </c>
      <c r="C116" t="s">
        <v>243</v>
      </c>
      <c r="D116" s="36">
        <f>STDEV(C114:C116)</f>
        <v>0.72832181885299119</v>
      </c>
      <c r="E116" s="37">
        <f>AVERAGE(C114:C116)</f>
        <v>38.566999435424805</v>
      </c>
      <c r="F116" s="33"/>
      <c r="G116" s="21">
        <v>15.449000358581543</v>
      </c>
      <c r="H116" s="38">
        <f>STDEV(G114:G116)</f>
        <v>1.1503977108366203E-2</v>
      </c>
      <c r="I116" s="37">
        <f>AVERAGE(G114:G116)</f>
        <v>15.437666575113932</v>
      </c>
      <c r="J116" s="33"/>
      <c r="K116" s="37">
        <f>E116-I116</f>
        <v>23.129332860310875</v>
      </c>
      <c r="L116" s="37">
        <f>K116-$K$7</f>
        <v>8.6798327763875349</v>
      </c>
      <c r="M116" s="37">
        <f>SQRT((D116*D116)+(H116*H116))</f>
        <v>0.72841266690430306</v>
      </c>
      <c r="N116" s="33"/>
      <c r="O116" s="41">
        <f>POWER(2,-L116)</f>
        <v>2.4384282265626986E-3</v>
      </c>
      <c r="P116" s="1">
        <f>M116/SQRT((COUNT(C114:C116)+COUNT(G114:G116)/2))</f>
        <v>0.38935294796317027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3" workbookViewId="0">
      <selection activeCell="O38" sqref="O38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4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29.356000900268555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29.218000411987305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29.37700080871582</v>
      </c>
      <c r="D7" s="36">
        <f>STDEV(C5:C8)</f>
        <v>8.63773283144776E-2</v>
      </c>
      <c r="E7" s="37">
        <f>AVERAGE(C5:C8)</f>
        <v>29.317000706990559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13.36333401997884</v>
      </c>
      <c r="L7" s="37">
        <f>K7-$K$7</f>
        <v>0</v>
      </c>
      <c r="M7" s="18">
        <f>SQRT((D7*D7)+(H7*H7))</f>
        <v>0.10107103253427301</v>
      </c>
      <c r="N7" s="6"/>
      <c r="O7" s="41">
        <f>POWER(2,-L7)</f>
        <v>1</v>
      </c>
      <c r="P7" s="17">
        <f>M7/SQRT((COUNT(C5:C8)+COUNT(G5:G8)/2))</f>
        <v>4.7645341657673743E-2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42</v>
      </c>
      <c r="C9" s="21">
        <v>25.618999481201172</v>
      </c>
      <c r="D9" s="30"/>
      <c r="E9" s="33"/>
      <c r="F9" s="33"/>
      <c r="G9" s="21">
        <v>16.483999252319336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42</v>
      </c>
      <c r="C10" s="21">
        <v>25.496999740600586</v>
      </c>
      <c r="D10" s="35"/>
      <c r="E10" s="33"/>
      <c r="F10" s="33"/>
      <c r="G10" s="21">
        <v>16.535999298095703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42</v>
      </c>
      <c r="C11" s="21">
        <v>25.996000289916992</v>
      </c>
      <c r="D11" s="36">
        <f>STDEV(C9:C11)</f>
        <v>0.26013300915022153</v>
      </c>
      <c r="E11" s="37">
        <f>AVERAGE(C9:C11)</f>
        <v>25.703999837239582</v>
      </c>
      <c r="F11" s="33"/>
      <c r="G11" s="21">
        <v>16.464000701904297</v>
      </c>
      <c r="H11" s="38">
        <f>STDEV(G9:G11)</f>
        <v>3.7165720390749682E-2</v>
      </c>
      <c r="I11" s="37">
        <f>AVERAGE(G9:G11)</f>
        <v>16.494666417439777</v>
      </c>
      <c r="J11" s="33"/>
      <c r="K11" s="37">
        <f>E11-I11</f>
        <v>9.2093334197998047</v>
      </c>
      <c r="L11" s="37">
        <f>K11-$K$7</f>
        <v>-4.1540006001790353</v>
      </c>
      <c r="M11" s="37">
        <f>SQRT((D11*D11)+(H11*H11))</f>
        <v>0.26277456730382531</v>
      </c>
      <c r="N11" s="33"/>
      <c r="O11" s="41">
        <f>POWER(2,-L11)</f>
        <v>17.802409335378943</v>
      </c>
      <c r="P11" s="1">
        <f>M11/SQRT((COUNT(C9:C11)+COUNT(G9:G11)/2))</f>
        <v>0.12387311897593048</v>
      </c>
      <c r="Q11" s="28"/>
    </row>
    <row r="12" spans="2:17">
      <c r="B12" s="24" t="s">
        <v>43</v>
      </c>
      <c r="C12" s="21">
        <v>25.194000244140625</v>
      </c>
      <c r="D12" s="30"/>
      <c r="E12" s="33"/>
      <c r="F12" s="33"/>
      <c r="G12" s="21">
        <v>13.814999580383301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43</v>
      </c>
      <c r="C13" s="21">
        <v>25.184999465942383</v>
      </c>
      <c r="D13" s="35"/>
      <c r="E13" s="33"/>
      <c r="F13" s="33"/>
      <c r="G13" s="21">
        <v>13.831000328063965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43</v>
      </c>
      <c r="C14" s="21">
        <v>25.24799919128418</v>
      </c>
      <c r="D14" s="36">
        <f>STDEV(C12:C14)</f>
        <v>3.4073121601266611E-2</v>
      </c>
      <c r="E14" s="37">
        <f>AVERAGE(C12:C14)</f>
        <v>25.208999633789062</v>
      </c>
      <c r="F14" s="33"/>
      <c r="G14" s="21">
        <v>13.829000473022461</v>
      </c>
      <c r="H14" s="38">
        <f>STDEV(G12:G14)</f>
        <v>8.7182599680268192E-3</v>
      </c>
      <c r="I14" s="37">
        <f>AVERAGE(G12:G14)</f>
        <v>13.825000127156576</v>
      </c>
      <c r="J14" s="33"/>
      <c r="K14" s="37">
        <f>E14-I14</f>
        <v>11.383999506632486</v>
      </c>
      <c r="L14" s="37">
        <f>K14-$K$7</f>
        <v>-1.9793345133463536</v>
      </c>
      <c r="M14" s="18">
        <f>SQRT((D14*D14)+(H14*H14))</f>
        <v>3.5170807106530838E-2</v>
      </c>
      <c r="N14" s="6"/>
      <c r="O14" s="41">
        <f>POWER(2,-L14)</f>
        <v>3.9431115191414281</v>
      </c>
      <c r="P14" s="17">
        <f>M14/SQRT((COUNT(C12:C14)+COUNT(G12:G14)/2))</f>
        <v>1.6579677469887984E-2</v>
      </c>
    </row>
    <row r="15" spans="2:17">
      <c r="B15" s="24" t="s">
        <v>44</v>
      </c>
      <c r="C15" s="21">
        <v>33.428001403808594</v>
      </c>
      <c r="D15" s="30"/>
      <c r="E15" s="33"/>
      <c r="F15" s="33"/>
      <c r="G15" s="21">
        <v>16.121000289916992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44</v>
      </c>
      <c r="C16" t="s">
        <v>243</v>
      </c>
      <c r="D16" s="35"/>
      <c r="E16" s="33"/>
      <c r="F16" s="33"/>
      <c r="G16" s="21">
        <v>16.243999481201172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44</v>
      </c>
      <c r="C17" s="21">
        <v>36.756000518798828</v>
      </c>
      <c r="D17" s="36">
        <f>STDEV(C15:C17)</f>
        <v>2.3532507419924236</v>
      </c>
      <c r="E17" s="37">
        <f>AVERAGE(C15:C17)</f>
        <v>35.092000961303711</v>
      </c>
      <c r="F17" s="33"/>
      <c r="G17" s="21">
        <v>16.281000137329102</v>
      </c>
      <c r="H17" s="38">
        <f>STDEV(G15:G17)</f>
        <v>8.3763357922142595E-2</v>
      </c>
      <c r="I17" s="37">
        <f>AVERAGE(G15:G17)</f>
        <v>16.215333302815754</v>
      </c>
      <c r="J17" s="33"/>
      <c r="K17" s="37">
        <f>E17-I17</f>
        <v>18.876667658487957</v>
      </c>
      <c r="L17" s="37">
        <f>K17-$K$7</f>
        <v>5.513333638509117</v>
      </c>
      <c r="M17" s="18">
        <f>SQRT((D17*D17)+(H17*H17))</f>
        <v>2.3547410377403044</v>
      </c>
      <c r="N17" s="6"/>
      <c r="O17" s="41">
        <f>POWER(2,-L17)</f>
        <v>2.1893802632629026E-2</v>
      </c>
      <c r="P17" s="17">
        <f>M17/SQRT((COUNT(C15:C17)+COUNT(G15:G17)/2))</f>
        <v>1.2586620282572496</v>
      </c>
    </row>
    <row r="18" spans="2:16">
      <c r="B18" s="24" t="s">
        <v>45</v>
      </c>
      <c r="C18" s="21">
        <v>27.392999649047852</v>
      </c>
      <c r="D18" s="30"/>
      <c r="E18" s="33"/>
      <c r="F18" s="33"/>
      <c r="G18" s="21">
        <v>18.999000549316406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45</v>
      </c>
      <c r="C19" s="21">
        <v>27.48699951171875</v>
      </c>
      <c r="D19" s="35"/>
      <c r="E19" s="33"/>
      <c r="F19" s="33"/>
      <c r="G19" s="21">
        <v>19.135000228881836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45</v>
      </c>
      <c r="C20" s="21">
        <v>27.535999298095703</v>
      </c>
      <c r="D20" s="36">
        <f>STDEV(C18:C20)</f>
        <v>7.2670320483380652E-2</v>
      </c>
      <c r="E20" s="37">
        <f>AVERAGE(C18:C20)</f>
        <v>27.471999486287434</v>
      </c>
      <c r="F20" s="33"/>
      <c r="G20" s="21">
        <v>19.013999938964844</v>
      </c>
      <c r="H20" s="38">
        <f>STDEV(G18:G20)</f>
        <v>7.4567603210913436E-2</v>
      </c>
      <c r="I20" s="37">
        <f>AVERAGE(G18:G20)</f>
        <v>19.049333572387695</v>
      </c>
      <c r="J20" s="33"/>
      <c r="K20" s="37">
        <f>E20-I20</f>
        <v>8.4226659138997384</v>
      </c>
      <c r="L20" s="37">
        <f>K20-$K$7</f>
        <v>-4.9406681060791016</v>
      </c>
      <c r="M20" s="18">
        <f>SQRT((D20*D20)+(H20*H20))</f>
        <v>0.10412157762816256</v>
      </c>
      <c r="N20" s="6"/>
      <c r="O20" s="41">
        <f>POWER(2,-L20)</f>
        <v>30.710670509757492</v>
      </c>
      <c r="P20" s="17">
        <f>M20/SQRT((COUNT(C18:C20)+COUNT(G18:G20)/2))</f>
        <v>4.9083382405810179E-2</v>
      </c>
    </row>
    <row r="21" spans="2:16">
      <c r="B21" s="24" t="s">
        <v>46</v>
      </c>
      <c r="C21" s="21">
        <v>26.642999649047852</v>
      </c>
      <c r="D21" s="30"/>
      <c r="E21" s="33"/>
      <c r="F21" s="33"/>
      <c r="G21" s="21">
        <v>16.391000747680664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46</v>
      </c>
      <c r="C22" s="21">
        <v>26.743999481201172</v>
      </c>
      <c r="D22" s="35"/>
      <c r="E22" s="33"/>
      <c r="F22" s="33"/>
      <c r="G22" s="21">
        <v>16.420999526977539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46</v>
      </c>
      <c r="C23" s="21">
        <v>26.722999572753906</v>
      </c>
      <c r="D23" s="36">
        <f>STDEV(C21:C23)</f>
        <v>5.3294699615701283E-2</v>
      </c>
      <c r="E23" s="37">
        <f>AVERAGE(C21:C23)</f>
        <v>26.703332901000977</v>
      </c>
      <c r="F23" s="33"/>
      <c r="G23" s="21">
        <v>16.441999435424805</v>
      </c>
      <c r="H23" s="38">
        <f>STDEV(G21:G23)</f>
        <v>2.5631325449276949E-2</v>
      </c>
      <c r="I23" s="37">
        <f>AVERAGE(G21:G23)</f>
        <v>16.417999903361004</v>
      </c>
      <c r="J23" s="33"/>
      <c r="K23" s="37">
        <f>E23-I23</f>
        <v>10.285332997639973</v>
      </c>
      <c r="L23" s="37">
        <f>K23-$K$7</f>
        <v>-3.0780010223388672</v>
      </c>
      <c r="M23" s="18">
        <f>SQRT((D23*D23)+(H23*H23))</f>
        <v>5.9137888459215235E-2</v>
      </c>
      <c r="N23" s="6"/>
      <c r="O23" s="41">
        <f>POWER(2,-L23)</f>
        <v>8.4444357250931077</v>
      </c>
      <c r="P23" s="17">
        <f>M23/SQRT((COUNT(C21:C23)+COUNT(G21:G23)/2))</f>
        <v>2.7877867969709844E-2</v>
      </c>
    </row>
    <row r="24" spans="2:16">
      <c r="B24" s="24" t="s">
        <v>47</v>
      </c>
      <c r="C24" s="21">
        <v>36.300998687744141</v>
      </c>
      <c r="D24" s="30"/>
      <c r="E24" s="33"/>
      <c r="F24" s="33"/>
      <c r="G24" s="21">
        <v>18.148000717163086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47</v>
      </c>
      <c r="C25" t="s">
        <v>243</v>
      </c>
      <c r="D25" s="35"/>
      <c r="E25" s="33"/>
      <c r="F25" s="33"/>
      <c r="G25" s="21">
        <v>18.125999450683594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47</v>
      </c>
      <c r="C26" t="s">
        <v>243</v>
      </c>
      <c r="D26" s="36" t="e">
        <f>STDEV(C24:C26)</f>
        <v>#DIV/0!</v>
      </c>
      <c r="E26" s="37">
        <f>AVERAGE(C24:C26)</f>
        <v>36.300998687744141</v>
      </c>
      <c r="F26" s="33"/>
      <c r="G26" s="21">
        <v>18.02400016784668</v>
      </c>
      <c r="H26" s="38">
        <f>STDEV(G24:G26)</f>
        <v>6.6161476274234937E-2</v>
      </c>
      <c r="I26" s="37">
        <f>AVERAGE(G24:G26)</f>
        <v>18.099333445231121</v>
      </c>
      <c r="J26" s="33"/>
      <c r="K26" s="37">
        <f>E26-I26</f>
        <v>18.20166524251302</v>
      </c>
      <c r="L26" s="37">
        <f>K26-$K$7</f>
        <v>4.8383312225341797</v>
      </c>
      <c r="M26" s="18" t="e">
        <f>SQRT((D26*D26)+(H26*H26))</f>
        <v>#DIV/0!</v>
      </c>
      <c r="N26" s="6"/>
      <c r="O26" s="41">
        <f>POWER(2,-L26)</f>
        <v>3.495563316324813E-2</v>
      </c>
      <c r="P26" s="17" t="e">
        <f>M26/SQRT((COUNT(C24:C26)+COUNT(G24:G26)/2))</f>
        <v>#DIV/0!</v>
      </c>
    </row>
    <row r="27" spans="2:16">
      <c r="B27" s="24" t="s">
        <v>48</v>
      </c>
      <c r="C27" s="21">
        <v>23.951000213623047</v>
      </c>
      <c r="D27" s="30"/>
      <c r="E27" s="33"/>
      <c r="F27" s="33"/>
      <c r="G27" s="21">
        <v>14.951999664306641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48</v>
      </c>
      <c r="C28" s="21">
        <v>24.048000335693359</v>
      </c>
      <c r="D28" s="35"/>
      <c r="E28" s="33"/>
      <c r="F28" s="33"/>
      <c r="G28" s="21">
        <v>14.930999755859375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48</v>
      </c>
      <c r="C29" s="21">
        <v>23.964000701904297</v>
      </c>
      <c r="D29" s="36">
        <f>STDEV(C27:C29)</f>
        <v>5.2652912002254686E-2</v>
      </c>
      <c r="E29" s="37">
        <f>AVERAGE(C27:C29)</f>
        <v>23.987667083740234</v>
      </c>
      <c r="F29" s="33"/>
      <c r="G29" s="21">
        <v>14.951999664306641</v>
      </c>
      <c r="H29" s="38">
        <f>STDEV(G27:G29)</f>
        <v>1.2124302794986304E-2</v>
      </c>
      <c r="I29" s="37">
        <f>AVERAGE(G27:G29)</f>
        <v>14.944999694824219</v>
      </c>
      <c r="J29" s="33"/>
      <c r="K29" s="37">
        <f>E29-I29</f>
        <v>9.0426673889160156</v>
      </c>
      <c r="L29" s="37">
        <f>K29-$K$7</f>
        <v>-4.3206666310628243</v>
      </c>
      <c r="M29" s="18">
        <f>SQRT((D29*D29)+(H29*H29))</f>
        <v>5.4030804737498481E-2</v>
      </c>
      <c r="N29" s="6"/>
      <c r="O29" s="41">
        <f>POWER(2,-L29)</f>
        <v>19.982520041310494</v>
      </c>
      <c r="P29" s="17">
        <f>M29/SQRT((COUNT(C27:C29)+COUNT(G27:G29)/2))</f>
        <v>2.5470365615234278E-2</v>
      </c>
    </row>
    <row r="30" spans="2:16">
      <c r="B30" s="24" t="s">
        <v>49</v>
      </c>
      <c r="C30" s="21">
        <v>26.034999847412109</v>
      </c>
      <c r="D30" s="30"/>
      <c r="E30" s="33"/>
      <c r="F30" s="33"/>
      <c r="G30" s="21">
        <v>13.506999969482422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49</v>
      </c>
      <c r="C31" s="21">
        <v>26.347999572753906</v>
      </c>
      <c r="D31" s="35"/>
      <c r="E31" s="33"/>
      <c r="F31" s="33"/>
      <c r="G31" s="21">
        <v>13.451999664306641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49</v>
      </c>
      <c r="C32" s="21">
        <v>26.146999359130859</v>
      </c>
      <c r="D32" s="36">
        <f>STDEV(C30:C32)</f>
        <v>0.15859476902144301</v>
      </c>
      <c r="E32" s="37">
        <f>AVERAGE(C30:C32)</f>
        <v>26.176666259765625</v>
      </c>
      <c r="F32" s="33"/>
      <c r="G32" s="21">
        <v>13.493000030517578</v>
      </c>
      <c r="H32" s="38">
        <f>STDEV(G30:G32)</f>
        <v>2.8583392293076427E-2</v>
      </c>
      <c r="I32" s="37">
        <f>AVERAGE(G30:G32)</f>
        <v>13.483999888102213</v>
      </c>
      <c r="J32" s="33"/>
      <c r="K32" s="37">
        <f>E32-I32</f>
        <v>12.692666371663412</v>
      </c>
      <c r="L32" s="37">
        <f>K32-$K$7</f>
        <v>-0.67066764831542791</v>
      </c>
      <c r="M32" s="18">
        <f>SQRT((D32*D32)+(H32*H32))</f>
        <v>0.16114996455458735</v>
      </c>
      <c r="N32" s="6"/>
      <c r="O32" s="41">
        <f>POWER(2,-L32)</f>
        <v>1.5918094523481674</v>
      </c>
      <c r="P32" s="17">
        <f>M32/SQRT((COUNT(C30:C32)+COUNT(G30:G32)/2))</f>
        <v>7.5966821816346994E-2</v>
      </c>
    </row>
    <row r="33" spans="2:16">
      <c r="B33" s="24" t="s">
        <v>50</v>
      </c>
      <c r="C33" t="s">
        <v>243</v>
      </c>
      <c r="D33" s="30"/>
      <c r="E33" s="33"/>
      <c r="F33" s="33"/>
      <c r="G33" s="21">
        <v>15.01099967956543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50</v>
      </c>
      <c r="C34" s="21">
        <v>33.455001831054687</v>
      </c>
      <c r="D34" s="35"/>
      <c r="E34" s="33"/>
      <c r="F34" s="33"/>
      <c r="G34" s="21">
        <v>15.01099967956543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50</v>
      </c>
      <c r="C35" t="s">
        <v>243</v>
      </c>
      <c r="D35" s="36" t="e">
        <f>STDEV(C33:C35)</f>
        <v>#DIV/0!</v>
      </c>
      <c r="E35" s="37">
        <f>AVERAGE(C33:C35)</f>
        <v>33.455001831054687</v>
      </c>
      <c r="F35" s="33"/>
      <c r="G35" s="21">
        <v>15.104000091552734</v>
      </c>
      <c r="H35" s="38">
        <f>STDEV(G33:G35)</f>
        <v>5.3693812895616463E-2</v>
      </c>
      <c r="I35" s="37">
        <f>AVERAGE(G33:G35)</f>
        <v>15.041999816894531</v>
      </c>
      <c r="J35" s="33"/>
      <c r="K35" s="37">
        <f>E35-I35</f>
        <v>18.413002014160156</v>
      </c>
      <c r="L35" s="37">
        <f>K35-$K$7</f>
        <v>5.0496679941813163</v>
      </c>
      <c r="M35" s="18" t="e">
        <f>SQRT((D35*D35)+(H35*H35))</f>
        <v>#DIV/0!</v>
      </c>
      <c r="N35" s="6"/>
      <c r="O35" s="41">
        <f>POWER(2,-L35)</f>
        <v>3.0192457636455023E-2</v>
      </c>
      <c r="P35" s="17" t="e">
        <f>M35/SQRT((COUNT(C33:C35)+COUNT(G33:G35)/2))</f>
        <v>#DIV/0!</v>
      </c>
    </row>
    <row r="36" spans="2:16">
      <c r="B36" s="24" t="s">
        <v>51</v>
      </c>
      <c r="C36" s="21">
        <v>25.66200065612793</v>
      </c>
      <c r="D36" s="30"/>
      <c r="E36" s="33"/>
      <c r="F36" s="33"/>
      <c r="G36" s="21">
        <v>15.741000175476074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51</v>
      </c>
      <c r="C37" s="21"/>
      <c r="D37" s="35"/>
      <c r="E37" s="33"/>
      <c r="F37" s="33"/>
      <c r="G37" s="21">
        <v>15.102999687194824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51</v>
      </c>
      <c r="C38" s="21">
        <v>26.054000854492188</v>
      </c>
      <c r="D38" s="36">
        <f>STDEV(C36:C38)</f>
        <v>0.27718599848983849</v>
      </c>
      <c r="E38" s="37">
        <f>AVERAGE(C36:C38)</f>
        <v>25.858000755310059</v>
      </c>
      <c r="F38" s="33"/>
      <c r="G38" s="21">
        <v>15.675999641418457</v>
      </c>
      <c r="H38" s="38">
        <f>STDEV(G36:G38)</f>
        <v>0.35109320700137459</v>
      </c>
      <c r="I38" s="37">
        <f>AVERAGE(G36:G38)</f>
        <v>15.506666501363119</v>
      </c>
      <c r="J38" s="33"/>
      <c r="K38" s="37">
        <f>E38-I38</f>
        <v>10.35133425394694</v>
      </c>
      <c r="L38" s="37">
        <f>K38-$K$7</f>
        <v>-3.0119997660319004</v>
      </c>
      <c r="M38" s="18">
        <f>SQRT((D38*D38)+(H38*H38))</f>
        <v>0.44732372814475069</v>
      </c>
      <c r="N38" s="6"/>
      <c r="O38" s="42">
        <f>POWER(2,-L38)</f>
        <v>8.066818330925809</v>
      </c>
      <c r="P38" s="17">
        <f>M38/SQRT((COUNT(C36:C38)+COUNT(G36:G38)/2))</f>
        <v>0.23910459024172356</v>
      </c>
    </row>
    <row r="39" spans="2:16">
      <c r="B39" s="24" t="s">
        <v>52</v>
      </c>
      <c r="C39" s="21">
        <v>26.197999954223633</v>
      </c>
      <c r="D39" s="30"/>
      <c r="E39" s="33"/>
      <c r="F39" s="33"/>
      <c r="G39" s="21">
        <v>13.904999732971191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52</v>
      </c>
      <c r="C40" s="21">
        <v>26.221000671386719</v>
      </c>
      <c r="D40" s="35"/>
      <c r="E40" s="33"/>
      <c r="F40" s="33"/>
      <c r="G40" s="21">
        <v>14.291000366210938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52</v>
      </c>
      <c r="C41" s="21">
        <v>26.306999206542969</v>
      </c>
      <c r="D41" s="36">
        <f>STDEV(C39:C41)</f>
        <v>5.7453775688535477E-2</v>
      </c>
      <c r="E41" s="37">
        <f>AVERAGE(C39:C41)</f>
        <v>26.241999944051106</v>
      </c>
      <c r="F41" s="33"/>
      <c r="G41" s="21">
        <v>14.288999557495117</v>
      </c>
      <c r="H41" s="38">
        <f>STDEV(G39:G41)</f>
        <v>0.2222822370063543</v>
      </c>
      <c r="I41" s="37">
        <f>AVERAGE(G39:G41)</f>
        <v>14.161666552225748</v>
      </c>
      <c r="J41" s="33"/>
      <c r="K41" s="37">
        <f>E41-I41</f>
        <v>12.080333391825357</v>
      </c>
      <c r="L41" s="37">
        <f>K41-$K$7</f>
        <v>-1.2830006281534825</v>
      </c>
      <c r="M41" s="18">
        <f>SQRT((D41*D41)+(H41*H41))</f>
        <v>0.22958730197773922</v>
      </c>
      <c r="N41" s="6"/>
      <c r="O41" s="41">
        <f>POWER(2,-L41)</f>
        <v>2.433445776797047</v>
      </c>
      <c r="P41" s="17">
        <f>M41/SQRT((COUNT(C39:C41)+COUNT(G39:G41)/2))</f>
        <v>0.10822849206852204</v>
      </c>
    </row>
    <row r="42" spans="2:16">
      <c r="B42" s="24" t="s">
        <v>53</v>
      </c>
      <c r="C42" s="21">
        <v>33.589000701904297</v>
      </c>
      <c r="D42" s="30"/>
      <c r="E42" s="33"/>
      <c r="F42" s="33"/>
      <c r="G42" s="21">
        <v>15.246000289916992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53</v>
      </c>
      <c r="C43" t="s">
        <v>243</v>
      </c>
      <c r="D43" s="35"/>
      <c r="E43" s="33"/>
      <c r="F43" s="33"/>
      <c r="G43" s="21">
        <v>15.178999900817871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53</v>
      </c>
      <c r="C44" t="s">
        <v>243</v>
      </c>
      <c r="D44" s="36" t="e">
        <f>STDEV(C42:C44)</f>
        <v>#DIV/0!</v>
      </c>
      <c r="E44" s="37">
        <f>AVERAGE(C42:C44)</f>
        <v>33.589000701904297</v>
      </c>
      <c r="F44" s="33"/>
      <c r="G44" s="21">
        <v>15.218000411987305</v>
      </c>
      <c r="H44" s="38">
        <f>STDEV(G42:G44)</f>
        <v>3.3650371902323603E-2</v>
      </c>
      <c r="I44" s="37">
        <f>AVERAGE(G42:G44)</f>
        <v>15.214333534240723</v>
      </c>
      <c r="J44" s="33"/>
      <c r="K44" s="37">
        <f>E44-I44</f>
        <v>18.374667167663574</v>
      </c>
      <c r="L44" s="37">
        <f>K44-$K$7</f>
        <v>5.0113331476847343</v>
      </c>
      <c r="M44" s="18" t="e">
        <f>SQRT((D44*D44)+(H44*H44))</f>
        <v>#DIV/0!</v>
      </c>
      <c r="N44" s="6"/>
      <c r="O44" s="41">
        <f>POWER(2,-L44)</f>
        <v>3.1005476085927037E-2</v>
      </c>
      <c r="P44" s="17" t="e">
        <f>M44/SQRT((COUNT(C42:C44)+COUNT(G42:G44)/2))</f>
        <v>#DIV/0!</v>
      </c>
    </row>
    <row r="45" spans="2:16">
      <c r="B45" s="24" t="s">
        <v>54</v>
      </c>
      <c r="C45" s="21">
        <v>29.982000350952148</v>
      </c>
      <c r="D45" s="30"/>
      <c r="E45" s="33"/>
      <c r="F45" s="33"/>
      <c r="G45" s="21">
        <v>17.103000640869141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54</v>
      </c>
      <c r="C46" s="21">
        <v>29.916999816894531</v>
      </c>
      <c r="D46" s="35"/>
      <c r="E46" s="33"/>
      <c r="F46" s="33"/>
      <c r="G46" s="21">
        <v>17.145999908447266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54</v>
      </c>
      <c r="C47" s="21">
        <v>29.634000778198242</v>
      </c>
      <c r="D47" s="36">
        <f>STDEV(C45:C47)</f>
        <v>0.18503028039021993</v>
      </c>
      <c r="E47" s="37">
        <f>AVERAGE(C45:C47)</f>
        <v>29.844333648681641</v>
      </c>
      <c r="F47" s="33"/>
      <c r="G47" s="21">
        <v>17.208999633789063</v>
      </c>
      <c r="H47" s="38">
        <f>STDEV(G45:G47)</f>
        <v>5.3313051725061789E-2</v>
      </c>
      <c r="I47" s="37">
        <f>AVERAGE(G45:G47)</f>
        <v>17.152666727701824</v>
      </c>
      <c r="J47" s="33"/>
      <c r="K47" s="37">
        <f>E47-I47</f>
        <v>12.691666920979817</v>
      </c>
      <c r="L47" s="37">
        <f>K47-$K$7</f>
        <v>-0.67166709899902344</v>
      </c>
      <c r="M47" s="18">
        <f>SQRT((D47*D47)+(H47*H47))</f>
        <v>0.19255774756036831</v>
      </c>
      <c r="N47" s="6"/>
      <c r="O47" s="41">
        <f>POWER(2,-L47)</f>
        <v>1.5929125865523235</v>
      </c>
      <c r="P47" s="17">
        <f>M47/SQRT((COUNT(C45:C47)+COUNT(G45:G47)/2))</f>
        <v>9.077259271329588E-2</v>
      </c>
    </row>
    <row r="48" spans="2:16">
      <c r="B48" s="24" t="s">
        <v>55</v>
      </c>
      <c r="C48" s="21">
        <v>24.976999282836914</v>
      </c>
      <c r="D48" s="30"/>
      <c r="E48" s="33"/>
      <c r="F48" s="33"/>
      <c r="G48" s="21">
        <v>14.855999946594238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55</v>
      </c>
      <c r="C49" s="21">
        <v>24.985000610351563</v>
      </c>
      <c r="D49" s="35"/>
      <c r="E49" s="33"/>
      <c r="F49" s="33"/>
      <c r="G49" s="21">
        <v>14.85200023651123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55</v>
      </c>
      <c r="C50" s="21">
        <v>24.996000289916992</v>
      </c>
      <c r="D50" s="36">
        <f>STDEV(C48:C50)</f>
        <v>9.5398503010265708E-3</v>
      </c>
      <c r="E50" s="37">
        <f>AVERAGE(C48:C50)</f>
        <v>24.986000061035156</v>
      </c>
      <c r="F50" s="33"/>
      <c r="G50" s="21">
        <v>14.529999732971191</v>
      </c>
      <c r="H50" s="38">
        <f>STDEV(G48:G50)</f>
        <v>0.1870723840491274</v>
      </c>
      <c r="I50" s="37">
        <f>AVERAGE(G48:G50)</f>
        <v>14.745999972025553</v>
      </c>
      <c r="J50" s="33"/>
      <c r="K50" s="37">
        <f>E50-I50</f>
        <v>10.240000089009603</v>
      </c>
      <c r="L50" s="37">
        <f>K50-$K$7</f>
        <v>-3.1233339309692365</v>
      </c>
      <c r="M50" s="18">
        <f>SQRT((D50*D50)+(H50*H50))</f>
        <v>0.18731547084421568</v>
      </c>
      <c r="N50" s="6"/>
      <c r="O50" s="41">
        <f>POWER(2,-L50)</f>
        <v>8.7139928589085685</v>
      </c>
      <c r="P50" s="17">
        <f>M50/SQRT((COUNT(C48:C50)+COUNT(G48:G50)/2))</f>
        <v>8.8301359770063967E-2</v>
      </c>
    </row>
    <row r="51" spans="2:16">
      <c r="B51" s="24" t="s">
        <v>56</v>
      </c>
      <c r="C51" t="s">
        <v>243</v>
      </c>
      <c r="D51" s="30"/>
      <c r="E51" s="33"/>
      <c r="F51" s="33"/>
      <c r="G51" s="21">
        <v>20.076999664306641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56</v>
      </c>
      <c r="C52" t="s">
        <v>243</v>
      </c>
      <c r="D52" s="35"/>
      <c r="E52" s="33"/>
      <c r="F52" s="33"/>
      <c r="G52" s="21">
        <v>20.070999145507813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56</v>
      </c>
      <c r="C53" t="s">
        <v>243</v>
      </c>
      <c r="D53" s="36" t="e">
        <f>STDEV(C51:C53)</f>
        <v>#DIV/0!</v>
      </c>
      <c r="E53" s="37" t="e">
        <f>AVERAGE(C51:C53)</f>
        <v>#DIV/0!</v>
      </c>
      <c r="F53" s="33"/>
      <c r="G53" s="21">
        <v>20.082000732421875</v>
      </c>
      <c r="H53" s="38">
        <f>STDEV(G51:G53)</f>
        <v>5.5083546057477523E-3</v>
      </c>
      <c r="I53" s="37">
        <f>AVERAGE(G51:G53)</f>
        <v>20.076666514078777</v>
      </c>
      <c r="J53" s="33"/>
      <c r="K53" s="37" t="e">
        <f>E53-I53</f>
        <v>#DIV/0!</v>
      </c>
      <c r="L53" s="37" t="e">
        <f>K53-$K$7</f>
        <v>#DIV/0!</v>
      </c>
      <c r="M53" s="18" t="e">
        <f>SQRT((D53*D53)+(H53*H53))</f>
        <v>#DIV/0!</v>
      </c>
      <c r="N53" s="6"/>
      <c r="O53" s="41" t="e">
        <f>POWER(2,-L53)</f>
        <v>#DIV/0!</v>
      </c>
      <c r="P53" s="17" t="e">
        <f>M53/SQRT((COUNT(C51:C53)+COUNT(G51:G53)/2))</f>
        <v>#DIV/0!</v>
      </c>
    </row>
    <row r="54" spans="2:16">
      <c r="B54" s="24" t="s">
        <v>57</v>
      </c>
      <c r="C54" s="21">
        <v>25.579999923706055</v>
      </c>
      <c r="D54" s="30"/>
      <c r="E54" s="33"/>
      <c r="F54" s="33"/>
      <c r="G54" s="21">
        <v>17.867000579833984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57</v>
      </c>
      <c r="C55" s="21">
        <v>25.711999893188477</v>
      </c>
      <c r="D55" s="35"/>
      <c r="E55" s="33"/>
      <c r="F55" s="33"/>
      <c r="G55" s="21">
        <v>17.813999176025391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57</v>
      </c>
      <c r="C56" s="21">
        <v>25.701000213623047</v>
      </c>
      <c r="D56" s="36">
        <f>STDEV(C54:C56)</f>
        <v>7.3241671942843437E-2</v>
      </c>
      <c r="E56" s="37">
        <f>AVERAGE(C54:C56)</f>
        <v>25.664333343505859</v>
      </c>
      <c r="F56" s="33"/>
      <c r="G56" s="21">
        <v>17.827999114990234</v>
      </c>
      <c r="H56" s="38">
        <f>STDEV(G54:G56)</f>
        <v>2.7465922390783437E-2</v>
      </c>
      <c r="I56" s="37">
        <f>AVERAGE(G54:G56)</f>
        <v>17.836332956949871</v>
      </c>
      <c r="J56" s="33"/>
      <c r="K56" s="37">
        <f>E56-I56</f>
        <v>7.8280003865559884</v>
      </c>
      <c r="L56" s="37">
        <f>K56-$K$7</f>
        <v>-5.5353336334228516</v>
      </c>
      <c r="M56" s="18">
        <f>SQRT((D56*D56)+(H56*H56))</f>
        <v>7.8222243650764953E-2</v>
      </c>
      <c r="N56" s="6"/>
      <c r="O56" s="41">
        <f>POWER(2,-L56)</f>
        <v>46.376872685263592</v>
      </c>
      <c r="P56" s="17">
        <f>M56/SQRT((COUNT(C54:C56)+COUNT(G54:G56)/2))</f>
        <v>3.6874319283388177E-2</v>
      </c>
    </row>
    <row r="57" spans="2:16">
      <c r="B57" s="24" t="s">
        <v>58</v>
      </c>
      <c r="C57" s="21">
        <v>26.152000427246094</v>
      </c>
      <c r="D57" s="30"/>
      <c r="E57" s="33"/>
      <c r="F57" s="33"/>
      <c r="G57" s="21">
        <v>15.734999656677246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58</v>
      </c>
      <c r="C58" s="21">
        <v>25.929000854492188</v>
      </c>
      <c r="D58" s="35"/>
      <c r="E58" s="33"/>
      <c r="F58" s="33"/>
      <c r="G58" s="21">
        <v>15.732000350952148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58</v>
      </c>
      <c r="C59" s="21">
        <v>26.194999694824219</v>
      </c>
      <c r="D59" s="36">
        <f>STDEV(C57:C59)</f>
        <v>0.1427895476559036</v>
      </c>
      <c r="E59" s="37">
        <f>AVERAGE(C57:C59)</f>
        <v>26.092000325520832</v>
      </c>
      <c r="F59" s="33"/>
      <c r="G59" s="21">
        <v>15.689000129699707</v>
      </c>
      <c r="H59" s="38">
        <f>STDEV(G57:G59)</f>
        <v>2.5735744742636523E-2</v>
      </c>
      <c r="I59" s="37">
        <f>AVERAGE(G57:G59)</f>
        <v>15.718666712443033</v>
      </c>
      <c r="J59" s="33"/>
      <c r="K59" s="37">
        <f>E59-I59</f>
        <v>10.373333613077799</v>
      </c>
      <c r="L59" s="37">
        <f>K59-$K$7</f>
        <v>-2.9900004069010411</v>
      </c>
      <c r="M59" s="18">
        <f>SQRT((D59*D59)+(H59*H59))</f>
        <v>0.14509025976003939</v>
      </c>
      <c r="N59" s="6"/>
      <c r="O59" s="41">
        <f>POWER(2,-L59)</f>
        <v>7.9447422042494109</v>
      </c>
      <c r="P59" s="17">
        <f>M59/SQRT((COUNT(C57:C59)+COUNT(G57:G59)/2))</f>
        <v>6.8396204373627686E-2</v>
      </c>
    </row>
    <row r="60" spans="2:16">
      <c r="B60" s="24" t="s">
        <v>59</v>
      </c>
      <c r="C60" t="s">
        <v>243</v>
      </c>
      <c r="D60" s="30"/>
      <c r="E60" s="33"/>
      <c r="F60" s="33"/>
      <c r="G60" s="21">
        <v>18.406999588012695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59</v>
      </c>
      <c r="C61" t="s">
        <v>243</v>
      </c>
      <c r="D61" s="35"/>
      <c r="E61" s="33"/>
      <c r="F61" s="33"/>
      <c r="G61" s="21">
        <v>18.469999313354492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59</v>
      </c>
      <c r="C62" t="s">
        <v>243</v>
      </c>
      <c r="D62" s="36" t="e">
        <f>STDEV(C60:C62)</f>
        <v>#DIV/0!</v>
      </c>
      <c r="E62" s="37" t="e">
        <f>AVERAGE(C60:C62)</f>
        <v>#DIV/0!</v>
      </c>
      <c r="F62" s="33"/>
      <c r="G62" s="21">
        <v>18.482000350952148</v>
      </c>
      <c r="H62" s="38">
        <f>STDEV(G60:G62)</f>
        <v>4.0286690809046455E-2</v>
      </c>
      <c r="I62" s="37">
        <f>AVERAGE(G60:G62)</f>
        <v>18.452999750773113</v>
      </c>
      <c r="J62" s="33"/>
      <c r="K62" s="37" t="e">
        <f>E62-I62</f>
        <v>#DIV/0!</v>
      </c>
      <c r="L62" s="37" t="e">
        <f>K62-$K$7</f>
        <v>#DIV/0!</v>
      </c>
      <c r="M62" s="18" t="e">
        <f>SQRT((D62*D62)+(H62*H62))</f>
        <v>#DIV/0!</v>
      </c>
      <c r="N62" s="6"/>
      <c r="O62" s="41" t="e">
        <f>POWER(2,-L62)</f>
        <v>#DIV/0!</v>
      </c>
      <c r="P62" s="17" t="e">
        <f>M62/SQRT((COUNT(C60:C62)+COUNT(G60:G62)/2))</f>
        <v>#DIV/0!</v>
      </c>
    </row>
    <row r="63" spans="2:16">
      <c r="B63" s="24" t="s">
        <v>60</v>
      </c>
      <c r="C63" s="21">
        <v>30.534999847412109</v>
      </c>
      <c r="D63" s="30"/>
      <c r="E63" s="33"/>
      <c r="F63" s="33"/>
      <c r="G63" s="21">
        <v>16.48699951171875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60</v>
      </c>
      <c r="C64" s="21">
        <v>29.770000457763672</v>
      </c>
      <c r="D64" s="35"/>
      <c r="E64" s="33"/>
      <c r="F64" s="33"/>
      <c r="G64" s="21">
        <v>16.569999694824219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60</v>
      </c>
      <c r="C65" s="21">
        <v>30.194999694824219</v>
      </c>
      <c r="D65" s="36">
        <f>STDEV(C63:C65)</f>
        <v>0.38328590752071379</v>
      </c>
      <c r="E65" s="37">
        <f>AVERAGE(C63:C65)</f>
        <v>30.166666666666668</v>
      </c>
      <c r="F65" s="33"/>
      <c r="G65" s="21">
        <v>16.611000061035156</v>
      </c>
      <c r="H65" s="38">
        <f>STDEV(G63:G65)</f>
        <v>6.3174621296507485E-2</v>
      </c>
      <c r="I65" s="37">
        <f>AVERAGE(G63:G65)</f>
        <v>16.555999755859375</v>
      </c>
      <c r="J65" s="33"/>
      <c r="K65" s="37">
        <f>E65-I65</f>
        <v>13.610666910807293</v>
      </c>
      <c r="L65" s="37">
        <f>K65-$K$7</f>
        <v>0.24733289082845289</v>
      </c>
      <c r="M65" s="18">
        <f>SQRT((D65*D65)+(H65*H65))</f>
        <v>0.38845735889532884</v>
      </c>
      <c r="N65" s="6"/>
      <c r="O65" s="41">
        <f>POWER(2,-L65)</f>
        <v>0.84245241763300005</v>
      </c>
      <c r="P65" s="17">
        <f>M65/SQRT((COUNT(C63:C65)+COUNT(G63:G65)/2))</f>
        <v>0.18312055511780231</v>
      </c>
    </row>
    <row r="66" spans="2:16">
      <c r="B66" s="24" t="s">
        <v>61</v>
      </c>
      <c r="C66" s="21">
        <v>31.166999816894531</v>
      </c>
      <c r="D66" s="30"/>
      <c r="E66" s="33"/>
      <c r="F66" s="33"/>
      <c r="G66" s="21">
        <v>15.697999954223633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61</v>
      </c>
      <c r="C67" s="21">
        <v>31.246000289916992</v>
      </c>
      <c r="D67" s="35"/>
      <c r="E67" s="33"/>
      <c r="F67" s="33"/>
      <c r="G67" s="21">
        <v>15.72599983215332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61</v>
      </c>
      <c r="C68" s="21">
        <v>31.489999771118164</v>
      </c>
      <c r="D68" s="36">
        <f>STDEV(C66:C68)</f>
        <v>0.16837744900108728</v>
      </c>
      <c r="E68" s="37">
        <f>AVERAGE(C66:C68)</f>
        <v>31.300999959309895</v>
      </c>
      <c r="F68" s="33"/>
      <c r="G68" s="21">
        <v>15.791999816894531</v>
      </c>
      <c r="H68" s="38">
        <f>STDEV(G66:G68)</f>
        <v>4.8263107601398889E-2</v>
      </c>
      <c r="I68" s="37">
        <f>AVERAGE(G66:G68)</f>
        <v>15.738666534423828</v>
      </c>
      <c r="J68" s="33"/>
      <c r="K68" s="37">
        <f>E68-I68</f>
        <v>15.562333424886067</v>
      </c>
      <c r="L68" s="37">
        <f>K68-$K$7</f>
        <v>2.1989994049072266</v>
      </c>
      <c r="M68" s="18">
        <f>SQRT((D68*D68)+(H68*H68))</f>
        <v>0.17515790843538284</v>
      </c>
      <c r="N68" s="6"/>
      <c r="O68" s="41">
        <f>POWER(2,-L68)</f>
        <v>0.21778863787050085</v>
      </c>
      <c r="P68" s="17">
        <f>M68/SQRT((COUNT(C66:C68)+COUNT(G66:G68)/2))</f>
        <v>8.2570229888741062E-2</v>
      </c>
    </row>
    <row r="69" spans="2:16">
      <c r="B69" s="24" t="s">
        <v>62</v>
      </c>
      <c r="C69" t="s">
        <v>243</v>
      </c>
      <c r="D69" s="30"/>
      <c r="E69" s="33"/>
      <c r="F69" s="33"/>
      <c r="G69" s="21">
        <v>17.033000946044922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62</v>
      </c>
      <c r="C70" t="s">
        <v>243</v>
      </c>
      <c r="D70" s="35"/>
      <c r="E70" s="33"/>
      <c r="F70" s="33"/>
      <c r="G70" s="21">
        <v>17.187999725341797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62</v>
      </c>
      <c r="C71" t="s">
        <v>243</v>
      </c>
      <c r="D71" s="36" t="e">
        <f>STDEV(C69:C71)</f>
        <v>#DIV/0!</v>
      </c>
      <c r="E71" s="37" t="e">
        <f>AVERAGE(C69:C71)</f>
        <v>#DIV/0!</v>
      </c>
      <c r="F71" s="33"/>
      <c r="G71" s="21">
        <v>17.222000122070312</v>
      </c>
      <c r="H71" s="38">
        <f>STDEV(G69:G71)</f>
        <v>0.1007483143775405</v>
      </c>
      <c r="I71" s="37">
        <f>AVERAGE(G69:G71)</f>
        <v>17.147666931152344</v>
      </c>
      <c r="J71" s="33"/>
      <c r="K71" s="37" t="e">
        <f>E71-I71</f>
        <v>#DIV/0!</v>
      </c>
      <c r="L71" s="37" t="e">
        <f>K71-$K$7</f>
        <v>#DIV/0!</v>
      </c>
      <c r="M71" s="18" t="e">
        <f>SQRT((D71*D71)+(H71*H71))</f>
        <v>#DIV/0!</v>
      </c>
      <c r="N71" s="6"/>
      <c r="O71" s="41" t="e">
        <f>POWER(2,-L71)</f>
        <v>#DIV/0!</v>
      </c>
      <c r="P71" s="17" t="e">
        <f>M71/SQRT((COUNT(C69:C71)+COUNT(G69:G71)/2))</f>
        <v>#DIV/0!</v>
      </c>
    </row>
    <row r="72" spans="2:16">
      <c r="B72" s="24" t="s">
        <v>63</v>
      </c>
      <c r="C72" s="21">
        <v>24.909999847412109</v>
      </c>
      <c r="D72" s="30"/>
      <c r="E72" s="33"/>
      <c r="F72" s="33"/>
      <c r="G72" s="21">
        <v>14.788999557495117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63</v>
      </c>
      <c r="C73" s="21">
        <v>24.846000671386719</v>
      </c>
      <c r="D73" s="35"/>
      <c r="E73" s="33"/>
      <c r="F73" s="33"/>
      <c r="G73" s="21">
        <v>14.781999588012695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63</v>
      </c>
      <c r="C74" s="21">
        <v>24.648000717163086</v>
      </c>
      <c r="D74" s="36">
        <f>STDEV(C72:C74)</f>
        <v>0.13659149598696008</v>
      </c>
      <c r="E74" s="37">
        <f>AVERAGE(C72:C74)</f>
        <v>24.801333745320637</v>
      </c>
      <c r="F74" s="33"/>
      <c r="G74" s="21">
        <v>14.730999946594238</v>
      </c>
      <c r="H74" s="38">
        <f>STDEV(G72:G74)</f>
        <v>3.1659432144358353E-2</v>
      </c>
      <c r="I74" s="37">
        <f>AVERAGE(G72:G74)</f>
        <v>14.767333030700684</v>
      </c>
      <c r="J74" s="33"/>
      <c r="K74" s="37">
        <f>E74-I74</f>
        <v>10.034000714619953</v>
      </c>
      <c r="L74" s="37">
        <f>K74-$K$7</f>
        <v>-3.3293333053588867</v>
      </c>
      <c r="M74" s="18">
        <f>SQRT((D74*D74)+(H74*H74))</f>
        <v>0.14021254016548934</v>
      </c>
      <c r="N74" s="6"/>
      <c r="O74" s="41">
        <f>POWER(2,-L74)</f>
        <v>10.051460966629882</v>
      </c>
      <c r="P74" s="17">
        <f>M74/SQRT((COUNT(C72:C74)+COUNT(G72:G74)/2))</f>
        <v>6.6096825305605789E-2</v>
      </c>
    </row>
    <row r="75" spans="2:16">
      <c r="B75" s="24" t="s">
        <v>64</v>
      </c>
      <c r="C75" s="21">
        <v>26.284000396728516</v>
      </c>
      <c r="D75" s="30"/>
      <c r="E75" s="33"/>
      <c r="F75" s="33"/>
      <c r="G75" s="21">
        <v>14.569999694824219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64</v>
      </c>
      <c r="C76" s="21">
        <v>26.350000381469727</v>
      </c>
      <c r="D76" s="35"/>
      <c r="E76" s="33"/>
      <c r="F76" s="33"/>
      <c r="G76" s="21">
        <v>14.604999542236328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64</v>
      </c>
      <c r="C77" s="21">
        <v>26.316999435424805</v>
      </c>
      <c r="D77" s="36">
        <f>STDEV(C75:C77)</f>
        <v>3.2999992375198878E-2</v>
      </c>
      <c r="E77" s="37">
        <f>AVERAGE(C75:C77)</f>
        <v>26.317000071207683</v>
      </c>
      <c r="F77" s="33"/>
      <c r="G77" s="21">
        <v>14.585000038146973</v>
      </c>
      <c r="H77" s="38">
        <f>STDEV(G75:G77)</f>
        <v>1.7559326973110204E-2</v>
      </c>
      <c r="I77" s="37">
        <f>AVERAGE(G75:G77)</f>
        <v>14.586666425069174</v>
      </c>
      <c r="J77" s="33"/>
      <c r="K77" s="37">
        <f>E77-I77</f>
        <v>11.73033364613851</v>
      </c>
      <c r="L77" s="37">
        <f>K77-$K$7</f>
        <v>-1.6330003738403303</v>
      </c>
      <c r="M77" s="18">
        <f>SQRT((D77*D77)+(H77*H77))</f>
        <v>3.7380870248186829E-2</v>
      </c>
      <c r="N77" s="6"/>
      <c r="O77" s="41">
        <f>POWER(2,-L77)</f>
        <v>3.1015736290874334</v>
      </c>
      <c r="P77" s="17">
        <f>M77/SQRT((COUNT(C75:C77)+COUNT(G75:G77)/2))</f>
        <v>1.7621511226098247E-2</v>
      </c>
    </row>
    <row r="78" spans="2:16">
      <c r="B78" s="24" t="s">
        <v>65</v>
      </c>
      <c r="C78" t="s">
        <v>243</v>
      </c>
      <c r="D78" s="30"/>
      <c r="E78" s="33"/>
      <c r="F78" s="33"/>
      <c r="G78" s="21">
        <v>15.883999824523926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65</v>
      </c>
      <c r="C79" s="21">
        <v>33.858001708984375</v>
      </c>
      <c r="D79" s="35"/>
      <c r="E79" s="33"/>
      <c r="F79" s="33"/>
      <c r="G79" s="21">
        <v>15.911999702453613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65</v>
      </c>
      <c r="C80" t="s">
        <v>243</v>
      </c>
      <c r="D80" s="36" t="e">
        <f>STDEV(C78:C80)</f>
        <v>#DIV/0!</v>
      </c>
      <c r="E80" s="37">
        <f>AVERAGE(C78:C80)</f>
        <v>33.858001708984375</v>
      </c>
      <c r="F80" s="33"/>
      <c r="G80" s="21">
        <v>15.970999717712402</v>
      </c>
      <c r="H80" s="38">
        <f>STDEV(G78:G80)</f>
        <v>4.4410915286336748E-2</v>
      </c>
      <c r="I80" s="37">
        <f>AVERAGE(G78:G80)</f>
        <v>15.922333081563314</v>
      </c>
      <c r="J80" s="33"/>
      <c r="K80" s="37">
        <f>E80-I80</f>
        <v>17.935668627421059</v>
      </c>
      <c r="L80" s="37">
        <f>K80-$K$7</f>
        <v>4.5723346074422189</v>
      </c>
      <c r="M80" s="18" t="e">
        <f>SQRT((D80*D80)+(H80*H80))</f>
        <v>#DIV/0!</v>
      </c>
      <c r="N80" s="6"/>
      <c r="O80" s="41">
        <f>POWER(2,-L80)</f>
        <v>4.2032975335030011E-2</v>
      </c>
      <c r="P80" s="17" t="e">
        <f>M80/SQRT((COUNT(C78:C80)+COUNT(G78:G80)/2))</f>
        <v>#DIV/0!</v>
      </c>
    </row>
    <row r="81" spans="2:16">
      <c r="B81" s="24" t="s">
        <v>66</v>
      </c>
      <c r="C81" s="21">
        <v>25.284999847412109</v>
      </c>
      <c r="D81" s="30"/>
      <c r="E81" s="33"/>
      <c r="F81" s="33"/>
      <c r="G81" s="21">
        <v>15.493000030517578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66</v>
      </c>
      <c r="C82" s="21">
        <v>24.971000671386719</v>
      </c>
      <c r="D82" s="35"/>
      <c r="E82" s="33"/>
      <c r="F82" s="33"/>
      <c r="G82" s="21">
        <v>15.53600025177002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66</v>
      </c>
      <c r="C83" s="21">
        <v>25.200000762939453</v>
      </c>
      <c r="D83" s="36">
        <f>STDEV(C81:C83)</f>
        <v>0.16240965121002648</v>
      </c>
      <c r="E83" s="37">
        <f>AVERAGE(C81:C83)</f>
        <v>25.152000427246094</v>
      </c>
      <c r="F83" s="33"/>
      <c r="G83" s="21">
        <v>15.498000144958496</v>
      </c>
      <c r="H83" s="38">
        <f>STDEV(G81:G83)</f>
        <v>2.3516052283027084E-2</v>
      </c>
      <c r="I83" s="37">
        <f>AVERAGE(G81:G83)</f>
        <v>15.509000142415365</v>
      </c>
      <c r="J83" s="33"/>
      <c r="K83" s="37">
        <f>E83-I83</f>
        <v>9.6430002848307286</v>
      </c>
      <c r="L83" s="37">
        <f>K83-$K$7</f>
        <v>-3.7203337351481114</v>
      </c>
      <c r="M83" s="18">
        <f>SQRT((D83*D83)+(H83*H83))</f>
        <v>0.16410331965301775</v>
      </c>
      <c r="N83" s="6"/>
      <c r="O83" s="41">
        <f>POWER(2,-L83)</f>
        <v>13.180504937918313</v>
      </c>
      <c r="P83" s="17">
        <f>M83/SQRT((COUNT(C81:C83)+COUNT(G81:G83)/2))</f>
        <v>7.7359046761248329E-2</v>
      </c>
    </row>
    <row r="84" spans="2:16">
      <c r="B84" s="24" t="s">
        <v>67</v>
      </c>
      <c r="C84" s="21">
        <v>27.10099983215332</v>
      </c>
      <c r="D84" s="30"/>
      <c r="E84" s="33"/>
      <c r="F84" s="33"/>
      <c r="G84" s="21">
        <v>15.762999534606934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67</v>
      </c>
      <c r="C85" s="21">
        <v>26.716999053955078</v>
      </c>
      <c r="D85" s="35"/>
      <c r="E85" s="33"/>
      <c r="F85" s="33"/>
      <c r="G85" s="21">
        <v>15.769000053405762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67</v>
      </c>
      <c r="C86" s="21">
        <v>27.027999877929687</v>
      </c>
      <c r="D86" s="36">
        <f>STDEV(C84:C86)</f>
        <v>0.20392282179210974</v>
      </c>
      <c r="E86" s="37">
        <f>AVERAGE(C84:C86)</f>
        <v>26.948666254679363</v>
      </c>
      <c r="F86" s="33"/>
      <c r="G86" s="21">
        <v>15.781999588012695</v>
      </c>
      <c r="H86" s="38">
        <f>STDEV(G84:G86)</f>
        <v>9.7125018685004765E-3</v>
      </c>
      <c r="I86" s="37">
        <f>AVERAGE(G84:G86)</f>
        <v>15.771333058675131</v>
      </c>
      <c r="J86" s="33"/>
      <c r="K86" s="37">
        <f>E86-I86</f>
        <v>11.177333196004232</v>
      </c>
      <c r="L86" s="37">
        <f>K86-$K$7</f>
        <v>-2.1860008239746076</v>
      </c>
      <c r="M86" s="18">
        <f>SQRT((D86*D86)+(H86*H86))</f>
        <v>0.20415398585431091</v>
      </c>
      <c r="N86" s="6"/>
      <c r="O86" s="41">
        <f>POWER(2,-L86)</f>
        <v>4.5504235103984847</v>
      </c>
      <c r="P86" s="17">
        <f>M86/SQRT((COUNT(C84:C86)+COUNT(G84:G86)/2))</f>
        <v>9.6239111869230509E-2</v>
      </c>
    </row>
    <row r="87" spans="2:16">
      <c r="B87" s="24" t="s">
        <v>68</v>
      </c>
      <c r="C87" t="s">
        <v>243</v>
      </c>
      <c r="D87" s="30"/>
      <c r="E87" s="33"/>
      <c r="F87" s="33"/>
      <c r="G87" s="21">
        <v>16.007999420166016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68</v>
      </c>
      <c r="C88" t="s">
        <v>243</v>
      </c>
      <c r="D88" s="35"/>
      <c r="E88" s="33"/>
      <c r="F88" s="33"/>
      <c r="G88" s="21">
        <v>15.914999961853027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68</v>
      </c>
      <c r="C89" s="21">
        <v>33.970001220703125</v>
      </c>
      <c r="D89" s="36" t="e">
        <f>STDEV(C87:C89)</f>
        <v>#DIV/0!</v>
      </c>
      <c r="E89" s="37">
        <f>AVERAGE(C87:C89)</f>
        <v>33.970001220703125</v>
      </c>
      <c r="F89" s="33"/>
      <c r="G89" s="21">
        <v>15.925999641418457</v>
      </c>
      <c r="H89" s="38">
        <f>STDEV(G87:G89)</f>
        <v>5.081642764516861E-2</v>
      </c>
      <c r="I89" s="37">
        <f>AVERAGE(G87:G89)</f>
        <v>15.949666341145834</v>
      </c>
      <c r="J89" s="33"/>
      <c r="K89" s="37">
        <f>E89-I89</f>
        <v>18.020334879557289</v>
      </c>
      <c r="L89" s="37">
        <f>K89-$K$7</f>
        <v>4.6570008595784493</v>
      </c>
      <c r="M89" s="18" t="e">
        <f>SQRT((D89*D89)+(H89*H89))</f>
        <v>#DIV/0!</v>
      </c>
      <c r="N89" s="6"/>
      <c r="O89" s="41">
        <f>POWER(2,-L89)</f>
        <v>3.9637207612508094E-2</v>
      </c>
      <c r="P89" s="17" t="e">
        <f>M89/SQRT((COUNT(C87:C89)+COUNT(G87:G89)/2))</f>
        <v>#DIV/0!</v>
      </c>
    </row>
    <row r="90" spans="2:16">
      <c r="B90" s="24" t="s">
        <v>69</v>
      </c>
      <c r="C90" s="21">
        <v>25.541999816894531</v>
      </c>
      <c r="D90" s="30"/>
      <c r="E90" s="33"/>
      <c r="F90" s="33"/>
      <c r="G90" s="21">
        <v>15.137999534606934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69</v>
      </c>
      <c r="C91" s="21">
        <v>25.788999557495117</v>
      </c>
      <c r="D91" s="35"/>
      <c r="E91" s="33"/>
      <c r="F91" s="33"/>
      <c r="G91" s="21">
        <v>15.140000343322754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69</v>
      </c>
      <c r="C92" s="21">
        <v>25.580999374389648</v>
      </c>
      <c r="D92" s="36">
        <f>STDEV(C90:C92)</f>
        <v>0.13278674225581924</v>
      </c>
      <c r="E92" s="37">
        <f>AVERAGE(C90:C92)</f>
        <v>25.637332916259766</v>
      </c>
      <c r="F92" s="33"/>
      <c r="G92" s="21">
        <v>15.135000228881836</v>
      </c>
      <c r="H92" s="38">
        <f>STDEV(G90:G92)</f>
        <v>2.516618590231163E-3</v>
      </c>
      <c r="I92" s="37">
        <f>AVERAGE(G90:G92)</f>
        <v>15.137666702270508</v>
      </c>
      <c r="J92" s="33"/>
      <c r="K92" s="37">
        <f>E92-I92</f>
        <v>10.499666213989258</v>
      </c>
      <c r="L92" s="37">
        <f>K92-$K$7</f>
        <v>-2.8636678059895821</v>
      </c>
      <c r="M92" s="18">
        <f>SQRT((D92*D92)+(H92*H92))</f>
        <v>0.13281058801180751</v>
      </c>
      <c r="N92" s="6"/>
      <c r="O92" s="41">
        <f>POWER(2,-L92)</f>
        <v>7.2786344261065201</v>
      </c>
      <c r="P92" s="17">
        <f>M92/SQRT((COUNT(C90:C92)+COUNT(G90:G92)/2))</f>
        <v>6.2607511597681256E-2</v>
      </c>
    </row>
    <row r="93" spans="2:16">
      <c r="B93" s="24" t="s">
        <v>70</v>
      </c>
      <c r="C93" s="21">
        <v>24.992000579833984</v>
      </c>
      <c r="D93" s="30"/>
      <c r="E93" s="33"/>
      <c r="F93" s="33"/>
      <c r="G93" s="21">
        <v>14.548000335693359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70</v>
      </c>
      <c r="C94" s="21">
        <v>25.013999938964844</v>
      </c>
      <c r="D94" s="35"/>
      <c r="E94" s="33"/>
      <c r="F94" s="33"/>
      <c r="G94" s="21">
        <v>14.520000457763672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70</v>
      </c>
      <c r="C95" s="21">
        <v>25.024999618530273</v>
      </c>
      <c r="D95" s="36">
        <f>STDEV(C93:C95)</f>
        <v>1.6802288076280168E-2</v>
      </c>
      <c r="E95" s="37">
        <f>AVERAGE(C93:C95)</f>
        <v>25.010333379109699</v>
      </c>
      <c r="F95" s="33"/>
      <c r="G95" s="21">
        <v>14.763999938964844</v>
      </c>
      <c r="H95" s="38">
        <f>STDEV(G93:G95)</f>
        <v>0.13352625747010921</v>
      </c>
      <c r="I95" s="37">
        <f>AVERAGE(G93:G95)</f>
        <v>14.610666910807291</v>
      </c>
      <c r="J95" s="33"/>
      <c r="K95" s="37">
        <f>E95-I95</f>
        <v>10.399666468302408</v>
      </c>
      <c r="L95" s="37">
        <f>K95-$K$7</f>
        <v>-2.9636675516764317</v>
      </c>
      <c r="M95" s="18">
        <f>SQRT((D95*D95)+(H95*H95))</f>
        <v>0.13457926407352733</v>
      </c>
      <c r="N95" s="6"/>
      <c r="O95" s="41">
        <f>POWER(2,-L95)</f>
        <v>7.8010458462633148</v>
      </c>
      <c r="P95" s="17">
        <f>M95/SQRT((COUNT(C93:C95)+COUNT(G93:G95)/2))</f>
        <v>6.3441273488990868E-2</v>
      </c>
    </row>
    <row r="96" spans="2:16">
      <c r="B96" s="24" t="s">
        <v>71</v>
      </c>
      <c r="C96" t="s">
        <v>243</v>
      </c>
      <c r="D96" s="30"/>
      <c r="E96" s="33"/>
      <c r="F96" s="33"/>
      <c r="G96" s="21">
        <v>17.496999740600586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71</v>
      </c>
      <c r="C97" s="21">
        <v>34.917999267578125</v>
      </c>
      <c r="D97" s="35"/>
      <c r="E97" s="33"/>
      <c r="F97" s="33"/>
      <c r="G97" s="21">
        <v>17.437999725341797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71</v>
      </c>
      <c r="C98" t="s">
        <v>243</v>
      </c>
      <c r="D98" s="36" t="e">
        <f>STDEV(C96:C98)</f>
        <v>#DIV/0!</v>
      </c>
      <c r="E98" s="37">
        <f>AVERAGE(C96:C98)</f>
        <v>34.917999267578125</v>
      </c>
      <c r="F98" s="33"/>
      <c r="G98" s="21">
        <v>17.455999374389648</v>
      </c>
      <c r="H98" s="38">
        <f>STDEV(G96:G98)</f>
        <v>3.0237998158537081E-2</v>
      </c>
      <c r="I98" s="37">
        <f>AVERAGE(G96:G98)</f>
        <v>17.463666280110676</v>
      </c>
      <c r="J98" s="33"/>
      <c r="K98" s="37">
        <f>E98-I98</f>
        <v>17.454332987467449</v>
      </c>
      <c r="L98" s="37">
        <f>K98-$K$7</f>
        <v>4.0909989674886091</v>
      </c>
      <c r="M98" s="18" t="e">
        <f>SQRT((D98*D98)+(H98*H98))</f>
        <v>#DIV/0!</v>
      </c>
      <c r="N98" s="6"/>
      <c r="O98" s="41">
        <f>POWER(2,-L98)</f>
        <v>5.8679526203102503E-2</v>
      </c>
      <c r="P98" s="17" t="e">
        <f>M98/SQRT((COUNT(C96:C98)+COUNT(G96:G98)/2))</f>
        <v>#DIV/0!</v>
      </c>
    </row>
    <row r="99" spans="2:16">
      <c r="B99" s="24" t="s">
        <v>72</v>
      </c>
      <c r="C99" s="21">
        <v>27.378000259399414</v>
      </c>
      <c r="D99" s="30"/>
      <c r="E99" s="33"/>
      <c r="F99" s="33"/>
      <c r="G99" s="21">
        <v>18.006999969482422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72</v>
      </c>
      <c r="C100" s="21">
        <v>27.202999114990234</v>
      </c>
      <c r="D100" s="35"/>
      <c r="E100" s="33"/>
      <c r="F100" s="33"/>
      <c r="G100" s="21">
        <v>18.090999603271484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72</v>
      </c>
      <c r="C101" s="21">
        <v>26.940999984741211</v>
      </c>
      <c r="D101" s="36">
        <f>STDEV(C99:C101)</f>
        <v>0.21993869784067571</v>
      </c>
      <c r="E101" s="37">
        <f>AVERAGE(C99:C101)</f>
        <v>27.173999786376953</v>
      </c>
      <c r="F101" s="33"/>
      <c r="G101" s="21">
        <v>18.099000930786133</v>
      </c>
      <c r="H101" s="38">
        <f>STDEV(G99:G101)</f>
        <v>5.096426296844387E-2</v>
      </c>
      <c r="I101" s="37">
        <f>AVERAGE(G99:G101)</f>
        <v>18.065666834513348</v>
      </c>
      <c r="J101" s="33"/>
      <c r="K101" s="37">
        <f>E101-I101</f>
        <v>9.1083329518636056</v>
      </c>
      <c r="L101" s="37">
        <f>K101-$K$7</f>
        <v>-4.2550010681152344</v>
      </c>
      <c r="M101" s="18">
        <f>SQRT((D101*D101)+(H101*H101))</f>
        <v>0.22576622180425654</v>
      </c>
      <c r="N101" s="6"/>
      <c r="O101" s="41">
        <f>POWER(2,-L101)</f>
        <v>19.093386024501893</v>
      </c>
      <c r="P101" s="17">
        <f>M101/SQRT((COUNT(C99:C101)+COUNT(G99:G101)/2))</f>
        <v>0.10642721760043733</v>
      </c>
    </row>
    <row r="102" spans="2:16">
      <c r="B102" s="24" t="s">
        <v>73</v>
      </c>
      <c r="C102" s="21">
        <v>26.697000503540039</v>
      </c>
      <c r="D102" s="30"/>
      <c r="E102" s="33"/>
      <c r="F102" s="33"/>
      <c r="G102" s="21">
        <v>15.23900032043457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73</v>
      </c>
      <c r="C103" s="21">
        <v>26.552000045776367</v>
      </c>
      <c r="D103" s="35"/>
      <c r="E103" s="33"/>
      <c r="F103" s="33"/>
      <c r="G103" s="21">
        <v>15.244000434875488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73</v>
      </c>
      <c r="C104" s="21">
        <v>26.378000259399414</v>
      </c>
      <c r="D104" s="36">
        <f>STDEV(C102:C104)</f>
        <v>0.15971965761539711</v>
      </c>
      <c r="E104" s="37">
        <f>AVERAGE(C102:C104)</f>
        <v>26.542333602905273</v>
      </c>
      <c r="F104" s="33"/>
      <c r="G104" s="21">
        <v>15.215000152587891</v>
      </c>
      <c r="H104" s="38">
        <f>STDEV(G102:G104)</f>
        <v>1.5502825408353925E-2</v>
      </c>
      <c r="I104" s="37">
        <f>AVERAGE(G102:G104)</f>
        <v>15.232666969299316</v>
      </c>
      <c r="J104" s="33"/>
      <c r="K104" s="37">
        <f>E104-I104</f>
        <v>11.309666633605957</v>
      </c>
      <c r="L104" s="37">
        <f>K104-$K$7</f>
        <v>-2.0536673863728829</v>
      </c>
      <c r="M104" s="18">
        <f>SQRT((D104*D104)+(H104*H104))</f>
        <v>0.16047026710397658</v>
      </c>
      <c r="N104" s="6"/>
      <c r="O104" s="41">
        <f>POWER(2,-L104)</f>
        <v>4.1515998196681121</v>
      </c>
      <c r="P104" s="17">
        <f>M104/SQRT((COUNT(C102:C104)+COUNT(G102:G104)/2))</f>
        <v>7.5646409365358935E-2</v>
      </c>
    </row>
    <row r="105" spans="2:16">
      <c r="B105" s="24" t="s">
        <v>74</v>
      </c>
      <c r="C105" t="s">
        <v>243</v>
      </c>
      <c r="D105" s="30"/>
      <c r="E105" s="33"/>
      <c r="F105" s="33"/>
      <c r="G105" s="21">
        <v>15.953000068664551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74</v>
      </c>
      <c r="C106" s="21">
        <v>36.747001647949219</v>
      </c>
      <c r="D106" s="35"/>
      <c r="E106" s="33"/>
      <c r="F106" s="33"/>
      <c r="G106" s="21">
        <v>16.00200080871582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74</v>
      </c>
      <c r="C107" t="s">
        <v>243</v>
      </c>
      <c r="D107" s="36" t="e">
        <f>STDEV(C105:C107)</f>
        <v>#DIV/0!</v>
      </c>
      <c r="E107" s="37">
        <f>AVERAGE(C105:C107)</f>
        <v>36.747001647949219</v>
      </c>
      <c r="F107" s="33"/>
      <c r="G107" s="21">
        <v>16.025999069213867</v>
      </c>
      <c r="H107" s="38">
        <f>STDEV(G105:G107)</f>
        <v>3.7206278846684163E-2</v>
      </c>
      <c r="I107" s="37">
        <f>AVERAGE(G105:G107)</f>
        <v>15.993666648864746</v>
      </c>
      <c r="J107" s="33"/>
      <c r="K107" s="37">
        <f>E107-I107</f>
        <v>20.753334999084473</v>
      </c>
      <c r="L107" s="37">
        <f>K107-$K$7</f>
        <v>7.3900009791056327</v>
      </c>
      <c r="M107" s="18" t="e">
        <f>SQRT((D107*D107)+(H107*H107))</f>
        <v>#DIV/0!</v>
      </c>
      <c r="N107" s="6"/>
      <c r="O107" s="41">
        <f>POWER(2,-L107)</f>
        <v>5.9619459888408605E-3</v>
      </c>
      <c r="P107" s="17" t="e">
        <f>M107/SQRT((COUNT(C105:C107)+COUNT(G105:G107)/2))</f>
        <v>#DIV/0!</v>
      </c>
    </row>
    <row r="108" spans="2:16">
      <c r="B108" s="24" t="s">
        <v>75</v>
      </c>
      <c r="C108" s="21">
        <v>26.777000427246094</v>
      </c>
      <c r="D108" s="30"/>
      <c r="E108" s="33"/>
      <c r="F108" s="33"/>
      <c r="G108" s="21">
        <v>16.495000839233398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75</v>
      </c>
      <c r="C109" s="21">
        <v>26.923000335693359</v>
      </c>
      <c r="D109" s="35"/>
      <c r="E109" s="33"/>
      <c r="F109" s="33"/>
      <c r="G109" s="21">
        <v>16.471000671386719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75</v>
      </c>
      <c r="C110" s="21">
        <v>27.018999099731445</v>
      </c>
      <c r="D110" s="36">
        <f>STDEV(C108:C110)</f>
        <v>0.12185722071897812</v>
      </c>
      <c r="E110" s="37">
        <f>AVERAGE(C108:C110)</f>
        <v>26.906333287556965</v>
      </c>
      <c r="F110" s="33"/>
      <c r="G110" s="21">
        <v>16.443000793457031</v>
      </c>
      <c r="H110" s="38">
        <f>STDEV(G108:G110)</f>
        <v>2.6025647547148825E-2</v>
      </c>
      <c r="I110" s="37">
        <f>AVERAGE(G108:G110)</f>
        <v>16.469667434692383</v>
      </c>
      <c r="J110" s="33"/>
      <c r="K110" s="37">
        <f>E110-I110</f>
        <v>10.436665852864582</v>
      </c>
      <c r="L110" s="37">
        <f>K110-$K$7</f>
        <v>-2.9266681671142578</v>
      </c>
      <c r="M110" s="18">
        <f>SQRT((D110*D110)+(H110*H110))</f>
        <v>0.12460544358735762</v>
      </c>
      <c r="N110" s="6"/>
      <c r="O110" s="41">
        <f>POWER(2,-L110)</f>
        <v>7.6035237295828235</v>
      </c>
      <c r="P110" s="17">
        <f>M110/SQRT((COUNT(C108:C110)+COUNT(G108:G110)/2))</f>
        <v>5.8739569422252252E-2</v>
      </c>
    </row>
    <row r="111" spans="2:16">
      <c r="B111" s="24" t="s">
        <v>76</v>
      </c>
      <c r="C111" s="21">
        <v>27.434999465942383</v>
      </c>
      <c r="D111" s="30"/>
      <c r="E111" s="33"/>
      <c r="F111" s="33"/>
      <c r="G111" s="21">
        <v>15.532999992370605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76</v>
      </c>
      <c r="C112" s="21">
        <v>27.058000564575195</v>
      </c>
      <c r="D112" s="35"/>
      <c r="E112" s="33"/>
      <c r="F112" s="33"/>
      <c r="G112" s="21">
        <v>15.58899974822998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76</v>
      </c>
      <c r="C113" s="21">
        <v>26.944999694824219</v>
      </c>
      <c r="D113" s="36">
        <f>STDEV(C111:C113)</f>
        <v>0.25657914435004153</v>
      </c>
      <c r="E113" s="37">
        <f>AVERAGE(C111:C113)</f>
        <v>27.145999908447266</v>
      </c>
      <c r="F113" s="33"/>
      <c r="G113" s="21">
        <v>15.585000038146973</v>
      </c>
      <c r="H113" s="38">
        <f>STDEV(G111:G113)</f>
        <v>3.124093227856152E-2</v>
      </c>
      <c r="I113" s="37">
        <f>AVERAGE(G111:G113)</f>
        <v>15.568999926249186</v>
      </c>
      <c r="J113" s="33"/>
      <c r="K113" s="37">
        <f>E113-I113</f>
        <v>11.57699998219808</v>
      </c>
      <c r="L113" s="37">
        <f>K113-$K$7</f>
        <v>-1.7863340377807599</v>
      </c>
      <c r="M113" s="18">
        <f>SQRT((D113*D113)+(H113*H113))</f>
        <v>0.25847408606093014</v>
      </c>
      <c r="N113" s="6"/>
      <c r="O113" s="41">
        <f>POWER(2,-L113)</f>
        <v>3.4493727462286712</v>
      </c>
      <c r="P113" s="17">
        <f>M113/SQRT((COUNT(C111:C113)+COUNT(G111:G113)/2))</f>
        <v>0.12184585267645266</v>
      </c>
    </row>
    <row r="114" spans="2:17">
      <c r="B114" s="24" t="s">
        <v>77</v>
      </c>
      <c r="C114" t="s">
        <v>243</v>
      </c>
      <c r="D114" s="30"/>
      <c r="E114" s="33"/>
      <c r="F114" s="33"/>
      <c r="G114" s="21">
        <v>17.246000289916992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77</v>
      </c>
      <c r="C115" t="s">
        <v>243</v>
      </c>
      <c r="D115" s="35"/>
      <c r="E115" s="33"/>
      <c r="F115" s="33"/>
      <c r="G115" s="21">
        <v>17.312999725341797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77</v>
      </c>
      <c r="C116" s="21">
        <v>37.277999877929687</v>
      </c>
      <c r="D116" s="36" t="e">
        <f>STDEV(C114:C116)</f>
        <v>#DIV/0!</v>
      </c>
      <c r="E116" s="37">
        <f>AVERAGE(C114:C116)</f>
        <v>37.277999877929687</v>
      </c>
      <c r="F116" s="33"/>
      <c r="G116" s="21">
        <v>17.297000885009766</v>
      </c>
      <c r="H116" s="38">
        <f>STDEV(G114:G116)</f>
        <v>3.4990350905712633E-2</v>
      </c>
      <c r="I116" s="37">
        <f>AVERAGE(G114:G116)</f>
        <v>17.285333633422852</v>
      </c>
      <c r="J116" s="33"/>
      <c r="K116" s="37">
        <f>E116-I116</f>
        <v>19.992666244506836</v>
      </c>
      <c r="L116" s="37">
        <f>K116-$K$7</f>
        <v>6.629332224527996</v>
      </c>
      <c r="M116" s="18" t="e">
        <f>SQRT((D116*D116)+(H116*H116))</f>
        <v>#DIV/0!</v>
      </c>
      <c r="N116" s="6"/>
      <c r="O116" s="41">
        <f>POWER(2,-L116)</f>
        <v>1.0101180907583726E-2</v>
      </c>
      <c r="P116" s="17" t="e">
        <f>M116/SQRT((COUNT(C114:C116)+COUNT(G114:G116)/2))</f>
        <v>#DIV/0!</v>
      </c>
    </row>
    <row r="117" spans="2:17">
      <c r="B117" s="24" t="s">
        <v>78</v>
      </c>
      <c r="C117" s="21">
        <v>26.231000900268555</v>
      </c>
      <c r="D117" s="30"/>
      <c r="E117" s="33"/>
      <c r="F117" s="33"/>
      <c r="G117" s="21">
        <v>15.206000328063965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78</v>
      </c>
      <c r="C118" s="21">
        <v>26.073999404907227</v>
      </c>
      <c r="D118" s="35"/>
      <c r="E118" s="33"/>
      <c r="F118" s="33"/>
      <c r="G118" s="21">
        <v>15.51099967956543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78</v>
      </c>
      <c r="C119" s="21">
        <v>26.290000915527344</v>
      </c>
      <c r="D119" s="36">
        <f>STDEV(C117:C119)</f>
        <v>0.11164461767621034</v>
      </c>
      <c r="E119" s="37">
        <f>AVERAGE(C117:C119)</f>
        <v>26.198333740234375</v>
      </c>
      <c r="F119" s="33"/>
      <c r="G119" s="21">
        <v>15.579000473022461</v>
      </c>
      <c r="H119" s="38">
        <f>STDEV(G117:G119)</f>
        <v>0.19865288842021192</v>
      </c>
      <c r="I119" s="37">
        <f>AVERAGE(G117:G119)</f>
        <v>15.432000160217285</v>
      </c>
      <c r="J119" s="33"/>
      <c r="K119" s="37">
        <f>E119-I119</f>
        <v>10.76633358001709</v>
      </c>
      <c r="L119" s="37">
        <f>K119-$K$7</f>
        <v>-2.5970004399617501</v>
      </c>
      <c r="M119" s="18">
        <f>SQRT((D119*D119)+(H119*H119))</f>
        <v>0.22787604247432494</v>
      </c>
      <c r="N119" s="6"/>
      <c r="O119" s="41">
        <f>POWER(2,-L119)</f>
        <v>6.0502738342164664</v>
      </c>
      <c r="P119" s="17">
        <f>M119/SQRT((COUNT(C117:C119)+COUNT(G117:G119)/2))</f>
        <v>0.10742179660236593</v>
      </c>
    </row>
    <row r="120" spans="2:17">
      <c r="B120" s="24" t="s">
        <v>79</v>
      </c>
      <c r="C120" s="21">
        <v>28.966999053955078</v>
      </c>
      <c r="D120" s="30"/>
      <c r="E120" s="33"/>
      <c r="F120" s="33"/>
      <c r="G120" s="21">
        <v>15.913000106811523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79</v>
      </c>
      <c r="C121" s="21">
        <v>29.017000198364258</v>
      </c>
      <c r="D121" s="35"/>
      <c r="E121" s="33"/>
      <c r="F121" s="33"/>
      <c r="G121" s="21">
        <v>15.98799991607666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79</v>
      </c>
      <c r="C122" s="21">
        <v>29.156000137329102</v>
      </c>
      <c r="D122" s="36">
        <f>STDEV(C120:C122)</f>
        <v>9.7930678706089916E-2</v>
      </c>
      <c r="E122" s="37">
        <f>AVERAGE(C120:C122)</f>
        <v>29.046666463216145</v>
      </c>
      <c r="F122" s="33"/>
      <c r="G122" s="21">
        <v>15.895000457763672</v>
      </c>
      <c r="H122" s="38">
        <f>STDEV(G120:G122)</f>
        <v>4.9325209920421623E-2</v>
      </c>
      <c r="I122" s="37">
        <f>AVERAGE(G120:G122)</f>
        <v>15.932000160217285</v>
      </c>
      <c r="J122" s="33"/>
      <c r="K122" s="37">
        <f>E122-I122</f>
        <v>13.114666302998859</v>
      </c>
      <c r="L122" s="37">
        <f>K122-$K$7</f>
        <v>-0.24866771697998047</v>
      </c>
      <c r="M122" s="18">
        <f>SQRT((D122*D122)+(H122*H122))</f>
        <v>0.10965123877790471</v>
      </c>
      <c r="N122" s="6"/>
      <c r="O122" s="41">
        <f>POWER(2,-L122)</f>
        <v>1.1881094269441932</v>
      </c>
      <c r="P122" s="17">
        <f>M122/SQRT((COUNT(C120:C122)+COUNT(G120:G122)/2))</f>
        <v>5.1690089670241163E-2</v>
      </c>
    </row>
    <row r="123" spans="2:17">
      <c r="B123" s="24" t="s">
        <v>80</v>
      </c>
      <c r="C123" t="s">
        <v>243</v>
      </c>
      <c r="D123" s="30"/>
      <c r="E123" s="33"/>
      <c r="F123" s="33"/>
      <c r="G123" s="21">
        <v>15.607999801635742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80</v>
      </c>
      <c r="C124" t="s">
        <v>243</v>
      </c>
      <c r="D124" s="35"/>
      <c r="E124" s="33"/>
      <c r="F124" s="33"/>
      <c r="G124" s="21">
        <v>15.586999893188477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80</v>
      </c>
      <c r="C125" t="s">
        <v>243</v>
      </c>
      <c r="D125" s="36" t="e">
        <f>STDEV(C123:C125)</f>
        <v>#DIV/0!</v>
      </c>
      <c r="E125" s="37" t="e">
        <f>AVERAGE(C123:C125)</f>
        <v>#DIV/0!</v>
      </c>
      <c r="F125" s="33"/>
      <c r="G125" s="21">
        <v>15.590000152587891</v>
      </c>
      <c r="H125" s="38">
        <f>STDEV(G123:G125)</f>
        <v>1.1357707200422205E-2</v>
      </c>
      <c r="I125" s="37">
        <f>AVERAGE(G123:G125)</f>
        <v>15.594999949137369</v>
      </c>
      <c r="J125" s="33"/>
      <c r="K125" s="37" t="e">
        <f>E125-I125</f>
        <v>#DIV/0!</v>
      </c>
      <c r="L125" s="37" t="e">
        <f>K125-$K$7</f>
        <v>#DIV/0!</v>
      </c>
      <c r="M125" s="18" t="e">
        <f>SQRT((D125*D125)+(H125*H125))</f>
        <v>#DIV/0!</v>
      </c>
      <c r="N125" s="6"/>
      <c r="O125" s="41" t="e">
        <f>POWER(2,-L125)</f>
        <v>#DIV/0!</v>
      </c>
      <c r="P125" s="17" t="e">
        <f>M125/SQRT((COUNT(C123:C125)+COUNT(G123:G125)/2))</f>
        <v>#DIV/0!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2" workbookViewId="0">
      <selection activeCell="O140" sqref="O140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2.710937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/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29.384000778198242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29.268999099731445</v>
      </c>
      <c r="D7" s="36">
        <f>STDEV(C5:C8)</f>
        <v>8.1318466691707031E-2</v>
      </c>
      <c r="E7" s="37">
        <f>AVERAGE(C5:C8)</f>
        <v>29.326499938964844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14.44950008392334</v>
      </c>
      <c r="L7" s="37">
        <f>K7-$K$7</f>
        <v>0</v>
      </c>
      <c r="M7" s="18">
        <f>SQRT((D7*D7)+(H7*H7))</f>
        <v>0.12587563169110849</v>
      </c>
      <c r="N7" s="6"/>
      <c r="O7" s="41">
        <f>POWER(2,-L7)</f>
        <v>1</v>
      </c>
      <c r="P7" s="17">
        <f>M7/SQRT((COUNT(C5:C8)+COUNT(G5:G8)/2))</f>
        <v>6.7283355304553163E-2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81</v>
      </c>
      <c r="C9" s="21">
        <v>28.702999114990234</v>
      </c>
      <c r="D9" s="30"/>
      <c r="E9" s="33"/>
      <c r="F9" s="33"/>
      <c r="G9" s="21">
        <v>16.915000915527344</v>
      </c>
      <c r="I9" s="33"/>
      <c r="J9" s="33"/>
      <c r="K9" s="33"/>
      <c r="L9" s="33"/>
      <c r="M9" s="33"/>
      <c r="N9" s="33"/>
      <c r="O9" s="34"/>
    </row>
    <row r="10" spans="2:16">
      <c r="B10" s="24" t="s">
        <v>81</v>
      </c>
      <c r="C10" s="21">
        <v>28.256999969482422</v>
      </c>
      <c r="D10" s="35"/>
      <c r="E10" s="33"/>
      <c r="F10" s="33"/>
      <c r="G10" s="21">
        <v>16.916000366210937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81</v>
      </c>
      <c r="C11" s="21">
        <v>28.5</v>
      </c>
      <c r="D11" s="36">
        <f>STDEV(C9:C11)</f>
        <v>0.22329834053406608</v>
      </c>
      <c r="E11" s="37">
        <f>AVERAGE(C9:C11)</f>
        <v>28.486666361490887</v>
      </c>
      <c r="F11" s="33"/>
      <c r="G11" s="21">
        <v>16.892000198364258</v>
      </c>
      <c r="H11" s="38">
        <f>STDEV(G9:G11)</f>
        <v>1.3577186431375792E-2</v>
      </c>
      <c r="I11" s="37">
        <f>AVERAGE(G9:G11)</f>
        <v>16.90766716003418</v>
      </c>
      <c r="J11" s="33"/>
      <c r="K11" s="37">
        <f>E11-I11</f>
        <v>11.578999201456707</v>
      </c>
      <c r="L11" s="37">
        <f>K11-$K$7</f>
        <v>-2.8705008824666329</v>
      </c>
      <c r="M11" s="18">
        <f>SQRT((D11*D11)+(H11*H11))</f>
        <v>0.22371072588648958</v>
      </c>
      <c r="N11" s="6"/>
      <c r="O11" s="41">
        <f>POWER(2,-L11)</f>
        <v>7.3131901930373244</v>
      </c>
      <c r="P11" s="17">
        <f>M11/SQRT((COUNT(C9:C11)+COUNT(G9:G11)/2))</f>
        <v>0.10545824753233447</v>
      </c>
    </row>
    <row r="12" spans="2:16">
      <c r="B12" s="24" t="s">
        <v>82</v>
      </c>
      <c r="C12" s="21">
        <v>29.200000762939453</v>
      </c>
      <c r="D12" s="30"/>
      <c r="E12" s="33"/>
      <c r="F12" s="33"/>
      <c r="G12" s="21">
        <v>15.651000022888184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82</v>
      </c>
      <c r="C13" s="21">
        <v>29.523000717163086</v>
      </c>
      <c r="D13" s="35"/>
      <c r="E13" s="33"/>
      <c r="F13" s="33"/>
      <c r="G13" s="21">
        <v>15.657999992370605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82</v>
      </c>
      <c r="C14" s="21">
        <v>29.298000335693359</v>
      </c>
      <c r="D14" s="36">
        <f>STDEV(C12:C14)</f>
        <v>0.16560900657368624</v>
      </c>
      <c r="E14" s="37">
        <f>AVERAGE(C12:C14)</f>
        <v>29.340333938598633</v>
      </c>
      <c r="F14" s="33"/>
      <c r="G14" s="21">
        <v>15.647000312805176</v>
      </c>
      <c r="H14" s="38">
        <f>STDEV(G12:G14)</f>
        <v>5.5676177437794004E-3</v>
      </c>
      <c r="I14" s="37">
        <f>AVERAGE(G12:G14)</f>
        <v>15.652000109354654</v>
      </c>
      <c r="J14" s="33"/>
      <c r="K14" s="37">
        <f>E14-I14</f>
        <v>13.688333829243978</v>
      </c>
      <c r="L14" s="37">
        <f>K14-$K$7</f>
        <v>-0.76116625467936139</v>
      </c>
      <c r="M14" s="18">
        <f>SQRT((D14*D14)+(H14*H14))</f>
        <v>0.16570256915830875</v>
      </c>
      <c r="N14" s="6"/>
      <c r="O14" s="41">
        <f>POWER(2,-L14)</f>
        <v>1.6948601725662342</v>
      </c>
      <c r="P14" s="17">
        <f>M14/SQRT((COUNT(C12:C14)+COUNT(G12:G14)/2))</f>
        <v>7.811294020791533E-2</v>
      </c>
    </row>
    <row r="15" spans="2:16">
      <c r="B15" s="24" t="s">
        <v>83</v>
      </c>
      <c r="C15" t="s">
        <v>243</v>
      </c>
      <c r="D15" s="30"/>
      <c r="E15" s="33"/>
      <c r="F15" s="33"/>
      <c r="G15" s="21">
        <v>15.527000427246094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83</v>
      </c>
      <c r="C16" t="s">
        <v>243</v>
      </c>
      <c r="D16" s="35"/>
      <c r="E16" s="33"/>
      <c r="F16" s="33"/>
      <c r="G16" s="21">
        <v>15.565999984741211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83</v>
      </c>
      <c r="C17" t="s">
        <v>243</v>
      </c>
      <c r="D17" s="36" t="e">
        <f>STDEV(C15:C17)</f>
        <v>#DIV/0!</v>
      </c>
      <c r="E17" s="37" t="e">
        <f>AVERAGE(C15:C17)</f>
        <v>#DIV/0!</v>
      </c>
      <c r="F17" s="33"/>
      <c r="G17" s="21">
        <v>15.673999786376953</v>
      </c>
      <c r="H17" s="38">
        <f>STDEV(G15:G17)</f>
        <v>7.6150874609836217E-2</v>
      </c>
      <c r="I17" s="37">
        <f>AVERAGE(G15:G17)</f>
        <v>15.58900006612142</v>
      </c>
      <c r="J17" s="33"/>
      <c r="K17" s="37" t="e">
        <f>E17-I17</f>
        <v>#DIV/0!</v>
      </c>
      <c r="L17" s="37" t="e">
        <f>K17-$K$7</f>
        <v>#DIV/0!</v>
      </c>
      <c r="M17" s="18" t="e">
        <f>SQRT((D17*D17)+(H17*H17))</f>
        <v>#DIV/0!</v>
      </c>
      <c r="N17" s="6"/>
      <c r="O17" s="41" t="e">
        <f>POWER(2,-L17)</f>
        <v>#DIV/0!</v>
      </c>
      <c r="P17" s="17" t="e">
        <f>M17/SQRT((COUNT(C15:C17)+COUNT(G15:G17)/2))</f>
        <v>#DIV/0!</v>
      </c>
    </row>
    <row r="18" spans="2:16">
      <c r="B18" s="24" t="s">
        <v>84</v>
      </c>
      <c r="C18" s="21">
        <v>26.363000869750977</v>
      </c>
      <c r="D18" s="30"/>
      <c r="E18" s="33"/>
      <c r="F18" s="33"/>
      <c r="G18" s="21">
        <v>16.496000289916992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84</v>
      </c>
      <c r="C19" s="21">
        <v>26.267999649047852</v>
      </c>
      <c r="D19" s="35"/>
      <c r="E19" s="33"/>
      <c r="F19" s="33"/>
      <c r="G19" s="21">
        <v>16.309000015258789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84</v>
      </c>
      <c r="C20" s="21">
        <v>26.447000503540039</v>
      </c>
      <c r="D20" s="36">
        <f>STDEV(C18:C20)</f>
        <v>8.9556756976338525E-2</v>
      </c>
      <c r="E20" s="37">
        <f>AVERAGE(C18:C20)</f>
        <v>26.359333674112957</v>
      </c>
      <c r="F20" s="33"/>
      <c r="G20" s="21">
        <v>16.284999847412109</v>
      </c>
      <c r="H20" s="38">
        <f>STDEV(G18:G20)</f>
        <v>0.11551789004029386</v>
      </c>
      <c r="I20" s="37">
        <f>AVERAGE(G18:G20)</f>
        <v>16.363333384195965</v>
      </c>
      <c r="J20" s="33"/>
      <c r="K20" s="37">
        <f>E20-I20</f>
        <v>9.9960002899169922</v>
      </c>
      <c r="L20" s="37">
        <f>K20-$K$7</f>
        <v>-4.4534997940063477</v>
      </c>
      <c r="M20" s="18">
        <f>SQRT((D20*D20)+(H20*H20))</f>
        <v>0.14616701282943559</v>
      </c>
      <c r="N20" s="6"/>
      <c r="O20" s="41">
        <f>POWER(2,-L20)</f>
        <v>21.909729900277235</v>
      </c>
      <c r="P20" s="17">
        <f>M20/SQRT((COUNT(C18:C20)+COUNT(G18:G20)/2))</f>
        <v>6.890379063831667E-2</v>
      </c>
    </row>
    <row r="21" spans="2:16">
      <c r="B21" s="24" t="s">
        <v>85</v>
      </c>
      <c r="C21" s="21">
        <v>25.219999313354492</v>
      </c>
      <c r="D21" s="30"/>
      <c r="E21" s="33"/>
      <c r="F21" s="33"/>
      <c r="G21" s="21">
        <v>13.895000457763672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85</v>
      </c>
      <c r="C22" s="21">
        <v>25.416000366210937</v>
      </c>
      <c r="D22" s="35"/>
      <c r="E22" s="33"/>
      <c r="F22" s="33"/>
      <c r="G22" s="21">
        <v>13.866000175476074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85</v>
      </c>
      <c r="C23" s="21">
        <v>25.14900016784668</v>
      </c>
      <c r="D23" s="36">
        <f>STDEV(C21:C23)</f>
        <v>0.13829099591695984</v>
      </c>
      <c r="E23" s="37">
        <f>AVERAGE(C21:C23)</f>
        <v>25.261666615804035</v>
      </c>
      <c r="F23" s="33"/>
      <c r="G23" s="21">
        <v>13.890000343322754</v>
      </c>
      <c r="H23" s="38">
        <f>STDEV(G21:G23)</f>
        <v>1.5502825408353925E-2</v>
      </c>
      <c r="I23" s="37">
        <f>AVERAGE(G21:G23)</f>
        <v>13.8836669921875</v>
      </c>
      <c r="J23" s="33"/>
      <c r="K23" s="37">
        <f>E23-I23</f>
        <v>11.377999623616535</v>
      </c>
      <c r="L23" s="37">
        <f>K23-$K$7</f>
        <v>-3.0715004603068046</v>
      </c>
      <c r="M23" s="18">
        <f>SQRT((D23*D23)+(H23*H23))</f>
        <v>0.1391572389326064</v>
      </c>
      <c r="N23" s="6"/>
      <c r="O23" s="41">
        <f>POWER(2,-L23)</f>
        <v>8.4064719897012274</v>
      </c>
      <c r="P23" s="17">
        <f>M23/SQRT((COUNT(C21:C23)+COUNT(G21:G23)/2))</f>
        <v>6.5599351533628419E-2</v>
      </c>
    </row>
    <row r="24" spans="2:16">
      <c r="B24" s="24" t="s">
        <v>86</v>
      </c>
      <c r="C24" t="s">
        <v>243</v>
      </c>
      <c r="D24" s="30"/>
      <c r="E24" s="33"/>
      <c r="F24" s="33"/>
      <c r="G24" s="21">
        <v>15.493000030517578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86</v>
      </c>
      <c r="C25" t="s">
        <v>243</v>
      </c>
      <c r="D25" s="35"/>
      <c r="E25" s="33"/>
      <c r="F25" s="33"/>
      <c r="G25" s="21">
        <v>15.517999649047852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86</v>
      </c>
      <c r="C26" s="21">
        <v>38.986000061035156</v>
      </c>
      <c r="D26" s="36" t="e">
        <f>STDEV(C24:C26)</f>
        <v>#DIV/0!</v>
      </c>
      <c r="E26" s="37">
        <f>AVERAGE(C24:C26)</f>
        <v>38.986000061035156</v>
      </c>
      <c r="F26" s="33"/>
      <c r="G26" s="21">
        <v>15.534999847412109</v>
      </c>
      <c r="H26" s="38">
        <f>STDEV(G24:G26)</f>
        <v>2.1126493202680601E-2</v>
      </c>
      <c r="I26" s="37">
        <f>AVERAGE(G24:G26)</f>
        <v>15.51533317565918</v>
      </c>
      <c r="J26" s="33"/>
      <c r="K26" s="37">
        <f>E26-I26</f>
        <v>23.470666885375977</v>
      </c>
      <c r="L26" s="37">
        <f>K26-$K$7</f>
        <v>9.0211668014526367</v>
      </c>
      <c r="M26" s="18" t="e">
        <f>SQRT((D26*D26)+(H26*H26))</f>
        <v>#DIV/0!</v>
      </c>
      <c r="N26" s="6"/>
      <c r="O26" s="41">
        <f>POWER(2,-L26)</f>
        <v>1.9246785084488563E-3</v>
      </c>
      <c r="P26" s="17" t="e">
        <f>M26/SQRT((COUNT(C24:C26)+COUNT(G24:G26)/2))</f>
        <v>#DIV/0!</v>
      </c>
    </row>
    <row r="27" spans="2:16">
      <c r="B27" s="24" t="s">
        <v>87</v>
      </c>
      <c r="C27" s="21">
        <v>28.391000747680664</v>
      </c>
      <c r="D27" s="30"/>
      <c r="E27" s="33"/>
      <c r="F27" s="33"/>
      <c r="G27" s="21">
        <v>19.746000289916992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87</v>
      </c>
      <c r="C28" s="21">
        <v>28.802000045776367</v>
      </c>
      <c r="D28" s="35"/>
      <c r="E28" s="33"/>
      <c r="F28" s="33"/>
      <c r="G28" s="21">
        <v>19.771999359130859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87</v>
      </c>
      <c r="C29" s="21">
        <v>28.413999557495117</v>
      </c>
      <c r="D29" s="36">
        <f>STDEV(C27:C29)</f>
        <v>0.23093785137783848</v>
      </c>
      <c r="E29" s="37">
        <f>AVERAGE(C27:C29)</f>
        <v>28.535666783650715</v>
      </c>
      <c r="F29" s="33"/>
      <c r="G29" s="21">
        <v>19.861000061035156</v>
      </c>
      <c r="H29" s="38">
        <f>STDEV(G27:G29)</f>
        <v>6.0307578153820617E-2</v>
      </c>
      <c r="I29" s="37">
        <f>AVERAGE(G27:G29)</f>
        <v>19.792999903361004</v>
      </c>
      <c r="J29" s="33"/>
      <c r="K29" s="37">
        <f>E29-I29</f>
        <v>8.7426668802897112</v>
      </c>
      <c r="L29" s="37">
        <f>K29-$K$7</f>
        <v>-5.7068332036336287</v>
      </c>
      <c r="M29" s="18">
        <f>SQRT((D29*D29)+(H29*H29))</f>
        <v>0.23868241489852535</v>
      </c>
      <c r="N29" s="6"/>
      <c r="O29" s="41">
        <f>POWER(2,-L29)</f>
        <v>52.230955952309479</v>
      </c>
      <c r="P29" s="17">
        <f>M29/SQRT((COUNT(C27:C29)+COUNT(G27:G29)/2))</f>
        <v>0.11251596941648555</v>
      </c>
    </row>
    <row r="30" spans="2:16">
      <c r="B30" s="24" t="s">
        <v>88</v>
      </c>
      <c r="C30" s="21">
        <v>27.208999633789062</v>
      </c>
      <c r="D30" s="30"/>
      <c r="E30" s="33"/>
      <c r="F30" s="33"/>
      <c r="G30" s="21">
        <v>17.384000778198242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88</v>
      </c>
      <c r="C31" s="21">
        <v>27.239999771118164</v>
      </c>
      <c r="D31" s="35"/>
      <c r="E31" s="33"/>
      <c r="F31" s="33"/>
      <c r="G31" s="21">
        <v>17.351999282836914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88</v>
      </c>
      <c r="C32" s="21">
        <v>27.454999923706055</v>
      </c>
      <c r="D32" s="36">
        <f>STDEV(C30:C32)</f>
        <v>0.13397898887915449</v>
      </c>
      <c r="E32" s="37">
        <f>AVERAGE(C30:C32)</f>
        <v>27.301333109537762</v>
      </c>
      <c r="F32" s="33"/>
      <c r="G32" s="21">
        <v>17.325000762939453</v>
      </c>
      <c r="H32" s="38">
        <f>STDEV(G30:G32)</f>
        <v>2.9535339235544147E-2</v>
      </c>
      <c r="I32" s="37">
        <f>AVERAGE(G30:G32)</f>
        <v>17.353666941324871</v>
      </c>
      <c r="J32" s="33"/>
      <c r="K32" s="37">
        <f>E32-I32</f>
        <v>9.9476661682128906</v>
      </c>
      <c r="L32" s="37">
        <f>K32-$K$7</f>
        <v>-4.5018339157104492</v>
      </c>
      <c r="M32" s="18">
        <f>SQRT((D32*D32)+(H32*H32))</f>
        <v>0.13719586628189376</v>
      </c>
      <c r="N32" s="6"/>
      <c r="O32" s="41">
        <f>POWER(2,-L32)</f>
        <v>22.656198660290784</v>
      </c>
      <c r="P32" s="17">
        <f>M32/SQRT((COUNT(C30:C32)+COUNT(G30:G32)/2))</f>
        <v>6.4674751599126598E-2</v>
      </c>
    </row>
    <row r="33" spans="2:16">
      <c r="B33" s="24" t="s">
        <v>89</v>
      </c>
      <c r="C33" t="s">
        <v>243</v>
      </c>
      <c r="D33" s="30"/>
      <c r="E33" s="33"/>
      <c r="F33" s="33"/>
      <c r="G33" s="21">
        <v>18.275999069213867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89</v>
      </c>
      <c r="C34" t="s">
        <v>243</v>
      </c>
      <c r="D34" s="35"/>
      <c r="E34" s="33"/>
      <c r="F34" s="33"/>
      <c r="G34" s="21">
        <v>18.350000381469727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89</v>
      </c>
      <c r="C35" t="s">
        <v>243</v>
      </c>
      <c r="D35" s="36" t="e">
        <f>STDEV(C33:C35)</f>
        <v>#DIV/0!</v>
      </c>
      <c r="E35" s="37" t="e">
        <f>AVERAGE(C33:C35)</f>
        <v>#DIV/0!</v>
      </c>
      <c r="F35" s="33"/>
      <c r="G35" s="21">
        <v>18.253999710083008</v>
      </c>
      <c r="H35" s="38">
        <f>STDEV(G33:G35)</f>
        <v>5.0292966579927934E-2</v>
      </c>
      <c r="I35" s="37">
        <f>AVERAGE(G33:G35)</f>
        <v>18.293333053588867</v>
      </c>
      <c r="J35" s="33"/>
      <c r="K35" s="37" t="e">
        <f>E35-I35</f>
        <v>#DIV/0!</v>
      </c>
      <c r="L35" s="37" t="e">
        <f>K35-$K$7</f>
        <v>#DIV/0!</v>
      </c>
      <c r="M35" s="18" t="e">
        <f>SQRT((D35*D35)+(H35*H35))</f>
        <v>#DIV/0!</v>
      </c>
      <c r="N35" s="6"/>
      <c r="O35" s="41" t="e">
        <f>POWER(2,-L35)</f>
        <v>#DIV/0!</v>
      </c>
      <c r="P35" s="17" t="e">
        <f>M35/SQRT((COUNT(C33:C35)+COUNT(G33:G35)/2))</f>
        <v>#DIV/0!</v>
      </c>
    </row>
    <row r="36" spans="2:16">
      <c r="B36" s="24" t="s">
        <v>90</v>
      </c>
      <c r="C36" s="21">
        <v>27.045999526977539</v>
      </c>
      <c r="D36" s="30"/>
      <c r="E36" s="33"/>
      <c r="F36" s="33"/>
      <c r="G36" s="21">
        <v>16.813999176025391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90</v>
      </c>
      <c r="C37" s="21">
        <v>27.443000793457031</v>
      </c>
      <c r="D37" s="35"/>
      <c r="E37" s="33"/>
      <c r="F37" s="33"/>
      <c r="G37" s="21">
        <v>16.812000274658203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90</v>
      </c>
      <c r="C38" s="21">
        <v>27.143999099731445</v>
      </c>
      <c r="D38" s="36">
        <f>STDEV(C36:C38)</f>
        <v>0.20680745259644429</v>
      </c>
      <c r="E38" s="37">
        <f>AVERAGE(C36:C38)</f>
        <v>27.210999806722004</v>
      </c>
      <c r="F38" s="33"/>
      <c r="G38" s="21">
        <v>16.811000823974609</v>
      </c>
      <c r="H38" s="38">
        <f>STDEV(G36:G38)</f>
        <v>1.5266861369812393E-3</v>
      </c>
      <c r="I38" s="37">
        <f>AVERAGE(G36:G38)</f>
        <v>16.812333424886067</v>
      </c>
      <c r="J38" s="33"/>
      <c r="K38" s="37">
        <f>E38-I38</f>
        <v>10.398666381835937</v>
      </c>
      <c r="L38" s="37">
        <f>K38-$K$7</f>
        <v>-4.0508337020874023</v>
      </c>
      <c r="M38" s="18">
        <f>SQRT((D38*D38)+(H38*H38))</f>
        <v>0.20681308764193673</v>
      </c>
      <c r="N38" s="6"/>
      <c r="O38" s="41">
        <f>POWER(2,-L38)</f>
        <v>16.573813661094242</v>
      </c>
      <c r="P38" s="17">
        <f>M38/SQRT((COUNT(C36:C38)+COUNT(G36:G38)/2))</f>
        <v>9.749262447316083E-2</v>
      </c>
    </row>
    <row r="39" spans="2:16">
      <c r="B39" s="24" t="s">
        <v>91</v>
      </c>
      <c r="C39" s="21">
        <v>25.25</v>
      </c>
      <c r="D39" s="30"/>
      <c r="E39" s="33"/>
      <c r="F39" s="33"/>
      <c r="G39" s="21">
        <v>14.704000473022461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91</v>
      </c>
      <c r="C40" s="21">
        <v>25.311000823974609</v>
      </c>
      <c r="D40" s="35"/>
      <c r="E40" s="33"/>
      <c r="F40" s="33"/>
      <c r="G40" s="21">
        <v>14.680000305175781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91</v>
      </c>
      <c r="C41" s="21">
        <v>25.243000030517578</v>
      </c>
      <c r="D41" s="36">
        <f>STDEV(C39:C41)</f>
        <v>3.7403671854337905E-2</v>
      </c>
      <c r="E41" s="37">
        <f>AVERAGE(C39:C41)</f>
        <v>25.26800028483073</v>
      </c>
      <c r="F41" s="33"/>
      <c r="G41" s="21">
        <v>14.649999618530273</v>
      </c>
      <c r="H41" s="38">
        <f>STDEV(G39:G41)</f>
        <v>2.7055934474581711E-2</v>
      </c>
      <c r="I41" s="37">
        <f>AVERAGE(G39:G41)</f>
        <v>14.678000132242838</v>
      </c>
      <c r="J41" s="33"/>
      <c r="K41" s="37">
        <f>E41-I41</f>
        <v>10.590000152587892</v>
      </c>
      <c r="L41" s="37">
        <f>K41-$K$7</f>
        <v>-3.8594999313354474</v>
      </c>
      <c r="M41" s="18">
        <f>SQRT((D41*D41)+(H41*H41))</f>
        <v>4.6163386557745614E-2</v>
      </c>
      <c r="N41" s="6"/>
      <c r="O41" s="41">
        <f>POWER(2,-L41)</f>
        <v>14.515274311414682</v>
      </c>
      <c r="P41" s="17">
        <f>M41/SQRT((COUNT(C39:C41)+COUNT(G39:G41)/2))</f>
        <v>2.1761629118345227E-2</v>
      </c>
    </row>
    <row r="42" spans="2:16">
      <c r="B42" s="24" t="s">
        <v>92</v>
      </c>
      <c r="C42" t="s">
        <v>243</v>
      </c>
      <c r="D42" s="30"/>
      <c r="E42" s="33"/>
      <c r="F42" s="33"/>
      <c r="G42" s="21">
        <v>16.385000228881836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92</v>
      </c>
      <c r="C43" t="s">
        <v>243</v>
      </c>
      <c r="D43" s="35"/>
      <c r="E43" s="33"/>
      <c r="F43" s="33"/>
      <c r="G43" s="21">
        <v>16.395000457763672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92</v>
      </c>
      <c r="C44" t="s">
        <v>243</v>
      </c>
      <c r="D44" s="36" t="e">
        <f>STDEV(C42:C44)</f>
        <v>#DIV/0!</v>
      </c>
      <c r="E44" s="37" t="e">
        <f>AVERAGE(C42:C44)</f>
        <v>#DIV/0!</v>
      </c>
      <c r="F44" s="33"/>
      <c r="G44" s="21">
        <v>16.430000305175781</v>
      </c>
      <c r="H44" s="38">
        <f>STDEV(G42:G44)</f>
        <v>2.3629080822230277E-2</v>
      </c>
      <c r="I44" s="37">
        <f>AVERAGE(G42:G44)</f>
        <v>16.40333366394043</v>
      </c>
      <c r="J44" s="33"/>
      <c r="K44" s="37" t="e">
        <f>E44-I44</f>
        <v>#DIV/0!</v>
      </c>
      <c r="L44" s="37" t="e">
        <f>K44-$K$7</f>
        <v>#DIV/0!</v>
      </c>
      <c r="M44" s="18" t="e">
        <f>SQRT((D44*D44)+(H44*H44))</f>
        <v>#DIV/0!</v>
      </c>
      <c r="N44" s="6"/>
      <c r="O44" s="41" t="e">
        <f>POWER(2,-L44)</f>
        <v>#DIV/0!</v>
      </c>
      <c r="P44" s="17" t="e">
        <f>M44/SQRT((COUNT(C42:C44)+COUNT(G42:G44)/2))</f>
        <v>#DIV/0!</v>
      </c>
    </row>
    <row r="45" spans="2:16">
      <c r="B45" s="24" t="s">
        <v>93</v>
      </c>
      <c r="C45" s="21">
        <v>31.215999603271484</v>
      </c>
      <c r="D45" s="30"/>
      <c r="E45" s="33"/>
      <c r="F45" s="33"/>
      <c r="G45" s="21">
        <v>17.653999328613281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93</v>
      </c>
      <c r="C46" s="21">
        <v>30.978000640869141</v>
      </c>
      <c r="D46" s="35"/>
      <c r="E46" s="33"/>
      <c r="F46" s="33"/>
      <c r="G46" s="21">
        <v>17.62299919128418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93</v>
      </c>
      <c r="C47" s="21">
        <v>31.215000152587891</v>
      </c>
      <c r="D47" s="36">
        <f>STDEV(C45:C47)</f>
        <v>0.13712115905358241</v>
      </c>
      <c r="E47" s="37">
        <f>AVERAGE(C45:C47)</f>
        <v>31.136333465576172</v>
      </c>
      <c r="F47" s="33"/>
      <c r="G47" s="21">
        <v>17.680999755859375</v>
      </c>
      <c r="H47" s="38">
        <f>STDEV(G45:G47)</f>
        <v>2.9023258135893241E-2</v>
      </c>
      <c r="I47" s="37">
        <f>AVERAGE(G45:G47)</f>
        <v>17.652666091918945</v>
      </c>
      <c r="J47" s="33"/>
      <c r="K47" s="37">
        <f>E47-I47</f>
        <v>13.483667373657227</v>
      </c>
      <c r="L47" s="37">
        <f>K47-$K$7</f>
        <v>-0.96583271026611328</v>
      </c>
      <c r="M47" s="18">
        <f>SQRT((D47*D47)+(H47*H47))</f>
        <v>0.14015905883324323</v>
      </c>
      <c r="N47" s="6"/>
      <c r="O47" s="41">
        <f>POWER(2,-L47)</f>
        <v>1.9531905598325088</v>
      </c>
      <c r="P47" s="17">
        <f>M47/SQRT((COUNT(C45:C47)+COUNT(G45:G47)/2))</f>
        <v>6.6071613963807049E-2</v>
      </c>
    </row>
    <row r="48" spans="2:16">
      <c r="B48" s="24" t="s">
        <v>94</v>
      </c>
      <c r="C48" s="21">
        <v>25.679000854492188</v>
      </c>
      <c r="D48" s="30"/>
      <c r="E48" s="33"/>
      <c r="F48" s="33"/>
      <c r="G48" s="21">
        <v>14.130000114440918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94</v>
      </c>
      <c r="C49" s="21">
        <v>25.642000198364258</v>
      </c>
      <c r="D49" s="35"/>
      <c r="E49" s="33"/>
      <c r="F49" s="33"/>
      <c r="G49" s="21">
        <v>14.121999740600586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94</v>
      </c>
      <c r="C50" s="21">
        <v>25.833999633789063</v>
      </c>
      <c r="D50" s="36">
        <f>STDEV(C48:C50)</f>
        <v>0.10186384159002188</v>
      </c>
      <c r="E50" s="37">
        <f>AVERAGE(C48:C50)</f>
        <v>25.718333562215168</v>
      </c>
      <c r="F50" s="33"/>
      <c r="G50" s="21">
        <v>14.336999893188477</v>
      </c>
      <c r="H50" s="38">
        <f>STDEV(G48:G50)</f>
        <v>0.12188654560411624</v>
      </c>
      <c r="I50" s="37">
        <f>AVERAGE(G48:G50)</f>
        <v>14.196333249409994</v>
      </c>
      <c r="J50" s="33"/>
      <c r="K50" s="37">
        <f>E50-I50</f>
        <v>11.522000312805174</v>
      </c>
      <c r="L50" s="37">
        <f>K50-$K$7</f>
        <v>-2.9274997711181658</v>
      </c>
      <c r="M50" s="18">
        <f>SQRT((D50*D50)+(H50*H50))</f>
        <v>0.15884763839220709</v>
      </c>
      <c r="N50" s="6"/>
      <c r="O50" s="41">
        <f>POWER(2,-L50)</f>
        <v>7.6079078463555785</v>
      </c>
      <c r="P50" s="17">
        <f>M50/SQRT((COUNT(C48:C50)+COUNT(G48:G50)/2))</f>
        <v>7.488149485506547E-2</v>
      </c>
    </row>
    <row r="51" spans="2:16">
      <c r="B51" s="24" t="s">
        <v>95</v>
      </c>
      <c r="C51" s="21">
        <v>32.242000579833984</v>
      </c>
      <c r="D51" s="30"/>
      <c r="E51" s="33"/>
      <c r="F51" s="33"/>
      <c r="G51" s="21">
        <v>14.62600040435791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95</v>
      </c>
      <c r="C52" s="21">
        <v>34.305000305175781</v>
      </c>
      <c r="D52" s="35"/>
      <c r="E52" s="33"/>
      <c r="F52" s="33"/>
      <c r="G52" s="21">
        <v>14.612000465393066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95</v>
      </c>
      <c r="C53" t="s">
        <v>243</v>
      </c>
      <c r="D53" s="36">
        <f>STDEV(C51:C53)</f>
        <v>1.4587610953751695</v>
      </c>
      <c r="E53" s="37">
        <f>AVERAGE(C51:C53)</f>
        <v>33.273500442504883</v>
      </c>
      <c r="F53" s="33"/>
      <c r="G53" s="21">
        <v>14.704000473022461</v>
      </c>
      <c r="H53" s="38">
        <f>STDEV(G51:G53)</f>
        <v>4.9571514680816844E-2</v>
      </c>
      <c r="I53" s="37">
        <f>AVERAGE(G51:G53)</f>
        <v>14.647333780924479</v>
      </c>
      <c r="J53" s="33"/>
      <c r="K53" s="37">
        <f>E53-I53</f>
        <v>18.626166661580406</v>
      </c>
      <c r="L53" s="37">
        <f>K53-$K$7</f>
        <v>4.1766665776570662</v>
      </c>
      <c r="M53" s="18">
        <f>SQRT((D53*D53)+(H53*H53))</f>
        <v>1.4596031201829882</v>
      </c>
      <c r="N53" s="6"/>
      <c r="O53" s="41">
        <f>POWER(2,-L53)</f>
        <v>5.5296555360345744E-2</v>
      </c>
      <c r="P53" s="17">
        <f>M53/SQRT((COUNT(C51:C53)+COUNT(G51:G53)/2))</f>
        <v>0.78019068519871015</v>
      </c>
    </row>
    <row r="54" spans="2:16">
      <c r="B54" s="24" t="s">
        <v>96</v>
      </c>
      <c r="C54" s="21">
        <v>27.879999160766602</v>
      </c>
      <c r="D54" s="30"/>
      <c r="E54" s="33"/>
      <c r="F54" s="33"/>
      <c r="G54" s="21">
        <v>16.688999176025391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96</v>
      </c>
      <c r="C55" s="21">
        <v>27.600000381469727</v>
      </c>
      <c r="D55" s="35"/>
      <c r="E55" s="33"/>
      <c r="F55" s="33"/>
      <c r="G55" s="21">
        <v>16.749000549316406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96</v>
      </c>
      <c r="C56" s="21">
        <v>27.868999481201172</v>
      </c>
      <c r="D56" s="36">
        <f>STDEV(C54:C56)</f>
        <v>0.15857743902933266</v>
      </c>
      <c r="E56" s="37">
        <f>AVERAGE(C54:C56)</f>
        <v>27.782999674479168</v>
      </c>
      <c r="F56" s="33"/>
      <c r="G56" s="21">
        <v>16.701000213623047</v>
      </c>
      <c r="H56" s="38">
        <f>STDEV(G54:G56)</f>
        <v>3.1749598230800112E-2</v>
      </c>
      <c r="I56" s="37">
        <f>AVERAGE(G54:G56)</f>
        <v>16.712999979654949</v>
      </c>
      <c r="J56" s="33"/>
      <c r="K56" s="37">
        <f>E56-I56</f>
        <v>11.069999694824219</v>
      </c>
      <c r="L56" s="37">
        <f>K56-$K$7</f>
        <v>-3.3795003890991211</v>
      </c>
      <c r="M56" s="18">
        <f>SQRT((D56*D56)+(H56*H56))</f>
        <v>0.16172458426880851</v>
      </c>
      <c r="N56" s="6"/>
      <c r="O56" s="41">
        <f>POWER(2,-L56)</f>
        <v>10.40713018977811</v>
      </c>
      <c r="P56" s="17">
        <f>M56/SQRT((COUNT(C54:C56)+COUNT(G54:G56)/2))</f>
        <v>7.6237700147366499E-2</v>
      </c>
    </row>
    <row r="57" spans="2:16">
      <c r="B57" s="24" t="s">
        <v>97</v>
      </c>
      <c r="C57" s="21">
        <v>25.833999633789063</v>
      </c>
      <c r="D57" s="30"/>
      <c r="E57" s="33"/>
      <c r="F57" s="33"/>
      <c r="G57" s="21">
        <v>14.383000373840332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97</v>
      </c>
      <c r="C58" s="21">
        <v>25.701000213623047</v>
      </c>
      <c r="D58" s="35"/>
      <c r="E58" s="33"/>
      <c r="F58" s="33"/>
      <c r="G58" s="21">
        <v>14.291999816894531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97</v>
      </c>
      <c r="C59" s="21">
        <v>25.871999740600586</v>
      </c>
      <c r="D59" s="36">
        <f>STDEV(C57:C59)</f>
        <v>8.9790211148659982E-2</v>
      </c>
      <c r="E59" s="37">
        <f>AVERAGE(C57:C59)</f>
        <v>25.802333196004231</v>
      </c>
      <c r="F59" s="33"/>
      <c r="G59" s="21">
        <v>14.288999557495117</v>
      </c>
      <c r="H59" s="38">
        <f>STDEV(G57:G59)</f>
        <v>5.3426361150148392E-2</v>
      </c>
      <c r="I59" s="37">
        <f>AVERAGE(G57:G59)</f>
        <v>14.321333249409994</v>
      </c>
      <c r="J59" s="33"/>
      <c r="K59" s="37">
        <f>E59-I59</f>
        <v>11.480999946594237</v>
      </c>
      <c r="L59" s="37">
        <f>K59-$K$7</f>
        <v>-2.9685001373291033</v>
      </c>
      <c r="M59" s="18">
        <f>SQRT((D59*D59)+(H59*H59))</f>
        <v>0.10448281238494218</v>
      </c>
      <c r="N59" s="6"/>
      <c r="O59" s="41">
        <f>POWER(2,-L59)</f>
        <v>7.8272207703701451</v>
      </c>
      <c r="P59" s="17">
        <f>M59/SQRT((COUNT(C57:C59)+COUNT(G57:G59)/2))</f>
        <v>4.9253670103222943E-2</v>
      </c>
    </row>
    <row r="60" spans="2:16">
      <c r="B60" s="24" t="s">
        <v>98</v>
      </c>
      <c r="C60" t="s">
        <v>243</v>
      </c>
      <c r="D60" s="30"/>
      <c r="E60" s="33"/>
      <c r="F60" s="33"/>
      <c r="G60" s="21">
        <v>14.687000274658203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98</v>
      </c>
      <c r="C61" t="s">
        <v>243</v>
      </c>
      <c r="D61" s="35"/>
      <c r="E61" s="33"/>
      <c r="F61" s="33"/>
      <c r="G61" s="21">
        <v>14.682999610900879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98</v>
      </c>
      <c r="C62" t="s">
        <v>243</v>
      </c>
      <c r="D62" s="36" t="e">
        <f>STDEV(C60:C62)</f>
        <v>#DIV/0!</v>
      </c>
      <c r="E62" s="37" t="e">
        <f>AVERAGE(C60:C62)</f>
        <v>#DIV/0!</v>
      </c>
      <c r="F62" s="33"/>
      <c r="G62" s="21">
        <v>14.644000053405762</v>
      </c>
      <c r="H62" s="38">
        <f>STDEV(G60:G62)</f>
        <v>2.3755665370156203E-2</v>
      </c>
      <c r="I62" s="37">
        <f>AVERAGE(G60:G62)</f>
        <v>14.671333312988281</v>
      </c>
      <c r="J62" s="33"/>
      <c r="K62" s="37" t="e">
        <f>E62-I62</f>
        <v>#DIV/0!</v>
      </c>
      <c r="L62" s="37" t="e">
        <f>K62-$K$7</f>
        <v>#DIV/0!</v>
      </c>
      <c r="M62" s="18" t="e">
        <f>SQRT((D62*D62)+(H62*H62))</f>
        <v>#DIV/0!</v>
      </c>
      <c r="N62" s="6"/>
      <c r="O62" s="41" t="e">
        <f>POWER(2,-L62)</f>
        <v>#DIV/0!</v>
      </c>
      <c r="P62" s="17" t="e">
        <f>M62/SQRT((COUNT(C60:C62)+COUNT(G60:G62)/2))</f>
        <v>#DIV/0!</v>
      </c>
    </row>
    <row r="63" spans="2:16">
      <c r="B63" s="24" t="s">
        <v>99</v>
      </c>
      <c r="C63" s="21">
        <v>26.051000595092773</v>
      </c>
      <c r="D63" s="30"/>
      <c r="E63" s="33"/>
      <c r="F63" s="33"/>
      <c r="G63" s="21">
        <v>17.333000183105469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99</v>
      </c>
      <c r="C64" s="21">
        <v>26.114999771118164</v>
      </c>
      <c r="D64" s="35"/>
      <c r="E64" s="33"/>
      <c r="F64" s="33"/>
      <c r="G64" s="21">
        <v>17.354000091552734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99</v>
      </c>
      <c r="C65" s="21">
        <v>25.979999542236328</v>
      </c>
      <c r="D65" s="36">
        <f>STDEV(C63:C65)</f>
        <v>6.7530370743837373E-2</v>
      </c>
      <c r="E65" s="37">
        <f>AVERAGE(C63:C65)</f>
        <v>26.04866663614909</v>
      </c>
      <c r="F65" s="33"/>
      <c r="G65" s="21">
        <v>17.325000762939453</v>
      </c>
      <c r="H65" s="38">
        <f>STDEV(G63:G65)</f>
        <v>1.4977471625784441E-2</v>
      </c>
      <c r="I65" s="37">
        <f>AVERAGE(G63:G65)</f>
        <v>17.337333679199219</v>
      </c>
      <c r="J65" s="33"/>
      <c r="K65" s="37">
        <f>E65-I65</f>
        <v>8.711332956949871</v>
      </c>
      <c r="L65" s="37">
        <f>K65-$K$7</f>
        <v>-5.7381671269734689</v>
      </c>
      <c r="M65" s="18">
        <f>SQRT((D65*D65)+(H65*H65))</f>
        <v>6.9171349770705673E-2</v>
      </c>
      <c r="N65" s="6"/>
      <c r="O65" s="41">
        <f>POWER(2,-L65)</f>
        <v>53.377769919171641</v>
      </c>
      <c r="P65" s="17">
        <f>M65/SQRT((COUNT(C63:C65)+COUNT(G63:G65)/2))</f>
        <v>3.260768699112835E-2</v>
      </c>
    </row>
    <row r="66" spans="2:16">
      <c r="B66" s="24" t="s">
        <v>100</v>
      </c>
      <c r="C66" s="21">
        <v>27.142999649047852</v>
      </c>
      <c r="D66" s="30"/>
      <c r="E66" s="33"/>
      <c r="F66" s="33"/>
      <c r="G66" s="21">
        <v>16.780000686645508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100</v>
      </c>
      <c r="C67" s="21">
        <v>27.219999313354492</v>
      </c>
      <c r="D67" s="35"/>
      <c r="E67" s="33"/>
      <c r="F67" s="33"/>
      <c r="G67" s="21">
        <v>16.733999252319336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100</v>
      </c>
      <c r="C68" s="21">
        <v>27.62700080871582</v>
      </c>
      <c r="D68" s="36">
        <f>STDEV(C66:C68)</f>
        <v>0.26007572233538417</v>
      </c>
      <c r="E68" s="37">
        <f>AVERAGE(C66:C68)</f>
        <v>27.329999923706055</v>
      </c>
      <c r="F68" s="33"/>
      <c r="G68" s="21">
        <v>16.715999603271484</v>
      </c>
      <c r="H68" s="38">
        <f>STDEV(G66:G68)</f>
        <v>3.3005701525038636E-2</v>
      </c>
      <c r="I68" s="37">
        <f>AVERAGE(G66:G68)</f>
        <v>16.743333180745442</v>
      </c>
      <c r="J68" s="33"/>
      <c r="K68" s="37">
        <f>E68-I68</f>
        <v>10.586666742960613</v>
      </c>
      <c r="L68" s="37">
        <f>K68-$K$7</f>
        <v>-3.8628333409627267</v>
      </c>
      <c r="M68" s="18">
        <f>SQRT((D68*D68)+(H68*H68))</f>
        <v>0.26216170140093265</v>
      </c>
      <c r="N68" s="6"/>
      <c r="O68" s="41">
        <f>POWER(2,-L68)</f>
        <v>14.54885125946643</v>
      </c>
      <c r="P68" s="17">
        <f>M68/SQRT((COUNT(C66:C68)+COUNT(G66:G68)/2))</f>
        <v>0.12358421121866821</v>
      </c>
    </row>
    <row r="69" spans="2:16">
      <c r="B69" s="24" t="s">
        <v>101</v>
      </c>
      <c r="C69" t="s">
        <v>243</v>
      </c>
      <c r="D69" s="30"/>
      <c r="E69" s="33"/>
      <c r="F69" s="33"/>
      <c r="G69" s="21">
        <v>18.267000198364258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101</v>
      </c>
      <c r="C70" t="s">
        <v>243</v>
      </c>
      <c r="D70" s="35"/>
      <c r="E70" s="33"/>
      <c r="F70" s="33"/>
      <c r="G70" s="21">
        <v>18.392999649047852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101</v>
      </c>
      <c r="C71" t="s">
        <v>243</v>
      </c>
      <c r="D71" s="36" t="e">
        <f>STDEV(C69:C71)</f>
        <v>#DIV/0!</v>
      </c>
      <c r="E71" s="37" t="e">
        <f>AVERAGE(C69:C71)</f>
        <v>#DIV/0!</v>
      </c>
      <c r="F71" s="33"/>
      <c r="G71" s="21">
        <v>18.312000274658203</v>
      </c>
      <c r="H71" s="38">
        <f>STDEV(G69:G71)</f>
        <v>6.3851085987296385E-2</v>
      </c>
      <c r="I71" s="37">
        <f>AVERAGE(G69:G71)</f>
        <v>18.324000040690105</v>
      </c>
      <c r="J71" s="33"/>
      <c r="K71" s="37" t="e">
        <f>E71-I71</f>
        <v>#DIV/0!</v>
      </c>
      <c r="L71" s="37" t="e">
        <f>K71-$K$7</f>
        <v>#DIV/0!</v>
      </c>
      <c r="M71" s="18" t="e">
        <f>SQRT((D71*D71)+(H71*H71))</f>
        <v>#DIV/0!</v>
      </c>
      <c r="N71" s="6"/>
      <c r="O71" s="41" t="e">
        <f>POWER(2,-L71)</f>
        <v>#DIV/0!</v>
      </c>
      <c r="P71" s="17" t="e">
        <f>M71/SQRT((COUNT(C69:C71)+COUNT(G69:G71)/2))</f>
        <v>#DIV/0!</v>
      </c>
    </row>
    <row r="72" spans="2:16">
      <c r="B72" s="24" t="s">
        <v>102</v>
      </c>
      <c r="C72" s="21">
        <v>27.068000793457031</v>
      </c>
      <c r="D72" s="30"/>
      <c r="E72" s="33"/>
      <c r="F72" s="33"/>
      <c r="G72" s="21">
        <v>17.295000076293945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102</v>
      </c>
      <c r="C73" s="21">
        <v>26.900999069213867</v>
      </c>
      <c r="D73" s="35"/>
      <c r="E73" s="33"/>
      <c r="F73" s="33"/>
      <c r="G73" s="21">
        <v>17.253000259399414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102</v>
      </c>
      <c r="C74" s="21">
        <v>26.886999130249023</v>
      </c>
      <c r="D74" s="36">
        <f>STDEV(C72:C74)</f>
        <v>0.10070350562854821</v>
      </c>
      <c r="E74" s="37">
        <f>AVERAGE(C72:C74)</f>
        <v>26.951999664306641</v>
      </c>
      <c r="F74" s="33"/>
      <c r="G74" s="21">
        <v>17.594999313354492</v>
      </c>
      <c r="H74" s="38">
        <f>STDEV(G72:G74)</f>
        <v>0.18651491440013543</v>
      </c>
      <c r="I74" s="37">
        <f>AVERAGE(G72:G74)</f>
        <v>17.380999883015949</v>
      </c>
      <c r="J74" s="33"/>
      <c r="K74" s="37">
        <f>E74-I74</f>
        <v>9.5709997812906913</v>
      </c>
      <c r="L74" s="37">
        <f>K74-$K$7</f>
        <v>-4.8785003026326486</v>
      </c>
      <c r="M74" s="18">
        <f>SQRT((D74*D74)+(H74*H74))</f>
        <v>0.21196464172019089</v>
      </c>
      <c r="N74" s="6"/>
      <c r="O74" s="41">
        <f>POWER(2,-L74)</f>
        <v>29.415411277941097</v>
      </c>
      <c r="P74" s="17">
        <f>M74/SQRT((COUNT(C72:C74)+COUNT(G72:G74)/2))</f>
        <v>9.9921090354749317E-2</v>
      </c>
    </row>
    <row r="75" spans="2:16">
      <c r="B75" s="24" t="s">
        <v>103</v>
      </c>
      <c r="C75" s="21">
        <v>25.711000442504883</v>
      </c>
      <c r="D75" s="30"/>
      <c r="E75" s="33"/>
      <c r="F75" s="33"/>
      <c r="G75" s="21">
        <v>14.189000129699707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103</v>
      </c>
      <c r="C76" s="21">
        <v>25.746999740600586</v>
      </c>
      <c r="D76" s="35"/>
      <c r="E76" s="33"/>
      <c r="F76" s="33"/>
      <c r="G76" s="21">
        <v>14.16100025177002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103</v>
      </c>
      <c r="C77" s="21">
        <v>25.707000732421875</v>
      </c>
      <c r="D77" s="36">
        <f>STDEV(C75:C77)</f>
        <v>2.2029782111995543E-2</v>
      </c>
      <c r="E77" s="37">
        <f>AVERAGE(C75:C77)</f>
        <v>25.721666971842449</v>
      </c>
      <c r="F77" s="33"/>
      <c r="G77" s="21">
        <v>14.21399974822998</v>
      </c>
      <c r="H77" s="38">
        <f>STDEV(G75:G77)</f>
        <v>2.6513897977431897E-2</v>
      </c>
      <c r="I77" s="37">
        <f>AVERAGE(G75:G77)</f>
        <v>14.188000043233236</v>
      </c>
      <c r="J77" s="33"/>
      <c r="K77" s="37">
        <f>E77-I77</f>
        <v>11.533666928609213</v>
      </c>
      <c r="L77" s="37">
        <f>K77-$K$7</f>
        <v>-2.915833155314127</v>
      </c>
      <c r="M77" s="18">
        <f>SQRT((D77*D77)+(H77*H77))</f>
        <v>3.4471699781990245E-2</v>
      </c>
      <c r="N77" s="6"/>
      <c r="O77" s="41">
        <f>POWER(2,-L77)</f>
        <v>7.5466332042346584</v>
      </c>
      <c r="P77" s="17">
        <f>M77/SQRT((COUNT(C75:C77)+COUNT(G75:G77)/2))</f>
        <v>1.6250115116581424E-2</v>
      </c>
    </row>
    <row r="78" spans="2:16">
      <c r="B78" s="24" t="s">
        <v>104</v>
      </c>
      <c r="C78" t="s">
        <v>243</v>
      </c>
      <c r="D78" s="30"/>
      <c r="E78" s="33"/>
      <c r="F78" s="33"/>
      <c r="G78" s="21">
        <v>16.233999252319336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104</v>
      </c>
      <c r="C79" t="s">
        <v>243</v>
      </c>
      <c r="D79" s="35"/>
      <c r="E79" s="33"/>
      <c r="F79" s="33"/>
      <c r="G79" s="21">
        <v>16.191999435424805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104</v>
      </c>
      <c r="C80" t="s">
        <v>243</v>
      </c>
      <c r="D80" s="36" t="e">
        <f>STDEV(C78:C80)</f>
        <v>#DIV/0!</v>
      </c>
      <c r="E80" s="37" t="e">
        <f>AVERAGE(C78:C80)</f>
        <v>#DIV/0!</v>
      </c>
      <c r="F80" s="33"/>
      <c r="G80" s="21">
        <v>16.27400016784668</v>
      </c>
      <c r="H80" s="38">
        <f>STDEV(G78:G80)</f>
        <v>4.1004426549507603E-2</v>
      </c>
      <c r="I80" s="37">
        <f>AVERAGE(G78:G80)</f>
        <v>16.233332951863606</v>
      </c>
      <c r="J80" s="33"/>
      <c r="K80" s="37" t="e">
        <f>E80-I80</f>
        <v>#DIV/0!</v>
      </c>
      <c r="L80" s="37" t="e">
        <f>K80-$K$7</f>
        <v>#DIV/0!</v>
      </c>
      <c r="M80" s="18" t="e">
        <f>SQRT((D80*D80)+(H80*H80))</f>
        <v>#DIV/0!</v>
      </c>
      <c r="N80" s="6"/>
      <c r="O80" s="41" t="e">
        <f>POWER(2,-L80)</f>
        <v>#DIV/0!</v>
      </c>
      <c r="P80" s="17" t="e">
        <f>M80/SQRT((COUNT(C78:C80)+COUNT(G78:G80)/2))</f>
        <v>#DIV/0!</v>
      </c>
    </row>
    <row r="81" spans="2:17">
      <c r="B81" s="24" t="s">
        <v>105</v>
      </c>
      <c r="C81" s="21">
        <v>26.260000228881836</v>
      </c>
      <c r="D81" s="30"/>
      <c r="E81" s="33"/>
      <c r="F81" s="33"/>
      <c r="G81" s="21">
        <v>15.800000190734863</v>
      </c>
      <c r="I81" s="33"/>
      <c r="J81" s="33"/>
      <c r="K81" s="33"/>
      <c r="L81" s="33"/>
      <c r="M81" s="33"/>
      <c r="N81" s="33"/>
      <c r="O81" s="34"/>
    </row>
    <row r="82" spans="2:17">
      <c r="B82" s="24" t="s">
        <v>105</v>
      </c>
      <c r="C82" s="21">
        <v>26.194000244140625</v>
      </c>
      <c r="D82" s="35"/>
      <c r="E82" s="33"/>
      <c r="F82" s="33"/>
      <c r="G82" s="21">
        <v>15.758000373840332</v>
      </c>
      <c r="H82" s="35"/>
      <c r="I82" s="33"/>
      <c r="J82" s="33"/>
      <c r="K82" s="33"/>
      <c r="L82" s="33"/>
      <c r="M82" s="33"/>
      <c r="N82" s="33"/>
      <c r="O82" s="34"/>
    </row>
    <row r="83" spans="2:17" ht="15.75">
      <c r="B83" s="24" t="s">
        <v>105</v>
      </c>
      <c r="C83" s="21">
        <v>25.958000183105469</v>
      </c>
      <c r="D83" s="36">
        <f>STDEV(C81:C83)</f>
        <v>0.15877450175398938</v>
      </c>
      <c r="E83" s="37">
        <f>AVERAGE(C81:C83)</f>
        <v>26.137333552042644</v>
      </c>
      <c r="F83" s="33"/>
      <c r="G83" s="21">
        <v>15.798999786376953</v>
      </c>
      <c r="H83" s="38">
        <f>STDEV(G81:G83)</f>
        <v>2.3965034447438631E-2</v>
      </c>
      <c r="I83" s="37">
        <f>AVERAGE(G81:G83)</f>
        <v>15.785666783650717</v>
      </c>
      <c r="J83" s="33"/>
      <c r="K83" s="37">
        <f>E83-I83</f>
        <v>10.351666768391928</v>
      </c>
      <c r="L83" s="37">
        <f>K83-$K$7</f>
        <v>-4.0978333155314122</v>
      </c>
      <c r="M83" s="18">
        <f>SQRT((D83*D83)+(H83*H83))</f>
        <v>0.16057292823914776</v>
      </c>
      <c r="N83" s="6"/>
      <c r="O83" s="41">
        <f>POWER(2,-L83)</f>
        <v>17.122640764227974</v>
      </c>
      <c r="P83" s="17">
        <f>M83/SQRT((COUNT(C81:C83)+COUNT(G81:G83)/2))</f>
        <v>7.5694804288588172E-2</v>
      </c>
    </row>
    <row r="84" spans="2:17">
      <c r="B84" s="24" t="s">
        <v>106</v>
      </c>
      <c r="C84" s="21">
        <v>25.531000137329102</v>
      </c>
      <c r="D84" s="30"/>
      <c r="E84" s="33"/>
      <c r="F84" s="33"/>
      <c r="G84" s="21">
        <v>15.008000373840332</v>
      </c>
      <c r="I84" s="33"/>
      <c r="J84" s="33"/>
      <c r="K84" s="33"/>
      <c r="L84" s="33"/>
      <c r="M84" s="33"/>
      <c r="N84" s="33"/>
      <c r="O84" s="34"/>
    </row>
    <row r="85" spans="2:17">
      <c r="B85" s="24" t="s">
        <v>106</v>
      </c>
      <c r="C85" s="21">
        <v>25.586999893188477</v>
      </c>
      <c r="D85" s="35"/>
      <c r="E85" s="33"/>
      <c r="F85" s="33"/>
      <c r="G85" s="21">
        <v>14.986000061035156</v>
      </c>
      <c r="H85" s="35"/>
      <c r="I85" s="33"/>
      <c r="J85" s="33"/>
      <c r="K85" s="33"/>
      <c r="L85" s="33"/>
      <c r="M85" s="33"/>
      <c r="N85" s="33"/>
      <c r="O85" s="34"/>
    </row>
    <row r="86" spans="2:17" ht="15.75">
      <c r="B86" s="24" t="s">
        <v>106</v>
      </c>
      <c r="C86" s="21">
        <v>25.811000823974609</v>
      </c>
      <c r="D86" s="36">
        <f>STDEV(C84:C86)</f>
        <v>0.14816250884941581</v>
      </c>
      <c r="E86" s="37">
        <f>AVERAGE(C84:C86)</f>
        <v>25.64300028483073</v>
      </c>
      <c r="F86" s="33"/>
      <c r="G86" s="21">
        <v>14.993000030517578</v>
      </c>
      <c r="H86" s="38">
        <f>STDEV(G84:G86)</f>
        <v>1.123998543949907E-2</v>
      </c>
      <c r="I86" s="37">
        <f>AVERAGE(G84:G86)</f>
        <v>14.995666821797689</v>
      </c>
      <c r="J86" s="33"/>
      <c r="K86" s="37">
        <f>E86-I86</f>
        <v>10.647333463033041</v>
      </c>
      <c r="L86" s="37">
        <f>K86-$K$7</f>
        <v>-3.8021666208902989</v>
      </c>
      <c r="M86" s="18">
        <f>SQRT((D86*D86)+(H86*H86))</f>
        <v>0.14858824415556357</v>
      </c>
      <c r="N86" s="6"/>
      <c r="O86" s="41">
        <f>POWER(2,-L86)</f>
        <v>13.949742834425523</v>
      </c>
      <c r="P86" s="17">
        <f>M86/SQRT((COUNT(C84:C86)+COUNT(G84:G86)/2))</f>
        <v>7.0045170031334258E-2</v>
      </c>
    </row>
    <row r="87" spans="2:17">
      <c r="B87" s="24" t="s">
        <v>107</v>
      </c>
      <c r="C87" t="s">
        <v>243</v>
      </c>
      <c r="D87" s="30"/>
      <c r="E87" s="33"/>
      <c r="F87" s="33"/>
      <c r="G87" s="21">
        <v>16.471000671386719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107</v>
      </c>
      <c r="C88" s="21">
        <v>33.416999816894531</v>
      </c>
      <c r="D88" s="35"/>
      <c r="E88" s="33"/>
      <c r="F88" s="33"/>
      <c r="G88" s="21"/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107</v>
      </c>
      <c r="C89" t="s">
        <v>243</v>
      </c>
      <c r="D89" s="36" t="e">
        <f>STDEV(C87:C89)</f>
        <v>#DIV/0!</v>
      </c>
      <c r="E89" s="37">
        <f>AVERAGE(C87:C89)</f>
        <v>33.416999816894531</v>
      </c>
      <c r="F89" s="33"/>
      <c r="G89" s="21">
        <v>16.517000198364258</v>
      </c>
      <c r="H89" s="38">
        <f>STDEV(G87:G89)</f>
        <v>3.2526577457191404E-2</v>
      </c>
      <c r="I89" s="37">
        <f>AVERAGE(G87:G89)</f>
        <v>16.494000434875488</v>
      </c>
      <c r="J89" s="33"/>
      <c r="K89" s="37">
        <f>E89-I89</f>
        <v>16.922999382019043</v>
      </c>
      <c r="L89" s="37">
        <f>K89-$K$7</f>
        <v>2.4734992980957031</v>
      </c>
      <c r="M89" s="18" t="e">
        <f>SQRT((D89*D89)+(H89*H89))</f>
        <v>#DIV/0!</v>
      </c>
      <c r="N89" s="6"/>
      <c r="O89" s="41">
        <f>POWER(2,-L89)</f>
        <v>0.18005389349644993</v>
      </c>
      <c r="P89" s="17" t="e">
        <f>M89/SQRT((COUNT(C87:C89)+COUNT(G87:G89)/2))</f>
        <v>#DIV/0!</v>
      </c>
    </row>
    <row r="90" spans="2:17" s="23" customFormat="1">
      <c r="B90" s="24" t="s">
        <v>108</v>
      </c>
      <c r="C90" s="21">
        <v>27.159999847412109</v>
      </c>
      <c r="D90" s="30"/>
      <c r="E90" s="33"/>
      <c r="F90" s="33"/>
      <c r="G90" s="21">
        <v>17.343000411987305</v>
      </c>
      <c r="H90" s="29"/>
      <c r="I90" s="33"/>
      <c r="J90" s="33"/>
      <c r="K90" s="33"/>
      <c r="L90" s="33"/>
      <c r="M90" s="33"/>
      <c r="N90" s="33"/>
      <c r="O90" s="34"/>
      <c r="P90" s="40"/>
      <c r="Q90" s="28"/>
    </row>
    <row r="91" spans="2:17" s="23" customFormat="1">
      <c r="B91" s="24" t="s">
        <v>108</v>
      </c>
      <c r="C91" s="21">
        <v>27.018999099731445</v>
      </c>
      <c r="D91" s="35"/>
      <c r="E91" s="33"/>
      <c r="F91" s="33"/>
      <c r="G91" s="21">
        <v>17.290000915527344</v>
      </c>
      <c r="H91" s="35"/>
      <c r="I91" s="33"/>
      <c r="J91" s="33"/>
      <c r="K91" s="33"/>
      <c r="L91" s="33"/>
      <c r="M91" s="33"/>
      <c r="N91" s="33"/>
      <c r="O91" s="34"/>
      <c r="P91" s="40"/>
      <c r="Q91" s="28"/>
    </row>
    <row r="92" spans="2:17" s="23" customFormat="1" ht="15.75">
      <c r="B92" s="24" t="s">
        <v>108</v>
      </c>
      <c r="C92" s="21">
        <v>26.693000793457031</v>
      </c>
      <c r="D92" s="36">
        <f>STDEV(C90:C92)</f>
        <v>0.23952878147687395</v>
      </c>
      <c r="E92" s="37">
        <f>AVERAGE(C90:C92)</f>
        <v>26.957333246866863</v>
      </c>
      <c r="F92" s="33"/>
      <c r="G92" s="21">
        <v>17.316999435424805</v>
      </c>
      <c r="H92" s="38">
        <f>STDEV(G90:G92)</f>
        <v>2.6501312809829758E-2</v>
      </c>
      <c r="I92" s="37">
        <f>AVERAGE(G90:G92)</f>
        <v>17.316666920979817</v>
      </c>
      <c r="J92" s="33"/>
      <c r="K92" s="37">
        <f>E92-I92</f>
        <v>9.6406663258870466</v>
      </c>
      <c r="L92" s="37">
        <f>K92-$K$7</f>
        <v>-4.8088337580362932</v>
      </c>
      <c r="M92" s="37">
        <f>SQRT((D92*D92)+(H92*H92))</f>
        <v>0.24099036648057218</v>
      </c>
      <c r="N92" s="33"/>
      <c r="O92" s="41">
        <f>POWER(2,-L92)</f>
        <v>28.02871614293684</v>
      </c>
      <c r="P92" s="1">
        <f>M92/SQRT((COUNT(C90:C92)+COUNT(G90:G92)/2))</f>
        <v>0.11360394822602925</v>
      </c>
      <c r="Q92" s="28"/>
    </row>
    <row r="93" spans="2:17" s="23" customFormat="1">
      <c r="B93" s="24" t="s">
        <v>109</v>
      </c>
      <c r="C93" s="21">
        <v>25.944000244140625</v>
      </c>
      <c r="D93" s="30"/>
      <c r="E93" s="33"/>
      <c r="F93" s="33"/>
      <c r="G93" s="21">
        <v>15.236000061035156</v>
      </c>
      <c r="H93" s="29"/>
      <c r="I93" s="33"/>
      <c r="J93" s="33"/>
      <c r="K93" s="33"/>
      <c r="L93" s="33"/>
      <c r="M93" s="33"/>
      <c r="N93" s="33"/>
      <c r="O93" s="34"/>
      <c r="P93" s="40"/>
      <c r="Q93" s="28"/>
    </row>
    <row r="94" spans="2:17" s="23" customFormat="1">
      <c r="B94" s="24" t="s">
        <v>109</v>
      </c>
      <c r="C94" s="21">
        <v>25.913000106811523</v>
      </c>
      <c r="D94" s="35"/>
      <c r="E94" s="33"/>
      <c r="F94" s="33"/>
      <c r="G94" s="21">
        <v>15.196999549865723</v>
      </c>
      <c r="H94" s="35"/>
      <c r="I94" s="33"/>
      <c r="J94" s="33"/>
      <c r="K94" s="33"/>
      <c r="L94" s="33"/>
      <c r="M94" s="33"/>
      <c r="N94" s="33"/>
      <c r="O94" s="34"/>
      <c r="P94" s="40"/>
      <c r="Q94" s="28"/>
    </row>
    <row r="95" spans="2:17" s="23" customFormat="1" ht="15.75">
      <c r="B95" s="24" t="s">
        <v>109</v>
      </c>
      <c r="C95" s="21">
        <v>26.065000534057617</v>
      </c>
      <c r="D95" s="36">
        <f>STDEV(C93:C95)</f>
        <v>8.0318333894379673E-2</v>
      </c>
      <c r="E95" s="37">
        <f>AVERAGE(C93:C95)</f>
        <v>25.974000295003254</v>
      </c>
      <c r="F95" s="33"/>
      <c r="G95" s="21">
        <v>15.220000267028809</v>
      </c>
      <c r="H95" s="38">
        <f>STDEV(G93:G95)</f>
        <v>1.9604702963570367E-2</v>
      </c>
      <c r="I95" s="37">
        <f>AVERAGE(G93:G95)</f>
        <v>15.217666625976562</v>
      </c>
      <c r="J95" s="33"/>
      <c r="K95" s="37">
        <f>E95-I95</f>
        <v>10.756333669026692</v>
      </c>
      <c r="L95" s="37">
        <f>K95-$K$7</f>
        <v>-3.6931664148966483</v>
      </c>
      <c r="M95" s="37">
        <f>SQRT((D95*D95)+(H95*H95))</f>
        <v>8.2676351744975313E-2</v>
      </c>
      <c r="N95" s="33"/>
      <c r="O95" s="41">
        <f>POWER(2,-L95)</f>
        <v>12.934625824141865</v>
      </c>
      <c r="P95" s="1">
        <f>M95/SQRT((COUNT(C93:C95)+COUNT(G93:G95)/2))</f>
        <v>3.8974005975090868E-2</v>
      </c>
      <c r="Q95" s="28"/>
    </row>
    <row r="96" spans="2:17">
      <c r="B96" s="24" t="s">
        <v>110</v>
      </c>
      <c r="C96" t="s">
        <v>243</v>
      </c>
      <c r="D96" s="30"/>
      <c r="E96" s="33"/>
      <c r="F96" s="33"/>
      <c r="G96" s="21">
        <v>16.069999694824219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110</v>
      </c>
      <c r="C97" t="s">
        <v>243</v>
      </c>
      <c r="D97" s="35"/>
      <c r="E97" s="33"/>
      <c r="F97" s="33"/>
      <c r="G97" s="21">
        <v>15.98799991607666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110</v>
      </c>
      <c r="C98" t="s">
        <v>243</v>
      </c>
      <c r="D98" s="36" t="e">
        <f>STDEV(C96:C98)</f>
        <v>#DIV/0!</v>
      </c>
      <c r="E98" s="37" t="e">
        <f>AVERAGE(C96:C98)</f>
        <v>#DIV/0!</v>
      </c>
      <c r="F98" s="33"/>
      <c r="G98" s="21">
        <v>15.928000450134277</v>
      </c>
      <c r="H98" s="38">
        <f>STDEV(G96:G98)</f>
        <v>7.1283103561939995E-2</v>
      </c>
      <c r="I98" s="37">
        <f>AVERAGE(G96:G98)</f>
        <v>15.995333353678385</v>
      </c>
      <c r="J98" s="33"/>
      <c r="K98" s="37" t="e">
        <f>E98-I98</f>
        <v>#DIV/0!</v>
      </c>
      <c r="L98" s="37" t="e">
        <f>K98-$K$7</f>
        <v>#DIV/0!</v>
      </c>
      <c r="M98" s="18" t="e">
        <f>SQRT((D98*D98)+(H98*H98))</f>
        <v>#DIV/0!</v>
      </c>
      <c r="N98" s="6"/>
      <c r="O98" s="41" t="e">
        <f>POWER(2,-L98)</f>
        <v>#DIV/0!</v>
      </c>
      <c r="P98" s="17" t="e">
        <f>M98/SQRT((COUNT(C96:C98)+COUNT(G96:G98)/2))</f>
        <v>#DIV/0!</v>
      </c>
    </row>
    <row r="99" spans="2:16">
      <c r="B99" s="24" t="s">
        <v>111</v>
      </c>
      <c r="C99" s="21">
        <v>26.325000762939453</v>
      </c>
      <c r="D99" s="30"/>
      <c r="E99" s="33"/>
      <c r="F99" s="33"/>
      <c r="G99" s="21">
        <v>17.320999145507813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111</v>
      </c>
      <c r="C100" s="21">
        <v>26.384000778198242</v>
      </c>
      <c r="D100" s="35"/>
      <c r="E100" s="33"/>
      <c r="F100" s="33"/>
      <c r="G100" s="21">
        <v>17.304000854492188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111</v>
      </c>
      <c r="C101" s="21">
        <v>26.180999755859375</v>
      </c>
      <c r="D101" s="36">
        <f>STDEV(C99:C101)</f>
        <v>0.10442438006458654</v>
      </c>
      <c r="E101" s="37">
        <f>AVERAGE(C99:C101)</f>
        <v>26.296667098999023</v>
      </c>
      <c r="F101" s="33"/>
      <c r="G101" s="21">
        <v>17.291999816894531</v>
      </c>
      <c r="H101" s="38">
        <f>STDEV(G99:G101)</f>
        <v>1.4571249436780802E-2</v>
      </c>
      <c r="I101" s="37">
        <f>AVERAGE(G99:G101)</f>
        <v>17.305666605631512</v>
      </c>
      <c r="J101" s="33"/>
      <c r="K101" s="37">
        <f>E101-I101</f>
        <v>8.9910004933675118</v>
      </c>
      <c r="L101" s="37">
        <f>K101-$K$7</f>
        <v>-5.458499590555828</v>
      </c>
      <c r="M101" s="18">
        <f>SQRT((D101*D101)+(H101*H101))</f>
        <v>0.10543610606439383</v>
      </c>
      <c r="N101" s="6"/>
      <c r="O101" s="41">
        <f>POWER(2,-L101)</f>
        <v>43.971583743880338</v>
      </c>
      <c r="P101" s="17">
        <f>M101/SQRT((COUNT(C99:C101)+COUNT(G99:G101)/2))</f>
        <v>4.9703057053357966E-2</v>
      </c>
    </row>
    <row r="102" spans="2:16">
      <c r="B102" s="24" t="s">
        <v>112</v>
      </c>
      <c r="C102" s="21">
        <v>24.729999542236328</v>
      </c>
      <c r="D102" s="30"/>
      <c r="E102" s="33"/>
      <c r="F102" s="33"/>
      <c r="G102" s="21">
        <v>14.788999557495117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112</v>
      </c>
      <c r="C103" s="21">
        <v>24.652999877929688</v>
      </c>
      <c r="D103" s="35"/>
      <c r="E103" s="33"/>
      <c r="F103" s="33"/>
      <c r="G103" s="21">
        <v>14.789999961853027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112</v>
      </c>
      <c r="C104" s="21">
        <v>24.820999145507813</v>
      </c>
      <c r="D104" s="36">
        <f>STDEV(C102:C104)</f>
        <v>8.4096799389839383E-2</v>
      </c>
      <c r="E104" s="37">
        <f>AVERAGE(C102:C104)</f>
        <v>24.734666188557942</v>
      </c>
      <c r="F104" s="33"/>
      <c r="G104" s="21">
        <v>14.802000045776367</v>
      </c>
      <c r="H104" s="38">
        <f>STDEV(G102:G104)</f>
        <v>7.2343569006678545E-3</v>
      </c>
      <c r="I104" s="37">
        <f>AVERAGE(G102:G104)</f>
        <v>14.79366652170817</v>
      </c>
      <c r="J104" s="33"/>
      <c r="K104" s="37">
        <f>E104-I104</f>
        <v>9.9409996668497715</v>
      </c>
      <c r="L104" s="37">
        <f>K104-$K$7</f>
        <v>-4.5085004170735683</v>
      </c>
      <c r="M104" s="18">
        <f>SQRT((D104*D104)+(H104*H104))</f>
        <v>8.4407390596920651E-2</v>
      </c>
      <c r="N104" s="6"/>
      <c r="O104" s="41">
        <f>POWER(2,-L104)</f>
        <v>22.761132187709926</v>
      </c>
      <c r="P104" s="17">
        <f>M104/SQRT((COUNT(C102:C104)+COUNT(G102:G104)/2))</f>
        <v>3.9790025515562814E-2</v>
      </c>
    </row>
    <row r="105" spans="2:16">
      <c r="B105" s="24" t="s">
        <v>113</v>
      </c>
      <c r="C105" s="21">
        <v>33.548000335693359</v>
      </c>
      <c r="D105" s="30"/>
      <c r="E105" s="33"/>
      <c r="F105" s="33"/>
      <c r="G105" s="21">
        <v>16.551000595092773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113</v>
      </c>
      <c r="C106" t="s">
        <v>243</v>
      </c>
      <c r="D106" s="35"/>
      <c r="E106" s="33"/>
      <c r="F106" s="33"/>
      <c r="G106" s="21">
        <v>16.586999893188477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113</v>
      </c>
      <c r="C107" t="s">
        <v>243</v>
      </c>
      <c r="D107" s="36" t="e">
        <f>STDEV(C105:C107)</f>
        <v>#DIV/0!</v>
      </c>
      <c r="E107" s="37">
        <f>AVERAGE(C105:C107)</f>
        <v>33.548000335693359</v>
      </c>
      <c r="F107" s="33"/>
      <c r="G107" s="21">
        <v>16.638999938964844</v>
      </c>
      <c r="H107" s="38">
        <f>STDEV(G105:G107)</f>
        <v>4.4241456324060381E-2</v>
      </c>
      <c r="I107" s="37">
        <f>AVERAGE(G105:G107)</f>
        <v>16.592333475748699</v>
      </c>
      <c r="J107" s="33"/>
      <c r="K107" s="37">
        <f>E107-I107</f>
        <v>16.95566685994466</v>
      </c>
      <c r="L107" s="37">
        <f>K107-$K$7</f>
        <v>2.5061667760213204</v>
      </c>
      <c r="M107" s="18" t="e">
        <f>SQRT((D107*D107)+(H107*H107))</f>
        <v>#DIV/0!</v>
      </c>
      <c r="N107" s="6"/>
      <c r="O107" s="41">
        <f>POWER(2,-L107)</f>
        <v>0.17602267890824408</v>
      </c>
      <c r="P107" s="17" t="e">
        <f>M107/SQRT((COUNT(C105:C107)+COUNT(G105:G107)/2))</f>
        <v>#DIV/0!</v>
      </c>
    </row>
    <row r="108" spans="2:16">
      <c r="B108" s="24" t="s">
        <v>114</v>
      </c>
      <c r="C108" s="21">
        <v>27.806999206542969</v>
      </c>
      <c r="D108" s="30"/>
      <c r="E108" s="33"/>
      <c r="F108" s="33"/>
      <c r="G108" s="21">
        <v>16.375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114</v>
      </c>
      <c r="C109" s="21">
        <v>27.915000915527344</v>
      </c>
      <c r="D109" s="35"/>
      <c r="E109" s="33"/>
      <c r="F109" s="33"/>
      <c r="G109" s="21">
        <v>16.572000503540039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114</v>
      </c>
      <c r="C110" s="21">
        <v>27.850000381469727</v>
      </c>
      <c r="D110" s="36">
        <f>STDEV(C108:C110)</f>
        <v>5.4373001291086097E-2</v>
      </c>
      <c r="E110" s="37">
        <f>AVERAGE(C108:C110)</f>
        <v>27.857333501180012</v>
      </c>
      <c r="F110" s="33"/>
      <c r="G110" s="21">
        <v>16.349000930786133</v>
      </c>
      <c r="H110" s="38">
        <f>STDEV(G108:G110)</f>
        <v>0.12193848137718265</v>
      </c>
      <c r="I110" s="37">
        <f>AVERAGE(G108:G110)</f>
        <v>16.432000478108723</v>
      </c>
      <c r="J110" s="33"/>
      <c r="K110" s="37">
        <f>E110-I110</f>
        <v>11.425333023071289</v>
      </c>
      <c r="L110" s="37">
        <f>K110-$K$7</f>
        <v>-3.0241670608520508</v>
      </c>
      <c r="M110" s="18">
        <f>SQRT((D110*D110)+(H110*H110))</f>
        <v>0.1335118590611859</v>
      </c>
      <c r="N110" s="6"/>
      <c r="O110" s="41">
        <f>POWER(2,-L110)</f>
        <v>8.1351393626991637</v>
      </c>
      <c r="P110" s="17">
        <f>M110/SQRT((COUNT(C108:C110)+COUNT(G108:G110)/2))</f>
        <v>6.2938093940658107E-2</v>
      </c>
    </row>
    <row r="111" spans="2:16">
      <c r="B111" s="24" t="s">
        <v>115</v>
      </c>
      <c r="C111" s="21">
        <v>28.035999298095703</v>
      </c>
      <c r="D111" s="30"/>
      <c r="E111" s="33"/>
      <c r="F111" s="33"/>
      <c r="G111" s="21">
        <v>16.875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115</v>
      </c>
      <c r="C112" s="21">
        <v>27.812000274658203</v>
      </c>
      <c r="D112" s="35"/>
      <c r="E112" s="33"/>
      <c r="F112" s="33"/>
      <c r="G112" s="21">
        <v>16.910999298095703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115</v>
      </c>
      <c r="C113" s="21">
        <v>27.913000106811523</v>
      </c>
      <c r="D113" s="36">
        <f>STDEV(C111:C113)</f>
        <v>0.11217941704587549</v>
      </c>
      <c r="E113" s="37">
        <f>AVERAGE(C111:C113)</f>
        <v>27.920333226521809</v>
      </c>
      <c r="F113" s="33"/>
      <c r="G113" s="21">
        <v>16.916999816894531</v>
      </c>
      <c r="H113" s="38">
        <f>STDEV(G111:G113)</f>
        <v>2.2715414400844409E-2</v>
      </c>
      <c r="I113" s="37">
        <f>AVERAGE(G111:G113)</f>
        <v>16.900999704996746</v>
      </c>
      <c r="J113" s="33"/>
      <c r="K113" s="37">
        <f>E113-I113</f>
        <v>11.019333521525063</v>
      </c>
      <c r="L113" s="37">
        <f>K113-$K$7</f>
        <v>-3.4301665623982771</v>
      </c>
      <c r="M113" s="18">
        <f>SQRT((D113*D113)+(H113*H113))</f>
        <v>0.1144561560605394</v>
      </c>
      <c r="N113" s="6"/>
      <c r="O113" s="41">
        <f>POWER(2,-L113)</f>
        <v>10.779113016013175</v>
      </c>
      <c r="P113" s="17">
        <f>M113/SQRT((COUNT(C111:C113)+COUNT(G111:G113)/2))</f>
        <v>5.3955149399302113E-2</v>
      </c>
    </row>
    <row r="114" spans="2:17" s="23" customFormat="1">
      <c r="B114" s="24" t="s">
        <v>116</v>
      </c>
      <c r="C114" t="s">
        <v>243</v>
      </c>
      <c r="D114" s="30"/>
      <c r="E114" s="33"/>
      <c r="F114" s="33"/>
      <c r="G114" s="21">
        <v>15.434000015258789</v>
      </c>
      <c r="H114" s="29"/>
      <c r="I114" s="33"/>
      <c r="J114" s="33"/>
      <c r="K114" s="33"/>
      <c r="L114" s="33"/>
      <c r="M114" s="33"/>
      <c r="N114" s="33"/>
      <c r="O114" s="34"/>
      <c r="P114" s="40"/>
      <c r="Q114" s="28"/>
    </row>
    <row r="115" spans="2:17" s="23" customFormat="1">
      <c r="B115" s="24" t="s">
        <v>116</v>
      </c>
      <c r="C115" t="s">
        <v>243</v>
      </c>
      <c r="D115" s="35"/>
      <c r="E115" s="33"/>
      <c r="F115" s="33"/>
      <c r="G115" s="21">
        <v>15.418000221252441</v>
      </c>
      <c r="H115" s="35"/>
      <c r="I115" s="33"/>
      <c r="J115" s="33"/>
      <c r="K115" s="33"/>
      <c r="L115" s="33"/>
      <c r="M115" s="33"/>
      <c r="N115" s="33"/>
      <c r="O115" s="34"/>
      <c r="P115" s="40"/>
      <c r="Q115" s="28"/>
    </row>
    <row r="116" spans="2:17" s="23" customFormat="1" ht="15.75">
      <c r="B116" s="24" t="s">
        <v>116</v>
      </c>
      <c r="C116" t="s">
        <v>243</v>
      </c>
      <c r="D116" s="36" t="e">
        <f>STDEV(C114:C116)</f>
        <v>#DIV/0!</v>
      </c>
      <c r="E116" s="37" t="e">
        <f>AVERAGE(C114:C116)</f>
        <v>#DIV/0!</v>
      </c>
      <c r="F116" s="33"/>
      <c r="G116" s="21">
        <v>15.416999816894531</v>
      </c>
      <c r="H116" s="38">
        <f>STDEV(G114:G116)</f>
        <v>9.5394004139760461E-3</v>
      </c>
      <c r="I116" s="37">
        <f>AVERAGE(G114:G116)</f>
        <v>15.42300001780192</v>
      </c>
      <c r="J116" s="33"/>
      <c r="K116" s="37" t="e">
        <f>E116-I116</f>
        <v>#DIV/0!</v>
      </c>
      <c r="L116" s="37" t="e">
        <f>K116-$K$7</f>
        <v>#DIV/0!</v>
      </c>
      <c r="M116" s="37" t="e">
        <f>SQRT((D116*D116)+(H116*H116))</f>
        <v>#DIV/0!</v>
      </c>
      <c r="N116" s="33"/>
      <c r="O116" s="41" t="e">
        <f>POWER(2,-L116)</f>
        <v>#DIV/0!</v>
      </c>
      <c r="P116" s="1" t="e">
        <f>M116/SQRT((COUNT(C114:C116)+COUNT(G114:G116)/2))</f>
        <v>#DIV/0!</v>
      </c>
      <c r="Q116" s="28"/>
    </row>
    <row r="117" spans="2:17">
      <c r="B117" s="24" t="s">
        <v>117</v>
      </c>
      <c r="C117" s="21">
        <v>26.249000549316406</v>
      </c>
      <c r="D117" s="30"/>
      <c r="E117" s="33"/>
      <c r="F117" s="33"/>
      <c r="G117" s="21">
        <v>16.100000381469727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117</v>
      </c>
      <c r="C118" s="21">
        <v>26.160999298095703</v>
      </c>
      <c r="D118" s="35"/>
      <c r="E118" s="33"/>
      <c r="F118" s="33"/>
      <c r="G118" s="21">
        <v>15.567999839782715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117</v>
      </c>
      <c r="C119" s="21">
        <v>26.16200065612793</v>
      </c>
      <c r="D119" s="36">
        <f>STDEV(C117:C119)</f>
        <v>5.0520959922795636E-2</v>
      </c>
      <c r="E119" s="37">
        <f>AVERAGE(C117:C119)</f>
        <v>26.190666834513348</v>
      </c>
      <c r="F119" s="33"/>
      <c r="G119" s="21">
        <v>15.598999977111816</v>
      </c>
      <c r="H119" s="38">
        <f>STDEV(G117:G119)</f>
        <v>0.29860425037064431</v>
      </c>
      <c r="I119" s="37">
        <f>AVERAGE(G117:G119)</f>
        <v>15.755666732788086</v>
      </c>
      <c r="J119" s="33"/>
      <c r="K119" s="37">
        <f>E119-I119</f>
        <v>10.435000101725262</v>
      </c>
      <c r="L119" s="37">
        <f>K119-$K$7</f>
        <v>-4.0144999821980782</v>
      </c>
      <c r="M119" s="18">
        <f>SQRT((D119*D119)+(H119*H119))</f>
        <v>0.30284792508936753</v>
      </c>
      <c r="N119" s="6"/>
      <c r="O119" s="41">
        <f>POWER(2,-L119)</f>
        <v>16.161620782631218</v>
      </c>
      <c r="P119" s="17">
        <f>M119/SQRT((COUNT(C117:C119)+COUNT(G117:G119)/2))</f>
        <v>0.14276388099931159</v>
      </c>
    </row>
    <row r="120" spans="2:17">
      <c r="B120" s="24" t="s">
        <v>118</v>
      </c>
      <c r="C120" s="21">
        <v>25.676000595092773</v>
      </c>
      <c r="D120" s="30"/>
      <c r="E120" s="33"/>
      <c r="F120" s="33"/>
      <c r="G120" s="21">
        <v>13.692999839782715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118</v>
      </c>
      <c r="C121" s="21">
        <v>25.718000411987305</v>
      </c>
      <c r="D121" s="35"/>
      <c r="E121" s="33"/>
      <c r="F121" s="33"/>
      <c r="G121" s="21">
        <v>13.741999626159668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118</v>
      </c>
      <c r="C122" s="21">
        <v>25.729999542236328</v>
      </c>
      <c r="D122" s="36">
        <f>STDEV(C120:C122)</f>
        <v>2.835445302628729E-2</v>
      </c>
      <c r="E122" s="37">
        <f>AVERAGE(C120:C122)</f>
        <v>25.708000183105469</v>
      </c>
      <c r="F122" s="33"/>
      <c r="G122" s="21">
        <v>13.862000465393066</v>
      </c>
      <c r="H122" s="38">
        <f>STDEV(G120:G122)</f>
        <v>8.6950552939009718E-2</v>
      </c>
      <c r="I122" s="37">
        <f>AVERAGE(G120:G122)</f>
        <v>13.765666643778482</v>
      </c>
      <c r="J122" s="33"/>
      <c r="K122" s="37">
        <f>E122-I122</f>
        <v>11.942333539326986</v>
      </c>
      <c r="L122" s="37">
        <f>K122-$K$7</f>
        <v>-2.5071665445963536</v>
      </c>
      <c r="M122" s="18">
        <f>SQRT((D122*D122)+(H122*H122))</f>
        <v>9.1456949778677091E-2</v>
      </c>
      <c r="N122" s="6"/>
      <c r="O122" s="41">
        <f>POWER(2,-L122)</f>
        <v>5.6850244135952366</v>
      </c>
      <c r="P122" s="17">
        <f>M122/SQRT((COUNT(C120:C122)+COUNT(G120:G122)/2))</f>
        <v>4.3113219583426732E-2</v>
      </c>
    </row>
    <row r="123" spans="2:17">
      <c r="B123" s="24" t="s">
        <v>119</v>
      </c>
      <c r="C123" t="s">
        <v>243</v>
      </c>
      <c r="D123" s="30"/>
      <c r="E123" s="33"/>
      <c r="F123" s="33"/>
      <c r="G123" s="21">
        <v>15.694000244140625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119</v>
      </c>
      <c r="C124" t="s">
        <v>243</v>
      </c>
      <c r="D124" s="35"/>
      <c r="E124" s="33"/>
      <c r="F124" s="33"/>
      <c r="G124" s="21">
        <v>15.720999717712402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119</v>
      </c>
      <c r="C125" s="21">
        <v>35.397998809814453</v>
      </c>
      <c r="D125" s="36" t="e">
        <f>STDEV(C123:C125)</f>
        <v>#DIV/0!</v>
      </c>
      <c r="E125" s="37">
        <f>AVERAGE(C123:C125)</f>
        <v>35.397998809814453</v>
      </c>
      <c r="F125" s="33"/>
      <c r="G125" s="21">
        <v>15.744999885559082</v>
      </c>
      <c r="H125" s="38">
        <f>STDEV(G123:G125)</f>
        <v>2.5514515654927031E-2</v>
      </c>
      <c r="I125" s="37">
        <f>AVERAGE(G123:G125)</f>
        <v>15.719999949137369</v>
      </c>
      <c r="J125" s="33"/>
      <c r="K125" s="37">
        <f>E125-I125</f>
        <v>19.677998860677086</v>
      </c>
      <c r="L125" s="37">
        <f>K125-$K$7</f>
        <v>5.2284987767537459</v>
      </c>
      <c r="M125" s="18" t="e">
        <f>SQRT((D125*D125)+(H125*H125))</f>
        <v>#DIV/0!</v>
      </c>
      <c r="N125" s="6"/>
      <c r="O125" s="41">
        <f>POWER(2,-L125)</f>
        <v>2.6672580583896939E-2</v>
      </c>
      <c r="P125" s="17" t="e">
        <f>M125/SQRT((COUNT(C123:C125)+COUNT(G123:G125)/2))</f>
        <v>#DIV/0!</v>
      </c>
    </row>
    <row r="126" spans="2:17">
      <c r="B126" s="24" t="s">
        <v>120</v>
      </c>
      <c r="C126" s="21">
        <v>30.638999938964844</v>
      </c>
      <c r="D126" s="30"/>
      <c r="E126" s="33"/>
      <c r="F126" s="33"/>
      <c r="G126" s="21">
        <v>19.795999526977539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120</v>
      </c>
      <c r="C127" s="21">
        <v>30.926000595092773</v>
      </c>
      <c r="D127" s="35"/>
      <c r="E127" s="33"/>
      <c r="F127" s="33"/>
      <c r="G127" s="21">
        <v>19.926000595092773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120</v>
      </c>
      <c r="C128" s="21">
        <v>31.437999725341797</v>
      </c>
      <c r="D128" s="36">
        <f>STDEV(C126:C128)</f>
        <v>0.40474542299730015</v>
      </c>
      <c r="E128" s="37">
        <f>AVERAGE(C126:C128)</f>
        <v>31.001000086466473</v>
      </c>
      <c r="F128" s="33"/>
      <c r="G128" s="21">
        <v>19.992000579833984</v>
      </c>
      <c r="H128" s="38">
        <f>STDEV(G126:G128)</f>
        <v>9.9726867340900124E-2</v>
      </c>
      <c r="I128" s="37">
        <f>AVERAGE(G126:G128)</f>
        <v>19.904666900634766</v>
      </c>
      <c r="J128" s="33"/>
      <c r="K128" s="37">
        <f>E128-I128</f>
        <v>11.096333185831707</v>
      </c>
      <c r="L128" s="37">
        <f>K128-$K$7</f>
        <v>-3.3531668980916329</v>
      </c>
      <c r="M128" s="18">
        <f>SQRT((D128*D128)+(H128*H128))</f>
        <v>0.41685045940587967</v>
      </c>
      <c r="N128" s="6"/>
      <c r="O128" s="41">
        <f>POWER(2,-L128)</f>
        <v>10.218892177131313</v>
      </c>
      <c r="P128" s="17">
        <f>M128/SQRT((COUNT(C126:C128)+COUNT(G126:G128)/2))</f>
        <v>0.19650519105775013</v>
      </c>
    </row>
    <row r="129" spans="2:17">
      <c r="B129" s="24" t="s">
        <v>121</v>
      </c>
      <c r="C129" s="21">
        <v>26.885000228881836</v>
      </c>
      <c r="D129" s="30"/>
      <c r="E129" s="33"/>
      <c r="F129" s="33"/>
      <c r="G129" s="21">
        <v>15.873000144958496</v>
      </c>
      <c r="I129" s="33"/>
      <c r="J129" s="33"/>
      <c r="K129" s="33"/>
      <c r="L129" s="33"/>
      <c r="M129" s="33"/>
      <c r="N129" s="33"/>
      <c r="O129" s="34"/>
    </row>
    <row r="130" spans="2:17">
      <c r="B130" s="24" t="s">
        <v>121</v>
      </c>
      <c r="C130" s="21">
        <v>26.795999526977539</v>
      </c>
      <c r="D130" s="35"/>
      <c r="E130" s="33"/>
      <c r="F130" s="33"/>
      <c r="G130" s="21">
        <v>15.909000396728516</v>
      </c>
      <c r="H130" s="35"/>
      <c r="I130" s="33"/>
      <c r="J130" s="33"/>
      <c r="K130" s="33"/>
      <c r="L130" s="33"/>
      <c r="M130" s="33"/>
      <c r="N130" s="33"/>
      <c r="O130" s="34"/>
    </row>
    <row r="131" spans="2:17" ht="15.75">
      <c r="B131" s="24" t="s">
        <v>121</v>
      </c>
      <c r="C131" s="21">
        <v>27.083000183105469</v>
      </c>
      <c r="D131" s="36">
        <f t="shared" ref="D131" si="0">STDEV(C129:C131)</f>
        <v>0.14690954327401626</v>
      </c>
      <c r="E131" s="37">
        <f t="shared" ref="E131" si="1">AVERAGE(C129:C131)</f>
        <v>26.921333312988281</v>
      </c>
      <c r="F131" s="33"/>
      <c r="G131" s="21">
        <v>15.836999893188477</v>
      </c>
      <c r="H131" s="38">
        <f t="shared" ref="H131" si="2">STDEV(G129:G131)</f>
        <v>3.6000251770019531E-2</v>
      </c>
      <c r="I131" s="37">
        <f t="shared" ref="I131" si="3">AVERAGE(G129:G131)</f>
        <v>15.873000144958496</v>
      </c>
      <c r="J131" s="33"/>
      <c r="K131" s="37">
        <f t="shared" ref="K131" si="4">E131-I131</f>
        <v>11.048333168029785</v>
      </c>
      <c r="L131" s="37">
        <f t="shared" ref="L131" si="5">K131-$K$7</f>
        <v>-3.4011669158935547</v>
      </c>
      <c r="M131" s="18">
        <f t="shared" ref="M131" si="6">SQRT((D131*D131)+(H131*H131))</f>
        <v>0.15125618014641534</v>
      </c>
      <c r="N131" s="6"/>
      <c r="O131" s="41">
        <f t="shared" ref="O131" si="7">POWER(2,-L131)</f>
        <v>10.564604953482602</v>
      </c>
      <c r="P131" s="17">
        <f t="shared" ref="P131" si="8">M131/SQRT((COUNT(C129:C131)+COUNT(G129:G131)/2))</f>
        <v>7.1302847118602894E-2</v>
      </c>
    </row>
    <row r="132" spans="2:17">
      <c r="B132" s="24" t="s">
        <v>122</v>
      </c>
      <c r="C132" t="s">
        <v>243</v>
      </c>
      <c r="D132" s="30"/>
      <c r="E132" s="33"/>
      <c r="F132" s="33"/>
      <c r="G132" s="21">
        <v>16.141000747680664</v>
      </c>
      <c r="I132" s="33"/>
      <c r="J132" s="33"/>
      <c r="K132" s="33"/>
      <c r="L132" s="33"/>
      <c r="M132" s="33"/>
      <c r="N132" s="33"/>
      <c r="O132" s="34"/>
    </row>
    <row r="133" spans="2:17">
      <c r="B133" s="24" t="s">
        <v>122</v>
      </c>
      <c r="C133" t="s">
        <v>243</v>
      </c>
      <c r="D133" s="35"/>
      <c r="E133" s="33"/>
      <c r="F133" s="33"/>
      <c r="G133" s="21">
        <v>16.391000747680664</v>
      </c>
      <c r="H133" s="35"/>
      <c r="I133" s="33"/>
      <c r="J133" s="33"/>
      <c r="K133" s="33"/>
      <c r="L133" s="33"/>
      <c r="M133" s="33"/>
      <c r="N133" s="33"/>
      <c r="O133" s="34"/>
    </row>
    <row r="134" spans="2:17" ht="15.75">
      <c r="B134" s="24" t="s">
        <v>122</v>
      </c>
      <c r="C134" t="s">
        <v>243</v>
      </c>
      <c r="D134" s="36" t="e">
        <f t="shared" ref="D134" si="9">STDEV(C132:C134)</f>
        <v>#DIV/0!</v>
      </c>
      <c r="E134" s="37" t="e">
        <f t="shared" ref="E134" si="10">AVERAGE(C132:C134)</f>
        <v>#DIV/0!</v>
      </c>
      <c r="F134" s="33"/>
      <c r="G134" s="21">
        <v>16.233999252319336</v>
      </c>
      <c r="H134" s="38">
        <f t="shared" ref="H134" si="11">STDEV(G132:G134)</f>
        <v>0.12635808337862825</v>
      </c>
      <c r="I134" s="37">
        <f t="shared" ref="I134" si="12">AVERAGE(G132:G134)</f>
        <v>16.255333582560223</v>
      </c>
      <c r="J134" s="33"/>
      <c r="K134" s="37" t="e">
        <f t="shared" ref="K134" si="13">E134-I134</f>
        <v>#DIV/0!</v>
      </c>
      <c r="L134" s="37" t="e">
        <f t="shared" ref="L134" si="14">K134-$K$7</f>
        <v>#DIV/0!</v>
      </c>
      <c r="M134" s="18" t="e">
        <f t="shared" ref="M134" si="15">SQRT((D134*D134)+(H134*H134))</f>
        <v>#DIV/0!</v>
      </c>
      <c r="N134" s="6"/>
      <c r="O134" s="41" t="e">
        <f t="shared" ref="O134" si="16">POWER(2,-L134)</f>
        <v>#DIV/0!</v>
      </c>
      <c r="P134" s="17" t="e">
        <f t="shared" ref="P134" si="17">M134/SQRT((COUNT(C132:C134)+COUNT(G132:G134)/2))</f>
        <v>#DIV/0!</v>
      </c>
    </row>
    <row r="135" spans="2:17">
      <c r="B135" s="24" t="s">
        <v>123</v>
      </c>
      <c r="C135" s="21">
        <v>26.565000534057617</v>
      </c>
      <c r="D135" s="30"/>
      <c r="E135" s="33"/>
      <c r="F135" s="33"/>
      <c r="G135" s="21">
        <v>17.445999145507812</v>
      </c>
      <c r="I135" s="33"/>
      <c r="J135" s="33"/>
      <c r="K135" s="33"/>
      <c r="L135" s="33"/>
      <c r="M135" s="33"/>
      <c r="N135" s="33"/>
      <c r="O135" s="34"/>
    </row>
    <row r="136" spans="2:17">
      <c r="B136" s="24" t="s">
        <v>123</v>
      </c>
      <c r="C136" s="21">
        <v>26.48900032043457</v>
      </c>
      <c r="D136" s="35"/>
      <c r="E136" s="33"/>
      <c r="F136" s="33"/>
      <c r="G136" s="21">
        <v>17.243000030517578</v>
      </c>
      <c r="H136" s="35"/>
      <c r="I136" s="33"/>
      <c r="J136" s="33"/>
      <c r="K136" s="33"/>
      <c r="L136" s="33"/>
      <c r="M136" s="33"/>
      <c r="N136" s="33"/>
      <c r="O136" s="34"/>
    </row>
    <row r="137" spans="2:17" ht="15.75">
      <c r="B137" s="24" t="s">
        <v>123</v>
      </c>
      <c r="C137" s="21">
        <v>26.457000732421875</v>
      </c>
      <c r="D137" s="36">
        <f t="shared" ref="D137" si="18">STDEV(C135:C137)</f>
        <v>5.5473662304873196E-2</v>
      </c>
      <c r="E137" s="37">
        <f t="shared" ref="E137" si="19">AVERAGE(C135:C137)</f>
        <v>26.50366719563802</v>
      </c>
      <c r="F137" s="33"/>
      <c r="G137" s="21">
        <v>17.180000305175781</v>
      </c>
      <c r="H137" s="38">
        <f t="shared" ref="H137" si="20">STDEV(G135:G137)</f>
        <v>0.13900419006744125</v>
      </c>
      <c r="I137" s="37">
        <f t="shared" ref="I137" si="21">AVERAGE(G135:G137)</f>
        <v>17.289666493733723</v>
      </c>
      <c r="J137" s="33"/>
      <c r="K137" s="37">
        <f t="shared" ref="K137" si="22">E137-I137</f>
        <v>9.2140007019042969</v>
      </c>
      <c r="L137" s="37">
        <f t="shared" ref="L137" si="23">K137-$K$7</f>
        <v>-5.235499382019043</v>
      </c>
      <c r="M137" s="18">
        <f t="shared" ref="M137" si="24">SQRT((D137*D137)+(H137*H137))</f>
        <v>0.14966459857234254</v>
      </c>
      <c r="N137" s="6"/>
      <c r="O137" s="41">
        <f t="shared" ref="O137" si="25">POWER(2,-L137)</f>
        <v>37.67405402869165</v>
      </c>
      <c r="P137" s="17">
        <f t="shared" ref="P137" si="26">M137/SQRT((COUNT(C135:C137)+COUNT(G135:G137)/2))</f>
        <v>7.0552568369377275E-2</v>
      </c>
    </row>
    <row r="138" spans="2:17" s="23" customFormat="1">
      <c r="B138" s="24" t="s">
        <v>124</v>
      </c>
      <c r="C138" s="21">
        <v>26.091999053955078</v>
      </c>
      <c r="D138" s="30"/>
      <c r="E138" s="33"/>
      <c r="F138" s="33"/>
      <c r="G138" s="21">
        <v>14.703000068664551</v>
      </c>
      <c r="H138" s="29"/>
      <c r="I138" s="33"/>
      <c r="J138" s="33"/>
      <c r="K138" s="33"/>
      <c r="L138" s="33"/>
      <c r="M138" s="33"/>
      <c r="N138" s="33"/>
      <c r="O138" s="34"/>
      <c r="P138" s="40"/>
      <c r="Q138" s="28"/>
    </row>
    <row r="139" spans="2:17" s="23" customFormat="1">
      <c r="B139" s="24" t="s">
        <v>124</v>
      </c>
      <c r="C139" s="21">
        <v>25.860000610351563</v>
      </c>
      <c r="D139" s="35"/>
      <c r="E139" s="33"/>
      <c r="F139" s="33"/>
      <c r="G139" s="21">
        <v>15.154999732971191</v>
      </c>
      <c r="H139" s="35"/>
      <c r="I139" s="33"/>
      <c r="J139" s="33"/>
      <c r="K139" s="33"/>
      <c r="L139" s="33"/>
      <c r="M139" s="33"/>
      <c r="N139" s="33"/>
      <c r="O139" s="34"/>
      <c r="P139" s="40"/>
      <c r="Q139" s="28"/>
    </row>
    <row r="140" spans="2:17" s="23" customFormat="1" ht="15.75">
      <c r="B140" s="24" t="s">
        <v>124</v>
      </c>
      <c r="C140" s="21">
        <v>26.152999877929687</v>
      </c>
      <c r="D140" s="36">
        <f t="shared" ref="D140" si="27">STDEV(C138:C140)</f>
        <v>0.15459244761703408</v>
      </c>
      <c r="E140" s="37">
        <f t="shared" ref="E140" si="28">AVERAGE(C138:C140)</f>
        <v>26.034999847412109</v>
      </c>
      <c r="F140" s="33"/>
      <c r="G140" s="21">
        <v>14.789999961853027</v>
      </c>
      <c r="H140" s="38">
        <f t="shared" ref="H140" si="29">STDEV(G138:G140)</f>
        <v>0.23982546113942749</v>
      </c>
      <c r="I140" s="37">
        <f t="shared" ref="I140" si="30">AVERAGE(G138:G140)</f>
        <v>14.88266658782959</v>
      </c>
      <c r="J140" s="33"/>
      <c r="K140" s="37">
        <f t="shared" ref="K140" si="31">E140-I140</f>
        <v>11.15233325958252</v>
      </c>
      <c r="L140" s="37">
        <f t="shared" ref="L140" si="32">K140-$K$7</f>
        <v>-3.2971668243408203</v>
      </c>
      <c r="M140" s="37">
        <f t="shared" ref="M140" si="33">SQRT((D140*D140)+(H140*H140))</f>
        <v>0.28533327298260269</v>
      </c>
      <c r="N140" s="33"/>
      <c r="O140" s="41">
        <f t="shared" ref="O140" si="34">POWER(2,-L140)</f>
        <v>9.8298324389390022</v>
      </c>
      <c r="P140" s="1">
        <f t="shared" ref="P140" si="35">M140/SQRT((COUNT(C138:C140)+COUNT(G138:G140)/2))</f>
        <v>0.13450739481610047</v>
      </c>
      <c r="Q140" s="28"/>
    </row>
    <row r="141" spans="2:17" s="23" customFormat="1">
      <c r="B141" s="24" t="s">
        <v>125</v>
      </c>
      <c r="C141" s="21">
        <v>18.285999298095703</v>
      </c>
      <c r="D141" s="30"/>
      <c r="E141" s="33"/>
      <c r="F141" s="33"/>
      <c r="G141" s="21">
        <v>15.984000205993652</v>
      </c>
      <c r="H141" s="29"/>
      <c r="I141" s="33"/>
      <c r="J141" s="33"/>
      <c r="K141" s="33"/>
      <c r="L141" s="33"/>
      <c r="M141" s="33"/>
      <c r="N141" s="33"/>
      <c r="O141" s="34"/>
      <c r="P141" s="40"/>
      <c r="Q141" s="28"/>
    </row>
    <row r="142" spans="2:17" s="23" customFormat="1">
      <c r="B142" s="24" t="s">
        <v>125</v>
      </c>
      <c r="C142" t="s">
        <v>243</v>
      </c>
      <c r="D142" s="35"/>
      <c r="E142" s="33"/>
      <c r="F142" s="33"/>
      <c r="G142" s="21">
        <v>15.857999801635742</v>
      </c>
      <c r="H142" s="35"/>
      <c r="I142" s="33"/>
      <c r="J142" s="33"/>
      <c r="K142" s="33"/>
      <c r="L142" s="33"/>
      <c r="M142" s="33"/>
      <c r="N142" s="33"/>
      <c r="O142" s="34"/>
      <c r="P142" s="40"/>
      <c r="Q142" s="28"/>
    </row>
    <row r="143" spans="2:17" s="23" customFormat="1" ht="15.75">
      <c r="B143" s="24" t="s">
        <v>125</v>
      </c>
      <c r="C143" t="s">
        <v>243</v>
      </c>
      <c r="D143" s="36" t="e">
        <f t="shared" ref="D143" si="36">STDEV(C141:C143)</f>
        <v>#DIV/0!</v>
      </c>
      <c r="E143" s="37">
        <f t="shared" ref="E143" si="37">AVERAGE(C141:C143)</f>
        <v>18.285999298095703</v>
      </c>
      <c r="F143" s="33"/>
      <c r="G143" s="21">
        <v>15.939999580383301</v>
      </c>
      <c r="H143" s="38">
        <f t="shared" ref="H143" si="38">STDEV(G141:G143)</f>
        <v>6.3948052703096114E-2</v>
      </c>
      <c r="I143" s="37">
        <f t="shared" ref="I143" si="39">AVERAGE(G141:G143)</f>
        <v>15.927333196004232</v>
      </c>
      <c r="J143" s="33"/>
      <c r="K143" s="37">
        <f t="shared" ref="K143" si="40">E143-I143</f>
        <v>2.3586661020914708</v>
      </c>
      <c r="L143" s="37">
        <f t="shared" ref="L143" si="41">K143-$K$7</f>
        <v>-12.090833981831869</v>
      </c>
      <c r="M143" s="37" t="e">
        <f t="shared" ref="M143" si="42">SQRT((D143*D143)+(H143*H143))</f>
        <v>#DIV/0!</v>
      </c>
      <c r="N143" s="33"/>
      <c r="O143" s="41">
        <f t="shared" ref="O143" si="43">POWER(2,-L143)</f>
        <v>4362.1811941050864</v>
      </c>
      <c r="P143" s="1" t="e">
        <f t="shared" ref="P143" si="44">M143/SQRT((COUNT(C141:C143)+COUNT(G141:G143)/2))</f>
        <v>#DIV/0!</v>
      </c>
      <c r="Q143" s="28"/>
    </row>
    <row r="144" spans="2:17">
      <c r="B144" s="24" t="s">
        <v>126</v>
      </c>
      <c r="C144" s="21">
        <v>26.954000473022461</v>
      </c>
      <c r="D144" s="30"/>
      <c r="E144" s="33"/>
      <c r="F144" s="33"/>
      <c r="G144" s="21">
        <v>15.234999656677246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126</v>
      </c>
      <c r="C145" s="21">
        <v>26.951999664306641</v>
      </c>
      <c r="D145" s="35"/>
      <c r="E145" s="33"/>
      <c r="F145" s="33"/>
      <c r="G145" s="21">
        <v>15.229000091552734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126</v>
      </c>
      <c r="C146" s="21">
        <v>26.955999374389648</v>
      </c>
      <c r="D146" s="36">
        <f t="shared" ref="D146" si="45">STDEV(C144:C146)</f>
        <v>1.9998551173006237E-3</v>
      </c>
      <c r="E146" s="37">
        <f t="shared" ref="E146" si="46">AVERAGE(C144:C146)</f>
        <v>26.953999837239582</v>
      </c>
      <c r="F146" s="33"/>
      <c r="G146" s="21">
        <v>15.239999771118164</v>
      </c>
      <c r="H146" s="38">
        <f t="shared" ref="H146" si="47">STDEV(G144:G146)</f>
        <v>5.5074022407372355E-3</v>
      </c>
      <c r="I146" s="37">
        <f t="shared" ref="I146" si="48">AVERAGE(G144:G146)</f>
        <v>15.234666506449381</v>
      </c>
      <c r="J146" s="33"/>
      <c r="K146" s="37">
        <f t="shared" ref="K146" si="49">E146-I146</f>
        <v>11.719333330790201</v>
      </c>
      <c r="L146" s="37">
        <f t="shared" ref="L146" si="50">K146-$K$7</f>
        <v>-2.7301667531331386</v>
      </c>
      <c r="M146" s="18">
        <f t="shared" ref="M146" si="51">SQRT((D146*D146)+(H146*H146))</f>
        <v>5.8592576263099246E-3</v>
      </c>
      <c r="N146" s="6"/>
      <c r="O146" s="41">
        <f t="shared" ref="O146" si="52">POWER(2,-L146)</f>
        <v>6.635323262477371</v>
      </c>
      <c r="P146" s="17">
        <f t="shared" ref="P146" si="53">M146/SQRT((COUNT(C144:C146)+COUNT(G144:G146)/2))</f>
        <v>2.7620805335218279E-3</v>
      </c>
    </row>
    <row r="147" spans="2:17">
      <c r="B147" s="24" t="s">
        <v>127</v>
      </c>
      <c r="C147" s="21">
        <v>26.370000839233398</v>
      </c>
      <c r="D147" s="30"/>
      <c r="E147" s="33"/>
      <c r="F147" s="33"/>
      <c r="G147" s="21">
        <v>14.112000465393066</v>
      </c>
      <c r="I147" s="33"/>
      <c r="J147" s="33"/>
      <c r="K147" s="33"/>
      <c r="L147" s="33"/>
      <c r="M147" s="33"/>
      <c r="N147" s="33"/>
      <c r="O147" s="34"/>
    </row>
    <row r="148" spans="2:17">
      <c r="B148" s="24" t="s">
        <v>127</v>
      </c>
      <c r="C148" s="21">
        <v>26.554000854492188</v>
      </c>
      <c r="D148" s="35"/>
      <c r="E148" s="33"/>
      <c r="F148" s="33"/>
      <c r="G148" s="21">
        <v>14.345000267028809</v>
      </c>
      <c r="H148" s="35"/>
      <c r="I148" s="33"/>
      <c r="J148" s="33"/>
      <c r="K148" s="33"/>
      <c r="L148" s="33"/>
      <c r="M148" s="33"/>
      <c r="N148" s="33"/>
      <c r="O148" s="34"/>
    </row>
    <row r="149" spans="2:17" ht="15.75">
      <c r="B149" s="24" t="s">
        <v>127</v>
      </c>
      <c r="C149" s="21">
        <v>26.527000427246094</v>
      </c>
      <c r="D149" s="36">
        <f t="shared" ref="D149" si="54">STDEV(C147:C149)</f>
        <v>9.9359531771291976E-2</v>
      </c>
      <c r="E149" s="37">
        <f t="shared" ref="E149" si="55">AVERAGE(C147:C149)</f>
        <v>26.483667373657227</v>
      </c>
      <c r="F149" s="33"/>
      <c r="G149" s="21">
        <v>14.300999641418457</v>
      </c>
      <c r="H149" s="38">
        <f t="shared" ref="H149" si="56">STDEV(G147:G149)</f>
        <v>0.12379125652656871</v>
      </c>
      <c r="I149" s="37">
        <f t="shared" ref="I149" si="57">AVERAGE(G147:G149)</f>
        <v>14.252666791280111</v>
      </c>
      <c r="J149" s="33"/>
      <c r="K149" s="37">
        <f t="shared" ref="K149" si="58">E149-I149</f>
        <v>12.231000582377115</v>
      </c>
      <c r="L149" s="37">
        <f t="shared" ref="L149" si="59">K149-$K$7</f>
        <v>-2.2184995015462246</v>
      </c>
      <c r="M149" s="18">
        <f t="shared" ref="M149" si="60">SQRT((D149*D149)+(H149*H149))</f>
        <v>0.15873434331056754</v>
      </c>
      <c r="N149" s="6"/>
      <c r="O149" s="41">
        <f t="shared" ref="O149" si="61">POWER(2,-L149)</f>
        <v>4.6540912643935313</v>
      </c>
      <c r="P149" s="17">
        <f t="shared" ref="P149" si="62">M149/SQRT((COUNT(C147:C149)+COUNT(G147:G149)/2))</f>
        <v>7.4828087041397207E-2</v>
      </c>
    </row>
    <row r="150" spans="2:17">
      <c r="B150" s="24" t="s">
        <v>128</v>
      </c>
      <c r="C150" t="s">
        <v>243</v>
      </c>
      <c r="D150" s="30"/>
      <c r="E150" s="33"/>
      <c r="F150" s="33"/>
      <c r="G150" s="21">
        <v>17.327999114990234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128</v>
      </c>
      <c r="C151" t="s">
        <v>243</v>
      </c>
      <c r="D151" s="35"/>
      <c r="E151" s="33"/>
      <c r="F151" s="33"/>
      <c r="G151" s="21">
        <v>17.329999923706055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128</v>
      </c>
      <c r="C152" t="s">
        <v>243</v>
      </c>
      <c r="D152" s="36" t="e">
        <f t="shared" ref="D152" si="63">STDEV(C150:C152)</f>
        <v>#DIV/0!</v>
      </c>
      <c r="E152" s="37" t="e">
        <f t="shared" ref="E152" si="64">AVERAGE(C150:C152)</f>
        <v>#DIV/0!</v>
      </c>
      <c r="F152" s="33"/>
      <c r="G152" s="21">
        <v>17.434999465942383</v>
      </c>
      <c r="H152" s="38">
        <f t="shared" ref="H152" si="65">STDEV(G150:G152)</f>
        <v>6.1207273817794304E-2</v>
      </c>
      <c r="I152" s="37">
        <f t="shared" ref="I152" si="66">AVERAGE(G150:G152)</f>
        <v>17.364332834879558</v>
      </c>
      <c r="J152" s="33"/>
      <c r="K152" s="37" t="e">
        <f t="shared" ref="K152" si="67">E152-I152</f>
        <v>#DIV/0!</v>
      </c>
      <c r="L152" s="37" t="e">
        <f t="shared" ref="L152" si="68">K152-$K$7</f>
        <v>#DIV/0!</v>
      </c>
      <c r="M152" s="18" t="e">
        <f t="shared" ref="M152" si="69">SQRT((D152*D152)+(H152*H152))</f>
        <v>#DIV/0!</v>
      </c>
      <c r="N152" s="6"/>
      <c r="O152" s="41" t="e">
        <f t="shared" ref="O152" si="70">POWER(2,-L152)</f>
        <v>#DIV/0!</v>
      </c>
      <c r="P152" s="17" t="e">
        <f t="shared" ref="P152" si="71">M152/SQRT((COUNT(C150:C152)+COUNT(G150:G152)/2))</f>
        <v>#DIV/0!</v>
      </c>
    </row>
    <row r="153" spans="2:17">
      <c r="B153" s="24" t="s">
        <v>129</v>
      </c>
      <c r="C153" s="21">
        <v>27.617000579833984</v>
      </c>
      <c r="D153" s="30"/>
      <c r="E153" s="33"/>
      <c r="F153" s="33"/>
      <c r="G153" s="21">
        <v>16.676000595092773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129</v>
      </c>
      <c r="C154" s="21">
        <v>27.954000473022461</v>
      </c>
      <c r="D154" s="35"/>
      <c r="E154" s="33"/>
      <c r="F154" s="33"/>
      <c r="G154" s="21">
        <v>16.715000152587891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129</v>
      </c>
      <c r="C155" s="21">
        <v>27.993000030517578</v>
      </c>
      <c r="D155" s="36">
        <f t="shared" ref="D155" si="72">STDEV(C153:C155)</f>
        <v>0.20674681795526667</v>
      </c>
      <c r="E155" s="37">
        <f t="shared" ref="E155" si="73">AVERAGE(C153:C155)</f>
        <v>27.85466702779134</v>
      </c>
      <c r="F155" s="33"/>
      <c r="G155" s="21">
        <v>16.676000595092773</v>
      </c>
      <c r="H155" s="38">
        <f t="shared" ref="H155" si="74">STDEV(G153:G155)</f>
        <v>2.2516405018082195E-2</v>
      </c>
      <c r="I155" s="37">
        <f t="shared" ref="I155" si="75">AVERAGE(G153:G155)</f>
        <v>16.689000447591145</v>
      </c>
      <c r="J155" s="33"/>
      <c r="K155" s="37">
        <f t="shared" ref="K155" si="76">E155-I155</f>
        <v>11.165666580200195</v>
      </c>
      <c r="L155" s="37">
        <f t="shared" ref="L155" si="77">K155-$K$7</f>
        <v>-3.2838335037231445</v>
      </c>
      <c r="M155" s="18">
        <f t="shared" ref="M155" si="78">SQRT((D155*D155)+(H155*H155))</f>
        <v>0.20796931319203441</v>
      </c>
      <c r="N155" s="6"/>
      <c r="O155" s="41">
        <f t="shared" ref="O155" si="79">POWER(2,-L155)</f>
        <v>9.739404094636587</v>
      </c>
      <c r="P155" s="17">
        <f t="shared" ref="P155" si="80">M155/SQRT((COUNT(C153:C155)+COUNT(G153:G155)/2))</f>
        <v>9.8037674424530971E-2</v>
      </c>
    </row>
    <row r="156" spans="2:17">
      <c r="B156" s="24" t="s">
        <v>130</v>
      </c>
      <c r="C156" s="21">
        <v>27.886999130249023</v>
      </c>
      <c r="D156" s="30"/>
      <c r="E156" s="33"/>
      <c r="F156" s="33"/>
      <c r="G156" s="21">
        <v>16.315999984741211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130</v>
      </c>
      <c r="C157" s="21">
        <v>28.169000625610352</v>
      </c>
      <c r="D157" s="35"/>
      <c r="E157" s="33"/>
      <c r="F157" s="33"/>
      <c r="G157" s="21">
        <v>16.711999893188477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130</v>
      </c>
      <c r="C158" s="21">
        <v>27.87299919128418</v>
      </c>
      <c r="D158" s="36">
        <f t="shared" ref="D158" si="81">STDEV(C156:C158)</f>
        <v>0.16700184170650911</v>
      </c>
      <c r="E158" s="37">
        <f t="shared" ref="E158" si="82">AVERAGE(C156:C158)</f>
        <v>27.976332982381184</v>
      </c>
      <c r="F158" s="33"/>
      <c r="G158" s="21">
        <v>16.343999862670898</v>
      </c>
      <c r="H158" s="38">
        <f t="shared" ref="H158" si="83">STDEV(G156:G158)</f>
        <v>0.22099168276775519</v>
      </c>
      <c r="I158" s="37">
        <f t="shared" ref="I158" si="84">AVERAGE(G156:G158)</f>
        <v>16.457333246866863</v>
      </c>
      <c r="J158" s="33"/>
      <c r="K158" s="37">
        <f t="shared" ref="K158" si="85">E158-I158</f>
        <v>11.518999735514321</v>
      </c>
      <c r="L158" s="37">
        <f t="shared" ref="L158" si="86">K158-$K$7</f>
        <v>-2.9305003484090193</v>
      </c>
      <c r="M158" s="18">
        <f t="shared" ref="M158" si="87">SQRT((D158*D158)+(H158*H158))</f>
        <v>0.27699627973294166</v>
      </c>
      <c r="N158" s="6"/>
      <c r="O158" s="41">
        <f t="shared" ref="O158" si="88">POWER(2,-L158)</f>
        <v>7.6237475565970554</v>
      </c>
      <c r="P158" s="17">
        <f t="shared" ref="P158" si="89">M158/SQRT((COUNT(C156:C158)+COUNT(G156:G158)/2))</f>
        <v>0.13057729850840594</v>
      </c>
    </row>
    <row r="159" spans="2:17" s="23" customFormat="1">
      <c r="B159" s="24" t="s">
        <v>131</v>
      </c>
      <c r="C159" t="s">
        <v>243</v>
      </c>
      <c r="D159" s="30"/>
      <c r="E159" s="33"/>
      <c r="F159" s="33"/>
      <c r="G159" s="21">
        <v>17.514999389648437</v>
      </c>
      <c r="H159" s="29"/>
      <c r="I159" s="33"/>
      <c r="J159" s="33"/>
      <c r="K159" s="33"/>
      <c r="L159" s="33"/>
      <c r="M159" s="33"/>
      <c r="N159" s="33"/>
      <c r="O159" s="34"/>
      <c r="P159" s="40"/>
      <c r="Q159" s="28"/>
    </row>
    <row r="160" spans="2:17" s="23" customFormat="1">
      <c r="B160" s="24" t="s">
        <v>131</v>
      </c>
      <c r="C160" t="s">
        <v>243</v>
      </c>
      <c r="D160" s="35"/>
      <c r="E160" s="33"/>
      <c r="F160" s="33"/>
      <c r="G160" s="21">
        <v>17.514999389648437</v>
      </c>
      <c r="H160" s="35"/>
      <c r="I160" s="33"/>
      <c r="J160" s="33"/>
      <c r="K160" s="33"/>
      <c r="L160" s="33"/>
      <c r="M160" s="33"/>
      <c r="N160" s="33"/>
      <c r="O160" s="34"/>
      <c r="P160" s="40"/>
      <c r="Q160" s="28"/>
    </row>
    <row r="161" spans="2:17" s="23" customFormat="1" ht="15.75">
      <c r="B161" s="24" t="s">
        <v>131</v>
      </c>
      <c r="C161" t="s">
        <v>243</v>
      </c>
      <c r="D161" s="36" t="e">
        <f t="shared" ref="D161" si="90">STDEV(C159:C161)</f>
        <v>#DIV/0!</v>
      </c>
      <c r="E161" s="37" t="e">
        <f t="shared" ref="E161" si="91">AVERAGE(C159:C161)</f>
        <v>#DIV/0!</v>
      </c>
      <c r="F161" s="33"/>
      <c r="G161" s="21"/>
      <c r="H161" s="38">
        <f t="shared" ref="H161" si="92">STDEV(G159:G161)</f>
        <v>0</v>
      </c>
      <c r="I161" s="37">
        <f t="shared" ref="I161" si="93">AVERAGE(G159:G161)</f>
        <v>17.514999389648437</v>
      </c>
      <c r="J161" s="33"/>
      <c r="K161" s="37" t="e">
        <f t="shared" ref="K161" si="94">E161-I161</f>
        <v>#DIV/0!</v>
      </c>
      <c r="L161" s="37" t="e">
        <f t="shared" ref="L161" si="95">K161-$K$7</f>
        <v>#DIV/0!</v>
      </c>
      <c r="M161" s="37" t="e">
        <f t="shared" ref="M161" si="96">SQRT((D161*D161)+(H161*H161))</f>
        <v>#DIV/0!</v>
      </c>
      <c r="N161" s="33"/>
      <c r="O161" s="41" t="e">
        <f t="shared" ref="O161" si="97">POWER(2,-L161)</f>
        <v>#DIV/0!</v>
      </c>
      <c r="P161" s="1" t="e">
        <f t="shared" ref="P161" si="98">M161/SQRT((COUNT(C159:C161)+COUNT(G159:G161)/2))</f>
        <v>#DIV/0!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1" workbookViewId="0">
      <selection activeCell="G9" sqref="G9:G170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1.425781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29.356000900268555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29.218000411987305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29.37700080871582</v>
      </c>
      <c r="D7" s="36">
        <f>STDEV(C5:C8)</f>
        <v>8.63773283144776E-2</v>
      </c>
      <c r="E7" s="37">
        <f>AVERAGE(C5:C8)</f>
        <v>29.317000706990559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13.36333401997884</v>
      </c>
      <c r="L7" s="37">
        <f>K7-$K$7</f>
        <v>0</v>
      </c>
      <c r="M7" s="18">
        <f>SQRT((D7*D7)+(H7*H7))</f>
        <v>0.10107103253427301</v>
      </c>
      <c r="N7" s="6"/>
      <c r="O7" s="41">
        <f>POWER(2,-L7)</f>
        <v>1</v>
      </c>
      <c r="P7" s="17">
        <f>M7/SQRT((COUNT(C5:C8)+COUNT(G5:G8)/2))</f>
        <v>4.7645341657673743E-2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132</v>
      </c>
      <c r="C9" s="21">
        <v>30.004999160766602</v>
      </c>
      <c r="D9" s="30"/>
      <c r="E9" s="33"/>
      <c r="F9" s="33"/>
      <c r="G9" s="21">
        <v>18.096000671386719</v>
      </c>
      <c r="I9" s="33"/>
      <c r="J9" s="33"/>
      <c r="K9" s="33"/>
      <c r="L9" s="33"/>
      <c r="M9" s="33"/>
      <c r="N9" s="33"/>
      <c r="O9" s="34"/>
    </row>
    <row r="10" spans="2:16">
      <c r="B10" s="24" t="s">
        <v>132</v>
      </c>
      <c r="C10" s="21">
        <v>30.23900032043457</v>
      </c>
      <c r="D10" s="35"/>
      <c r="E10" s="33"/>
      <c r="F10" s="33"/>
      <c r="G10" s="21">
        <v>17.941999435424805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132</v>
      </c>
      <c r="C11" s="21">
        <v>29.5</v>
      </c>
      <c r="D11" s="36">
        <f t="shared" ref="D11" si="0">STDEV(C9:C11)</f>
        <v>0.3776908278611994</v>
      </c>
      <c r="E11" s="37">
        <f t="shared" ref="E11" si="1">AVERAGE(C9:C11)</f>
        <v>29.914666493733723</v>
      </c>
      <c r="F11" s="33"/>
      <c r="G11" s="21">
        <v>17.920000076293945</v>
      </c>
      <c r="H11" s="38">
        <f t="shared" ref="H11" si="2">STDEV(G9:G11)</f>
        <v>9.589626509322112E-2</v>
      </c>
      <c r="I11" s="37">
        <f t="shared" ref="I11" si="3">AVERAGE(G9:G11)</f>
        <v>17.986000061035156</v>
      </c>
      <c r="J11" s="33"/>
      <c r="K11" s="37">
        <f t="shared" ref="K11" si="4">E11-I11</f>
        <v>11.928666432698567</v>
      </c>
      <c r="L11" s="37">
        <f t="shared" ref="L11" si="5">K11-$K$7</f>
        <v>-1.4346675872802734</v>
      </c>
      <c r="M11" s="18">
        <f t="shared" ref="M11" si="6">SQRT((D11*D11)+(H11*H11))</f>
        <v>0.38967480687017414</v>
      </c>
      <c r="N11" s="6"/>
      <c r="O11" s="41">
        <f t="shared" ref="O11" si="7">POWER(2,-L11)</f>
        <v>2.7031987477323951</v>
      </c>
      <c r="P11" s="17">
        <f t="shared" ref="P11" si="8">M11/SQRT((COUNT(C9:C11)+COUNT(G9:G11)/2))</f>
        <v>0.18369446559697228</v>
      </c>
    </row>
    <row r="12" spans="2:16">
      <c r="B12" s="24" t="s">
        <v>133</v>
      </c>
      <c r="C12" s="21">
        <v>27.225000381469727</v>
      </c>
      <c r="D12" s="30"/>
      <c r="E12" s="33"/>
      <c r="F12" s="33"/>
      <c r="G12" s="21">
        <v>16.795999526977539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133</v>
      </c>
      <c r="C13" s="21">
        <v>27.118000030517578</v>
      </c>
      <c r="D13" s="35"/>
      <c r="E13" s="33"/>
      <c r="F13" s="33"/>
      <c r="G13" s="21">
        <v>16.778999328613281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133</v>
      </c>
      <c r="C14" s="21">
        <v>27.048000335693359</v>
      </c>
      <c r="D14" s="36">
        <f t="shared" ref="D14" si="9">STDEV(C12:C14)</f>
        <v>8.9142253901841967E-2</v>
      </c>
      <c r="E14" s="37">
        <f t="shared" ref="E14" si="10">AVERAGE(C12:C14)</f>
        <v>27.130333582560223</v>
      </c>
      <c r="F14" s="33"/>
      <c r="G14" s="21">
        <v>16.684000015258789</v>
      </c>
      <c r="H14" s="38">
        <f t="shared" ref="H14" si="11">STDEV(G12:G14)</f>
        <v>6.0356947829126692E-2</v>
      </c>
      <c r="I14" s="37">
        <f t="shared" ref="I14" si="12">AVERAGE(G12:G14)</f>
        <v>16.752999623616535</v>
      </c>
      <c r="J14" s="33"/>
      <c r="K14" s="37">
        <f t="shared" ref="K14" si="13">E14-I14</f>
        <v>10.377333958943687</v>
      </c>
      <c r="L14" s="37">
        <f t="shared" ref="L14" si="14">K14-$K$7</f>
        <v>-2.9860000610351527</v>
      </c>
      <c r="M14" s="18">
        <f t="shared" ref="M14" si="15">SQRT((D14*D14)+(H14*H14))</f>
        <v>0.10765362317148634</v>
      </c>
      <c r="N14" s="6"/>
      <c r="O14" s="41">
        <f t="shared" ref="O14" si="16">POWER(2,-L14)</f>
        <v>7.922743310646494</v>
      </c>
      <c r="P14" s="17">
        <f t="shared" ref="P14" si="17">M14/SQRT((COUNT(C12:C14)+COUNT(G12:G14)/2))</f>
        <v>5.0748404642572825E-2</v>
      </c>
    </row>
    <row r="15" spans="2:16">
      <c r="B15" s="24" t="s">
        <v>134</v>
      </c>
      <c r="C15" t="s">
        <v>243</v>
      </c>
      <c r="D15" s="30"/>
      <c r="E15" s="33"/>
      <c r="F15" s="33"/>
      <c r="G15" s="21">
        <v>16.995000839233398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134</v>
      </c>
      <c r="C16" t="s">
        <v>243</v>
      </c>
      <c r="D16" s="35"/>
      <c r="E16" s="33"/>
      <c r="F16" s="33"/>
      <c r="G16" s="21">
        <v>16.990999221801758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134</v>
      </c>
      <c r="C17" s="21">
        <v>37.330001831054688</v>
      </c>
      <c r="D17" s="36" t="e">
        <f t="shared" ref="D17" si="18">STDEV(C15:C17)</f>
        <v>#DIV/0!</v>
      </c>
      <c r="E17" s="37">
        <f t="shared" ref="E17" si="19">AVERAGE(C15:C17)</f>
        <v>37.330001831054688</v>
      </c>
      <c r="F17" s="33"/>
      <c r="G17" s="21">
        <v>16.986000061035156</v>
      </c>
      <c r="H17" s="38">
        <f t="shared" ref="H17" si="20">STDEV(G15:G17)</f>
        <v>4.5095927128269266E-3</v>
      </c>
      <c r="I17" s="37">
        <f t="shared" ref="I17" si="21">AVERAGE(G15:G17)</f>
        <v>16.99066670735677</v>
      </c>
      <c r="J17" s="33"/>
      <c r="K17" s="37">
        <f t="shared" ref="K17" si="22">E17-I17</f>
        <v>20.339335123697918</v>
      </c>
      <c r="L17" s="37">
        <f t="shared" ref="L17" si="23">K17-$K$7</f>
        <v>6.9760011037190779</v>
      </c>
      <c r="M17" s="18" t="e">
        <f t="shared" ref="M17" si="24">SQRT((D17*D17)+(H17*H17))</f>
        <v>#DIV/0!</v>
      </c>
      <c r="N17" s="6"/>
      <c r="O17" s="41">
        <f t="shared" ref="O17" si="25">POWER(2,-L17)</f>
        <v>7.9435460579624622E-3</v>
      </c>
      <c r="P17" s="17" t="e">
        <f t="shared" ref="P17" si="26">M17/SQRT((COUNT(C15:C17)+COUNT(G15:G17)/2))</f>
        <v>#DIV/0!</v>
      </c>
    </row>
    <row r="18" spans="2:16">
      <c r="B18" s="24" t="s">
        <v>135</v>
      </c>
      <c r="C18" s="21">
        <v>23.993999481201172</v>
      </c>
      <c r="D18" s="30"/>
      <c r="E18" s="33"/>
      <c r="F18" s="33"/>
      <c r="G18" s="21">
        <v>17.16200065612793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135</v>
      </c>
      <c r="C19" s="21">
        <v>23.950000762939453</v>
      </c>
      <c r="D19" s="35"/>
      <c r="E19" s="33"/>
      <c r="F19" s="33"/>
      <c r="G19" s="21">
        <v>17.180999755859375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135</v>
      </c>
      <c r="C20" s="21">
        <v>23.865999221801758</v>
      </c>
      <c r="D20" s="36">
        <f t="shared" ref="D20" si="27">STDEV(C18:C20)</f>
        <v>6.5033597122947803E-2</v>
      </c>
      <c r="E20" s="37">
        <f t="shared" ref="E20" si="28">AVERAGE(C18:C20)</f>
        <v>23.936666488647461</v>
      </c>
      <c r="F20" s="33"/>
      <c r="G20" s="21">
        <v>17.158000946044922</v>
      </c>
      <c r="H20" s="38">
        <f t="shared" ref="H20" si="29">STDEV(G18:G20)</f>
        <v>1.2287586718818475E-2</v>
      </c>
      <c r="I20" s="37">
        <f t="shared" ref="I20" si="30">AVERAGE(G18:G20)</f>
        <v>17.16700045267741</v>
      </c>
      <c r="J20" s="33"/>
      <c r="K20" s="37">
        <f t="shared" ref="K20" si="31">E20-I20</f>
        <v>6.7696660359700509</v>
      </c>
      <c r="L20" s="37">
        <f t="shared" ref="L20" si="32">K20-$K$7</f>
        <v>-6.5936679840087891</v>
      </c>
      <c r="M20" s="18">
        <f t="shared" ref="M20" si="33">SQRT((D20*D20)+(H20*H20))</f>
        <v>6.6184239378588985E-2</v>
      </c>
      <c r="N20" s="6"/>
      <c r="O20" s="41">
        <f t="shared" ref="O20" si="34">POWER(2,-L20)</f>
        <v>96.581032660000318</v>
      </c>
      <c r="P20" s="17">
        <f t="shared" ref="P20" si="35">M20/SQRT((COUNT(C18:C20)+COUNT(G18:G20)/2))</f>
        <v>3.1199549648182671E-2</v>
      </c>
    </row>
    <row r="21" spans="2:16">
      <c r="B21" s="24" t="s">
        <v>136</v>
      </c>
      <c r="C21" s="21">
        <v>24.555000305175781</v>
      </c>
      <c r="D21" s="30"/>
      <c r="E21" s="33"/>
      <c r="F21" s="33"/>
      <c r="G21" s="21">
        <v>15.75100040435791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136</v>
      </c>
      <c r="C22" s="21">
        <v>24.402000427246094</v>
      </c>
      <c r="D22" s="35"/>
      <c r="E22" s="33"/>
      <c r="F22" s="33"/>
      <c r="G22" s="21">
        <v>15.788000106811523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136</v>
      </c>
      <c r="C23" s="21">
        <v>24.476999282836914</v>
      </c>
      <c r="D23" s="36">
        <f t="shared" ref="D23" si="36">STDEV(C21:C23)</f>
        <v>7.6504847855479563E-2</v>
      </c>
      <c r="E23" s="37">
        <f t="shared" ref="E23" si="37">AVERAGE(C21:C23)</f>
        <v>24.478000005086262</v>
      </c>
      <c r="F23" s="33"/>
      <c r="G23" s="21">
        <v>15.76200008392334</v>
      </c>
      <c r="H23" s="38">
        <f t="shared" ref="H23" si="38">STDEV(G21:G23)</f>
        <v>1.8999877729361483E-2</v>
      </c>
      <c r="I23" s="37">
        <f t="shared" ref="I23" si="39">AVERAGE(G21:G23)</f>
        <v>15.767000198364258</v>
      </c>
      <c r="J23" s="33"/>
      <c r="K23" s="37">
        <f t="shared" ref="K23" si="40">E23-I23</f>
        <v>8.710999806722004</v>
      </c>
      <c r="L23" s="37">
        <f t="shared" ref="L23" si="41">K23-$K$7</f>
        <v>-4.6523342132568359</v>
      </c>
      <c r="M23" s="18">
        <f t="shared" ref="M23" si="42">SQRT((D23*D23)+(H23*H23))</f>
        <v>7.8828846871692615E-2</v>
      </c>
      <c r="N23" s="6"/>
      <c r="O23" s="41">
        <f t="shared" ref="O23" si="43">POWER(2,-L23)</f>
        <v>25.147345466954576</v>
      </c>
      <c r="P23" s="17">
        <f t="shared" ref="P23" si="44">M23/SQRT((COUNT(C21:C23)+COUNT(G21:G23)/2))</f>
        <v>3.716027478405988E-2</v>
      </c>
    </row>
    <row r="24" spans="2:16">
      <c r="B24" s="24" t="s">
        <v>137</v>
      </c>
      <c r="C24" t="s">
        <v>243</v>
      </c>
      <c r="D24" s="30"/>
      <c r="E24" s="33"/>
      <c r="F24" s="33"/>
      <c r="G24" s="21">
        <v>19.597000122070313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137</v>
      </c>
      <c r="C25" t="s">
        <v>243</v>
      </c>
      <c r="D25" s="35"/>
      <c r="E25" s="33"/>
      <c r="F25" s="33"/>
      <c r="G25" s="21">
        <v>19.597999572753906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137</v>
      </c>
      <c r="C26" t="s">
        <v>243</v>
      </c>
      <c r="D26" s="36" t="e">
        <f t="shared" ref="D26" si="45">STDEV(C24:C26)</f>
        <v>#DIV/0!</v>
      </c>
      <c r="E26" s="37" t="e">
        <f t="shared" ref="E26" si="46">AVERAGE(C24:C26)</f>
        <v>#DIV/0!</v>
      </c>
      <c r="F26" s="33"/>
      <c r="G26" s="21">
        <v>19.563999176025391</v>
      </c>
      <c r="H26" s="38">
        <f t="shared" ref="H26" si="47">STDEV(G24:G26)</f>
        <v>1.9348076214554411E-2</v>
      </c>
      <c r="I26" s="37">
        <f t="shared" ref="I26" si="48">AVERAGE(G24:G26)</f>
        <v>19.586332956949871</v>
      </c>
      <c r="J26" s="33"/>
      <c r="K26" s="37" t="e">
        <f t="shared" ref="K26" si="49">E26-I26</f>
        <v>#DIV/0!</v>
      </c>
      <c r="L26" s="37" t="e">
        <f t="shared" ref="L26" si="50">K26-$K$7</f>
        <v>#DIV/0!</v>
      </c>
      <c r="M26" s="18" t="e">
        <f t="shared" ref="M26" si="51">SQRT((D26*D26)+(H26*H26))</f>
        <v>#DIV/0!</v>
      </c>
      <c r="N26" s="6"/>
      <c r="O26" s="41" t="e">
        <f t="shared" ref="O26" si="52">POWER(2,-L26)</f>
        <v>#DIV/0!</v>
      </c>
      <c r="P26" s="17" t="e">
        <f t="shared" ref="P26" si="53">M26/SQRT((COUNT(C24:C26)+COUNT(G24:G26)/2))</f>
        <v>#DIV/0!</v>
      </c>
    </row>
    <row r="27" spans="2:16">
      <c r="B27" s="24" t="s">
        <v>138</v>
      </c>
      <c r="C27" s="21">
        <v>25.71299934387207</v>
      </c>
      <c r="D27" s="30"/>
      <c r="E27" s="33"/>
      <c r="F27" s="33"/>
      <c r="G27" s="21">
        <v>16.055000305175781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138</v>
      </c>
      <c r="C28" s="21">
        <v>25.833999633789063</v>
      </c>
      <c r="D28" s="35"/>
      <c r="E28" s="33"/>
      <c r="F28" s="33"/>
      <c r="G28" s="21">
        <v>16.08799934387207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138</v>
      </c>
      <c r="C29" s="21">
        <v>25.841999053955078</v>
      </c>
      <c r="D29" s="36">
        <f t="shared" ref="D29" si="54">STDEV(C27:C29)</f>
        <v>7.2279533853515182E-2</v>
      </c>
      <c r="E29" s="37">
        <f t="shared" ref="E29" si="55">AVERAGE(C27:C29)</f>
        <v>25.796332677205402</v>
      </c>
      <c r="F29" s="33"/>
      <c r="G29" s="21">
        <v>16.048999786376953</v>
      </c>
      <c r="H29" s="38">
        <f t="shared" ref="H29" si="56">STDEV(G27:G29)</f>
        <v>2.0999635971246516E-2</v>
      </c>
      <c r="I29" s="37">
        <f t="shared" ref="I29" si="57">AVERAGE(G27:G29)</f>
        <v>16.063999811808269</v>
      </c>
      <c r="J29" s="33"/>
      <c r="K29" s="37">
        <f t="shared" ref="K29" si="58">E29-I29</f>
        <v>9.732332865397133</v>
      </c>
      <c r="L29" s="37">
        <f t="shared" ref="L29" si="59">K29-$K$7</f>
        <v>-3.6310011545817069</v>
      </c>
      <c r="M29" s="18">
        <f t="shared" ref="M29" si="60">SQRT((D29*D29)+(H29*H29))</f>
        <v>7.5268291630714704E-2</v>
      </c>
      <c r="N29" s="6"/>
      <c r="O29" s="41">
        <f t="shared" ref="O29" si="61">POWER(2,-L29)</f>
        <v>12.389114360594515</v>
      </c>
      <c r="P29" s="17">
        <f t="shared" ref="P29" si="62">M29/SQRT((COUNT(C27:C29)+COUNT(G27:G29)/2))</f>
        <v>3.548181294693669E-2</v>
      </c>
    </row>
    <row r="30" spans="2:16">
      <c r="B30" s="24" t="s">
        <v>139</v>
      </c>
      <c r="C30" s="21">
        <v>26.222999572753906</v>
      </c>
      <c r="D30" s="30"/>
      <c r="E30" s="33"/>
      <c r="F30" s="33"/>
      <c r="G30" s="21">
        <v>14.729000091552734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139</v>
      </c>
      <c r="C31" s="21">
        <v>26.267000198364258</v>
      </c>
      <c r="D31" s="35"/>
      <c r="E31" s="33"/>
      <c r="F31" s="33"/>
      <c r="G31" s="21">
        <v>14.763999938964844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139</v>
      </c>
      <c r="C32" s="21">
        <v>26.344999313354492</v>
      </c>
      <c r="D32" s="36">
        <f t="shared" ref="D32" si="63">STDEV(C30:C32)</f>
        <v>6.1784374642747643E-2</v>
      </c>
      <c r="E32" s="37">
        <f t="shared" ref="E32" si="64">AVERAGE(C30:C32)</f>
        <v>26.278333028157551</v>
      </c>
      <c r="F32" s="33"/>
      <c r="G32" s="21">
        <v>14.906999588012695</v>
      </c>
      <c r="H32" s="38">
        <f t="shared" ref="H32" si="65">STDEV(G30:G32)</f>
        <v>9.4302447552789159E-2</v>
      </c>
      <c r="I32" s="37">
        <f t="shared" ref="I32" si="66">AVERAGE(G30:G32)</f>
        <v>14.799999872843424</v>
      </c>
      <c r="J32" s="33"/>
      <c r="K32" s="37">
        <f t="shared" ref="K32" si="67">E32-I32</f>
        <v>11.478333155314127</v>
      </c>
      <c r="L32" s="37">
        <f t="shared" ref="L32" si="68">K32-$K$7</f>
        <v>-1.8850008646647129</v>
      </c>
      <c r="M32" s="18">
        <f t="shared" ref="M32" si="69">SQRT((D32*D32)+(H32*H32))</f>
        <v>0.11273979139789975</v>
      </c>
      <c r="N32" s="6"/>
      <c r="O32" s="41">
        <f t="shared" ref="O32" si="70">POWER(2,-L32)</f>
        <v>3.6935314565977193</v>
      </c>
      <c r="P32" s="17">
        <f t="shared" ref="P32" si="71">M32/SQRT((COUNT(C30:C32)+COUNT(G30:G32)/2))</f>
        <v>5.3146047338007811E-2</v>
      </c>
    </row>
    <row r="33" spans="2:16">
      <c r="B33" s="24" t="s">
        <v>140</v>
      </c>
      <c r="C33" t="s">
        <v>243</v>
      </c>
      <c r="D33" s="30"/>
      <c r="E33" s="33"/>
      <c r="F33" s="33"/>
      <c r="G33" s="21">
        <v>15.50100040435791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140</v>
      </c>
      <c r="C34" s="21">
        <v>39.852001190185547</v>
      </c>
      <c r="D34" s="35"/>
      <c r="E34" s="33"/>
      <c r="F34" s="33"/>
      <c r="G34" s="21">
        <v>15.484000205993652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140</v>
      </c>
      <c r="C35" t="s">
        <v>243</v>
      </c>
      <c r="D35" s="36" t="e">
        <f t="shared" ref="D35" si="72">STDEV(C33:C35)</f>
        <v>#DIV/0!</v>
      </c>
      <c r="E35" s="37">
        <f t="shared" ref="E35" si="73">AVERAGE(C33:C35)</f>
        <v>39.852001190185547</v>
      </c>
      <c r="F35" s="33"/>
      <c r="G35" s="21">
        <v>15.458999633789063</v>
      </c>
      <c r="H35" s="38">
        <f t="shared" ref="H35" si="74">STDEV(G33:G35)</f>
        <v>2.1126997275831713E-2</v>
      </c>
      <c r="I35" s="37">
        <f t="shared" ref="I35" si="75">AVERAGE(G33:G35)</f>
        <v>15.481333414713541</v>
      </c>
      <c r="J35" s="33"/>
      <c r="K35" s="37">
        <f t="shared" ref="K35" si="76">E35-I35</f>
        <v>24.370667775472008</v>
      </c>
      <c r="L35" s="37">
        <f t="shared" ref="L35" si="77">K35-$K$7</f>
        <v>11.007333755493168</v>
      </c>
      <c r="M35" s="18" t="e">
        <f t="shared" ref="M35" si="78">SQRT((D35*D35)+(H35*H35))</f>
        <v>#DIV/0!</v>
      </c>
      <c r="N35" s="6"/>
      <c r="O35" s="41">
        <f t="shared" ref="O35" si="79">POWER(2,-L35)</f>
        <v>4.8580543287450589E-4</v>
      </c>
      <c r="P35" s="17" t="e">
        <f t="shared" ref="P35" si="80">M35/SQRT((COUNT(C33:C35)+COUNT(G33:G35)/2))</f>
        <v>#DIV/0!</v>
      </c>
    </row>
    <row r="36" spans="2:16">
      <c r="B36" s="24" t="s">
        <v>141</v>
      </c>
      <c r="C36" s="21">
        <v>26.22599983215332</v>
      </c>
      <c r="D36" s="30"/>
      <c r="E36" s="33"/>
      <c r="F36" s="33"/>
      <c r="G36" s="21">
        <v>16.849000930786133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141</v>
      </c>
      <c r="C37" s="21">
        <v>25.871000289916992</v>
      </c>
      <c r="D37" s="35"/>
      <c r="E37" s="33"/>
      <c r="F37" s="33"/>
      <c r="G37" s="21">
        <v>16.863000869750977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141</v>
      </c>
      <c r="C38" s="21">
        <v>26.08799934387207</v>
      </c>
      <c r="D38" s="36">
        <f t="shared" ref="D38" si="81">STDEV(C36:C38)</f>
        <v>0.17895874718831378</v>
      </c>
      <c r="E38" s="37">
        <f t="shared" ref="E38" si="82">AVERAGE(C36:C38)</f>
        <v>26.061666488647461</v>
      </c>
      <c r="F38" s="33"/>
      <c r="G38" s="21">
        <v>16.840000152587891</v>
      </c>
      <c r="H38" s="38">
        <f t="shared" ref="H38" si="83">STDEV(G36:G38)</f>
        <v>1.159055139046153E-2</v>
      </c>
      <c r="I38" s="37">
        <f t="shared" ref="I38" si="84">AVERAGE(G36:G38)</f>
        <v>16.850667317708332</v>
      </c>
      <c r="J38" s="33"/>
      <c r="K38" s="37">
        <f t="shared" ref="K38" si="85">E38-I38</f>
        <v>9.2109991709391288</v>
      </c>
      <c r="L38" s="37">
        <f t="shared" ref="L38" si="86">K38-$K$7</f>
        <v>-4.1523348490397112</v>
      </c>
      <c r="M38" s="18">
        <f t="shared" ref="M38" si="87">SQRT((D38*D38)+(H38*H38))</f>
        <v>0.17933369476131847</v>
      </c>
      <c r="N38" s="6"/>
      <c r="O38" s="41">
        <f t="shared" ref="O38" si="88">POWER(2,-L38)</f>
        <v>17.781866344833006</v>
      </c>
      <c r="P38" s="17">
        <f t="shared" ref="P38" si="89">M38/SQRT((COUNT(C36:C38)+COUNT(G36:G38)/2))</f>
        <v>8.4538714440644494E-2</v>
      </c>
    </row>
    <row r="39" spans="2:16">
      <c r="B39" s="24" t="s">
        <v>142</v>
      </c>
      <c r="C39" s="21">
        <v>25.361000061035156</v>
      </c>
      <c r="D39" s="30"/>
      <c r="E39" s="33"/>
      <c r="F39" s="33"/>
      <c r="G39" s="21">
        <v>14.845000267028809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142</v>
      </c>
      <c r="C40" s="21">
        <v>25.481000900268555</v>
      </c>
      <c r="D40" s="35"/>
      <c r="E40" s="33"/>
      <c r="F40" s="33"/>
      <c r="G40" s="21">
        <v>14.828000068664551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142</v>
      </c>
      <c r="C41" s="21">
        <v>25.565999984741211</v>
      </c>
      <c r="D41" s="36">
        <f t="shared" ref="D41" si="90">STDEV(C39:C41)</f>
        <v>0.10299677543285675</v>
      </c>
      <c r="E41" s="37">
        <f t="shared" ref="E41" si="91">AVERAGE(C39:C41)</f>
        <v>25.469333648681641</v>
      </c>
      <c r="F41" s="33"/>
      <c r="G41" s="21">
        <v>14.843000411987305</v>
      </c>
      <c r="H41" s="38">
        <f t="shared" ref="H41" si="92">STDEV(G39:G41)</f>
        <v>9.2917209063735004E-3</v>
      </c>
      <c r="I41" s="37">
        <f t="shared" ref="I41" si="93">AVERAGE(G39:G41)</f>
        <v>14.838666915893555</v>
      </c>
      <c r="J41" s="33"/>
      <c r="K41" s="37">
        <f t="shared" ref="K41" si="94">E41-I41</f>
        <v>10.630666732788086</v>
      </c>
      <c r="L41" s="37">
        <f t="shared" ref="L41" si="95">K41-$K$7</f>
        <v>-2.732667287190754</v>
      </c>
      <c r="M41" s="18">
        <f t="shared" ref="M41" si="96">SQRT((D41*D41)+(H41*H41))</f>
        <v>0.10341504642443604</v>
      </c>
      <c r="N41" s="6"/>
      <c r="O41" s="41">
        <f t="shared" ref="O41" si="97">POWER(2,-L41)</f>
        <v>6.6468338301694141</v>
      </c>
      <c r="P41" s="17">
        <f t="shared" ref="P41" si="98">M41/SQRT((COUNT(C39:C41)+COUNT(G39:G41)/2))</f>
        <v>4.8750320402293566E-2</v>
      </c>
    </row>
    <row r="42" spans="2:16">
      <c r="B42" s="24" t="s">
        <v>143</v>
      </c>
      <c r="C42" s="21">
        <v>35.396999359130859</v>
      </c>
      <c r="D42" s="30"/>
      <c r="E42" s="33"/>
      <c r="F42" s="33"/>
      <c r="G42" s="21">
        <v>16.427000045776367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143</v>
      </c>
      <c r="C43" t="s">
        <v>243</v>
      </c>
      <c r="D43" s="35"/>
      <c r="E43" s="33"/>
      <c r="F43" s="33"/>
      <c r="G43" s="21">
        <v>16.451999664306641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143</v>
      </c>
      <c r="C44" t="s">
        <v>243</v>
      </c>
      <c r="D44" s="36" t="e">
        <f t="shared" ref="D44" si="99">STDEV(C42:C44)</f>
        <v>#DIV/0!</v>
      </c>
      <c r="E44" s="37">
        <f t="shared" ref="E44" si="100">AVERAGE(C42:C44)</f>
        <v>35.396999359130859</v>
      </c>
      <c r="F44" s="33"/>
      <c r="G44" s="21">
        <v>16.483999252319336</v>
      </c>
      <c r="H44" s="38">
        <f t="shared" ref="H44" si="101">STDEV(G42:G44)</f>
        <v>2.8571151260696034E-2</v>
      </c>
      <c r="I44" s="37">
        <f t="shared" ref="I44" si="102">AVERAGE(G42:G44)</f>
        <v>16.454332987467449</v>
      </c>
      <c r="J44" s="33"/>
      <c r="K44" s="37">
        <f t="shared" ref="K44" si="103">E44-I44</f>
        <v>18.94266637166341</v>
      </c>
      <c r="L44" s="37">
        <f t="shared" ref="L44" si="104">K44-$K$7</f>
        <v>5.5793323516845703</v>
      </c>
      <c r="M44" s="18" t="e">
        <f t="shared" ref="M44" si="105">SQRT((D44*D44)+(H44*H44))</f>
        <v>#DIV/0!</v>
      </c>
      <c r="N44" s="6"/>
      <c r="O44" s="41">
        <f t="shared" ref="O44" si="106">POWER(2,-L44)</f>
        <v>2.0914794722602412E-2</v>
      </c>
      <c r="P44" s="17" t="e">
        <f t="shared" ref="P44" si="107">M44/SQRT((COUNT(C42:C44)+COUNT(G42:G44)/2))</f>
        <v>#DIV/0!</v>
      </c>
    </row>
    <row r="45" spans="2:16">
      <c r="B45" s="24" t="s">
        <v>144</v>
      </c>
      <c r="C45" s="21">
        <v>29.658000946044922</v>
      </c>
      <c r="D45" s="30"/>
      <c r="E45" s="33"/>
      <c r="F45" s="33"/>
      <c r="G45" s="21">
        <v>18.266000747680664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144</v>
      </c>
      <c r="C46" s="21">
        <v>29.899999618530273</v>
      </c>
      <c r="D46" s="35"/>
      <c r="E46" s="33"/>
      <c r="F46" s="33"/>
      <c r="G46" s="21">
        <v>18.292999267578125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144</v>
      </c>
      <c r="C47" s="21">
        <v>30.340000152587891</v>
      </c>
      <c r="D47" s="36">
        <f t="shared" ref="D47" si="108">STDEV(C45:C47)</f>
        <v>0.34575683776811633</v>
      </c>
      <c r="E47" s="37">
        <f t="shared" ref="E47" si="109">AVERAGE(C45:C47)</f>
        <v>29.966000239054363</v>
      </c>
      <c r="F47" s="33"/>
      <c r="G47" s="21">
        <v>18.329999923706055</v>
      </c>
      <c r="H47" s="38">
        <f t="shared" ref="H47" si="110">STDEV(G45:G47)</f>
        <v>3.2129589587792301E-2</v>
      </c>
      <c r="I47" s="37">
        <f t="shared" ref="I47" si="111">AVERAGE(G45:G47)</f>
        <v>18.296333312988281</v>
      </c>
      <c r="J47" s="33"/>
      <c r="K47" s="37">
        <f t="shared" ref="K47" si="112">E47-I47</f>
        <v>11.669666926066082</v>
      </c>
      <c r="L47" s="37">
        <f t="shared" ref="L47" si="113">K47-$K$7</f>
        <v>-1.693667093912758</v>
      </c>
      <c r="M47" s="18">
        <f t="shared" ref="M47" si="114">SQRT((D47*D47)+(H47*H47))</f>
        <v>0.347246456267717</v>
      </c>
      <c r="N47" s="6"/>
      <c r="O47" s="41">
        <f t="shared" ref="O47" si="115">POWER(2,-L47)</f>
        <v>3.2347788726626292</v>
      </c>
      <c r="P47" s="17">
        <f t="shared" ref="P47" si="116">M47/SQRT((COUNT(C45:C47)+COUNT(G45:G47)/2))</f>
        <v>0.16369354931326707</v>
      </c>
    </row>
    <row r="48" spans="2:16">
      <c r="B48" s="24" t="s">
        <v>145</v>
      </c>
      <c r="C48" s="21">
        <v>27.086000442504883</v>
      </c>
      <c r="D48" s="30"/>
      <c r="E48" s="33"/>
      <c r="F48" s="33"/>
      <c r="G48" s="21">
        <v>14.35099983215332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145</v>
      </c>
      <c r="C49" s="21">
        <v>26.860000610351562</v>
      </c>
      <c r="D49" s="35"/>
      <c r="E49" s="33"/>
      <c r="F49" s="33"/>
      <c r="G49" s="21">
        <v>14.378999710083008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145</v>
      </c>
      <c r="C50" s="21">
        <v>26.990999221801758</v>
      </c>
      <c r="D50" s="36">
        <f t="shared" ref="D50" si="117">STDEV(C48:C50)</f>
        <v>0.11347671734052765</v>
      </c>
      <c r="E50" s="37">
        <f t="shared" ref="E50" si="118">AVERAGE(C48:C50)</f>
        <v>26.979000091552734</v>
      </c>
      <c r="F50" s="33"/>
      <c r="G50" s="21">
        <v>14.381999969482422</v>
      </c>
      <c r="H50" s="38">
        <f t="shared" ref="H50" si="119">STDEV(G48:G50)</f>
        <v>1.7097773904636092E-2</v>
      </c>
      <c r="I50" s="37">
        <f t="shared" ref="I50" si="120">AVERAGE(G48:G50)</f>
        <v>14.37066650390625</v>
      </c>
      <c r="J50" s="33"/>
      <c r="K50" s="37">
        <f t="shared" ref="K50" si="121">E50-I50</f>
        <v>12.608333587646484</v>
      </c>
      <c r="L50" s="37">
        <f t="shared" ref="L50" si="122">K50-$K$7</f>
        <v>-0.75500043233235559</v>
      </c>
      <c r="M50" s="18">
        <f t="shared" ref="M50" si="123">SQRT((D50*D50)+(H50*H50))</f>
        <v>0.11475756729242767</v>
      </c>
      <c r="N50" s="6"/>
      <c r="O50" s="41">
        <f t="shared" ref="O50" si="124">POWER(2,-L50)</f>
        <v>1.6876320979925918</v>
      </c>
      <c r="P50" s="17">
        <f t="shared" ref="P50" si="125">M50/SQRT((COUNT(C48:C50)+COUNT(G48:G50)/2))</f>
        <v>5.4097236016631439E-2</v>
      </c>
    </row>
    <row r="51" spans="2:16">
      <c r="B51" s="24" t="s">
        <v>146</v>
      </c>
      <c r="C51" t="s">
        <v>243</v>
      </c>
      <c r="D51" s="30"/>
      <c r="E51" s="33"/>
      <c r="F51" s="33"/>
      <c r="G51" s="21">
        <v>16.580999374389648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146</v>
      </c>
      <c r="C52" t="s">
        <v>243</v>
      </c>
      <c r="D52" s="35"/>
      <c r="E52" s="33"/>
      <c r="F52" s="33"/>
      <c r="G52" s="21">
        <v>16.621000289916992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146</v>
      </c>
      <c r="C53" t="s">
        <v>243</v>
      </c>
      <c r="D53" s="36" t="e">
        <f t="shared" ref="D53" si="126">STDEV(C51:C53)</f>
        <v>#DIV/0!</v>
      </c>
      <c r="E53" s="37" t="e">
        <f t="shared" ref="E53" si="127">AVERAGE(C51:C53)</f>
        <v>#DIV/0!</v>
      </c>
      <c r="F53" s="33"/>
      <c r="G53" s="21">
        <v>16.604999542236328</v>
      </c>
      <c r="H53" s="38">
        <f t="shared" ref="H53" si="128">STDEV(G51:G53)</f>
        <v>2.0133327370452061E-2</v>
      </c>
      <c r="I53" s="37">
        <f t="shared" ref="I53" si="129">AVERAGE(G51:G53)</f>
        <v>16.602333068847656</v>
      </c>
      <c r="J53" s="33"/>
      <c r="K53" s="37" t="e">
        <f t="shared" ref="K53" si="130">E53-I53</f>
        <v>#DIV/0!</v>
      </c>
      <c r="L53" s="37" t="e">
        <f t="shared" ref="L53" si="131">K53-$K$7</f>
        <v>#DIV/0!</v>
      </c>
      <c r="M53" s="18" t="e">
        <f t="shared" ref="M53" si="132">SQRT((D53*D53)+(H53*H53))</f>
        <v>#DIV/0!</v>
      </c>
      <c r="N53" s="6"/>
      <c r="O53" s="41" t="e">
        <f t="shared" ref="O53" si="133">POWER(2,-L53)</f>
        <v>#DIV/0!</v>
      </c>
      <c r="P53" s="17" t="e">
        <f t="shared" ref="P53" si="134">M53/SQRT((COUNT(C51:C53)+COUNT(G51:G53)/2))</f>
        <v>#DIV/0!</v>
      </c>
    </row>
    <row r="54" spans="2:16">
      <c r="B54" s="24" t="s">
        <v>147</v>
      </c>
      <c r="C54" s="21">
        <v>28.062000274658203</v>
      </c>
      <c r="D54" s="30"/>
      <c r="E54" s="33"/>
      <c r="F54" s="33"/>
      <c r="G54" s="21">
        <v>15.755000114440918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147</v>
      </c>
      <c r="C55" s="21">
        <v>27.83799934387207</v>
      </c>
      <c r="D55" s="35"/>
      <c r="E55" s="33"/>
      <c r="F55" s="33"/>
      <c r="G55" s="21">
        <v>16.181999206542969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147</v>
      </c>
      <c r="C56" s="21">
        <v>27.724000930786133</v>
      </c>
      <c r="D56" s="36">
        <f t="shared" ref="D56" si="135">STDEV(C54:C56)</f>
        <v>0.1719571708481801</v>
      </c>
      <c r="E56" s="37">
        <f t="shared" ref="E56" si="136">AVERAGE(C54:C56)</f>
        <v>27.874666849772137</v>
      </c>
      <c r="F56" s="33"/>
      <c r="G56" s="21">
        <v>15.836000442504883</v>
      </c>
      <c r="H56" s="38">
        <f t="shared" ref="H56" si="137">STDEV(G54:G56)</f>
        <v>0.22679080761728967</v>
      </c>
      <c r="I56" s="37">
        <f t="shared" ref="I56" si="138">AVERAGE(G54:G56)</f>
        <v>15.924333254496256</v>
      </c>
      <c r="J56" s="33"/>
      <c r="K56" s="37">
        <f t="shared" ref="K56" si="139">E56-I56</f>
        <v>11.950333595275881</v>
      </c>
      <c r="L56" s="37">
        <f t="shared" ref="L56" si="140">K56-$K$7</f>
        <v>-1.4130004247029593</v>
      </c>
      <c r="M56" s="18">
        <f t="shared" ref="M56" si="141">SQRT((D56*D56)+(H56*H56))</f>
        <v>0.28461085542510972</v>
      </c>
      <c r="N56" s="6"/>
      <c r="O56" s="41">
        <f t="shared" ref="O56" si="142">POWER(2,-L56)</f>
        <v>2.662904010382726</v>
      </c>
      <c r="P56" s="17">
        <f t="shared" ref="P56" si="143">M56/SQRT((COUNT(C54:C56)+COUNT(G54:G56)/2))</f>
        <v>0.13416684391359945</v>
      </c>
    </row>
    <row r="57" spans="2:16">
      <c r="B57" s="24" t="s">
        <v>148</v>
      </c>
      <c r="C57" s="21">
        <v>27.617000579833984</v>
      </c>
      <c r="D57" s="30"/>
      <c r="E57" s="33"/>
      <c r="F57" s="33"/>
      <c r="G57" s="21">
        <v>13.894000053405762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148</v>
      </c>
      <c r="C58" s="21">
        <v>27.798999786376953</v>
      </c>
      <c r="D58" s="35"/>
      <c r="E58" s="33"/>
      <c r="F58" s="33"/>
      <c r="G58" s="21">
        <v>13.847000122070313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148</v>
      </c>
      <c r="C59" s="21">
        <v>27.722999572753906</v>
      </c>
      <c r="D59" s="36">
        <f t="shared" ref="D59" si="144">STDEV(C57:C59)</f>
        <v>9.1410730727722003E-2</v>
      </c>
      <c r="E59" s="37">
        <f t="shared" ref="E59" si="145">AVERAGE(C57:C59)</f>
        <v>27.712999979654949</v>
      </c>
      <c r="F59" s="33"/>
      <c r="G59" s="21">
        <v>13.815999984741211</v>
      </c>
      <c r="H59" s="38">
        <f t="shared" ref="H59" si="146">STDEV(G57:G59)</f>
        <v>3.9272579007993892E-2</v>
      </c>
      <c r="I59" s="37">
        <f t="shared" ref="I59" si="147">AVERAGE(G57:G59)</f>
        <v>13.852333386739096</v>
      </c>
      <c r="J59" s="33"/>
      <c r="K59" s="37">
        <f t="shared" ref="K59" si="148">E59-I59</f>
        <v>13.860666592915853</v>
      </c>
      <c r="L59" s="37">
        <f t="shared" ref="L59" si="149">K59-$K$7</f>
        <v>0.4973325729370135</v>
      </c>
      <c r="M59" s="18">
        <f t="shared" ref="M59" si="150">SQRT((D59*D59)+(H59*H59))</f>
        <v>9.948998519506988E-2</v>
      </c>
      <c r="N59" s="6"/>
      <c r="O59" s="41">
        <f t="shared" ref="O59" si="151">POWER(2,-L59)</f>
        <v>0.70841537410557642</v>
      </c>
      <c r="P59" s="17">
        <f t="shared" ref="P59" si="152">M59/SQRT((COUNT(C57:C59)+COUNT(G57:G59)/2))</f>
        <v>4.6900028794388759E-2</v>
      </c>
    </row>
    <row r="60" spans="2:16">
      <c r="B60" s="24" t="s">
        <v>149</v>
      </c>
      <c r="C60" t="s">
        <v>243</v>
      </c>
      <c r="D60" s="30"/>
      <c r="E60" s="33"/>
      <c r="F60" s="33"/>
      <c r="G60" s="21">
        <v>16.080999374389648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149</v>
      </c>
      <c r="C61" t="s">
        <v>243</v>
      </c>
      <c r="D61" s="35"/>
      <c r="E61" s="33"/>
      <c r="F61" s="33"/>
      <c r="G61" s="21">
        <v>16.111000061035156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149</v>
      </c>
      <c r="C62" t="s">
        <v>243</v>
      </c>
      <c r="D62" s="36" t="e">
        <f t="shared" ref="D62" si="153">STDEV(C60:C62)</f>
        <v>#DIV/0!</v>
      </c>
      <c r="E62" s="37" t="e">
        <f t="shared" ref="E62" si="154">AVERAGE(C60:C62)</f>
        <v>#DIV/0!</v>
      </c>
      <c r="F62" s="33"/>
      <c r="G62" s="21">
        <v>16.048999786376953</v>
      </c>
      <c r="H62" s="38">
        <f t="shared" ref="H62" si="155">STDEV(G60:G62)</f>
        <v>3.1005507279290478E-2</v>
      </c>
      <c r="I62" s="37">
        <f t="shared" ref="I62" si="156">AVERAGE(G60:G62)</f>
        <v>16.080333073933918</v>
      </c>
      <c r="J62" s="33"/>
      <c r="K62" s="37" t="e">
        <f t="shared" ref="K62" si="157">E62-I62</f>
        <v>#DIV/0!</v>
      </c>
      <c r="L62" s="37" t="e">
        <f t="shared" ref="L62" si="158">K62-$K$7</f>
        <v>#DIV/0!</v>
      </c>
      <c r="M62" s="18" t="e">
        <f t="shared" ref="M62" si="159">SQRT((D62*D62)+(H62*H62))</f>
        <v>#DIV/0!</v>
      </c>
      <c r="N62" s="6"/>
      <c r="O62" s="41" t="e">
        <f t="shared" ref="O62" si="160">POWER(2,-L62)</f>
        <v>#DIV/0!</v>
      </c>
      <c r="P62" s="17" t="e">
        <f t="shared" ref="P62" si="161">M62/SQRT((COUNT(C60:C62)+COUNT(G60:G62)/2))</f>
        <v>#DIV/0!</v>
      </c>
    </row>
    <row r="63" spans="2:16">
      <c r="B63" s="24" t="s">
        <v>150</v>
      </c>
      <c r="C63" s="21">
        <v>29.280000686645508</v>
      </c>
      <c r="D63" s="30"/>
      <c r="E63" s="33"/>
      <c r="F63" s="33"/>
      <c r="G63" s="21">
        <v>17.87700080871582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150</v>
      </c>
      <c r="C64" s="21">
        <v>28.964000701904297</v>
      </c>
      <c r="D64" s="35"/>
      <c r="E64" s="33"/>
      <c r="F64" s="33"/>
      <c r="G64" s="21">
        <v>17.843999862670898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150</v>
      </c>
      <c r="C65" s="21">
        <v>28.566999435424805</v>
      </c>
      <c r="D65" s="36">
        <f>STDEV(C63:C65)</f>
        <v>0.35726665582471556</v>
      </c>
      <c r="E65" s="37">
        <f>AVERAGE(C63:C65)</f>
        <v>28.937000274658203</v>
      </c>
      <c r="F65" s="33"/>
      <c r="G65" s="21">
        <v>17.83799934387207</v>
      </c>
      <c r="H65" s="38">
        <f>STDEV(G63:G65)</f>
        <v>2.1000725882983195E-2</v>
      </c>
      <c r="I65" s="37">
        <f>AVERAGE(G63:G65)</f>
        <v>17.853000005086262</v>
      </c>
      <c r="J65" s="33"/>
      <c r="K65" s="37">
        <f>E65-I65</f>
        <v>11.084000269571941</v>
      </c>
      <c r="L65" s="37">
        <f>K65-$K$7</f>
        <v>-2.2793337504068987</v>
      </c>
      <c r="M65" s="18">
        <f>SQRT((D65*D65)+(H65*H65))</f>
        <v>0.3578833522976278</v>
      </c>
      <c r="N65" s="6"/>
      <c r="O65" s="41">
        <f>POWER(2,-L65)</f>
        <v>4.8545371507646369</v>
      </c>
      <c r="P65" s="17">
        <f>M65/SQRT((COUNT(C63:C65)+COUNT(G63:G65)/2))</f>
        <v>0.16870783018895122</v>
      </c>
    </row>
    <row r="66" spans="2:16">
      <c r="B66" s="24" t="s">
        <v>151</v>
      </c>
      <c r="C66" s="21">
        <v>25.520999908447266</v>
      </c>
      <c r="D66" s="30"/>
      <c r="E66" s="33"/>
      <c r="F66" s="33"/>
      <c r="G66" s="21">
        <v>15.611000061035156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151</v>
      </c>
      <c r="C67" s="21">
        <v>25.652000427246094</v>
      </c>
      <c r="D67" s="35"/>
      <c r="E67" s="33"/>
      <c r="F67" s="33"/>
      <c r="G67" s="21">
        <v>15.605999946594238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151</v>
      </c>
      <c r="C68" s="21">
        <v>25.558000564575195</v>
      </c>
      <c r="D68" s="36">
        <f>STDEV(C66:C68)</f>
        <v>6.7535371795831536E-2</v>
      </c>
      <c r="E68" s="37">
        <f>AVERAGE(C66:C68)</f>
        <v>25.577000300089519</v>
      </c>
      <c r="F68" s="33"/>
      <c r="G68" s="21">
        <v>15.701000213623047</v>
      </c>
      <c r="H68" s="38">
        <f>STDEV(G66:G68)</f>
        <v>5.346350678392818E-2</v>
      </c>
      <c r="I68" s="37">
        <f>AVERAGE(G66:G68)</f>
        <v>15.639333407084147</v>
      </c>
      <c r="J68" s="33"/>
      <c r="K68" s="37">
        <f>E68-I68</f>
        <v>9.9376668930053729</v>
      </c>
      <c r="L68" s="37">
        <f>K68-$K$7</f>
        <v>-3.4256671269734671</v>
      </c>
      <c r="M68" s="18">
        <f>SQRT((D68*D68)+(H68*H68))</f>
        <v>8.6135782351101517E-2</v>
      </c>
      <c r="N68" s="6"/>
      <c r="O68" s="41">
        <f>POWER(2,-L68)</f>
        <v>10.745547799479693</v>
      </c>
      <c r="P68" s="17">
        <f>M68/SQRT((COUNT(C66:C68)+COUNT(G66:G68)/2))</f>
        <v>4.0604797202181617E-2</v>
      </c>
    </row>
    <row r="69" spans="2:16">
      <c r="B69" s="24" t="s">
        <v>152</v>
      </c>
      <c r="C69" t="s">
        <v>243</v>
      </c>
      <c r="D69" s="30"/>
      <c r="E69" s="33"/>
      <c r="F69" s="33"/>
      <c r="G69" s="21">
        <v>14.800000190734863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152</v>
      </c>
      <c r="C70" s="21">
        <v>33.511001586914063</v>
      </c>
      <c r="D70" s="35"/>
      <c r="E70" s="33"/>
      <c r="F70" s="33"/>
      <c r="G70" s="21">
        <v>14.782999992370605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152</v>
      </c>
      <c r="C71" t="s">
        <v>243</v>
      </c>
      <c r="D71" s="36" t="e">
        <f>STDEV(C69:C71)</f>
        <v>#DIV/0!</v>
      </c>
      <c r="E71" s="37">
        <f>AVERAGE(C69:C71)</f>
        <v>33.511001586914063</v>
      </c>
      <c r="F71" s="33"/>
      <c r="G71" s="21">
        <v>14.833000183105469</v>
      </c>
      <c r="H71" s="38">
        <f>STDEV(G69:G71)</f>
        <v>2.5423169597851878E-2</v>
      </c>
      <c r="I71" s="37">
        <f>AVERAGE(G69:G71)</f>
        <v>14.805333455403646</v>
      </c>
      <c r="J71" s="33"/>
      <c r="K71" s="37">
        <f>E71-I71</f>
        <v>18.705668131510414</v>
      </c>
      <c r="L71" s="37">
        <f>K71-$K$7</f>
        <v>5.3423341115315743</v>
      </c>
      <c r="M71" s="18" t="e">
        <f>SQRT((D71*D71)+(H71*H71))</f>
        <v>#DIV/0!</v>
      </c>
      <c r="N71" s="6"/>
      <c r="O71" s="41">
        <f>POWER(2,-L71)</f>
        <v>2.4648879719343781E-2</v>
      </c>
      <c r="P71" s="17" t="e">
        <f>M71/SQRT((COUNT(C69:C71)+COUNT(G69:G71)/2))</f>
        <v>#DIV/0!</v>
      </c>
    </row>
    <row r="72" spans="2:16">
      <c r="B72" s="24" t="s">
        <v>153</v>
      </c>
      <c r="C72" s="21">
        <v>25.576999664306641</v>
      </c>
      <c r="D72" s="30"/>
      <c r="E72" s="33"/>
      <c r="F72" s="33"/>
      <c r="G72" s="21">
        <v>15.314000129699707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153</v>
      </c>
      <c r="C73" s="21">
        <v>25.326999664306641</v>
      </c>
      <c r="D73" s="35"/>
      <c r="E73" s="33"/>
      <c r="F73" s="33"/>
      <c r="G73" s="21">
        <v>15.404000282287598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153</v>
      </c>
      <c r="C74" s="21">
        <v>25.604000091552734</v>
      </c>
      <c r="D74" s="36">
        <f>STDEV(C72:C74)</f>
        <v>0.15272975030315808</v>
      </c>
      <c r="E74" s="37">
        <f>AVERAGE(C72:C74)</f>
        <v>25.502666473388672</v>
      </c>
      <c r="F74" s="33"/>
      <c r="G74" s="21">
        <v>15.439999580383301</v>
      </c>
      <c r="H74" s="38">
        <f>STDEV(G72:G74)</f>
        <v>6.4899715589764942E-2</v>
      </c>
      <c r="I74" s="37">
        <f>AVERAGE(G72:G74)</f>
        <v>15.385999997456869</v>
      </c>
      <c r="J74" s="33"/>
      <c r="K74" s="37">
        <f>E74-I74</f>
        <v>10.116666475931803</v>
      </c>
      <c r="L74" s="37">
        <f>K74-$K$7</f>
        <v>-3.2466675440470372</v>
      </c>
      <c r="M74" s="18">
        <f>SQRT((D74*D74)+(H74*H74))</f>
        <v>0.16594682796395174</v>
      </c>
      <c r="N74" s="6"/>
      <c r="O74" s="41">
        <f>POWER(2,-L74)</f>
        <v>9.491706851683066</v>
      </c>
      <c r="P74" s="17">
        <f>M74/SQRT((COUNT(C72:C74)+COUNT(G72:G74)/2))</f>
        <v>7.8228084913138457E-2</v>
      </c>
    </row>
    <row r="75" spans="2:16">
      <c r="B75" s="24" t="s">
        <v>154</v>
      </c>
      <c r="C75" s="21">
        <v>25.358999252319336</v>
      </c>
      <c r="D75" s="30"/>
      <c r="E75" s="33"/>
      <c r="F75" s="33"/>
      <c r="G75" s="21">
        <v>14.657999992370605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154</v>
      </c>
      <c r="C76" s="21">
        <v>25.357999801635742</v>
      </c>
      <c r="D76" s="35"/>
      <c r="E76" s="33"/>
      <c r="F76" s="33"/>
      <c r="G76" s="21">
        <v>14.637999534606934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154</v>
      </c>
      <c r="C77" s="21">
        <v>25.506000518798828</v>
      </c>
      <c r="D77" s="36">
        <f>STDEV(C75:C77)</f>
        <v>8.5161203538770491E-2</v>
      </c>
      <c r="E77" s="37">
        <f>AVERAGE(C75:C77)</f>
        <v>25.407666524251301</v>
      </c>
      <c r="F77" s="33"/>
      <c r="G77" s="21">
        <v>14.633000373840332</v>
      </c>
      <c r="H77" s="38">
        <f>STDEV(G75:G77)</f>
        <v>1.322869888906906E-2</v>
      </c>
      <c r="I77" s="37">
        <f>AVERAGE(G75:G77)</f>
        <v>14.642999966939291</v>
      </c>
      <c r="J77" s="33"/>
      <c r="K77" s="37">
        <f>E77-I77</f>
        <v>10.76466655731201</v>
      </c>
      <c r="L77" s="37">
        <f>K77-$K$7</f>
        <v>-2.59866746266683</v>
      </c>
      <c r="M77" s="18">
        <f>SQRT((D77*D77)+(H77*H77))</f>
        <v>8.618253339551786E-2</v>
      </c>
      <c r="N77" s="6"/>
      <c r="O77" s="41">
        <f>POWER(2,-L77)</f>
        <v>6.0572689183657644</v>
      </c>
      <c r="P77" s="17">
        <f>M77/SQRT((COUNT(C75:C77)+COUNT(G75:G77)/2))</f>
        <v>4.0626835855871186E-2</v>
      </c>
    </row>
    <row r="78" spans="2:16">
      <c r="B78" s="24" t="s">
        <v>155</v>
      </c>
      <c r="C78" s="21">
        <v>33.888999938964844</v>
      </c>
      <c r="D78" s="30"/>
      <c r="E78" s="33"/>
      <c r="F78" s="33"/>
      <c r="G78" s="21">
        <v>15.288000106811523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155</v>
      </c>
      <c r="C79" s="21">
        <v>37.325000762939453</v>
      </c>
      <c r="D79" s="35"/>
      <c r="E79" s="33"/>
      <c r="F79" s="33"/>
      <c r="G79" s="21">
        <v>15.324999809265137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155</v>
      </c>
      <c r="C80" s="21">
        <v>33.5989990234375</v>
      </c>
      <c r="D80" s="36">
        <f>STDEV(C78:C80)</f>
        <v>2.0725705117129314</v>
      </c>
      <c r="E80" s="37">
        <f>AVERAGE(C78:C80)</f>
        <v>34.93766657511393</v>
      </c>
      <c r="F80" s="33"/>
      <c r="G80" s="21">
        <v>15.326999664306641</v>
      </c>
      <c r="H80" s="38">
        <f>STDEV(G78:G80)</f>
        <v>2.1961871833770973E-2</v>
      </c>
      <c r="I80" s="37">
        <f>AVERAGE(G78:G80)</f>
        <v>15.3133331934611</v>
      </c>
      <c r="J80" s="33"/>
      <c r="K80" s="37">
        <f>E80-I80</f>
        <v>19.624333381652832</v>
      </c>
      <c r="L80" s="37">
        <f>K80-$K$7</f>
        <v>6.2609993616739921</v>
      </c>
      <c r="M80" s="18">
        <f>SQRT((D80*D80)+(H80*H80))</f>
        <v>2.0726868672900025</v>
      </c>
      <c r="N80" s="6"/>
      <c r="O80" s="41">
        <f>POWER(2,-L80)</f>
        <v>1.3039213287302408E-2</v>
      </c>
      <c r="P80" s="17">
        <f>M80/SQRT((COUNT(C78:C80)+COUNT(G78:G80)/2))</f>
        <v>0.97707395942470843</v>
      </c>
    </row>
    <row r="81" spans="2:16">
      <c r="B81" s="24" t="s">
        <v>156</v>
      </c>
      <c r="C81" s="21">
        <v>26.88800048828125</v>
      </c>
      <c r="D81" s="30"/>
      <c r="E81" s="33"/>
      <c r="F81" s="33"/>
      <c r="G81" s="21">
        <v>14.951000213623047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156</v>
      </c>
      <c r="C82" s="21">
        <v>26.740999221801758</v>
      </c>
      <c r="D82" s="35"/>
      <c r="E82" s="33"/>
      <c r="F82" s="33"/>
      <c r="G82" s="21">
        <v>14.991999626159668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156</v>
      </c>
      <c r="C83" s="21">
        <v>26.590999603271484</v>
      </c>
      <c r="D83" s="36">
        <f>STDEV(C81:C83)</f>
        <v>0.14850296495490489</v>
      </c>
      <c r="E83" s="37">
        <f>AVERAGE(C81:C83)</f>
        <v>26.739999771118164</v>
      </c>
      <c r="F83" s="33"/>
      <c r="G83" s="21">
        <v>14.852999687194824</v>
      </c>
      <c r="H83" s="38">
        <f>STDEV(G81:G83)</f>
        <v>7.1421329728108413E-2</v>
      </c>
      <c r="I83" s="37">
        <f>AVERAGE(G81:G83)</f>
        <v>14.931999842325846</v>
      </c>
      <c r="J83" s="33"/>
      <c r="K83" s="37">
        <f>E83-I83</f>
        <v>11.807999928792318</v>
      </c>
      <c r="L83" s="37">
        <f>K83-$K$7</f>
        <v>-1.5553340911865217</v>
      </c>
      <c r="M83" s="18">
        <f>SQRT((D83*D83)+(H83*H83))</f>
        <v>0.16478512354132241</v>
      </c>
      <c r="N83" s="6"/>
      <c r="O83" s="41">
        <f>POWER(2,-L83)</f>
        <v>2.9390177889330285</v>
      </c>
      <c r="P83" s="17">
        <f>M83/SQRT((COUNT(C81:C83)+COUNT(G81:G83)/2))</f>
        <v>7.7680452196488045E-2</v>
      </c>
    </row>
    <row r="84" spans="2:16">
      <c r="B84" s="24" t="s">
        <v>157</v>
      </c>
      <c r="C84" s="21">
        <v>26.726999282836914</v>
      </c>
      <c r="D84" s="30"/>
      <c r="E84" s="33"/>
      <c r="F84" s="33"/>
      <c r="G84" s="21">
        <v>14.649999618530273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157</v>
      </c>
      <c r="C85" s="21">
        <v>26.688999176025391</v>
      </c>
      <c r="D85" s="35"/>
      <c r="E85" s="33"/>
      <c r="F85" s="33"/>
      <c r="G85" s="21">
        <v>14.635000228881836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157</v>
      </c>
      <c r="C86" s="21">
        <v>26.576000213623047</v>
      </c>
      <c r="D86" s="36">
        <f>STDEV(C84:C86)</f>
        <v>7.8542443435749801E-2</v>
      </c>
      <c r="E86" s="37">
        <f>AVERAGE(C84:C86)</f>
        <v>26.663999557495117</v>
      </c>
      <c r="F86" s="33"/>
      <c r="G86" s="21">
        <v>14.651000022888184</v>
      </c>
      <c r="H86" s="38">
        <f>STDEV(G84:G86)</f>
        <v>8.9626624294954719E-3</v>
      </c>
      <c r="I86" s="37">
        <f>AVERAGE(G84:G86)</f>
        <v>14.645333290100098</v>
      </c>
      <c r="J86" s="33"/>
      <c r="K86" s="37">
        <f>E86-I86</f>
        <v>12.01866626739502</v>
      </c>
      <c r="L86" s="37">
        <f>K86-$K$7</f>
        <v>-1.3446677525838204</v>
      </c>
      <c r="M86" s="18">
        <f>SQRT((D86*D86)+(H86*H86))</f>
        <v>7.9052164667914357E-2</v>
      </c>
      <c r="N86" s="6"/>
      <c r="O86" s="41">
        <f>POWER(2,-L86)</f>
        <v>2.5397170101413784</v>
      </c>
      <c r="P86" s="17">
        <f>M86/SQRT((COUNT(C84:C86)+COUNT(G84:G86)/2))</f>
        <v>3.7265547802771894E-2</v>
      </c>
    </row>
    <row r="87" spans="2:16">
      <c r="B87" s="24" t="s">
        <v>158</v>
      </c>
      <c r="C87" t="s">
        <v>243</v>
      </c>
      <c r="D87" s="30"/>
      <c r="E87" s="33"/>
      <c r="F87" s="33"/>
      <c r="G87" s="21">
        <v>15.303000450134277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158</v>
      </c>
      <c r="C88" t="s">
        <v>243</v>
      </c>
      <c r="D88" s="35"/>
      <c r="E88" s="33"/>
      <c r="F88" s="33"/>
      <c r="G88" s="21">
        <v>15.288000106811523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158</v>
      </c>
      <c r="C89" t="s">
        <v>243</v>
      </c>
      <c r="D89" s="36" t="e">
        <f>STDEV(C87:C89)</f>
        <v>#DIV/0!</v>
      </c>
      <c r="E89" s="37" t="e">
        <f>AVERAGE(C87:C89)</f>
        <v>#DIV/0!</v>
      </c>
      <c r="F89" s="33"/>
      <c r="G89" s="21">
        <v>15.33899974822998</v>
      </c>
      <c r="H89" s="38">
        <f>STDEV(G87:G89)</f>
        <v>2.6210440629626266E-2</v>
      </c>
      <c r="I89" s="37">
        <f>AVERAGE(G87:G89)</f>
        <v>15.31000010172526</v>
      </c>
      <c r="J89" s="33"/>
      <c r="K89" s="37" t="e">
        <f>E89-I89</f>
        <v>#DIV/0!</v>
      </c>
      <c r="L89" s="37" t="e">
        <f>K89-$K$7</f>
        <v>#DIV/0!</v>
      </c>
      <c r="M89" s="18" t="e">
        <f>SQRT((D89*D89)+(H89*H89))</f>
        <v>#DIV/0!</v>
      </c>
      <c r="N89" s="6"/>
      <c r="O89" s="41" t="e">
        <f>POWER(2,-L89)</f>
        <v>#DIV/0!</v>
      </c>
      <c r="P89" s="17" t="e">
        <f>M89/SQRT((COUNT(C87:C89)+COUNT(G87:G89)/2))</f>
        <v>#DIV/0!</v>
      </c>
    </row>
    <row r="90" spans="2:16">
      <c r="B90" s="24" t="s">
        <v>159</v>
      </c>
      <c r="C90" s="21">
        <v>24.503999710083008</v>
      </c>
      <c r="D90" s="30"/>
      <c r="E90" s="33"/>
      <c r="F90" s="33"/>
      <c r="G90" s="21">
        <v>14.781000137329102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159</v>
      </c>
      <c r="C91" s="21">
        <v>24.503000259399414</v>
      </c>
      <c r="D91" s="35"/>
      <c r="E91" s="33"/>
      <c r="F91" s="33"/>
      <c r="G91" s="21">
        <v>14.74899959564209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159</v>
      </c>
      <c r="C92" s="21">
        <v>24.485000610351563</v>
      </c>
      <c r="D92" s="36">
        <f>STDEV(C90:C92)</f>
        <v>1.0692302980182871E-2</v>
      </c>
      <c r="E92" s="37">
        <f>AVERAGE(C90:C92)</f>
        <v>24.497333526611328</v>
      </c>
      <c r="F92" s="33"/>
      <c r="G92" s="21">
        <v>14.786999702453613</v>
      </c>
      <c r="H92" s="38">
        <f>STDEV(G90:G92)</f>
        <v>2.0428891174154241E-2</v>
      </c>
      <c r="I92" s="37">
        <f>AVERAGE(G90:G92)</f>
        <v>14.772333145141602</v>
      </c>
      <c r="J92" s="33"/>
      <c r="K92" s="37">
        <f>E92-I92</f>
        <v>9.7250003814697266</v>
      </c>
      <c r="L92" s="37">
        <f>K92-$K$7</f>
        <v>-3.6383336385091134</v>
      </c>
      <c r="M92" s="18">
        <f>SQRT((D92*D92)+(H92*H92))</f>
        <v>2.3057860647195016E-2</v>
      </c>
      <c r="N92" s="6"/>
      <c r="O92" s="41">
        <f>POWER(2,-L92)</f>
        <v>12.452242204833306</v>
      </c>
      <c r="P92" s="17">
        <f>M92/SQRT((COUNT(C90:C92)+COUNT(G90:G92)/2))</f>
        <v>1.0869579748857355E-2</v>
      </c>
    </row>
    <row r="93" spans="2:16">
      <c r="B93" s="24" t="s">
        <v>160</v>
      </c>
      <c r="C93" s="21">
        <v>25.344999313354492</v>
      </c>
      <c r="D93" s="30"/>
      <c r="E93" s="33"/>
      <c r="F93" s="33"/>
      <c r="G93" s="21">
        <v>15.347999572753906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160</v>
      </c>
      <c r="C94" s="21">
        <v>25.325000762939453</v>
      </c>
      <c r="D94" s="35"/>
      <c r="E94" s="33"/>
      <c r="F94" s="33"/>
      <c r="G94" s="21">
        <v>15.338000297546387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160</v>
      </c>
      <c r="C95" s="21">
        <v>25.451000213623047</v>
      </c>
      <c r="D95" s="36">
        <f>STDEV(C93:C95)</f>
        <v>6.7715082575221394E-2</v>
      </c>
      <c r="E95" s="37">
        <f>AVERAGE(C93:C95)</f>
        <v>25.373666763305664</v>
      </c>
      <c r="F95" s="33"/>
      <c r="G95" s="21">
        <v>15.381999969482422</v>
      </c>
      <c r="H95" s="38">
        <f>STDEV(G93:G95)</f>
        <v>2.3065065983180748E-2</v>
      </c>
      <c r="I95" s="37">
        <f>AVERAGE(G93:G95)</f>
        <v>15.355999946594238</v>
      </c>
      <c r="J95" s="33"/>
      <c r="K95" s="37">
        <f>E95-I95</f>
        <v>10.017666816711426</v>
      </c>
      <c r="L95" s="37">
        <f>K95-$K$7</f>
        <v>-3.3456672032674142</v>
      </c>
      <c r="M95" s="18">
        <f>SQRT((D95*D95)+(H95*H95))</f>
        <v>7.1535513397036121E-2</v>
      </c>
      <c r="N95" s="6"/>
      <c r="O95" s="41">
        <f>POWER(2,-L95)</f>
        <v>10.165908201556205</v>
      </c>
      <c r="P95" s="17">
        <f>M95/SQRT((COUNT(C93:C95)+COUNT(G93:G95)/2))</f>
        <v>3.3722164412470244E-2</v>
      </c>
    </row>
    <row r="96" spans="2:16">
      <c r="B96" s="24" t="s">
        <v>161</v>
      </c>
      <c r="C96" t="s">
        <v>243</v>
      </c>
      <c r="D96" s="30"/>
      <c r="E96" s="33"/>
      <c r="F96" s="33"/>
      <c r="G96" s="21">
        <v>15.776000022888184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161</v>
      </c>
      <c r="C97" s="21">
        <v>32.581001281738281</v>
      </c>
      <c r="D97" s="35"/>
      <c r="E97" s="33"/>
      <c r="F97" s="33"/>
      <c r="G97" s="21">
        <v>15.781999588012695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161</v>
      </c>
      <c r="C98" s="21">
        <v>33.584999084472656</v>
      </c>
      <c r="D98" s="36">
        <f>STDEV(C96:C98)</f>
        <v>0.70993365460987023</v>
      </c>
      <c r="E98" s="37">
        <f>AVERAGE(C96:C98)</f>
        <v>33.083000183105469</v>
      </c>
      <c r="F98" s="33"/>
      <c r="G98" s="21">
        <v>15.781000137329102</v>
      </c>
      <c r="H98" s="38">
        <f>STDEV(G96:G98)</f>
        <v>3.2144161671670574E-3</v>
      </c>
      <c r="I98" s="37">
        <f>AVERAGE(G96:G98)</f>
        <v>15.779666582743326</v>
      </c>
      <c r="J98" s="33"/>
      <c r="K98" s="37">
        <f>E98-I98</f>
        <v>17.303333600362144</v>
      </c>
      <c r="L98" s="37">
        <f>K98-$K$7</f>
        <v>3.9399995803833043</v>
      </c>
      <c r="M98" s="18">
        <f>SQRT((D98*D98)+(H98*H98))</f>
        <v>0.70994093164081074</v>
      </c>
      <c r="N98" s="6"/>
      <c r="O98" s="41">
        <f>POWER(2,-L98)</f>
        <v>6.5154129003045125E-2</v>
      </c>
      <c r="P98" s="17">
        <f>M98/SQRT((COUNT(C96:C98)+COUNT(G96:G98)/2))</f>
        <v>0.37947939014957333</v>
      </c>
    </row>
    <row r="99" spans="2:16">
      <c r="B99" s="24" t="s">
        <v>162</v>
      </c>
      <c r="C99" s="21">
        <v>25.593999862670898</v>
      </c>
      <c r="D99" s="30"/>
      <c r="E99" s="33"/>
      <c r="F99" s="33"/>
      <c r="G99" s="21">
        <v>15.760000228881836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162</v>
      </c>
      <c r="C100" s="21">
        <v>25.520999908447266</v>
      </c>
      <c r="D100" s="35"/>
      <c r="E100" s="33"/>
      <c r="F100" s="33"/>
      <c r="G100" s="21">
        <v>15.793999671936035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162</v>
      </c>
      <c r="C101" s="21">
        <v>25.666999816894531</v>
      </c>
      <c r="D101" s="36">
        <f>STDEV(C99:C101)</f>
        <v>7.2999954223632813E-2</v>
      </c>
      <c r="E101" s="37">
        <f>AVERAGE(C99:C101)</f>
        <v>25.593999862670898</v>
      </c>
      <c r="F101" s="33"/>
      <c r="G101" s="21">
        <v>15.791999816894531</v>
      </c>
      <c r="H101" s="38">
        <f>STDEV(G99:G101)</f>
        <v>1.9078500907063766E-2</v>
      </c>
      <c r="I101" s="37">
        <f>AVERAGE(G99:G101)</f>
        <v>15.781999905904135</v>
      </c>
      <c r="J101" s="33"/>
      <c r="K101" s="37">
        <f>E101-I101</f>
        <v>9.8119999567667637</v>
      </c>
      <c r="L101" s="37">
        <f>K101-$K$7</f>
        <v>-3.5513340632120762</v>
      </c>
      <c r="M101" s="18">
        <f>SQRT((D101*D101)+(H101*H101))</f>
        <v>7.545185560019925E-2</v>
      </c>
      <c r="N101" s="6"/>
      <c r="O101" s="41">
        <f>POWER(2,-L101)</f>
        <v>11.723521322290843</v>
      </c>
      <c r="P101" s="17">
        <f>M101/SQRT((COUNT(C99:C101)+COUNT(G99:G101)/2))</f>
        <v>3.5568345832006049E-2</v>
      </c>
    </row>
    <row r="102" spans="2:16">
      <c r="B102" s="24" t="s">
        <v>163</v>
      </c>
      <c r="C102" s="21">
        <v>25.996999740600586</v>
      </c>
      <c r="D102" s="30"/>
      <c r="E102" s="33"/>
      <c r="F102" s="33"/>
      <c r="G102" s="21">
        <v>14.819999694824219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163</v>
      </c>
      <c r="C103" s="21">
        <v>25.690000534057617</v>
      </c>
      <c r="D103" s="35"/>
      <c r="E103" s="33"/>
      <c r="F103" s="33"/>
      <c r="G103" s="21">
        <v>14.99899959564209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163</v>
      </c>
      <c r="C104" s="21">
        <v>25.843999862670898</v>
      </c>
      <c r="D104" s="36">
        <f>STDEV(C102:C104)</f>
        <v>0.15349987441789273</v>
      </c>
      <c r="E104" s="37">
        <f>AVERAGE(C102:C104)</f>
        <v>25.843666712443035</v>
      </c>
      <c r="F104" s="33"/>
      <c r="G104" s="21">
        <v>14.993000030517578</v>
      </c>
      <c r="H104" s="38">
        <f>STDEV(G102:G104)</f>
        <v>0.10165798494995035</v>
      </c>
      <c r="I104" s="37">
        <f>AVERAGE(G102:G104)</f>
        <v>14.937333106994629</v>
      </c>
      <c r="J104" s="33"/>
      <c r="K104" s="37">
        <f>E104-I104</f>
        <v>10.906333605448406</v>
      </c>
      <c r="L104" s="37">
        <f>K104-$K$7</f>
        <v>-2.4570004145304338</v>
      </c>
      <c r="M104" s="18">
        <f>SQRT((D104*D104)+(H104*H104))</f>
        <v>0.18411017720482803</v>
      </c>
      <c r="N104" s="6"/>
      <c r="O104" s="41">
        <f>POWER(2,-L104)</f>
        <v>5.4907393026768414</v>
      </c>
      <c r="P104" s="17">
        <f>M104/SQRT((COUNT(C102:C104)+COUNT(G102:G104)/2))</f>
        <v>8.679036985799389E-2</v>
      </c>
    </row>
    <row r="105" spans="2:16">
      <c r="B105" s="24" t="s">
        <v>164</v>
      </c>
      <c r="C105" t="s">
        <v>243</v>
      </c>
      <c r="D105" s="30"/>
      <c r="E105" s="33"/>
      <c r="F105" s="33"/>
      <c r="G105" s="21">
        <v>17.110000610351563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164</v>
      </c>
      <c r="C106" s="21">
        <v>36.464000701904297</v>
      </c>
      <c r="D106" s="35"/>
      <c r="E106" s="33"/>
      <c r="F106" s="33"/>
      <c r="G106" s="21">
        <v>17.104999542236328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164</v>
      </c>
      <c r="C107" t="s">
        <v>243</v>
      </c>
      <c r="D107" s="36" t="e">
        <f>STDEV(C105:C107)</f>
        <v>#DIV/0!</v>
      </c>
      <c r="E107" s="37">
        <f>AVERAGE(C105:C107)</f>
        <v>36.464000701904297</v>
      </c>
      <c r="F107" s="33"/>
      <c r="G107" s="21">
        <v>17.068000793457031</v>
      </c>
      <c r="H107" s="38">
        <f>STDEV(G105:G107)</f>
        <v>2.2941602358673235E-2</v>
      </c>
      <c r="I107" s="37">
        <f>AVERAGE(G105:G107)</f>
        <v>17.094333648681641</v>
      </c>
      <c r="J107" s="33"/>
      <c r="K107" s="37">
        <f>E107-I107</f>
        <v>19.369667053222656</v>
      </c>
      <c r="L107" s="37">
        <f>K107-$K$7</f>
        <v>6.0063330332438163</v>
      </c>
      <c r="M107" s="18" t="e">
        <f>SQRT((D107*D107)+(H107*H107))</f>
        <v>#DIV/0!</v>
      </c>
      <c r="N107" s="6"/>
      <c r="O107" s="41">
        <f>POWER(2,-L107)</f>
        <v>1.5556560884672201E-2</v>
      </c>
      <c r="P107" s="17" t="e">
        <f>M107/SQRT((COUNT(C105:C107)+COUNT(G105:G107)/2))</f>
        <v>#DIV/0!</v>
      </c>
    </row>
    <row r="108" spans="2:16">
      <c r="B108" s="24" t="s">
        <v>165</v>
      </c>
      <c r="C108" s="21">
        <v>26.809000015258789</v>
      </c>
      <c r="D108" s="30"/>
      <c r="E108" s="33"/>
      <c r="F108" s="33"/>
      <c r="G108" s="21">
        <v>17.416000366210938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165</v>
      </c>
      <c r="C109" s="21">
        <v>27.021999359130859</v>
      </c>
      <c r="D109" s="35"/>
      <c r="E109" s="33"/>
      <c r="F109" s="33"/>
      <c r="G109" s="21">
        <v>17.447999954223633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165</v>
      </c>
      <c r="C110" s="21">
        <v>26.88599967956543</v>
      </c>
      <c r="D110" s="36">
        <f>STDEV(C108:C110)</f>
        <v>0.10785297216980728</v>
      </c>
      <c r="E110" s="37">
        <f>AVERAGE(C108:C110)</f>
        <v>26.905666351318359</v>
      </c>
      <c r="F110" s="33"/>
      <c r="G110" s="21">
        <v>17.398000717163086</v>
      </c>
      <c r="H110" s="38">
        <f>STDEV(G108:G110)</f>
        <v>2.5324180491725103E-2</v>
      </c>
      <c r="I110" s="37">
        <f>AVERAGE(G108:G110)</f>
        <v>17.420667012532551</v>
      </c>
      <c r="J110" s="33"/>
      <c r="K110" s="37">
        <f>E110-I110</f>
        <v>9.4849993387858085</v>
      </c>
      <c r="L110" s="37">
        <f>K110-$K$7</f>
        <v>-3.8783346811930315</v>
      </c>
      <c r="M110" s="18">
        <f>SQRT((D110*D110)+(H110*H110))</f>
        <v>0.11078618020059494</v>
      </c>
      <c r="N110" s="6"/>
      <c r="O110" s="41">
        <f>POWER(2,-L110)</f>
        <v>14.706017290777513</v>
      </c>
      <c r="P110" s="17">
        <f>M110/SQRT((COUNT(C108:C110)+COUNT(G108:G110)/2))</f>
        <v>5.2225106187730345E-2</v>
      </c>
    </row>
    <row r="111" spans="2:16">
      <c r="B111" s="24" t="s">
        <v>166</v>
      </c>
      <c r="C111" s="21">
        <v>26.33799934387207</v>
      </c>
      <c r="D111" s="30"/>
      <c r="E111" s="33"/>
      <c r="F111" s="33"/>
      <c r="G111" s="21">
        <v>15.378000259399414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166</v>
      </c>
      <c r="C112" s="21">
        <v>26.25</v>
      </c>
      <c r="D112" s="35"/>
      <c r="E112" s="33"/>
      <c r="F112" s="33"/>
      <c r="G112" s="21">
        <v>15.37399959564209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166</v>
      </c>
      <c r="C113" s="21">
        <v>26.41200065612793</v>
      </c>
      <c r="D113" s="36">
        <f>STDEV(C111:C113)</f>
        <v>8.1101059717063093E-2</v>
      </c>
      <c r="E113" s="37">
        <f>AVERAGE(C111:C113)</f>
        <v>26.333333333333332</v>
      </c>
      <c r="F113" s="33"/>
      <c r="G113" s="21">
        <v>15.329000473022461</v>
      </c>
      <c r="H113" s="38">
        <f>STDEV(G111:G113)</f>
        <v>2.7208777419620207E-2</v>
      </c>
      <c r="I113" s="37">
        <f>AVERAGE(G111:G113)</f>
        <v>15.360333442687988</v>
      </c>
      <c r="J113" s="33"/>
      <c r="K113" s="37">
        <f>E113-I113</f>
        <v>10.972999890645344</v>
      </c>
      <c r="L113" s="37">
        <f>K113-$K$7</f>
        <v>-2.3903341293334961</v>
      </c>
      <c r="M113" s="18">
        <f>SQRT((D113*D113)+(H113*H113))</f>
        <v>8.5543552976837869E-2</v>
      </c>
      <c r="N113" s="6"/>
      <c r="O113" s="41">
        <f>POWER(2,-L113)</f>
        <v>5.2427877086917016</v>
      </c>
      <c r="P113" s="17">
        <f>M113/SQRT((COUNT(C111:C113)+COUNT(G111:G113)/2))</f>
        <v>4.0325617597808491E-2</v>
      </c>
    </row>
    <row r="114" spans="2:17">
      <c r="B114" s="24" t="s">
        <v>167</v>
      </c>
      <c r="C114" s="21">
        <v>36.470001220703125</v>
      </c>
      <c r="D114" s="30"/>
      <c r="E114" s="33"/>
      <c r="F114" s="33"/>
      <c r="G114" s="21">
        <v>15.934000015258789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167</v>
      </c>
      <c r="C115" t="s">
        <v>243</v>
      </c>
      <c r="D115" s="35"/>
      <c r="E115" s="33"/>
      <c r="F115" s="33"/>
      <c r="G115" s="21">
        <v>15.928000450134277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167</v>
      </c>
      <c r="C116" s="21">
        <v>37.196998596191406</v>
      </c>
      <c r="D116" s="36">
        <f>STDEV(C114:C116)</f>
        <v>0.51406477411258644</v>
      </c>
      <c r="E116" s="37">
        <f>AVERAGE(C114:C116)</f>
        <v>36.833499908447266</v>
      </c>
      <c r="F116" s="33"/>
      <c r="G116" s="21">
        <v>15.928999900817871</v>
      </c>
      <c r="H116" s="38">
        <f>STDEV(G114:G116)</f>
        <v>3.2144161671670574E-3</v>
      </c>
      <c r="I116" s="37">
        <f>AVERAGE(G114:G116)</f>
        <v>15.930333455403646</v>
      </c>
      <c r="J116" s="33"/>
      <c r="K116" s="37">
        <f>E116-I116</f>
        <v>20.903166453043617</v>
      </c>
      <c r="L116" s="37">
        <f>K116-$K$7</f>
        <v>7.5398324330647775</v>
      </c>
      <c r="M116" s="18">
        <f>SQRT((D116*D116)+(H116*H116))</f>
        <v>0.51407482379000069</v>
      </c>
      <c r="N116" s="6"/>
      <c r="O116" s="41">
        <f>POWER(2,-L116)</f>
        <v>5.3738343539231504E-3</v>
      </c>
      <c r="P116" s="17">
        <f>M116/SQRT((COUNT(C114:C116)+COUNT(G114:G116)/2))</f>
        <v>0.27478455168405264</v>
      </c>
    </row>
    <row r="117" spans="2:17" s="23" customFormat="1">
      <c r="B117" s="24" t="s">
        <v>168</v>
      </c>
      <c r="C117" s="21">
        <v>24.725000381469727</v>
      </c>
      <c r="D117" s="30"/>
      <c r="E117" s="33"/>
      <c r="F117" s="33"/>
      <c r="G117" s="21">
        <v>15.524999618530273</v>
      </c>
      <c r="H117" s="29"/>
      <c r="I117" s="33"/>
      <c r="J117" s="33"/>
      <c r="K117" s="33"/>
      <c r="L117" s="33"/>
      <c r="M117" s="33"/>
      <c r="N117" s="33"/>
      <c r="O117" s="34"/>
      <c r="P117" s="40"/>
      <c r="Q117" s="28"/>
    </row>
    <row r="118" spans="2:17" s="23" customFormat="1">
      <c r="B118" s="24" t="s">
        <v>168</v>
      </c>
      <c r="C118" s="21">
        <v>24.732999801635742</v>
      </c>
      <c r="D118" s="35"/>
      <c r="E118" s="33"/>
      <c r="F118" s="33"/>
      <c r="G118" s="21">
        <v>15.663000106811523</v>
      </c>
      <c r="H118" s="35"/>
      <c r="I118" s="33"/>
      <c r="J118" s="33"/>
      <c r="K118" s="33"/>
      <c r="L118" s="33"/>
      <c r="M118" s="33"/>
      <c r="N118" s="33"/>
      <c r="O118" s="34"/>
      <c r="P118" s="40"/>
      <c r="Q118" s="28"/>
    </row>
    <row r="119" spans="2:17" s="23" customFormat="1" ht="15.75">
      <c r="B119" s="24" t="s">
        <v>168</v>
      </c>
      <c r="C119" s="21">
        <v>24.780000686645508</v>
      </c>
      <c r="D119" s="36">
        <f>STDEV(C117:C119)</f>
        <v>2.9715617342072103E-2</v>
      </c>
      <c r="E119" s="37">
        <f>AVERAGE(C117:C119)</f>
        <v>24.746000289916992</v>
      </c>
      <c r="F119" s="33"/>
      <c r="G119" s="21">
        <v>15.557000160217285</v>
      </c>
      <c r="H119" s="38">
        <f>STDEV(G117:G119)</f>
        <v>7.2231292978536393E-2</v>
      </c>
      <c r="I119" s="37">
        <f>AVERAGE(G117:G119)</f>
        <v>15.581666628519693</v>
      </c>
      <c r="J119" s="33"/>
      <c r="K119" s="37">
        <f>E119-I119</f>
        <v>9.1643336613972988</v>
      </c>
      <c r="L119" s="37">
        <f>K119-$K$7</f>
        <v>-4.1990003585815412</v>
      </c>
      <c r="M119" s="37">
        <f>SQRT((D119*D119)+(H119*H119))</f>
        <v>7.8104914053928887E-2</v>
      </c>
      <c r="N119" s="33"/>
      <c r="O119" s="41">
        <f>POWER(2,-L119)</f>
        <v>18.366443186654958</v>
      </c>
      <c r="P119" s="1">
        <f>M119/SQRT((COUNT(C117:C119)+COUNT(G117:G119)/2))</f>
        <v>3.6819009581017068E-2</v>
      </c>
      <c r="Q119" s="28"/>
    </row>
    <row r="120" spans="2:17">
      <c r="B120" s="24" t="s">
        <v>169</v>
      </c>
      <c r="C120" s="21">
        <v>24.684000015258789</v>
      </c>
      <c r="D120" s="30"/>
      <c r="E120" s="33"/>
      <c r="F120" s="33"/>
      <c r="G120" s="21">
        <v>14.536999702453613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169</v>
      </c>
      <c r="C121" s="21">
        <v>24.847000122070313</v>
      </c>
      <c r="D121" s="35"/>
      <c r="E121" s="33"/>
      <c r="F121" s="33"/>
      <c r="G121" s="21">
        <v>14.557999610900879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169</v>
      </c>
      <c r="C122" s="21">
        <v>24.572999954223633</v>
      </c>
      <c r="D122" s="36">
        <f>STDEV(C120:C122)</f>
        <v>0.13782001569098803</v>
      </c>
      <c r="E122" s="37">
        <f>AVERAGE(C120:C122)</f>
        <v>24.70133336385091</v>
      </c>
      <c r="F122" s="33"/>
      <c r="G122" s="21">
        <v>14.531000137329102</v>
      </c>
      <c r="H122" s="38">
        <f>STDEV(G120:G122)</f>
        <v>1.4177226513143645E-2</v>
      </c>
      <c r="I122" s="37">
        <f>AVERAGE(G120:G122)</f>
        <v>14.541999816894531</v>
      </c>
      <c r="J122" s="33"/>
      <c r="K122" s="37">
        <f>E122-I122</f>
        <v>10.159333546956379</v>
      </c>
      <c r="L122" s="37">
        <f>K122-$K$7</f>
        <v>-3.2040004730224609</v>
      </c>
      <c r="M122" s="18">
        <f>SQRT((D122*D122)+(H122*H122))</f>
        <v>0.13854728606749817</v>
      </c>
      <c r="N122" s="6"/>
      <c r="O122" s="41">
        <f>POWER(2,-L122)</f>
        <v>9.215104160189135</v>
      </c>
      <c r="P122" s="17">
        <f>M122/SQRT((COUNT(C120:C122)+COUNT(G120:G122)/2))</f>
        <v>6.5311816995546959E-2</v>
      </c>
    </row>
    <row r="123" spans="2:17">
      <c r="B123" s="24" t="s">
        <v>170</v>
      </c>
      <c r="C123" s="21">
        <v>33.479999542236328</v>
      </c>
      <c r="D123" s="30"/>
      <c r="E123" s="33"/>
      <c r="F123" s="33"/>
      <c r="G123" s="21">
        <v>15.654999732971191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170</v>
      </c>
      <c r="C124" s="21">
        <v>35.435001373291016</v>
      </c>
      <c r="D124" s="35"/>
      <c r="E124" s="33"/>
      <c r="F124" s="33"/>
      <c r="G124" s="21">
        <v>15.61400032043457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170</v>
      </c>
      <c r="C125" s="21">
        <v>32.98699951171875</v>
      </c>
      <c r="D125" s="36">
        <f>STDEV(C123:C125)</f>
        <v>1.2947196803284187</v>
      </c>
      <c r="E125" s="37">
        <f>AVERAGE(C123:C125)</f>
        <v>33.967333475748696</v>
      </c>
      <c r="F125" s="33"/>
      <c r="G125" s="21">
        <v>15.644000053405762</v>
      </c>
      <c r="H125" s="38">
        <f>STDEV(G123:G125)</f>
        <v>2.1220778956928681E-2</v>
      </c>
      <c r="I125" s="37">
        <f>AVERAGE(G123:G125)</f>
        <v>15.637666702270508</v>
      </c>
      <c r="J125" s="33"/>
      <c r="K125" s="37">
        <f>E125-I125</f>
        <v>18.329666773478188</v>
      </c>
      <c r="L125" s="37">
        <f>K125-$K$7</f>
        <v>4.9663327534993478</v>
      </c>
      <c r="M125" s="18">
        <f>SQRT((D125*D125)+(H125*H125))</f>
        <v>1.2948935755842106</v>
      </c>
      <c r="N125" s="6"/>
      <c r="O125" s="41">
        <f>POWER(2,-L125)</f>
        <v>3.1987836884068623E-2</v>
      </c>
      <c r="P125" s="17">
        <f>M125/SQRT((COUNT(C123:C125)+COUNT(G123:G125)/2))</f>
        <v>0.61041868547366041</v>
      </c>
    </row>
    <row r="126" spans="2:17">
      <c r="B126" s="24" t="s">
        <v>171</v>
      </c>
      <c r="C126" s="21">
        <v>27.750999450683594</v>
      </c>
      <c r="D126" s="30"/>
      <c r="E126" s="33"/>
      <c r="F126" s="33"/>
      <c r="G126" s="21">
        <v>16.620000839233398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171</v>
      </c>
      <c r="C127" s="21">
        <v>27.37700080871582</v>
      </c>
      <c r="D127" s="35"/>
      <c r="E127" s="33"/>
      <c r="F127" s="33"/>
      <c r="G127" s="21">
        <v>16.625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171</v>
      </c>
      <c r="C128" s="21">
        <v>27.424999237060547</v>
      </c>
      <c r="D128" s="36">
        <f>STDEV(C126:C128)</f>
        <v>0.20349241288031686</v>
      </c>
      <c r="E128" s="37">
        <f>AVERAGE(C126:C128)</f>
        <v>27.517666498819988</v>
      </c>
      <c r="F128" s="33"/>
      <c r="G128" s="21">
        <v>16.63599967956543</v>
      </c>
      <c r="H128" s="38">
        <f>STDEV(G126:G128)</f>
        <v>8.1848177630118885E-3</v>
      </c>
      <c r="I128" s="37">
        <f>AVERAGE(G126:G128)</f>
        <v>16.627000172932942</v>
      </c>
      <c r="J128" s="33"/>
      <c r="K128" s="37">
        <f>E128-I128</f>
        <v>10.890666325887047</v>
      </c>
      <c r="L128" s="37">
        <f>K128-$K$7</f>
        <v>-2.4726676940917933</v>
      </c>
      <c r="M128" s="18">
        <f>SQRT((D128*D128)+(H128*H128))</f>
        <v>0.20365695014329135</v>
      </c>
      <c r="N128" s="6"/>
      <c r="O128" s="41">
        <f>POWER(2,-L128)</f>
        <v>5.5506921995520955</v>
      </c>
      <c r="P128" s="17">
        <f>M128/SQRT((COUNT(C126:C128)+COUNT(G126:G128)/2))</f>
        <v>9.6004806988061298E-2</v>
      </c>
    </row>
    <row r="129" spans="2:16">
      <c r="B129" s="24" t="s">
        <v>172</v>
      </c>
      <c r="C129" s="21">
        <v>26.11199951171875</v>
      </c>
      <c r="D129" s="30"/>
      <c r="E129" s="33"/>
      <c r="F129" s="33"/>
      <c r="G129" s="21">
        <v>14.657999992370605</v>
      </c>
      <c r="I129" s="33"/>
      <c r="J129" s="33"/>
      <c r="K129" s="33"/>
      <c r="L129" s="33"/>
      <c r="M129" s="33"/>
      <c r="N129" s="33"/>
      <c r="O129" s="34"/>
    </row>
    <row r="130" spans="2:16">
      <c r="B130" s="24" t="s">
        <v>172</v>
      </c>
      <c r="C130" s="21">
        <v>26.299999237060547</v>
      </c>
      <c r="D130" s="35"/>
      <c r="E130" s="33"/>
      <c r="F130" s="33"/>
      <c r="G130" s="21">
        <v>14.701000213623047</v>
      </c>
      <c r="H130" s="35"/>
      <c r="I130" s="33"/>
      <c r="J130" s="33"/>
      <c r="K130" s="33"/>
      <c r="L130" s="33"/>
      <c r="M130" s="33"/>
      <c r="N130" s="33"/>
      <c r="O130" s="34"/>
    </row>
    <row r="131" spans="2:16" ht="15.75">
      <c r="B131" s="24" t="s">
        <v>172</v>
      </c>
      <c r="C131" s="21">
        <v>26.076000213623047</v>
      </c>
      <c r="D131" s="36">
        <f>STDEV(C129:C131)</f>
        <v>0.12028813234128574</v>
      </c>
      <c r="E131" s="37">
        <f>AVERAGE(C129:C131)</f>
        <v>26.162666320800781</v>
      </c>
      <c r="F131" s="33"/>
      <c r="G131" s="21">
        <v>14.708000183105469</v>
      </c>
      <c r="H131" s="38">
        <f>STDEV(G129:G131)</f>
        <v>2.7074088701303994E-2</v>
      </c>
      <c r="I131" s="37">
        <f>AVERAGE(G129:G131)</f>
        <v>14.689000129699707</v>
      </c>
      <c r="J131" s="33"/>
      <c r="K131" s="37">
        <f>E131-I131</f>
        <v>11.473666191101074</v>
      </c>
      <c r="L131" s="37">
        <f>K131-$K$7</f>
        <v>-1.8896678288777657</v>
      </c>
      <c r="M131" s="18">
        <f>SQRT((D131*D131)+(H131*H131))</f>
        <v>0.12329736842755708</v>
      </c>
      <c r="N131" s="6"/>
      <c r="O131" s="41">
        <f>POWER(2,-L131)</f>
        <v>3.7054989823667528</v>
      </c>
      <c r="P131" s="17">
        <f>M131/SQRT((COUNT(C129:C131)+COUNT(G129:G131)/2))</f>
        <v>5.8122936878387828E-2</v>
      </c>
    </row>
    <row r="132" spans="2:16">
      <c r="B132" s="24" t="s">
        <v>173</v>
      </c>
      <c r="C132" t="s">
        <v>243</v>
      </c>
      <c r="D132" s="30"/>
      <c r="E132" s="33"/>
      <c r="F132" s="33"/>
      <c r="G132" s="21">
        <v>14.937999725341797</v>
      </c>
      <c r="I132" s="33"/>
      <c r="J132" s="33"/>
      <c r="K132" s="33"/>
      <c r="L132" s="33"/>
      <c r="M132" s="33"/>
      <c r="N132" s="33"/>
      <c r="O132" s="34"/>
    </row>
    <row r="133" spans="2:16">
      <c r="B133" s="24" t="s">
        <v>173</v>
      </c>
      <c r="C133" s="21">
        <v>32.963001251220703</v>
      </c>
      <c r="D133" s="35"/>
      <c r="E133" s="33"/>
      <c r="F133" s="33"/>
      <c r="G133" s="21">
        <v>14.921999931335449</v>
      </c>
      <c r="H133" s="35"/>
      <c r="I133" s="33"/>
      <c r="J133" s="33"/>
      <c r="K133" s="33"/>
      <c r="L133" s="33"/>
      <c r="M133" s="33"/>
      <c r="N133" s="33"/>
      <c r="O133" s="34"/>
    </row>
    <row r="134" spans="2:16" ht="15.75">
      <c r="B134" s="24" t="s">
        <v>173</v>
      </c>
      <c r="C134" t="s">
        <v>243</v>
      </c>
      <c r="D134" s="36" t="e">
        <f>STDEV(C132:C134)</f>
        <v>#DIV/0!</v>
      </c>
      <c r="E134" s="37">
        <f>AVERAGE(C132:C134)</f>
        <v>32.963001251220703</v>
      </c>
      <c r="F134" s="33"/>
      <c r="G134" s="21">
        <v>14.977999687194824</v>
      </c>
      <c r="H134" s="38">
        <f>STDEV(G132:G134)</f>
        <v>2.8844303345140227E-2</v>
      </c>
      <c r="I134" s="37">
        <f>AVERAGE(G132:G134)</f>
        <v>14.94599978129069</v>
      </c>
      <c r="J134" s="33"/>
      <c r="K134" s="37">
        <f>E134-I134</f>
        <v>18.017001469930015</v>
      </c>
      <c r="L134" s="37">
        <f>K134-$K$7</f>
        <v>4.6536674499511754</v>
      </c>
      <c r="M134" s="18" t="e">
        <f>SQRT((D134*D134)+(H134*H134))</f>
        <v>#DIV/0!</v>
      </c>
      <c r="N134" s="6"/>
      <c r="O134" s="41">
        <f>POWER(2,-L134)</f>
        <v>3.9728896989668049E-2</v>
      </c>
      <c r="P134" s="17" t="e">
        <f>M134/SQRT((COUNT(C132:C134)+COUNT(G132:G134)/2))</f>
        <v>#DIV/0!</v>
      </c>
    </row>
    <row r="135" spans="2:16">
      <c r="B135" s="24" t="s">
        <v>174</v>
      </c>
      <c r="C135" s="21">
        <v>25.648000717163086</v>
      </c>
      <c r="D135" s="30"/>
      <c r="E135" s="33"/>
      <c r="F135" s="33"/>
      <c r="G135" s="21">
        <v>16.576999664306641</v>
      </c>
      <c r="I135" s="33"/>
      <c r="J135" s="33"/>
      <c r="K135" s="33"/>
      <c r="L135" s="33"/>
      <c r="M135" s="33"/>
      <c r="N135" s="33"/>
      <c r="O135" s="34"/>
    </row>
    <row r="136" spans="2:16">
      <c r="B136" s="24" t="s">
        <v>174</v>
      </c>
      <c r="C136" s="21">
        <v>25.938999176025391</v>
      </c>
      <c r="D136" s="35"/>
      <c r="E136" s="33"/>
      <c r="F136" s="33"/>
      <c r="G136" s="21">
        <v>16.607000350952148</v>
      </c>
      <c r="H136" s="35"/>
      <c r="I136" s="33"/>
      <c r="J136" s="33"/>
      <c r="K136" s="33"/>
      <c r="L136" s="33"/>
      <c r="M136" s="33"/>
      <c r="N136" s="33"/>
      <c r="O136" s="34"/>
    </row>
    <row r="137" spans="2:16" ht="15.75">
      <c r="B137" s="24" t="s">
        <v>174</v>
      </c>
      <c r="C137" s="21">
        <v>25.884000778198242</v>
      </c>
      <c r="D137" s="36">
        <f>STDEV(C135:C137)</f>
        <v>0.15459676345921519</v>
      </c>
      <c r="E137" s="37">
        <f>AVERAGE(C135:C137)</f>
        <v>25.823666890462238</v>
      </c>
      <c r="F137" s="33"/>
      <c r="G137" s="21">
        <v>16.618999481201172</v>
      </c>
      <c r="H137" s="38">
        <f>STDEV(G135:G137)</f>
        <v>2.163332670175476E-2</v>
      </c>
      <c r="I137" s="37">
        <f>AVERAGE(G135:G137)</f>
        <v>16.60099983215332</v>
      </c>
      <c r="J137" s="33"/>
      <c r="K137" s="37">
        <f>E137-I137</f>
        <v>9.2226670583089181</v>
      </c>
      <c r="L137" s="37">
        <f>K137-$K$7</f>
        <v>-4.1406669616699219</v>
      </c>
      <c r="M137" s="18">
        <f>SQRT((D137*D137)+(H137*H137))</f>
        <v>0.15610304319983448</v>
      </c>
      <c r="N137" s="6"/>
      <c r="O137" s="41">
        <f>POWER(2,-L137)</f>
        <v>17.638634355960836</v>
      </c>
      <c r="P137" s="17">
        <f>M137/SQRT((COUNT(C135:C137)+COUNT(G135:G137)/2))</f>
        <v>7.3587680273639697E-2</v>
      </c>
    </row>
    <row r="138" spans="2:16">
      <c r="B138" s="24" t="s">
        <v>175</v>
      </c>
      <c r="C138" s="21">
        <v>24.763999938964844</v>
      </c>
      <c r="D138" s="30"/>
      <c r="E138" s="33"/>
      <c r="F138" s="33"/>
      <c r="G138" s="21">
        <v>15.227999687194824</v>
      </c>
      <c r="I138" s="33"/>
      <c r="J138" s="33"/>
      <c r="K138" s="33"/>
      <c r="L138" s="33"/>
      <c r="M138" s="33"/>
      <c r="N138" s="33"/>
      <c r="O138" s="34"/>
    </row>
    <row r="139" spans="2:16">
      <c r="B139" s="24" t="s">
        <v>175</v>
      </c>
      <c r="C139" s="21">
        <v>25.018999099731445</v>
      </c>
      <c r="D139" s="35"/>
      <c r="E139" s="33"/>
      <c r="F139" s="33"/>
      <c r="G139" s="21">
        <v>15.246999740600586</v>
      </c>
      <c r="H139" s="35"/>
      <c r="I139" s="33"/>
      <c r="J139" s="33"/>
      <c r="K139" s="33"/>
      <c r="L139" s="33"/>
      <c r="M139" s="33"/>
      <c r="N139" s="33"/>
      <c r="O139" s="34"/>
    </row>
    <row r="140" spans="2:16" ht="15.75">
      <c r="B140" s="24" t="s">
        <v>175</v>
      </c>
      <c r="C140" s="21">
        <v>25.106000900268555</v>
      </c>
      <c r="D140" s="36">
        <f>STDEV(C138:C140)</f>
        <v>0.17774445271290459</v>
      </c>
      <c r="E140" s="37">
        <f>AVERAGE(C138:C140)</f>
        <v>24.962999979654949</v>
      </c>
      <c r="F140" s="33"/>
      <c r="G140" s="21">
        <v>15.222999572753906</v>
      </c>
      <c r="H140" s="38">
        <f>STDEV(G138:G140)</f>
        <v>1.2662353852482506E-2</v>
      </c>
      <c r="I140" s="37">
        <f>AVERAGE(G138:G140)</f>
        <v>15.232666333516439</v>
      </c>
      <c r="J140" s="33"/>
      <c r="K140" s="37">
        <f>E140-I140</f>
        <v>9.7303336461385097</v>
      </c>
      <c r="L140" s="37">
        <f>K140-$K$7</f>
        <v>-3.6330003738403303</v>
      </c>
      <c r="M140" s="18">
        <f>SQRT((D140*D140)+(H140*H140))</f>
        <v>0.17819490922945991</v>
      </c>
      <c r="N140" s="6"/>
      <c r="O140" s="41">
        <f>POWER(2,-L140)</f>
        <v>12.406294516349734</v>
      </c>
      <c r="P140" s="17">
        <f>M140/SQRT((COUNT(C138:C140)+COUNT(G138:G140)/2))</f>
        <v>8.4001885792714948E-2</v>
      </c>
    </row>
    <row r="141" spans="2:16">
      <c r="B141" s="24" t="s">
        <v>176</v>
      </c>
      <c r="C141" t="s">
        <v>243</v>
      </c>
      <c r="D141" s="30"/>
      <c r="E141" s="33"/>
      <c r="F141" s="33"/>
      <c r="G141" s="21">
        <v>15.644000053405762</v>
      </c>
      <c r="I141" s="33"/>
      <c r="J141" s="33"/>
      <c r="K141" s="33"/>
      <c r="L141" s="33"/>
      <c r="M141" s="33"/>
      <c r="N141" s="33"/>
      <c r="O141" s="34"/>
    </row>
    <row r="142" spans="2:16">
      <c r="B142" s="24" t="s">
        <v>176</v>
      </c>
      <c r="C142" t="s">
        <v>243</v>
      </c>
      <c r="D142" s="35"/>
      <c r="E142" s="33"/>
      <c r="F142" s="33"/>
      <c r="G142" s="21">
        <v>15.293000221252441</v>
      </c>
      <c r="H142" s="35"/>
      <c r="I142" s="33"/>
      <c r="J142" s="33"/>
      <c r="K142" s="33"/>
      <c r="L142" s="33"/>
      <c r="M142" s="33"/>
      <c r="N142" s="33"/>
      <c r="O142" s="34"/>
    </row>
    <row r="143" spans="2:16" ht="15.75">
      <c r="B143" s="24" t="s">
        <v>176</v>
      </c>
      <c r="C143" t="s">
        <v>243</v>
      </c>
      <c r="D143" s="36" t="e">
        <f>STDEV(C141:C143)</f>
        <v>#DIV/0!</v>
      </c>
      <c r="E143" s="37" t="e">
        <f>AVERAGE(C141:C143)</f>
        <v>#DIV/0!</v>
      </c>
      <c r="F143" s="33"/>
      <c r="G143" s="21">
        <v>15.489999771118164</v>
      </c>
      <c r="H143" s="38">
        <f>STDEV(G141:G143)</f>
        <v>0.17593833757100927</v>
      </c>
      <c r="I143" s="37">
        <f>AVERAGE(G141:G143)</f>
        <v>15.475666681925455</v>
      </c>
      <c r="J143" s="33"/>
      <c r="K143" s="37" t="e">
        <f>E143-I143</f>
        <v>#DIV/0!</v>
      </c>
      <c r="L143" s="37" t="e">
        <f>K143-$K$7</f>
        <v>#DIV/0!</v>
      </c>
      <c r="M143" s="18" t="e">
        <f>SQRT((D143*D143)+(H143*H143))</f>
        <v>#DIV/0!</v>
      </c>
      <c r="N143" s="6"/>
      <c r="O143" s="41" t="e">
        <f>POWER(2,-L143)</f>
        <v>#DIV/0!</v>
      </c>
      <c r="P143" s="17" t="e">
        <f>M143/SQRT((COUNT(C141:C143)+COUNT(G141:G143)/2))</f>
        <v>#DIV/0!</v>
      </c>
    </row>
    <row r="144" spans="2:16">
      <c r="B144" s="24" t="s">
        <v>177</v>
      </c>
      <c r="C144" s="21">
        <v>24.798999786376953</v>
      </c>
      <c r="D144" s="30"/>
      <c r="E144" s="33"/>
      <c r="F144" s="33"/>
      <c r="G144" s="21">
        <v>14.769000053405762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177</v>
      </c>
      <c r="C145" s="21">
        <v>24.857000350952148</v>
      </c>
      <c r="D145" s="35"/>
      <c r="E145" s="33"/>
      <c r="F145" s="33"/>
      <c r="G145" s="21">
        <v>14.430000305175781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177</v>
      </c>
      <c r="C146" s="21">
        <v>24.722999572753906</v>
      </c>
      <c r="D146" s="36">
        <f>STDEV(C144:C146)</f>
        <v>6.7201570566374741E-2</v>
      </c>
      <c r="E146" s="37">
        <f>AVERAGE(C144:C146)</f>
        <v>24.792999903361004</v>
      </c>
      <c r="F146" s="33"/>
      <c r="G146" s="21">
        <v>14.36299991607666</v>
      </c>
      <c r="H146" s="38">
        <f>STDEV(G144:G146)</f>
        <v>0.21765645443778267</v>
      </c>
      <c r="I146" s="37">
        <f>AVERAGE(G144:G146)</f>
        <v>14.5206667582194</v>
      </c>
      <c r="J146" s="33"/>
      <c r="K146" s="37">
        <f>E146-I146</f>
        <v>10.272333145141603</v>
      </c>
      <c r="L146" s="37">
        <f>K146-$K$7</f>
        <v>-3.0910008748372366</v>
      </c>
      <c r="M146" s="18">
        <f>SQRT((D146*D146)+(H146*H146))</f>
        <v>0.22779460758546066</v>
      </c>
      <c r="N146" s="6"/>
      <c r="O146" s="41">
        <f>POWER(2,-L146)</f>
        <v>8.5208707941248303</v>
      </c>
      <c r="P146" s="17">
        <f>M146/SQRT((COUNT(C144:C146)+COUNT(G144:G146)/2))</f>
        <v>0.10738340782760521</v>
      </c>
    </row>
    <row r="147" spans="2:17" s="23" customFormat="1">
      <c r="B147" s="24" t="s">
        <v>178</v>
      </c>
      <c r="C147" s="21">
        <v>26.069000244140625</v>
      </c>
      <c r="D147" s="30"/>
      <c r="E147" s="33"/>
      <c r="F147" s="33"/>
      <c r="G147" s="21">
        <v>14.154000282287598</v>
      </c>
      <c r="H147" s="29"/>
      <c r="I147" s="33"/>
      <c r="J147" s="33"/>
      <c r="K147" s="33"/>
      <c r="L147" s="33"/>
      <c r="M147" s="33"/>
      <c r="N147" s="33"/>
      <c r="O147" s="34"/>
      <c r="P147" s="40"/>
      <c r="Q147" s="28"/>
    </row>
    <row r="148" spans="2:17" s="23" customFormat="1">
      <c r="B148" s="24" t="s">
        <v>178</v>
      </c>
      <c r="C148" s="21">
        <v>25.893999099731445</v>
      </c>
      <c r="D148" s="35"/>
      <c r="E148" s="33"/>
      <c r="F148" s="33"/>
      <c r="G148" s="21">
        <v>14.121999740600586</v>
      </c>
      <c r="H148" s="35"/>
      <c r="I148" s="33"/>
      <c r="J148" s="33"/>
      <c r="K148" s="33"/>
      <c r="L148" s="33"/>
      <c r="M148" s="33"/>
      <c r="N148" s="33"/>
      <c r="O148" s="34"/>
      <c r="P148" s="40"/>
      <c r="Q148" s="28"/>
    </row>
    <row r="149" spans="2:17" s="23" customFormat="1" ht="15.75">
      <c r="B149" s="24" t="s">
        <v>178</v>
      </c>
      <c r="C149" s="21">
        <v>25.764999389648437</v>
      </c>
      <c r="D149" s="36">
        <f>STDEV(C147:C149)</f>
        <v>0.15257940297759873</v>
      </c>
      <c r="E149" s="37">
        <f>AVERAGE(C147:C149)</f>
        <v>25.909332911173504</v>
      </c>
      <c r="F149" s="33"/>
      <c r="G149" s="21">
        <v>14.163000106811523</v>
      </c>
      <c r="H149" s="38">
        <f>STDEV(G147:G149)</f>
        <v>2.1548633132036536E-2</v>
      </c>
      <c r="I149" s="37">
        <f>AVERAGE(G147:G149)</f>
        <v>14.146333376566568</v>
      </c>
      <c r="J149" s="33"/>
      <c r="K149" s="37">
        <f>E149-I149</f>
        <v>11.762999534606935</v>
      </c>
      <c r="L149" s="37">
        <f>K149-$K$7</f>
        <v>-1.6003344853719046</v>
      </c>
      <c r="M149" s="37">
        <f>SQRT((D149*D149)+(H149*H149))</f>
        <v>0.15409353588927591</v>
      </c>
      <c r="N149" s="33"/>
      <c r="O149" s="41">
        <f>POWER(2,-L149)</f>
        <v>3.0321360449755073</v>
      </c>
      <c r="P149" s="1">
        <f>M149/SQRT((COUNT(C147:C149)+COUNT(G147:G149)/2))</f>
        <v>7.264038944287976E-2</v>
      </c>
      <c r="Q149" s="28"/>
    </row>
    <row r="150" spans="2:17">
      <c r="B150" s="24" t="s">
        <v>179</v>
      </c>
      <c r="C150" s="21">
        <v>32.139999389648438</v>
      </c>
      <c r="D150" s="30"/>
      <c r="E150" s="33"/>
      <c r="F150" s="33"/>
      <c r="G150" s="21">
        <v>14.869999885559082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179</v>
      </c>
      <c r="C151" t="s">
        <v>243</v>
      </c>
      <c r="D151" s="35"/>
      <c r="E151" s="33"/>
      <c r="F151" s="33"/>
      <c r="G151" s="21">
        <v>14.986000061035156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179</v>
      </c>
      <c r="C152" t="s">
        <v>243</v>
      </c>
      <c r="D152" s="36" t="e">
        <f>STDEV(C150:C152)</f>
        <v>#DIV/0!</v>
      </c>
      <c r="E152" s="37">
        <f>AVERAGE(C150:C152)</f>
        <v>32.139999389648438</v>
      </c>
      <c r="F152" s="33"/>
      <c r="G152" s="21">
        <v>14.958000183105469</v>
      </c>
      <c r="H152" s="38">
        <f>STDEV(G150:G152)</f>
        <v>6.053110253251355E-2</v>
      </c>
      <c r="I152" s="37">
        <f>AVERAGE(G150:G152)</f>
        <v>14.938000043233236</v>
      </c>
      <c r="J152" s="33"/>
      <c r="K152" s="37">
        <f>E152-I152</f>
        <v>17.201999346415199</v>
      </c>
      <c r="L152" s="37">
        <f>K152-$K$7</f>
        <v>3.8386653264363595</v>
      </c>
      <c r="M152" s="18" t="e">
        <f>SQRT((D152*D152)+(H152*H152))</f>
        <v>#DIV/0!</v>
      </c>
      <c r="N152" s="6"/>
      <c r="O152" s="41">
        <f>POWER(2,-L152)</f>
        <v>6.9895077927828425E-2</v>
      </c>
      <c r="P152" s="17" t="e">
        <f>M152/SQRT((COUNT(C150:C152)+COUNT(G150:G152)/2))</f>
        <v>#DIV/0!</v>
      </c>
    </row>
    <row r="153" spans="2:17">
      <c r="B153" s="24" t="s">
        <v>180</v>
      </c>
      <c r="C153" s="21">
        <v>26.886999130249023</v>
      </c>
      <c r="D153" s="30"/>
      <c r="E153" s="33"/>
      <c r="F153" s="33"/>
      <c r="G153" s="21">
        <v>15.604000091552734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180</v>
      </c>
      <c r="C154" s="21">
        <v>26.972000122070313</v>
      </c>
      <c r="D154" s="35"/>
      <c r="E154" s="33"/>
      <c r="F154" s="33"/>
      <c r="G154" s="21">
        <v>15.607999801635742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180</v>
      </c>
      <c r="C155" s="21">
        <v>26.903999328613281</v>
      </c>
      <c r="D155" s="36">
        <f>STDEV(C153:C155)</f>
        <v>4.4978297110593216E-2</v>
      </c>
      <c r="E155" s="37">
        <f>AVERAGE(C153:C155)</f>
        <v>26.920999526977539</v>
      </c>
      <c r="F155" s="33"/>
      <c r="G155" s="21">
        <v>15.569999694824219</v>
      </c>
      <c r="H155" s="38">
        <f>STDEV(G153:G155)</f>
        <v>2.0880743825080244E-2</v>
      </c>
      <c r="I155" s="37">
        <f>AVERAGE(G153:G155)</f>
        <v>15.593999862670898</v>
      </c>
      <c r="J155" s="33"/>
      <c r="K155" s="37">
        <f>E155-I155</f>
        <v>11.326999664306641</v>
      </c>
      <c r="L155" s="37">
        <f>K155-$K$7</f>
        <v>-2.0363343556721993</v>
      </c>
      <c r="M155" s="18">
        <f>SQRT((D155*D155)+(H155*H155))</f>
        <v>4.9588836179703034E-2</v>
      </c>
      <c r="N155" s="6"/>
      <c r="O155" s="41">
        <f>POWER(2,-L155)</f>
        <v>4.1020195159732777</v>
      </c>
      <c r="P155" s="17">
        <f>M155/SQRT((COUNT(C153:C155)+COUNT(G153:G155)/2))</f>
        <v>2.3376401555877887E-2</v>
      </c>
    </row>
    <row r="156" spans="2:17">
      <c r="B156" s="24" t="s">
        <v>181</v>
      </c>
      <c r="C156" s="21">
        <v>26.854999542236328</v>
      </c>
      <c r="D156" s="30"/>
      <c r="E156" s="33"/>
      <c r="F156" s="33"/>
      <c r="G156" s="21">
        <v>14.237000465393066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181</v>
      </c>
      <c r="C157" s="21">
        <v>26.565000534057617</v>
      </c>
      <c r="D157" s="35"/>
      <c r="E157" s="33"/>
      <c r="F157" s="33"/>
      <c r="G157" s="21">
        <v>14.279999732971191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181</v>
      </c>
      <c r="C158" s="21">
        <v>26.61400032043457</v>
      </c>
      <c r="D158" s="36">
        <f>STDEV(C156:C158)</f>
        <v>0.15523156289807602</v>
      </c>
      <c r="E158" s="37">
        <f>AVERAGE(C156:C158)</f>
        <v>26.67800013224284</v>
      </c>
      <c r="F158" s="33"/>
      <c r="G158" s="21">
        <v>14.26200008392334</v>
      </c>
      <c r="H158" s="38">
        <f>STDEV(G156:G158)</f>
        <v>2.1594387020551609E-2</v>
      </c>
      <c r="I158" s="37">
        <f>AVERAGE(G156:G158)</f>
        <v>14.259666760762533</v>
      </c>
      <c r="J158" s="33"/>
      <c r="K158" s="37">
        <f>E158-I158</f>
        <v>12.418333371480307</v>
      </c>
      <c r="L158" s="37">
        <f>K158-$K$7</f>
        <v>-0.94500064849853338</v>
      </c>
      <c r="M158" s="18">
        <f>SQRT((D158*D158)+(H158*H158))</f>
        <v>0.15672637196902345</v>
      </c>
      <c r="N158" s="6"/>
      <c r="O158" s="41">
        <f>POWER(2,-L158)</f>
        <v>1.9251897515855927</v>
      </c>
      <c r="P158" s="17">
        <f>M158/SQRT((COUNT(C156:C158)+COUNT(G156:G158)/2))</f>
        <v>7.3881520273374482E-2</v>
      </c>
    </row>
    <row r="159" spans="2:17">
      <c r="B159" s="24" t="s">
        <v>182</v>
      </c>
      <c r="C159" s="21">
        <v>33.513999938964844</v>
      </c>
      <c r="D159" s="30"/>
      <c r="E159" s="33"/>
      <c r="F159" s="33"/>
      <c r="G159" s="21">
        <v>14.883999824523926</v>
      </c>
      <c r="I159" s="33"/>
      <c r="J159" s="33"/>
      <c r="K159" s="33"/>
      <c r="L159" s="33"/>
      <c r="M159" s="33"/>
      <c r="N159" s="33"/>
      <c r="O159" s="34"/>
    </row>
    <row r="160" spans="2:17">
      <c r="B160" s="24" t="s">
        <v>182</v>
      </c>
      <c r="C160" t="s">
        <v>243</v>
      </c>
      <c r="D160" s="35"/>
      <c r="E160" s="33"/>
      <c r="F160" s="33"/>
      <c r="G160" s="21">
        <v>14.961999893188477</v>
      </c>
      <c r="H160" s="35"/>
      <c r="I160" s="33"/>
      <c r="J160" s="33"/>
      <c r="K160" s="33"/>
      <c r="L160" s="33"/>
      <c r="M160" s="33"/>
      <c r="N160" s="33"/>
      <c r="O160" s="34"/>
    </row>
    <row r="161" spans="2:17" ht="15.75">
      <c r="B161" s="24" t="s">
        <v>182</v>
      </c>
      <c r="C161" s="21">
        <v>36.971000671386719</v>
      </c>
      <c r="D161" s="36">
        <f>STDEV(C159:C161)</f>
        <v>2.4444686604623693</v>
      </c>
      <c r="E161" s="37">
        <f>AVERAGE(C159:C161)</f>
        <v>35.242500305175781</v>
      </c>
      <c r="F161" s="33"/>
      <c r="G161" s="21">
        <v>14.906999588012695</v>
      </c>
      <c r="H161" s="38">
        <f>STDEV(G159:G161)</f>
        <v>4.007915792870205E-2</v>
      </c>
      <c r="I161" s="37">
        <f>AVERAGE(G159:G161)</f>
        <v>14.917666435241699</v>
      </c>
      <c r="J161" s="33"/>
      <c r="K161" s="37">
        <f>E161-I161</f>
        <v>20.324833869934082</v>
      </c>
      <c r="L161" s="37">
        <f>K161-$K$7</f>
        <v>6.9614998499552421</v>
      </c>
      <c r="M161" s="18">
        <f>SQRT((D161*D161)+(H161*H161))</f>
        <v>2.4447972044492698</v>
      </c>
      <c r="N161" s="6"/>
      <c r="O161" s="41">
        <f>POWER(2,-L161)</f>
        <v>8.0237932631602484E-3</v>
      </c>
      <c r="P161" s="17">
        <f>M161/SQRT((COUNT(C159:C161)+COUNT(G159:G161)/2))</f>
        <v>1.3067990741702704</v>
      </c>
    </row>
    <row r="162" spans="2:17" s="23" customFormat="1">
      <c r="B162" s="24" t="s">
        <v>183</v>
      </c>
      <c r="C162" s="21">
        <v>27.177000045776367</v>
      </c>
      <c r="D162" s="30"/>
      <c r="E162" s="33"/>
      <c r="F162" s="33"/>
      <c r="G162" s="21">
        <v>17.221000671386719</v>
      </c>
      <c r="H162" s="29"/>
      <c r="I162" s="33"/>
      <c r="J162" s="33"/>
      <c r="K162" s="33"/>
      <c r="L162" s="33"/>
      <c r="M162" s="33"/>
      <c r="N162" s="33"/>
      <c r="O162" s="34"/>
      <c r="P162" s="40"/>
      <c r="Q162" s="28"/>
    </row>
    <row r="163" spans="2:17" s="23" customFormat="1">
      <c r="B163" s="24" t="s">
        <v>183</v>
      </c>
      <c r="C163" s="21">
        <v>26.566999435424805</v>
      </c>
      <c r="D163" s="35"/>
      <c r="E163" s="33"/>
      <c r="F163" s="33"/>
      <c r="G163" s="21">
        <v>16.896999359130859</v>
      </c>
      <c r="H163" s="35"/>
      <c r="I163" s="33"/>
      <c r="J163" s="33"/>
      <c r="K163" s="33"/>
      <c r="L163" s="33"/>
      <c r="M163" s="33"/>
      <c r="N163" s="33"/>
      <c r="O163" s="34"/>
      <c r="P163" s="40"/>
      <c r="Q163" s="28"/>
    </row>
    <row r="164" spans="2:17" s="23" customFormat="1" ht="15.75">
      <c r="B164" s="24" t="s">
        <v>183</v>
      </c>
      <c r="C164" s="21">
        <v>26.466999053955078</v>
      </c>
      <c r="D164" s="36">
        <f>STDEV(C162:C164)</f>
        <v>0.38431806040279187</v>
      </c>
      <c r="E164" s="37">
        <f>AVERAGE(C162:C164)</f>
        <v>26.73699951171875</v>
      </c>
      <c r="F164" s="33"/>
      <c r="G164" s="21">
        <v>17.233999252319336</v>
      </c>
      <c r="H164" s="38">
        <f>STDEV(G162:G164)</f>
        <v>0.19092526524738748</v>
      </c>
      <c r="I164" s="37">
        <f>AVERAGE(G162:G164)</f>
        <v>17.117333094278973</v>
      </c>
      <c r="J164" s="33"/>
      <c r="K164" s="37">
        <f>E164-I164</f>
        <v>9.6196664174397775</v>
      </c>
      <c r="L164" s="37">
        <f>K164-$K$7</f>
        <v>-3.7436676025390625</v>
      </c>
      <c r="M164" s="37">
        <f>SQRT((D164*D164)+(H164*H164))</f>
        <v>0.42913031640930388</v>
      </c>
      <c r="N164" s="33"/>
      <c r="O164" s="41">
        <f>POWER(2,-L164)</f>
        <v>13.395417135595272</v>
      </c>
      <c r="P164" s="1">
        <f>M164/SQRT((COUNT(C162:C164)+COUNT(G162:G164)/2))</f>
        <v>0.20229397116383172</v>
      </c>
      <c r="Q164" s="28"/>
    </row>
    <row r="165" spans="2:17" s="23" customFormat="1">
      <c r="B165" s="24" t="s">
        <v>184</v>
      </c>
      <c r="C165" s="21">
        <v>25.400999069213867</v>
      </c>
      <c r="D165" s="30"/>
      <c r="E165" s="33"/>
      <c r="F165" s="33"/>
      <c r="G165" s="21"/>
      <c r="H165" s="29"/>
      <c r="I165" s="33"/>
      <c r="J165" s="33"/>
      <c r="K165" s="33"/>
      <c r="L165" s="33"/>
      <c r="M165" s="33"/>
      <c r="N165" s="33"/>
      <c r="O165" s="34"/>
      <c r="P165" s="40"/>
      <c r="Q165" s="28"/>
    </row>
    <row r="166" spans="2:17" s="23" customFormat="1">
      <c r="B166" s="24" t="s">
        <v>184</v>
      </c>
      <c r="C166" s="21">
        <v>25.554000854492187</v>
      </c>
      <c r="D166" s="35"/>
      <c r="E166" s="33"/>
      <c r="F166" s="33"/>
      <c r="G166" s="21">
        <v>14.98799991607666</v>
      </c>
      <c r="H166" s="35"/>
      <c r="I166" s="33"/>
      <c r="J166" s="33"/>
      <c r="K166" s="33"/>
      <c r="L166" s="33"/>
      <c r="M166" s="33"/>
      <c r="N166" s="33"/>
      <c r="O166" s="34"/>
      <c r="P166" s="40"/>
      <c r="Q166" s="28"/>
    </row>
    <row r="167" spans="2:17" s="23" customFormat="1" ht="15.75">
      <c r="B167" s="24" t="s">
        <v>184</v>
      </c>
      <c r="C167" s="21">
        <v>25.245000839233398</v>
      </c>
      <c r="D167" s="36">
        <f>STDEV(C165:C167)</f>
        <v>0.15450242904526579</v>
      </c>
      <c r="E167" s="37">
        <f>AVERAGE(C165:C167)</f>
        <v>25.400000254313152</v>
      </c>
      <c r="F167" s="33"/>
      <c r="G167" s="21">
        <v>14.619000434875488</v>
      </c>
      <c r="H167" s="38">
        <f>STDEV(G165:G167)</f>
        <v>0.26092203541166659</v>
      </c>
      <c r="I167" s="37">
        <f>AVERAGE(G165:G167)</f>
        <v>14.803500175476074</v>
      </c>
      <c r="J167" s="33"/>
      <c r="K167" s="37">
        <f>E167-I167</f>
        <v>10.596500078837078</v>
      </c>
      <c r="L167" s="37">
        <f>K167-$K$7</f>
        <v>-2.766833941141762</v>
      </c>
      <c r="M167" s="37">
        <f>SQRT((D167*D167)+(H167*H167))</f>
        <v>0.30323474264050682</v>
      </c>
      <c r="N167" s="33"/>
      <c r="O167" s="41">
        <f>POWER(2,-L167)</f>
        <v>6.8061263838378014</v>
      </c>
      <c r="P167" s="1">
        <f>M167/SQRT((COUNT(C165:C167)+COUNT(G165:G167)/2))</f>
        <v>0.15161737132025341</v>
      </c>
      <c r="Q167" s="28"/>
    </row>
    <row r="168" spans="2:17">
      <c r="B168" s="24" t="s">
        <v>185</v>
      </c>
      <c r="C168" t="s">
        <v>243</v>
      </c>
      <c r="D168" s="30"/>
      <c r="E168" s="33"/>
      <c r="F168" s="33"/>
      <c r="G168" s="21">
        <v>16.830999374389648</v>
      </c>
      <c r="I168" s="33"/>
      <c r="J168" s="33"/>
      <c r="K168" s="33"/>
      <c r="L168" s="33"/>
      <c r="M168" s="33"/>
      <c r="N168" s="33"/>
      <c r="O168" s="34"/>
    </row>
    <row r="169" spans="2:17">
      <c r="B169" s="24" t="s">
        <v>185</v>
      </c>
      <c r="C169" s="21">
        <v>35.2760009765625</v>
      </c>
      <c r="D169" s="35"/>
      <c r="E169" s="33"/>
      <c r="F169" s="33"/>
      <c r="G169" s="21">
        <v>16.791000366210938</v>
      </c>
      <c r="H169" s="35"/>
      <c r="I169" s="33"/>
      <c r="J169" s="33"/>
      <c r="K169" s="33"/>
      <c r="L169" s="33"/>
      <c r="M169" s="33"/>
      <c r="N169" s="33"/>
      <c r="O169" s="34"/>
    </row>
    <row r="170" spans="2:17" ht="15.75">
      <c r="B170" s="24" t="s">
        <v>185</v>
      </c>
      <c r="C170" s="21">
        <v>33.326000213623047</v>
      </c>
      <c r="D170" s="36">
        <f>STDEV(C168:C170)</f>
        <v>1.3788587627934286</v>
      </c>
      <c r="E170" s="37">
        <f>AVERAGE(C168:C170)</f>
        <v>34.301000595092773</v>
      </c>
      <c r="F170" s="33"/>
      <c r="G170" s="21">
        <v>16.778999328613281</v>
      </c>
      <c r="H170" s="38">
        <f>STDEV(G168:G170)</f>
        <v>2.7227285087589453E-2</v>
      </c>
      <c r="I170" s="37">
        <f>AVERAGE(G168:G170)</f>
        <v>16.800333023071289</v>
      </c>
      <c r="J170" s="33"/>
      <c r="K170" s="37">
        <f>E170-I170</f>
        <v>17.500667572021484</v>
      </c>
      <c r="L170" s="37">
        <f>K170-$K$7</f>
        <v>4.1373335520426444</v>
      </c>
      <c r="M170" s="18">
        <f>SQRT((D170*D170)+(H170*H170))</f>
        <v>1.379127554936622</v>
      </c>
      <c r="N170" s="6"/>
      <c r="O170" s="41">
        <f>POWER(2,-L170)</f>
        <v>5.682487626989724E-2</v>
      </c>
      <c r="P170" s="17">
        <f>M170/SQRT((COUNT(C168:C170)+COUNT(G168:G170)/2))</f>
        <v>0.73717468617601378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88" workbookViewId="0">
      <selection activeCell="O11" sqref="O1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9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/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29.384000778198242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29.268999099731445</v>
      </c>
      <c r="D7" s="36">
        <f>STDEV(C5:C8)</f>
        <v>8.1318466691707031E-2</v>
      </c>
      <c r="E7" s="37">
        <f>AVERAGE(C5:C8)</f>
        <v>29.326499938964844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14.44950008392334</v>
      </c>
      <c r="L7" s="37">
        <f>K7-$K$7</f>
        <v>0</v>
      </c>
      <c r="M7" s="18">
        <f>SQRT((D7*D7)+(H7*H7))</f>
        <v>0.12587563169110849</v>
      </c>
      <c r="N7" s="6"/>
      <c r="O7" s="41">
        <f>POWER(2,-L7)</f>
        <v>1</v>
      </c>
      <c r="P7" s="17">
        <f>M7/SQRT((COUNT(C5:C8)+COUNT(G5:G8)/2))</f>
        <v>6.7283355304553163E-2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186</v>
      </c>
      <c r="C9" s="21"/>
      <c r="D9" s="30"/>
      <c r="E9" s="33"/>
      <c r="F9" s="33"/>
      <c r="G9" s="21">
        <v>16.426000595092773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186</v>
      </c>
      <c r="C10" s="21">
        <v>29.173999786376953</v>
      </c>
      <c r="D10" s="35"/>
      <c r="E10" s="33"/>
      <c r="F10" s="33"/>
      <c r="G10" s="21">
        <v>15.982999801635742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186</v>
      </c>
      <c r="C11" s="21">
        <v>29.597999572753906</v>
      </c>
      <c r="D11" s="36">
        <f>STDEV(C9:C11)</f>
        <v>0.29981312416879108</v>
      </c>
      <c r="E11" s="37">
        <f>AVERAGE(C9:C11)</f>
        <v>29.38599967956543</v>
      </c>
      <c r="F11" s="33"/>
      <c r="G11" s="21">
        <v>16.39900016784668</v>
      </c>
      <c r="H11" s="38">
        <f>STDEV(G9:G11)</f>
        <v>0.24833949570515737</v>
      </c>
      <c r="I11" s="37">
        <f>AVERAGE(G9:G11)</f>
        <v>16.269333521525066</v>
      </c>
      <c r="J11" s="33"/>
      <c r="K11" s="37">
        <f>E11-I11</f>
        <v>13.116666158040363</v>
      </c>
      <c r="L11" s="37">
        <f>K11-$K$7</f>
        <v>-1.3328339258829764</v>
      </c>
      <c r="M11" s="37">
        <f>SQRT((D11*D11)+(H11*H11))</f>
        <v>0.38930760916137103</v>
      </c>
      <c r="N11" s="33"/>
      <c r="O11" s="42">
        <f>POWER(2,-L11)</f>
        <v>2.5189699749835186</v>
      </c>
      <c r="P11" s="1">
        <f>M11/SQRT((COUNT(C9:C11)+COUNT(G9:G11)/2))</f>
        <v>0.20809367022084949</v>
      </c>
      <c r="Q11" s="28"/>
    </row>
    <row r="12" spans="2:17" s="23" customFormat="1">
      <c r="B12" s="24" t="s">
        <v>187</v>
      </c>
      <c r="C12" s="21">
        <v>28.378999710083008</v>
      </c>
      <c r="D12" s="30"/>
      <c r="E12" s="33"/>
      <c r="F12" s="33"/>
      <c r="G12" s="21">
        <v>14.675000190734863</v>
      </c>
      <c r="H12" s="29"/>
      <c r="I12" s="33"/>
      <c r="J12" s="33"/>
      <c r="K12" s="33"/>
      <c r="L12" s="33"/>
      <c r="M12" s="33"/>
      <c r="N12" s="33"/>
      <c r="O12" s="34"/>
      <c r="P12" s="40"/>
      <c r="Q12" s="28"/>
    </row>
    <row r="13" spans="2:17" s="23" customFormat="1">
      <c r="B13" s="24" t="s">
        <v>187</v>
      </c>
      <c r="C13" s="21">
        <v>28.257999420166016</v>
      </c>
      <c r="D13" s="35"/>
      <c r="E13" s="33"/>
      <c r="F13" s="33"/>
      <c r="G13" s="21">
        <v>15.111000061035156</v>
      </c>
      <c r="H13" s="35"/>
      <c r="I13" s="33"/>
      <c r="J13" s="33"/>
      <c r="K13" s="33"/>
      <c r="L13" s="33"/>
      <c r="M13" s="33"/>
      <c r="N13" s="33"/>
      <c r="O13" s="34"/>
      <c r="P13" s="40"/>
      <c r="Q13" s="28"/>
    </row>
    <row r="14" spans="2:17" s="23" customFormat="1" ht="15.75">
      <c r="B14" s="24" t="s">
        <v>187</v>
      </c>
      <c r="C14" s="21">
        <v>28.103000640869141</v>
      </c>
      <c r="D14" s="36">
        <f>STDEV(C12:C14)</f>
        <v>0.13834809837895531</v>
      </c>
      <c r="E14" s="37">
        <f>AVERAGE(C12:C14)</f>
        <v>28.246666590372723</v>
      </c>
      <c r="F14" s="33"/>
      <c r="G14" s="21">
        <v>15.12399959564209</v>
      </c>
      <c r="H14" s="38">
        <f>STDEV(G12:G14)</f>
        <v>0.25555995396018755</v>
      </c>
      <c r="I14" s="37">
        <f>AVERAGE(G12:G14)</f>
        <v>14.969999949137369</v>
      </c>
      <c r="J14" s="33"/>
      <c r="K14" s="37">
        <f>E14-I14</f>
        <v>13.276666641235353</v>
      </c>
      <c r="L14" s="37">
        <f>K14-$K$7</f>
        <v>-1.1728334426879865</v>
      </c>
      <c r="M14" s="37">
        <f>SQRT((D14*D14)+(H14*H14))</f>
        <v>0.29060469093462049</v>
      </c>
      <c r="N14" s="33"/>
      <c r="O14" s="41">
        <f>POWER(2,-L14)</f>
        <v>2.2545405254223922</v>
      </c>
      <c r="P14" s="1">
        <f>M14/SQRT((COUNT(C12:C14)+COUNT(G12:G14)/2))</f>
        <v>0.13699236506966064</v>
      </c>
      <c r="Q14" s="28"/>
    </row>
    <row r="15" spans="2:17">
      <c r="B15" s="24" t="s">
        <v>188</v>
      </c>
      <c r="C15" t="s">
        <v>243</v>
      </c>
      <c r="D15" s="30"/>
      <c r="E15" s="33"/>
      <c r="F15" s="33"/>
      <c r="G15" s="21">
        <v>17.183000564575195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188</v>
      </c>
      <c r="C16" t="s">
        <v>243</v>
      </c>
      <c r="D16" s="35"/>
      <c r="E16" s="33"/>
      <c r="F16" s="33"/>
      <c r="G16" s="21">
        <v>17.163000106811523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188</v>
      </c>
      <c r="C17" t="s">
        <v>243</v>
      </c>
      <c r="D17" s="36" t="e">
        <f>STDEV(C15:C17)</f>
        <v>#DIV/0!</v>
      </c>
      <c r="E17" s="37" t="e">
        <f>AVERAGE(C15:C17)</f>
        <v>#DIV/0!</v>
      </c>
      <c r="F17" s="33"/>
      <c r="G17" s="21">
        <v>17.124000549316406</v>
      </c>
      <c r="H17" s="38">
        <f>STDEV(G15:G17)</f>
        <v>3.0005515037819064E-2</v>
      </c>
      <c r="I17" s="37">
        <f>AVERAGE(G15:G17)</f>
        <v>17.156667073567707</v>
      </c>
      <c r="J17" s="33"/>
      <c r="K17" s="37" t="e">
        <f>E17-I17</f>
        <v>#DIV/0!</v>
      </c>
      <c r="L17" s="37" t="e">
        <f>K17-$K$7</f>
        <v>#DIV/0!</v>
      </c>
      <c r="M17" s="18" t="e">
        <f>SQRT((D17*D17)+(H17*H17))</f>
        <v>#DIV/0!</v>
      </c>
      <c r="N17" s="6"/>
      <c r="O17" s="41" t="e">
        <f>POWER(2,-L17)</f>
        <v>#DIV/0!</v>
      </c>
      <c r="P17" s="17" t="e">
        <f>M17/SQRT((COUNT(C15:C17)+COUNT(G15:G17)/2))</f>
        <v>#DIV/0!</v>
      </c>
    </row>
    <row r="18" spans="2:16">
      <c r="B18" s="24" t="s">
        <v>189</v>
      </c>
      <c r="C18" s="21">
        <v>27.198999404907227</v>
      </c>
      <c r="D18" s="30"/>
      <c r="E18" s="33"/>
      <c r="F18" s="33"/>
      <c r="G18" s="21">
        <v>16.527000427246094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189</v>
      </c>
      <c r="C19" s="21">
        <v>27.254999160766602</v>
      </c>
      <c r="D19" s="35"/>
      <c r="E19" s="33"/>
      <c r="F19" s="33"/>
      <c r="G19" s="21">
        <v>16.534999847412109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189</v>
      </c>
      <c r="C20" s="21">
        <v>27.285999298095703</v>
      </c>
      <c r="D20" s="36">
        <f>STDEV(C18:C20)</f>
        <v>4.4094524576072353E-2</v>
      </c>
      <c r="E20" s="37">
        <f>AVERAGE(C18:C20)</f>
        <v>27.246665954589844</v>
      </c>
      <c r="F20" s="33"/>
      <c r="G20" s="21">
        <v>16.577999114990234</v>
      </c>
      <c r="H20" s="38">
        <f>STDEV(G18:G20)</f>
        <v>2.7428069220149908E-2</v>
      </c>
      <c r="I20" s="37">
        <f>AVERAGE(G18:G20)</f>
        <v>16.546666463216145</v>
      </c>
      <c r="J20" s="33"/>
      <c r="K20" s="37">
        <f>E20-I20</f>
        <v>10.699999491373699</v>
      </c>
      <c r="L20" s="37">
        <f>K20-$K$7</f>
        <v>-3.7495005925496407</v>
      </c>
      <c r="M20" s="18">
        <f>SQRT((D20*D20)+(H20*H20))</f>
        <v>5.1929048505968058E-2</v>
      </c>
      <c r="N20" s="6"/>
      <c r="O20" s="41">
        <f>POWER(2,-L20)</f>
        <v>13.449686056262756</v>
      </c>
      <c r="P20" s="17">
        <f>M20/SQRT((COUNT(C18:C20)+COUNT(G18:G20)/2))</f>
        <v>2.4479588226090115E-2</v>
      </c>
    </row>
    <row r="21" spans="2:16">
      <c r="B21" s="24" t="s">
        <v>190</v>
      </c>
      <c r="C21" s="21">
        <v>27.188999176025391</v>
      </c>
      <c r="D21" s="30"/>
      <c r="E21" s="33"/>
      <c r="F21" s="33"/>
      <c r="G21" s="21">
        <v>16.558000564575195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190</v>
      </c>
      <c r="C22" s="21">
        <v>27.239999771118164</v>
      </c>
      <c r="D22" s="35"/>
      <c r="E22" s="33"/>
      <c r="F22" s="33"/>
      <c r="G22" s="21">
        <v>16.51300048828125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190</v>
      </c>
      <c r="C23" s="21">
        <v>27.409999847412109</v>
      </c>
      <c r="D23" s="36">
        <f>STDEV(C21:C23)</f>
        <v>0.11571688395472279</v>
      </c>
      <c r="E23" s="37">
        <f>AVERAGE(C21:C23)</f>
        <v>27.279666264851887</v>
      </c>
      <c r="F23" s="33"/>
      <c r="G23" s="21">
        <v>16.51099967956543</v>
      </c>
      <c r="H23" s="38">
        <f>STDEV(G21:G23)</f>
        <v>2.6577224879206295E-2</v>
      </c>
      <c r="I23" s="37">
        <f>AVERAGE(G21:G23)</f>
        <v>16.527333577473957</v>
      </c>
      <c r="J23" s="33"/>
      <c r="K23" s="37">
        <f>E23-I23</f>
        <v>10.75233268737793</v>
      </c>
      <c r="L23" s="37">
        <f>K23-$K$7</f>
        <v>-3.6971673965454102</v>
      </c>
      <c r="M23" s="18">
        <f>SQRT((D23*D23)+(H23*H23))</f>
        <v>0.11872971875006984</v>
      </c>
      <c r="N23" s="6"/>
      <c r="O23" s="41">
        <f>POWER(2,-L23)</f>
        <v>12.970546809155202</v>
      </c>
      <c r="P23" s="17">
        <f>M23/SQRT((COUNT(C21:C23)+COUNT(G21:G23)/2))</f>
        <v>5.5969726171030645E-2</v>
      </c>
    </row>
    <row r="24" spans="2:16">
      <c r="B24" s="24" t="s">
        <v>191</v>
      </c>
      <c r="C24" t="s">
        <v>243</v>
      </c>
      <c r="D24" s="30"/>
      <c r="E24" s="33"/>
      <c r="F24" s="33"/>
      <c r="G24" s="21">
        <v>15.581000328063965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191</v>
      </c>
      <c r="C25" t="s">
        <v>243</v>
      </c>
      <c r="D25" s="35"/>
      <c r="E25" s="33"/>
      <c r="F25" s="33"/>
      <c r="G25" s="21">
        <v>15.083999633789063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191</v>
      </c>
      <c r="C26" t="s">
        <v>243</v>
      </c>
      <c r="D26" s="36" t="e">
        <f>STDEV(C24:C26)</f>
        <v>#DIV/0!</v>
      </c>
      <c r="E26" s="37" t="e">
        <f>AVERAGE(C24:C26)</f>
        <v>#DIV/0!</v>
      </c>
      <c r="F26" s="33"/>
      <c r="G26" s="21">
        <v>15.404000282287598</v>
      </c>
      <c r="H26" s="38">
        <f>STDEV(G24:G26)</f>
        <v>0.25190577648330481</v>
      </c>
      <c r="I26" s="37">
        <f>AVERAGE(G24:G26)</f>
        <v>15.356333414713541</v>
      </c>
      <c r="J26" s="33"/>
      <c r="K26" s="37" t="e">
        <f>E26-I26</f>
        <v>#DIV/0!</v>
      </c>
      <c r="L26" s="37" t="e">
        <f>K26-$K$7</f>
        <v>#DIV/0!</v>
      </c>
      <c r="M26" s="18" t="e">
        <f>SQRT((D26*D26)+(H26*H26))</f>
        <v>#DIV/0!</v>
      </c>
      <c r="N26" s="6"/>
      <c r="O26" s="41" t="e">
        <f>POWER(2,-L26)</f>
        <v>#DIV/0!</v>
      </c>
      <c r="P26" s="17" t="e">
        <f>M26/SQRT((COUNT(C24:C26)+COUNT(G24:G26)/2))</f>
        <v>#DIV/0!</v>
      </c>
    </row>
    <row r="27" spans="2:16">
      <c r="B27" s="24" t="s">
        <v>192</v>
      </c>
      <c r="C27" s="21">
        <v>29.483999252319336</v>
      </c>
      <c r="D27" s="30"/>
      <c r="E27" s="33"/>
      <c r="F27" s="33"/>
      <c r="G27" s="21">
        <v>17.160999298095703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192</v>
      </c>
      <c r="C28" s="21">
        <v>29.521999359130859</v>
      </c>
      <c r="D28" s="35"/>
      <c r="E28" s="33"/>
      <c r="F28" s="33"/>
      <c r="G28" s="21">
        <v>16.996999740600586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192</v>
      </c>
      <c r="C29" s="21">
        <v>29.413000106811523</v>
      </c>
      <c r="D29" s="36">
        <f>STDEV(C27:C29)</f>
        <v>5.532588873619803E-2</v>
      </c>
      <c r="E29" s="37">
        <f>AVERAGE(C27:C29)</f>
        <v>29.472999572753906</v>
      </c>
      <c r="F29" s="33"/>
      <c r="G29" s="21">
        <v>17.006000518798828</v>
      </c>
      <c r="H29" s="38">
        <f>STDEV(G27:G29)</f>
        <v>9.219679174668495E-2</v>
      </c>
      <c r="I29" s="37">
        <f>AVERAGE(G27:G29)</f>
        <v>17.054666519165039</v>
      </c>
      <c r="J29" s="33"/>
      <c r="K29" s="37">
        <f>E29-I29</f>
        <v>12.418333053588867</v>
      </c>
      <c r="L29" s="37">
        <f>K29-$K$7</f>
        <v>-2.0311670303344727</v>
      </c>
      <c r="M29" s="18">
        <f>SQRT((D29*D29)+(H29*H29))</f>
        <v>0.10752303182496184</v>
      </c>
      <c r="N29" s="6"/>
      <c r="O29" s="41">
        <f>POWER(2,-L29)</f>
        <v>4.0873535233804024</v>
      </c>
      <c r="P29" s="17">
        <f>M29/SQRT((COUNT(C27:C29)+COUNT(G27:G29)/2))</f>
        <v>5.0686843291444988E-2</v>
      </c>
    </row>
    <row r="30" spans="2:16">
      <c r="B30" s="24" t="s">
        <v>193</v>
      </c>
      <c r="C30" s="21">
        <v>27.298999786376953</v>
      </c>
      <c r="D30" s="30"/>
      <c r="E30" s="33"/>
      <c r="F30" s="33"/>
      <c r="G30" s="21">
        <v>15.60200023651123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193</v>
      </c>
      <c r="C31" s="21">
        <v>27.187999725341797</v>
      </c>
      <c r="D31" s="35"/>
      <c r="E31" s="33"/>
      <c r="F31" s="33"/>
      <c r="G31" s="21">
        <v>15.583000183105469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193</v>
      </c>
      <c r="C32" s="21">
        <v>27.169000625610352</v>
      </c>
      <c r="D32" s="36">
        <f>STDEV(C30:C32)</f>
        <v>7.021604890198363E-2</v>
      </c>
      <c r="E32" s="37">
        <f>AVERAGE(C30:C32)</f>
        <v>27.218666712443035</v>
      </c>
      <c r="F32" s="33"/>
      <c r="G32" s="21">
        <v>15.628000259399414</v>
      </c>
      <c r="H32" s="38">
        <f>STDEV(G30:G32)</f>
        <v>2.2590595705841723E-2</v>
      </c>
      <c r="I32" s="37">
        <f>AVERAGE(G30:G32)</f>
        <v>15.604333559672037</v>
      </c>
      <c r="J32" s="33"/>
      <c r="K32" s="37">
        <f>E32-I32</f>
        <v>11.614333152770998</v>
      </c>
      <c r="L32" s="37">
        <f>K32-$K$7</f>
        <v>-2.835166931152342</v>
      </c>
      <c r="M32" s="18">
        <f>SQRT((D32*D32)+(H32*H32))</f>
        <v>7.3760616440960894E-2</v>
      </c>
      <c r="N32" s="6"/>
      <c r="O32" s="41">
        <f>POWER(2,-L32)</f>
        <v>7.1362538282331078</v>
      </c>
      <c r="P32" s="17">
        <f>M32/SQRT((COUNT(C30:C32)+COUNT(G30:G32)/2))</f>
        <v>3.4771088046602269E-2</v>
      </c>
    </row>
    <row r="33" spans="2:17">
      <c r="B33" s="24" t="s">
        <v>194</v>
      </c>
      <c r="C33" s="21">
        <v>33.550998687744141</v>
      </c>
      <c r="D33" s="30"/>
      <c r="E33" s="33"/>
      <c r="F33" s="33"/>
      <c r="G33" s="21">
        <v>16.302000045776367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194</v>
      </c>
      <c r="C34" s="21">
        <v>23.228000640869141</v>
      </c>
      <c r="D34" s="35"/>
      <c r="E34" s="33"/>
      <c r="F34" s="33"/>
      <c r="G34" s="21">
        <v>16.615999221801758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194</v>
      </c>
      <c r="C35" t="s">
        <v>243</v>
      </c>
      <c r="D35" s="36">
        <f>STDEV(C33:C35)</f>
        <v>7.2994619211207983</v>
      </c>
      <c r="E35" s="37">
        <f>AVERAGE(C33:C35)</f>
        <v>28.389499664306641</v>
      </c>
      <c r="F35" s="33"/>
      <c r="G35" s="21">
        <v>16.367000579833984</v>
      </c>
      <c r="H35" s="38">
        <f>STDEV(G33:G35)</f>
        <v>0.16574120171429671</v>
      </c>
      <c r="I35" s="37">
        <f>AVERAGE(G33:G35)</f>
        <v>16.428333282470703</v>
      </c>
      <c r="J35" s="33"/>
      <c r="K35" s="37">
        <f>E35-I35</f>
        <v>11.961166381835937</v>
      </c>
      <c r="L35" s="37">
        <f>K35-$K$7</f>
        <v>-2.4883337020874023</v>
      </c>
      <c r="M35" s="18">
        <f>SQRT((D35*D35)+(H35*H35))</f>
        <v>7.3013433341980454</v>
      </c>
      <c r="N35" s="6"/>
      <c r="O35" s="41">
        <f>POWER(2,-L35)</f>
        <v>5.6112947711088319</v>
      </c>
      <c r="P35" s="17">
        <f>M35/SQRT((COUNT(C33:C35)+COUNT(G33:G35)/2))</f>
        <v>3.9027321742535421</v>
      </c>
    </row>
    <row r="36" spans="2:17" s="23" customFormat="1">
      <c r="B36" s="24" t="s">
        <v>195</v>
      </c>
      <c r="C36" s="21">
        <v>25.999000549316406</v>
      </c>
      <c r="D36" s="30"/>
      <c r="E36" s="33"/>
      <c r="F36" s="33"/>
      <c r="G36" s="21">
        <v>15.154999732971191</v>
      </c>
      <c r="H36" s="29"/>
      <c r="I36" s="33"/>
      <c r="J36" s="33"/>
      <c r="K36" s="33"/>
      <c r="L36" s="33"/>
      <c r="M36" s="33"/>
      <c r="N36" s="33"/>
      <c r="O36" s="34"/>
      <c r="P36" s="40"/>
      <c r="Q36" s="28"/>
    </row>
    <row r="37" spans="2:17" s="23" customFormat="1">
      <c r="B37" s="24" t="s">
        <v>195</v>
      </c>
      <c r="C37" s="21">
        <v>25.926000595092773</v>
      </c>
      <c r="D37" s="35"/>
      <c r="E37" s="33"/>
      <c r="F37" s="33"/>
      <c r="G37" s="21">
        <v>15.123000144958496</v>
      </c>
      <c r="H37" s="35"/>
      <c r="I37" s="33"/>
      <c r="J37" s="33"/>
      <c r="K37" s="33"/>
      <c r="L37" s="33"/>
      <c r="M37" s="33"/>
      <c r="N37" s="33"/>
      <c r="O37" s="34"/>
      <c r="P37" s="40"/>
      <c r="Q37" s="28"/>
    </row>
    <row r="38" spans="2:17" s="23" customFormat="1" ht="15.75">
      <c r="B38" s="24" t="s">
        <v>195</v>
      </c>
      <c r="C38" s="21">
        <v>25.729000091552734</v>
      </c>
      <c r="D38" s="36">
        <f>STDEV(C36:C38)</f>
        <v>0.13966533744650328</v>
      </c>
      <c r="E38" s="37">
        <f>AVERAGE(C36:C38)</f>
        <v>25.884667078653973</v>
      </c>
      <c r="F38" s="33"/>
      <c r="G38" s="21">
        <v>14.49899959564209</v>
      </c>
      <c r="H38" s="38">
        <f>STDEV(G36:G38)</f>
        <v>0.36985060933568059</v>
      </c>
      <c r="I38" s="37">
        <f>AVERAGE(G36:G38)</f>
        <v>14.925666491190592</v>
      </c>
      <c r="J38" s="33"/>
      <c r="K38" s="37">
        <f>E38-I38</f>
        <v>10.959000587463381</v>
      </c>
      <c r="L38" s="37">
        <f>K38-$K$7</f>
        <v>-3.4904994964599592</v>
      </c>
      <c r="M38" s="37">
        <f>SQRT((D38*D38)+(H38*H38))</f>
        <v>0.39534273701437828</v>
      </c>
      <c r="N38" s="33"/>
      <c r="O38" s="41">
        <f>POWER(2,-L38)</f>
        <v>11.239449705899048</v>
      </c>
      <c r="P38" s="1">
        <f>M38/SQRT((COUNT(C36:C38)+COUNT(G36:G38)/2))</f>
        <v>0.18636635349047787</v>
      </c>
      <c r="Q38" s="28"/>
    </row>
    <row r="39" spans="2:17" s="23" customFormat="1">
      <c r="B39" s="24" t="s">
        <v>196</v>
      </c>
      <c r="C39" s="21">
        <v>26.384000778198242</v>
      </c>
      <c r="D39" s="30"/>
      <c r="E39" s="33"/>
      <c r="F39" s="33"/>
      <c r="G39" s="21">
        <v>15.034999847412109</v>
      </c>
      <c r="H39" s="29"/>
      <c r="I39" s="33"/>
      <c r="J39" s="33"/>
      <c r="K39" s="33"/>
      <c r="L39" s="33"/>
      <c r="M39" s="33"/>
      <c r="N39" s="33"/>
      <c r="O39" s="34"/>
      <c r="P39" s="40"/>
      <c r="Q39" s="28"/>
    </row>
    <row r="40" spans="2:17" s="23" customFormat="1">
      <c r="B40" s="24" t="s">
        <v>196</v>
      </c>
      <c r="C40" s="21">
        <v>26.35099983215332</v>
      </c>
      <c r="D40" s="35"/>
      <c r="E40" s="33"/>
      <c r="F40" s="33"/>
      <c r="G40" s="21">
        <v>14.88700008392334</v>
      </c>
      <c r="H40" s="35"/>
      <c r="I40" s="33"/>
      <c r="J40" s="33"/>
      <c r="K40" s="33"/>
      <c r="L40" s="33"/>
      <c r="M40" s="33"/>
      <c r="N40" s="33"/>
      <c r="O40" s="34"/>
      <c r="P40" s="40"/>
      <c r="Q40" s="28"/>
    </row>
    <row r="41" spans="2:17" s="23" customFormat="1" ht="15.75">
      <c r="B41" s="24" t="s">
        <v>196</v>
      </c>
      <c r="C41" s="21">
        <v>26.222999572753906</v>
      </c>
      <c r="D41" s="36">
        <f>STDEV(C39:C41)</f>
        <v>8.5043632919329912E-2</v>
      </c>
      <c r="E41" s="37">
        <f>AVERAGE(C39:C41)</f>
        <v>26.319333394368488</v>
      </c>
      <c r="F41" s="33"/>
      <c r="G41" s="21">
        <v>14.954000473022461</v>
      </c>
      <c r="H41" s="38">
        <f>STDEV(G39:G41)</f>
        <v>7.4110144136593267E-2</v>
      </c>
      <c r="I41" s="37">
        <f>AVERAGE(G39:G41)</f>
        <v>14.958666801452637</v>
      </c>
      <c r="J41" s="33"/>
      <c r="K41" s="37">
        <f>E41-I41</f>
        <v>11.360666592915852</v>
      </c>
      <c r="L41" s="37">
        <f>K41-$K$7</f>
        <v>-3.0888334910074882</v>
      </c>
      <c r="M41" s="37">
        <f>SQRT((D41*D41)+(H41*H41))</f>
        <v>0.11280395810460005</v>
      </c>
      <c r="N41" s="33"/>
      <c r="O41" s="41">
        <f>POWER(2,-L41)</f>
        <v>8.5080793644658996</v>
      </c>
      <c r="P41" s="1">
        <f>M41/SQRT((COUNT(C39:C41)+COUNT(G39:G41)/2))</f>
        <v>5.3176295813630606E-2</v>
      </c>
      <c r="Q41" s="28"/>
    </row>
    <row r="42" spans="2:17">
      <c r="B42" s="24" t="s">
        <v>197</v>
      </c>
      <c r="C42" t="s">
        <v>243</v>
      </c>
      <c r="D42" s="30"/>
      <c r="E42" s="33"/>
      <c r="F42" s="33"/>
      <c r="G42" s="21">
        <v>14.548000335693359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197</v>
      </c>
      <c r="C43" t="s">
        <v>243</v>
      </c>
      <c r="D43" s="35"/>
      <c r="E43" s="33"/>
      <c r="F43" s="33"/>
      <c r="G43" s="21">
        <v>14.616999626159668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197</v>
      </c>
      <c r="C44" t="s">
        <v>243</v>
      </c>
      <c r="D44" s="36" t="e">
        <f>STDEV(C42:C44)</f>
        <v>#DIV/0!</v>
      </c>
      <c r="E44" s="37" t="e">
        <f>AVERAGE(C42:C44)</f>
        <v>#DIV/0!</v>
      </c>
      <c r="F44" s="33"/>
      <c r="G44" s="21">
        <v>14.640999794006348</v>
      </c>
      <c r="H44" s="38">
        <f>STDEV(G42:G44)</f>
        <v>4.8280101815744728E-2</v>
      </c>
      <c r="I44" s="37">
        <f>AVERAGE(G42:G44)</f>
        <v>14.601999918619791</v>
      </c>
      <c r="J44" s="33"/>
      <c r="K44" s="37" t="e">
        <f>E44-I44</f>
        <v>#DIV/0!</v>
      </c>
      <c r="L44" s="37" t="e">
        <f>K44-$K$7</f>
        <v>#DIV/0!</v>
      </c>
      <c r="M44" s="18" t="e">
        <f>SQRT((D44*D44)+(H44*H44))</f>
        <v>#DIV/0!</v>
      </c>
      <c r="N44" s="6"/>
      <c r="O44" s="41" t="e">
        <f>POWER(2,-L44)</f>
        <v>#DIV/0!</v>
      </c>
      <c r="P44" s="17" t="e">
        <f>M44/SQRT((COUNT(C42:C44)+COUNT(G42:G44)/2))</f>
        <v>#DIV/0!</v>
      </c>
    </row>
    <row r="45" spans="2:17">
      <c r="B45" s="24" t="s">
        <v>198</v>
      </c>
      <c r="C45" s="21">
        <v>28.325000762939453</v>
      </c>
      <c r="D45" s="30"/>
      <c r="E45" s="33"/>
      <c r="F45" s="33"/>
      <c r="G45" s="21">
        <v>16.941999435424805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198</v>
      </c>
      <c r="C46" s="21">
        <v>28.224000930786133</v>
      </c>
      <c r="D46" s="35"/>
      <c r="E46" s="33"/>
      <c r="F46" s="33"/>
      <c r="G46" s="21">
        <v>16.993000030517578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198</v>
      </c>
      <c r="C47" s="21">
        <v>28.613000869750977</v>
      </c>
      <c r="D47" s="36">
        <f>STDEV(C45:C47)</f>
        <v>0.20185224799864759</v>
      </c>
      <c r="E47" s="37">
        <f>AVERAGE(C45:C47)</f>
        <v>28.38733418782552</v>
      </c>
      <c r="F47" s="33"/>
      <c r="G47" s="21">
        <v>17.076000213623047</v>
      </c>
      <c r="H47" s="38">
        <f>STDEV(G45:G47)</f>
        <v>6.7634187180119779E-2</v>
      </c>
      <c r="I47" s="37">
        <f>AVERAGE(G45:G47)</f>
        <v>17.003666559855144</v>
      </c>
      <c r="J47" s="33"/>
      <c r="K47" s="37">
        <f>E47-I47</f>
        <v>11.383667627970375</v>
      </c>
      <c r="L47" s="37">
        <f>K47-$K$7</f>
        <v>-3.0658324559529646</v>
      </c>
      <c r="M47" s="18">
        <f>SQRT((D47*D47)+(H47*H47))</f>
        <v>0.21288192336979439</v>
      </c>
      <c r="N47" s="6"/>
      <c r="O47" s="41">
        <f>POWER(2,-L47)</f>
        <v>8.3735097611669165</v>
      </c>
      <c r="P47" s="17">
        <f>M47/SQRT((COUNT(C45:C47)+COUNT(G45:G47)/2))</f>
        <v>0.10035350107121106</v>
      </c>
    </row>
    <row r="48" spans="2:17">
      <c r="B48" s="24" t="s">
        <v>199</v>
      </c>
      <c r="C48" s="21">
        <v>29.120000839233398</v>
      </c>
      <c r="D48" s="30"/>
      <c r="E48" s="33"/>
      <c r="F48" s="33"/>
      <c r="G48" s="21">
        <v>15.496999740600586</v>
      </c>
      <c r="I48" s="33"/>
      <c r="J48" s="33"/>
      <c r="K48" s="33"/>
      <c r="L48" s="33"/>
      <c r="M48" s="33"/>
      <c r="N48" s="33"/>
      <c r="O48" s="34"/>
    </row>
    <row r="49" spans="2:17">
      <c r="B49" s="24" t="s">
        <v>199</v>
      </c>
      <c r="C49" s="21">
        <v>29.36400032043457</v>
      </c>
      <c r="D49" s="35"/>
      <c r="E49" s="33"/>
      <c r="F49" s="33"/>
      <c r="G49" s="21">
        <v>15.515999794006348</v>
      </c>
      <c r="H49" s="35"/>
      <c r="I49" s="33"/>
      <c r="J49" s="33"/>
      <c r="K49" s="33"/>
      <c r="L49" s="33"/>
      <c r="M49" s="33"/>
      <c r="N49" s="33"/>
      <c r="O49" s="34"/>
    </row>
    <row r="50" spans="2:17" ht="15.75">
      <c r="B50" s="24" t="s">
        <v>199</v>
      </c>
      <c r="C50" s="21">
        <v>29.304000854492188</v>
      </c>
      <c r="D50" s="36">
        <f>STDEV(C48:C50)</f>
        <v>0.12714275989024226</v>
      </c>
      <c r="E50" s="37">
        <f>AVERAGE(C48:C50)</f>
        <v>29.262667338053387</v>
      </c>
      <c r="F50" s="33"/>
      <c r="G50" s="21">
        <v>15.491999626159668</v>
      </c>
      <c r="H50" s="38">
        <f>STDEV(G48:G50)</f>
        <v>1.2662353852482506E-2</v>
      </c>
      <c r="I50" s="37">
        <f>AVERAGE(G48:G50)</f>
        <v>15.501666386922201</v>
      </c>
      <c r="J50" s="33"/>
      <c r="K50" s="37">
        <f>E50-I50</f>
        <v>13.761000951131185</v>
      </c>
      <c r="L50" s="37">
        <f>K50-$K$7</f>
        <v>-0.68849913279215436</v>
      </c>
      <c r="M50" s="18">
        <f>SQRT((D50*D50)+(H50*H50))</f>
        <v>0.12777173630186481</v>
      </c>
      <c r="N50" s="6"/>
      <c r="O50" s="41">
        <f>POWER(2,-L50)</f>
        <v>1.6116060570130351</v>
      </c>
      <c r="P50" s="17">
        <f>M50/SQRT((COUNT(C48:C50)+COUNT(G48:G50)/2))</f>
        <v>6.0232174122018652E-2</v>
      </c>
    </row>
    <row r="51" spans="2:17">
      <c r="B51" s="24" t="s">
        <v>200</v>
      </c>
      <c r="C51" t="s">
        <v>243</v>
      </c>
      <c r="D51" s="30"/>
      <c r="E51" s="33"/>
      <c r="F51" s="33"/>
      <c r="G51" s="21">
        <v>16.674999237060547</v>
      </c>
      <c r="I51" s="33"/>
      <c r="J51" s="33"/>
      <c r="K51" s="33"/>
      <c r="L51" s="33"/>
      <c r="M51" s="33"/>
      <c r="N51" s="33"/>
      <c r="O51" s="34"/>
    </row>
    <row r="52" spans="2:17">
      <c r="B52" s="24" t="s">
        <v>200</v>
      </c>
      <c r="C52" t="s">
        <v>243</v>
      </c>
      <c r="D52" s="35"/>
      <c r="E52" s="33"/>
      <c r="F52" s="33"/>
      <c r="G52" s="21">
        <v>16.690999984741211</v>
      </c>
      <c r="H52" s="35"/>
      <c r="I52" s="33"/>
      <c r="J52" s="33"/>
      <c r="K52" s="33"/>
      <c r="L52" s="33"/>
      <c r="M52" s="33"/>
      <c r="N52" s="33"/>
      <c r="O52" s="34"/>
    </row>
    <row r="53" spans="2:17" ht="15.75">
      <c r="B53" s="24" t="s">
        <v>200</v>
      </c>
      <c r="C53" t="s">
        <v>243</v>
      </c>
      <c r="D53" s="36" t="e">
        <f>STDEV(C51:C53)</f>
        <v>#DIV/0!</v>
      </c>
      <c r="E53" s="37" t="e">
        <f>AVERAGE(C51:C53)</f>
        <v>#DIV/0!</v>
      </c>
      <c r="F53" s="33"/>
      <c r="G53" s="21">
        <v>16.676000595092773</v>
      </c>
      <c r="H53" s="38">
        <f>STDEV(G51:G53)</f>
        <v>8.9629639263902276E-3</v>
      </c>
      <c r="I53" s="37">
        <f>AVERAGE(G51:G53)</f>
        <v>16.680666605631512</v>
      </c>
      <c r="J53" s="33"/>
      <c r="K53" s="37" t="e">
        <f>E53-I53</f>
        <v>#DIV/0!</v>
      </c>
      <c r="L53" s="37" t="e">
        <f>K53-$K$7</f>
        <v>#DIV/0!</v>
      </c>
      <c r="M53" s="18" t="e">
        <f>SQRT((D53*D53)+(H53*H53))</f>
        <v>#DIV/0!</v>
      </c>
      <c r="N53" s="6"/>
      <c r="O53" s="41" t="e">
        <f>POWER(2,-L53)</f>
        <v>#DIV/0!</v>
      </c>
      <c r="P53" s="17" t="e">
        <f>M53/SQRT((COUNT(C51:C53)+COUNT(G51:G53)/2))</f>
        <v>#DIV/0!</v>
      </c>
    </row>
    <row r="54" spans="2:17">
      <c r="B54" s="24" t="s">
        <v>201</v>
      </c>
      <c r="C54" s="21">
        <v>28.277000427246094</v>
      </c>
      <c r="D54" s="30"/>
      <c r="E54" s="33"/>
      <c r="F54" s="33"/>
      <c r="G54" s="21">
        <v>17.648000717163086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201</v>
      </c>
      <c r="C55" s="21">
        <v>27.797000885009766</v>
      </c>
      <c r="D55" s="35"/>
      <c r="E55" s="33"/>
      <c r="F55" s="33"/>
      <c r="G55" s="21">
        <v>17.618000030517578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201</v>
      </c>
      <c r="C56" s="21">
        <v>27.871999740600586</v>
      </c>
      <c r="D56" s="36">
        <f>STDEV(C54:C56)</f>
        <v>0.25821500894614619</v>
      </c>
      <c r="E56" s="37">
        <f>AVERAGE(C54:C56)</f>
        <v>27.982000350952148</v>
      </c>
      <c r="F56" s="33"/>
      <c r="G56" s="21">
        <v>17.582000732421875</v>
      </c>
      <c r="H56" s="38">
        <f>STDEV(G54:G56)</f>
        <v>3.3045394657514486E-2</v>
      </c>
      <c r="I56" s="37">
        <f>AVERAGE(G54:G56)</f>
        <v>17.616000493367512</v>
      </c>
      <c r="J56" s="33"/>
      <c r="K56" s="37">
        <f>E56-I56</f>
        <v>10.365999857584637</v>
      </c>
      <c r="L56" s="37">
        <f>K56-$K$7</f>
        <v>-4.0835002263387032</v>
      </c>
      <c r="M56" s="18">
        <f>SQRT((D56*D56)+(H56*H56))</f>
        <v>0.26032093452722782</v>
      </c>
      <c r="N56" s="6"/>
      <c r="O56" s="41">
        <f>POWER(2,-L56)</f>
        <v>16.95337058623403</v>
      </c>
      <c r="P56" s="17">
        <f>M56/SQRT((COUNT(C54:C56)+COUNT(G54:G56)/2))</f>
        <v>0.12271646539268137</v>
      </c>
    </row>
    <row r="57" spans="2:17" s="23" customFormat="1">
      <c r="B57" s="24" t="s">
        <v>202</v>
      </c>
      <c r="C57" s="21">
        <v>24.936000823974609</v>
      </c>
      <c r="D57" s="30"/>
      <c r="E57" s="33"/>
      <c r="F57" s="33"/>
      <c r="G57" s="21">
        <v>14.892999649047852</v>
      </c>
      <c r="H57" s="29"/>
      <c r="I57" s="33"/>
      <c r="J57" s="33"/>
      <c r="K57" s="33"/>
      <c r="L57" s="33"/>
      <c r="M57" s="33"/>
      <c r="N57" s="33"/>
      <c r="O57" s="34"/>
      <c r="P57" s="40"/>
      <c r="Q57" s="28"/>
    </row>
    <row r="58" spans="2:17" s="23" customFormat="1">
      <c r="B58" s="24" t="s">
        <v>202</v>
      </c>
      <c r="C58" s="21">
        <v>25.170999526977539</v>
      </c>
      <c r="D58" s="35"/>
      <c r="E58" s="33"/>
      <c r="F58" s="33"/>
      <c r="G58" s="21">
        <v>14.829999923706055</v>
      </c>
      <c r="H58" s="35"/>
      <c r="I58" s="33"/>
      <c r="J58" s="33"/>
      <c r="K58" s="33"/>
      <c r="L58" s="33"/>
      <c r="M58" s="33"/>
      <c r="N58" s="33"/>
      <c r="O58" s="34"/>
      <c r="P58" s="40"/>
      <c r="Q58" s="28"/>
    </row>
    <row r="59" spans="2:17" s="23" customFormat="1" ht="15.75">
      <c r="B59" s="24" t="s">
        <v>202</v>
      </c>
      <c r="C59" s="21">
        <v>25.090000152587891</v>
      </c>
      <c r="D59" s="36">
        <f>STDEV(C57:C59)</f>
        <v>0.11937411938796656</v>
      </c>
      <c r="E59" s="37">
        <f>AVERAGE(C57:C59)</f>
        <v>25.065666834513348</v>
      </c>
      <c r="F59" s="33"/>
      <c r="G59" s="21">
        <v>14.864999771118164</v>
      </c>
      <c r="H59" s="38">
        <f>STDEV(G57:G59)</f>
        <v>3.1564610658378643E-2</v>
      </c>
      <c r="I59" s="37">
        <f>AVERAGE(G57:G59)</f>
        <v>14.862666447957357</v>
      </c>
      <c r="J59" s="33"/>
      <c r="K59" s="37">
        <f>E59-I59</f>
        <v>10.20300038655599</v>
      </c>
      <c r="L59" s="37">
        <f>K59-$K$7</f>
        <v>-4.2464996973673497</v>
      </c>
      <c r="M59" s="37">
        <f>SQRT((D59*D59)+(H59*H59))</f>
        <v>0.12347673880398496</v>
      </c>
      <c r="N59" s="33"/>
      <c r="O59" s="41">
        <f>POWER(2,-L59)</f>
        <v>18.981205254924163</v>
      </c>
      <c r="P59" s="1">
        <f>M59/SQRT((COUNT(C57:C59)+COUNT(G57:G59)/2))</f>
        <v>5.8207492884731926E-2</v>
      </c>
      <c r="Q59" s="28"/>
    </row>
    <row r="60" spans="2:17" s="23" customFormat="1">
      <c r="B60" s="24" t="s">
        <v>203</v>
      </c>
      <c r="C60" t="s">
        <v>243</v>
      </c>
      <c r="D60" s="30"/>
      <c r="E60" s="33"/>
      <c r="F60" s="33"/>
      <c r="G60" s="21">
        <v>16.545000076293945</v>
      </c>
      <c r="H60" s="29"/>
      <c r="I60" s="33"/>
      <c r="J60" s="33"/>
      <c r="K60" s="33"/>
      <c r="L60" s="33"/>
      <c r="M60" s="33"/>
      <c r="N60" s="33"/>
      <c r="O60" s="34"/>
      <c r="P60" s="40"/>
      <c r="Q60" s="28"/>
    </row>
    <row r="61" spans="2:17" s="23" customFormat="1">
      <c r="B61" s="24" t="s">
        <v>203</v>
      </c>
      <c r="C61" t="s">
        <v>243</v>
      </c>
      <c r="D61" s="35"/>
      <c r="E61" s="33"/>
      <c r="F61" s="33"/>
      <c r="G61" s="21">
        <v>16.555999755859375</v>
      </c>
      <c r="H61" s="35"/>
      <c r="I61" s="33"/>
      <c r="J61" s="33"/>
      <c r="K61" s="33"/>
      <c r="L61" s="33"/>
      <c r="M61" s="33"/>
      <c r="N61" s="33"/>
      <c r="O61" s="34"/>
      <c r="P61" s="40"/>
      <c r="Q61" s="28"/>
    </row>
    <row r="62" spans="2:17" s="23" customFormat="1" ht="15.75">
      <c r="B62" s="24" t="s">
        <v>203</v>
      </c>
      <c r="C62" t="s">
        <v>243</v>
      </c>
      <c r="D62" s="36" t="e">
        <f>STDEV(C60:C62)</f>
        <v>#DIV/0!</v>
      </c>
      <c r="E62" s="37" t="e">
        <f>AVERAGE(C60:C62)</f>
        <v>#DIV/0!</v>
      </c>
      <c r="F62" s="33"/>
      <c r="G62" s="21"/>
      <c r="H62" s="38">
        <f>STDEV(G60:G62)</f>
        <v>7.7779480115944283E-3</v>
      </c>
      <c r="I62" s="37">
        <f>AVERAGE(G60:G62)</f>
        <v>16.55049991607666</v>
      </c>
      <c r="J62" s="33"/>
      <c r="K62" s="37" t="e">
        <f>E62-I62</f>
        <v>#DIV/0!</v>
      </c>
      <c r="L62" s="37" t="e">
        <f>K62-$K$7</f>
        <v>#DIV/0!</v>
      </c>
      <c r="M62" s="37" t="e">
        <f>SQRT((D62*D62)+(H62*H62))</f>
        <v>#DIV/0!</v>
      </c>
      <c r="N62" s="33"/>
      <c r="O62" s="41" t="e">
        <f>POWER(2,-L62)</f>
        <v>#DIV/0!</v>
      </c>
      <c r="P62" s="1" t="e">
        <f>M62/SQRT((COUNT(C60:C62)+COUNT(G60:G62)/2))</f>
        <v>#DIV/0!</v>
      </c>
      <c r="Q62" s="28"/>
    </row>
    <row r="63" spans="2:17" s="23" customFormat="1">
      <c r="B63" s="24" t="s">
        <v>204</v>
      </c>
      <c r="C63" s="21">
        <v>25.013999938964844</v>
      </c>
      <c r="D63" s="30"/>
      <c r="E63" s="33"/>
      <c r="F63" s="33"/>
      <c r="G63" s="21">
        <v>17.350000381469727</v>
      </c>
      <c r="H63" s="29"/>
      <c r="I63" s="33"/>
      <c r="J63" s="33"/>
      <c r="K63" s="33"/>
      <c r="L63" s="33"/>
      <c r="M63" s="33"/>
      <c r="N63" s="33"/>
      <c r="O63" s="34"/>
      <c r="P63" s="40"/>
      <c r="Q63" s="28"/>
    </row>
    <row r="64" spans="2:17" s="23" customFormat="1">
      <c r="B64" s="24" t="s">
        <v>204</v>
      </c>
      <c r="C64" s="21">
        <v>25.371000289916992</v>
      </c>
      <c r="D64" s="35"/>
      <c r="E64" s="33"/>
      <c r="F64" s="33"/>
      <c r="G64" s="21">
        <v>17.312999725341797</v>
      </c>
      <c r="H64" s="35"/>
      <c r="I64" s="33"/>
      <c r="J64" s="33"/>
      <c r="K64" s="33"/>
      <c r="L64" s="33"/>
      <c r="M64" s="33"/>
      <c r="N64" s="33"/>
      <c r="O64" s="34"/>
      <c r="P64" s="40"/>
      <c r="Q64" s="28"/>
    </row>
    <row r="65" spans="2:17" s="23" customFormat="1" ht="15.75">
      <c r="B65" s="24" t="s">
        <v>204</v>
      </c>
      <c r="C65" s="21">
        <v>25.086999893188477</v>
      </c>
      <c r="D65" s="36">
        <f>STDEV(C63:C65)</f>
        <v>0.18860649919809405</v>
      </c>
      <c r="E65" s="37">
        <f>AVERAGE(C63:C65)</f>
        <v>25.157333374023438</v>
      </c>
      <c r="F65" s="33"/>
      <c r="G65" s="21">
        <v>17.228000640869141</v>
      </c>
      <c r="H65" s="38">
        <f>STDEV(G63:G65)</f>
        <v>6.2553749716673407E-2</v>
      </c>
      <c r="I65" s="37">
        <f>AVERAGE(G63:G65)</f>
        <v>17.297000249226887</v>
      </c>
      <c r="J65" s="33"/>
      <c r="K65" s="37">
        <f>E65-I65</f>
        <v>7.8603331247965507</v>
      </c>
      <c r="L65" s="37">
        <f>K65-$K$7</f>
        <v>-6.5891669591267892</v>
      </c>
      <c r="M65" s="37">
        <f>SQRT((D65*D65)+(H65*H65))</f>
        <v>0.19870929304734811</v>
      </c>
      <c r="N65" s="33"/>
      <c r="O65" s="41">
        <f>POWER(2,-L65)</f>
        <v>96.280181684633988</v>
      </c>
      <c r="P65" s="1">
        <f>M65/SQRT((COUNT(C63:C65)+COUNT(G63:G65)/2))</f>
        <v>9.3672459065709826E-2</v>
      </c>
      <c r="Q65" s="28"/>
    </row>
    <row r="66" spans="2:17">
      <c r="B66" s="24" t="s">
        <v>205</v>
      </c>
      <c r="C66" s="21">
        <v>23.118000030517578</v>
      </c>
      <c r="D66" s="30"/>
      <c r="E66" s="33"/>
      <c r="F66" s="33"/>
      <c r="G66" s="21">
        <v>13.895000457763672</v>
      </c>
      <c r="I66" s="33"/>
      <c r="J66" s="33"/>
      <c r="K66" s="33"/>
      <c r="L66" s="33"/>
      <c r="M66" s="33"/>
      <c r="N66" s="33"/>
      <c r="O66" s="34"/>
    </row>
    <row r="67" spans="2:17">
      <c r="B67" s="24" t="s">
        <v>205</v>
      </c>
      <c r="C67" s="21">
        <v>23.221000671386719</v>
      </c>
      <c r="D67" s="35"/>
      <c r="E67" s="33"/>
      <c r="F67" s="33"/>
      <c r="G67" s="21">
        <v>13.946999549865723</v>
      </c>
      <c r="H67" s="35"/>
      <c r="I67" s="33"/>
      <c r="J67" s="33"/>
      <c r="K67" s="33"/>
      <c r="L67" s="33"/>
      <c r="M67" s="33"/>
      <c r="N67" s="33"/>
      <c r="O67" s="34"/>
    </row>
    <row r="68" spans="2:17" ht="15.75">
      <c r="B68" s="24" t="s">
        <v>205</v>
      </c>
      <c r="C68" s="21">
        <v>23.320999145507813</v>
      </c>
      <c r="D68" s="36">
        <f>STDEV(C66:C68)</f>
        <v>0.1015032573638396</v>
      </c>
      <c r="E68" s="37">
        <f>AVERAGE(C66:C68)</f>
        <v>23.219999949137371</v>
      </c>
      <c r="F68" s="33"/>
      <c r="G68" s="21">
        <v>13.942999839782715</v>
      </c>
      <c r="H68" s="38">
        <f>STDEV(G66:G68)</f>
        <v>2.8936263103574437E-2</v>
      </c>
      <c r="I68" s="37">
        <f>AVERAGE(G66:G68)</f>
        <v>13.928333282470703</v>
      </c>
      <c r="J68" s="33"/>
      <c r="K68" s="37">
        <f>E68-I68</f>
        <v>9.2916666666666679</v>
      </c>
      <c r="L68" s="37">
        <f>K68-$K$7</f>
        <v>-5.157833417256672</v>
      </c>
      <c r="M68" s="18">
        <f>SQRT((D68*D68)+(H68*H68))</f>
        <v>0.10554723387123482</v>
      </c>
      <c r="N68" s="6"/>
      <c r="O68" s="41">
        <f>POWER(2,-L68)</f>
        <v>35.699535980975021</v>
      </c>
      <c r="P68" s="17">
        <f>M68/SQRT((COUNT(C66:C68)+COUNT(G66:G68)/2))</f>
        <v>4.9755443203888403E-2</v>
      </c>
    </row>
    <row r="69" spans="2:17">
      <c r="B69" s="24" t="s">
        <v>206</v>
      </c>
      <c r="C69" t="s">
        <v>243</v>
      </c>
      <c r="D69" s="30"/>
      <c r="E69" s="33"/>
      <c r="F69" s="33"/>
      <c r="G69" s="21">
        <v>16.951999664306641</v>
      </c>
      <c r="I69" s="33"/>
      <c r="J69" s="33"/>
      <c r="K69" s="33"/>
      <c r="L69" s="33"/>
      <c r="M69" s="33"/>
      <c r="N69" s="33"/>
      <c r="O69" s="34"/>
    </row>
    <row r="70" spans="2:17">
      <c r="B70" s="24" t="s">
        <v>206</v>
      </c>
      <c r="C70" t="s">
        <v>243</v>
      </c>
      <c r="D70" s="35"/>
      <c r="E70" s="33"/>
      <c r="F70" s="33"/>
      <c r="G70" s="21">
        <v>16.98699951171875</v>
      </c>
      <c r="H70" s="35"/>
      <c r="I70" s="33"/>
      <c r="J70" s="33"/>
      <c r="K70" s="33"/>
      <c r="L70" s="33"/>
      <c r="M70" s="33"/>
      <c r="N70" s="33"/>
      <c r="O70" s="34"/>
    </row>
    <row r="71" spans="2:17" ht="15.75">
      <c r="B71" s="24" t="s">
        <v>206</v>
      </c>
      <c r="C71" t="s">
        <v>243</v>
      </c>
      <c r="D71" s="36" t="e">
        <f>STDEV(C69:C71)</f>
        <v>#DIV/0!</v>
      </c>
      <c r="E71" s="37" t="e">
        <f>AVERAGE(C69:C71)</f>
        <v>#DIV/0!</v>
      </c>
      <c r="F71" s="33"/>
      <c r="G71" s="21">
        <v>16.986000061035156</v>
      </c>
      <c r="H71" s="38">
        <f>STDEV(G69:G71)</f>
        <v>1.9924922409871225E-2</v>
      </c>
      <c r="I71" s="37">
        <f>AVERAGE(G69:G71)</f>
        <v>16.974999745686848</v>
      </c>
      <c r="J71" s="33"/>
      <c r="K71" s="37" t="e">
        <f>E71-I71</f>
        <v>#DIV/0!</v>
      </c>
      <c r="L71" s="37" t="e">
        <f>K71-$K$7</f>
        <v>#DIV/0!</v>
      </c>
      <c r="M71" s="18" t="e">
        <f>SQRT((D71*D71)+(H71*H71))</f>
        <v>#DIV/0!</v>
      </c>
      <c r="N71" s="6"/>
      <c r="O71" s="41" t="e">
        <f>POWER(2,-L71)</f>
        <v>#DIV/0!</v>
      </c>
      <c r="P71" s="17" t="e">
        <f>M71/SQRT((COUNT(C69:C71)+COUNT(G69:G71)/2))</f>
        <v>#DIV/0!</v>
      </c>
    </row>
    <row r="72" spans="2:17">
      <c r="B72" s="24" t="s">
        <v>207</v>
      </c>
      <c r="C72" s="21">
        <v>26.444999694824219</v>
      </c>
      <c r="D72" s="30"/>
      <c r="E72" s="33"/>
      <c r="F72" s="33"/>
      <c r="G72" s="21">
        <v>16.339000701904297</v>
      </c>
      <c r="I72" s="33"/>
      <c r="J72" s="33"/>
      <c r="K72" s="33"/>
      <c r="L72" s="33"/>
      <c r="M72" s="33"/>
      <c r="N72" s="33"/>
      <c r="O72" s="34"/>
    </row>
    <row r="73" spans="2:17">
      <c r="B73" s="24" t="s">
        <v>207</v>
      </c>
      <c r="C73" s="21">
        <v>26.729999542236328</v>
      </c>
      <c r="D73" s="35"/>
      <c r="E73" s="33"/>
      <c r="F73" s="33"/>
      <c r="G73" s="21">
        <v>16.431999206542969</v>
      </c>
      <c r="H73" s="35"/>
      <c r="I73" s="33"/>
      <c r="J73" s="33"/>
      <c r="K73" s="33"/>
      <c r="L73" s="33"/>
      <c r="M73" s="33"/>
      <c r="N73" s="33"/>
      <c r="O73" s="34"/>
    </row>
    <row r="74" spans="2:17" ht="15.75">
      <c r="B74" s="24" t="s">
        <v>207</v>
      </c>
      <c r="C74" s="21">
        <v>26.402000427246094</v>
      </c>
      <c r="D74" s="36">
        <f>STDEV(C72:C74)</f>
        <v>0.17825883310096355</v>
      </c>
      <c r="E74" s="37">
        <f>AVERAGE(C72:C74)</f>
        <v>26.525666554768879</v>
      </c>
      <c r="F74" s="33"/>
      <c r="G74" s="21">
        <v>16.552999496459961</v>
      </c>
      <c r="H74" s="38">
        <f>STDEV(G72:G74)</f>
        <v>0.10730429946053928</v>
      </c>
      <c r="I74" s="37">
        <f>AVERAGE(G72:G74)</f>
        <v>16.441333134969074</v>
      </c>
      <c r="J74" s="33"/>
      <c r="K74" s="37">
        <f>E74-I74</f>
        <v>10.084333419799805</v>
      </c>
      <c r="L74" s="37">
        <f>K74-$K$7</f>
        <v>-4.3651666641235352</v>
      </c>
      <c r="M74" s="18">
        <f>SQRT((D74*D74)+(H74*H74))</f>
        <v>0.20806351016272476</v>
      </c>
      <c r="N74" s="6"/>
      <c r="O74" s="41">
        <f>POWER(2,-L74)</f>
        <v>20.608486684059326</v>
      </c>
      <c r="P74" s="17">
        <f>M74/SQRT((COUNT(C72:C74)+COUNT(G72:G74)/2))</f>
        <v>9.8082079302359224E-2</v>
      </c>
    </row>
    <row r="75" spans="2:17">
      <c r="B75" s="24" t="s">
        <v>208</v>
      </c>
      <c r="C75" s="21">
        <v>26.055999755859375</v>
      </c>
      <c r="D75" s="30"/>
      <c r="E75" s="33"/>
      <c r="F75" s="33"/>
      <c r="G75" s="21">
        <v>14.925999641418457</v>
      </c>
      <c r="I75" s="33"/>
      <c r="J75" s="33"/>
      <c r="K75" s="33"/>
      <c r="L75" s="33"/>
      <c r="M75" s="33"/>
      <c r="N75" s="33"/>
      <c r="O75" s="34"/>
    </row>
    <row r="76" spans="2:17">
      <c r="B76" s="24" t="s">
        <v>208</v>
      </c>
      <c r="C76" s="21">
        <v>26.143999099731445</v>
      </c>
      <c r="D76" s="35"/>
      <c r="E76" s="33"/>
      <c r="F76" s="33"/>
      <c r="G76" s="21">
        <v>14.953000068664551</v>
      </c>
      <c r="H76" s="35"/>
      <c r="I76" s="33"/>
      <c r="J76" s="33"/>
      <c r="K76" s="33"/>
      <c r="L76" s="33"/>
      <c r="M76" s="33"/>
      <c r="N76" s="33"/>
      <c r="O76" s="34"/>
    </row>
    <row r="77" spans="2:17" ht="15.75">
      <c r="B77" s="24" t="s">
        <v>208</v>
      </c>
      <c r="C77" s="21">
        <v>26.055999755859375</v>
      </c>
      <c r="D77" s="36">
        <f>STDEV(C75:C77)</f>
        <v>5.0806444873050242E-2</v>
      </c>
      <c r="E77" s="37">
        <f>AVERAGE(C75:C77)</f>
        <v>26.085332870483398</v>
      </c>
      <c r="F77" s="33"/>
      <c r="G77" s="21">
        <v>14.859999656677246</v>
      </c>
      <c r="H77" s="38">
        <f>STDEV(G75:G77)</f>
        <v>4.7843665005794449E-2</v>
      </c>
      <c r="I77" s="37">
        <f>AVERAGE(G75:G77)</f>
        <v>14.912999788920084</v>
      </c>
      <c r="J77" s="33"/>
      <c r="K77" s="37">
        <f>E77-I77</f>
        <v>11.172333081563314</v>
      </c>
      <c r="L77" s="37">
        <f>K77-$K$7</f>
        <v>-3.2771670023600254</v>
      </c>
      <c r="M77" s="18">
        <f>SQRT((D77*D77)+(H77*H77))</f>
        <v>6.9787614386973951E-2</v>
      </c>
      <c r="N77" s="6"/>
      <c r="O77" s="41">
        <f>POWER(2,-L77)</f>
        <v>9.6945034272101012</v>
      </c>
      <c r="P77" s="17">
        <f>M77/SQRT((COUNT(C75:C77)+COUNT(G75:G77)/2))</f>
        <v>3.2898196917240767E-2</v>
      </c>
    </row>
    <row r="78" spans="2:17">
      <c r="B78" s="24" t="s">
        <v>209</v>
      </c>
      <c r="C78" s="21">
        <v>36.976001739501953</v>
      </c>
      <c r="D78" s="30"/>
      <c r="E78" s="33"/>
      <c r="F78" s="33"/>
      <c r="G78" s="21">
        <v>14.272000312805176</v>
      </c>
      <c r="I78" s="33"/>
      <c r="J78" s="33"/>
      <c r="K78" s="33"/>
      <c r="L78" s="33"/>
      <c r="M78" s="33"/>
      <c r="N78" s="33"/>
      <c r="O78" s="34"/>
    </row>
    <row r="79" spans="2:17">
      <c r="B79" s="24" t="s">
        <v>209</v>
      </c>
      <c r="C79" s="21">
        <v>33.011001586914063</v>
      </c>
      <c r="D79" s="35"/>
      <c r="E79" s="33"/>
      <c r="F79" s="33"/>
      <c r="G79" s="21">
        <v>14.22700023651123</v>
      </c>
      <c r="H79" s="35"/>
      <c r="I79" s="33"/>
      <c r="J79" s="33"/>
      <c r="K79" s="33"/>
      <c r="L79" s="33"/>
      <c r="M79" s="33"/>
      <c r="N79" s="33"/>
      <c r="O79" s="34"/>
    </row>
    <row r="80" spans="2:17" ht="15.75">
      <c r="B80" s="24" t="s">
        <v>209</v>
      </c>
      <c r="C80" t="s">
        <v>243</v>
      </c>
      <c r="D80" s="36">
        <f>STDEV(C78:C80)</f>
        <v>2.8036784953005931</v>
      </c>
      <c r="E80" s="37">
        <f>AVERAGE(C78:C80)</f>
        <v>34.993501663208008</v>
      </c>
      <c r="F80" s="33"/>
      <c r="G80" s="21">
        <v>14.071000099182129</v>
      </c>
      <c r="H80" s="38">
        <f>STDEV(G78:G80)</f>
        <v>0.10548470314826847</v>
      </c>
      <c r="I80" s="37">
        <f>AVERAGE(G78:G80)</f>
        <v>14.190000216166178</v>
      </c>
      <c r="J80" s="33"/>
      <c r="K80" s="37">
        <f>E80-I80</f>
        <v>20.803501447041832</v>
      </c>
      <c r="L80" s="37">
        <f>K80-$K$7</f>
        <v>6.354001363118492</v>
      </c>
      <c r="M80" s="18">
        <f>SQRT((D80*D80)+(H80*H80))</f>
        <v>2.8056621549305034</v>
      </c>
      <c r="N80" s="6"/>
      <c r="O80" s="41">
        <f>POWER(2,-L80)</f>
        <v>1.2225172538774245E-2</v>
      </c>
      <c r="P80" s="17">
        <f>M80/SQRT((COUNT(C78:C80)+COUNT(G78:G80)/2))</f>
        <v>1.4996895038268303</v>
      </c>
    </row>
    <row r="81" spans="2:17" s="23" customFormat="1">
      <c r="B81" s="24" t="s">
        <v>210</v>
      </c>
      <c r="C81" s="21">
        <v>27.155000686645508</v>
      </c>
      <c r="D81" s="30"/>
      <c r="E81" s="33"/>
      <c r="F81" s="33"/>
      <c r="G81" s="21">
        <v>16.83799934387207</v>
      </c>
      <c r="H81" s="29"/>
      <c r="I81" s="33"/>
      <c r="J81" s="33"/>
      <c r="K81" s="33"/>
      <c r="L81" s="33"/>
      <c r="M81" s="33"/>
      <c r="N81" s="33"/>
      <c r="O81" s="34"/>
      <c r="P81" s="40"/>
      <c r="Q81" s="28"/>
    </row>
    <row r="82" spans="2:17" s="23" customFormat="1">
      <c r="B82" s="24" t="s">
        <v>210</v>
      </c>
      <c r="C82" s="21">
        <v>27.031000137329102</v>
      </c>
      <c r="D82" s="35"/>
      <c r="E82" s="33"/>
      <c r="F82" s="33"/>
      <c r="G82" s="21">
        <v>16.738000869750977</v>
      </c>
      <c r="H82" s="35"/>
      <c r="I82" s="33"/>
      <c r="J82" s="33"/>
      <c r="K82" s="33"/>
      <c r="L82" s="33"/>
      <c r="M82" s="33"/>
      <c r="N82" s="33"/>
      <c r="O82" s="34"/>
      <c r="P82" s="40"/>
      <c r="Q82" s="28"/>
    </row>
    <row r="83" spans="2:17" s="23" customFormat="1" ht="15.75">
      <c r="B83" s="24" t="s">
        <v>210</v>
      </c>
      <c r="C83" s="21"/>
      <c r="D83" s="36">
        <f>STDEV(C81:C83)</f>
        <v>8.7681629292487767E-2</v>
      </c>
      <c r="E83" s="37">
        <f>AVERAGE(C81:C83)</f>
        <v>27.093000411987305</v>
      </c>
      <c r="F83" s="33"/>
      <c r="G83" s="21">
        <v>16.820999145507813</v>
      </c>
      <c r="H83" s="38">
        <f>STDEV(G81:G83)</f>
        <v>5.3506098327790248E-2</v>
      </c>
      <c r="I83" s="37">
        <f>AVERAGE(G81:G83)</f>
        <v>16.798999786376953</v>
      </c>
      <c r="J83" s="33"/>
      <c r="K83" s="37">
        <f>E83-I83</f>
        <v>10.294000625610352</v>
      </c>
      <c r="L83" s="37">
        <f>K83-$K$7</f>
        <v>-4.1554994583129883</v>
      </c>
      <c r="M83" s="37">
        <f>SQRT((D83*D83)+(H83*H83))</f>
        <v>0.10271791797757783</v>
      </c>
      <c r="N83" s="33"/>
      <c r="O83" s="41">
        <f>POWER(2,-L83)</f>
        <v>17.820914390920688</v>
      </c>
      <c r="P83" s="1">
        <f>M83/SQRT((COUNT(C81:C83)+COUNT(G81:G83)/2))</f>
        <v>5.4905036650691991E-2</v>
      </c>
      <c r="Q83" s="28"/>
    </row>
    <row r="84" spans="2:17" s="23" customFormat="1">
      <c r="B84" s="24" t="s">
        <v>211</v>
      </c>
      <c r="C84" s="21">
        <v>27.690000534057617</v>
      </c>
      <c r="D84" s="30"/>
      <c r="E84" s="33"/>
      <c r="F84" s="33"/>
      <c r="G84" s="21">
        <v>16.388999938964844</v>
      </c>
      <c r="H84" s="29"/>
      <c r="I84" s="33"/>
      <c r="J84" s="33"/>
      <c r="K84" s="33"/>
      <c r="L84" s="33"/>
      <c r="M84" s="33"/>
      <c r="N84" s="33"/>
      <c r="O84" s="34"/>
      <c r="P84" s="40"/>
      <c r="Q84" s="28"/>
    </row>
    <row r="85" spans="2:17" s="23" customFormat="1">
      <c r="B85" s="24" t="s">
        <v>211</v>
      </c>
      <c r="C85" s="21">
        <v>27.844999313354492</v>
      </c>
      <c r="D85" s="35"/>
      <c r="E85" s="33"/>
      <c r="F85" s="33"/>
      <c r="G85" s="21">
        <v>15.923999786376953</v>
      </c>
      <c r="H85" s="35"/>
      <c r="I85" s="33"/>
      <c r="J85" s="33"/>
      <c r="K85" s="33"/>
      <c r="L85" s="33"/>
      <c r="M85" s="33"/>
      <c r="N85" s="33"/>
      <c r="O85" s="34"/>
      <c r="P85" s="40"/>
      <c r="Q85" s="28"/>
    </row>
    <row r="86" spans="2:17" s="23" customFormat="1" ht="15.75">
      <c r="B86" s="24" t="s">
        <v>211</v>
      </c>
      <c r="C86" s="21">
        <v>27.298999786376953</v>
      </c>
      <c r="D86" s="36">
        <f>STDEV(C84:C86)</f>
        <v>0.2813721408057312</v>
      </c>
      <c r="E86" s="37">
        <f>AVERAGE(C84:C86)</f>
        <v>27.61133321126302</v>
      </c>
      <c r="F86" s="33"/>
      <c r="G86" s="21">
        <v>16.405000686645508</v>
      </c>
      <c r="H86" s="38">
        <f>STDEV(G84:G86)</f>
        <v>0.27320414586048658</v>
      </c>
      <c r="I86" s="37">
        <f>AVERAGE(G84:G86)</f>
        <v>16.239333470662434</v>
      </c>
      <c r="J86" s="33"/>
      <c r="K86" s="37">
        <f>E86-I86</f>
        <v>11.371999740600586</v>
      </c>
      <c r="L86" s="37">
        <f>K86-$K$7</f>
        <v>-3.0775003433227539</v>
      </c>
      <c r="M86" s="37">
        <f>SQRT((D86*D86)+(H86*H86))</f>
        <v>0.39218718354499843</v>
      </c>
      <c r="N86" s="33"/>
      <c r="O86" s="41">
        <f>POWER(2,-L86)</f>
        <v>8.4415056407077351</v>
      </c>
      <c r="P86" s="1">
        <f>M86/SQRT((COUNT(C84:C86)+COUNT(G84:G86)/2))</f>
        <v>0.18487881131941439</v>
      </c>
      <c r="Q86" s="28"/>
    </row>
    <row r="87" spans="2:17">
      <c r="B87" s="24" t="s">
        <v>212</v>
      </c>
      <c r="C87" t="s">
        <v>243</v>
      </c>
      <c r="D87" s="30"/>
      <c r="E87" s="33"/>
      <c r="F87" s="33"/>
      <c r="G87" s="21">
        <v>17.948999404907227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212</v>
      </c>
      <c r="C88" t="s">
        <v>243</v>
      </c>
      <c r="D88" s="35"/>
      <c r="E88" s="33"/>
      <c r="F88" s="33"/>
      <c r="G88" s="21">
        <v>17.944000244140625</v>
      </c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212</v>
      </c>
      <c r="C89" t="s">
        <v>243</v>
      </c>
      <c r="D89" s="36" t="e">
        <f>STDEV(C87:C89)</f>
        <v>#DIV/0!</v>
      </c>
      <c r="E89" s="37" t="e">
        <f>AVERAGE(C87:C89)</f>
        <v>#DIV/0!</v>
      </c>
      <c r="F89" s="33"/>
      <c r="G89" s="21">
        <v>17.992000579833984</v>
      </c>
      <c r="H89" s="38">
        <f>STDEV(G87:G89)</f>
        <v>2.6388523010730577E-2</v>
      </c>
      <c r="I89" s="37">
        <f>AVERAGE(G87:G89)</f>
        <v>17.961666742960613</v>
      </c>
      <c r="J89" s="33"/>
      <c r="K89" s="37" t="e">
        <f>E89-I89</f>
        <v>#DIV/0!</v>
      </c>
      <c r="L89" s="37" t="e">
        <f>K89-$K$7</f>
        <v>#DIV/0!</v>
      </c>
      <c r="M89" s="18" t="e">
        <f>SQRT((D89*D89)+(H89*H89))</f>
        <v>#DIV/0!</v>
      </c>
      <c r="N89" s="6"/>
      <c r="O89" s="41" t="e">
        <f>POWER(2,-L89)</f>
        <v>#DIV/0!</v>
      </c>
      <c r="P89" s="17" t="e">
        <f>M89/SQRT((COUNT(C87:C89)+COUNT(G87:G89)/2))</f>
        <v>#DIV/0!</v>
      </c>
    </row>
    <row r="90" spans="2:17">
      <c r="B90" s="24" t="s">
        <v>213</v>
      </c>
      <c r="C90" s="21">
        <v>31.413000106811523</v>
      </c>
      <c r="D90" s="30"/>
      <c r="E90" s="33"/>
      <c r="F90" s="33"/>
      <c r="G90" s="21">
        <v>19.680000305175781</v>
      </c>
      <c r="I90" s="33"/>
      <c r="J90" s="33"/>
      <c r="K90" s="33"/>
      <c r="L90" s="33"/>
      <c r="M90" s="33"/>
      <c r="N90" s="33"/>
      <c r="O90" s="34"/>
    </row>
    <row r="91" spans="2:17">
      <c r="B91" s="24" t="s">
        <v>213</v>
      </c>
      <c r="C91" s="21"/>
      <c r="D91" s="35"/>
      <c r="E91" s="33"/>
      <c r="F91" s="33"/>
      <c r="G91" s="21">
        <v>19.75200080871582</v>
      </c>
      <c r="H91" s="35"/>
      <c r="I91" s="33"/>
      <c r="J91" s="33"/>
      <c r="K91" s="33"/>
      <c r="L91" s="33"/>
      <c r="M91" s="33"/>
      <c r="N91" s="33"/>
      <c r="O91" s="34"/>
    </row>
    <row r="92" spans="2:17" ht="15.75">
      <c r="B92" s="24" t="s">
        <v>213</v>
      </c>
      <c r="C92" s="21">
        <v>31.607999801635742</v>
      </c>
      <c r="D92" s="36">
        <f>STDEV(C90:C92)</f>
        <v>0.1378856065395124</v>
      </c>
      <c r="E92" s="37">
        <f>AVERAGE(C90:C92)</f>
        <v>31.510499954223633</v>
      </c>
      <c r="F92" s="33"/>
      <c r="G92" s="21">
        <v>19.819000244140625</v>
      </c>
      <c r="H92" s="38">
        <f>STDEV(G90:G92)</f>
        <v>6.9514962285697937E-2</v>
      </c>
      <c r="I92" s="37">
        <f>AVERAGE(G90:G92)</f>
        <v>19.750333786010742</v>
      </c>
      <c r="J92" s="33"/>
      <c r="K92" s="37">
        <f>E92-I92</f>
        <v>11.760166168212891</v>
      </c>
      <c r="L92" s="37">
        <f>K92-$K$7</f>
        <v>-2.6893339157104492</v>
      </c>
      <c r="M92" s="18">
        <f>SQRT((D92*D92)+(H92*H92))</f>
        <v>0.15441751996568018</v>
      </c>
      <c r="N92" s="6"/>
      <c r="O92" s="41">
        <f>POWER(2,-L92)</f>
        <v>6.4501553852822333</v>
      </c>
      <c r="P92" s="17">
        <f>M92/SQRT((COUNT(C90:C92)+COUNT(G90:G92)/2))</f>
        <v>8.2539636318128551E-2</v>
      </c>
    </row>
    <row r="93" spans="2:17">
      <c r="B93" s="24" t="s">
        <v>214</v>
      </c>
      <c r="C93" s="21">
        <v>29.312999725341797</v>
      </c>
      <c r="D93" s="30"/>
      <c r="E93" s="33"/>
      <c r="F93" s="33"/>
      <c r="G93" s="21">
        <v>15.680000305175781</v>
      </c>
      <c r="I93" s="33"/>
      <c r="J93" s="33"/>
      <c r="K93" s="33"/>
      <c r="L93" s="33"/>
      <c r="M93" s="33"/>
      <c r="N93" s="33"/>
      <c r="O93" s="34"/>
    </row>
    <row r="94" spans="2:17">
      <c r="B94" s="24" t="s">
        <v>214</v>
      </c>
      <c r="C94" s="21"/>
      <c r="D94" s="35"/>
      <c r="E94" s="33"/>
      <c r="F94" s="33"/>
      <c r="G94" s="21">
        <v>15.696999549865723</v>
      </c>
      <c r="H94" s="35"/>
      <c r="I94" s="33"/>
      <c r="J94" s="33"/>
      <c r="K94" s="33"/>
      <c r="L94" s="33"/>
      <c r="M94" s="33"/>
      <c r="N94" s="33"/>
      <c r="O94" s="34"/>
    </row>
    <row r="95" spans="2:17" ht="15.75">
      <c r="B95" s="24" t="s">
        <v>214</v>
      </c>
      <c r="C95" s="21">
        <v>29.819999694824219</v>
      </c>
      <c r="D95" s="36">
        <f>STDEV(C93:C95)</f>
        <v>0.35850311648239314</v>
      </c>
      <c r="E95" s="37">
        <f>AVERAGE(C93:C95)</f>
        <v>29.566499710083008</v>
      </c>
      <c r="F95" s="33"/>
      <c r="G95" s="21">
        <v>15.729000091552734</v>
      </c>
      <c r="H95" s="38">
        <f>STDEV(G93:G95)</f>
        <v>2.4879670594274744E-2</v>
      </c>
      <c r="I95" s="37">
        <f>AVERAGE(G93:G95)</f>
        <v>15.70199998219808</v>
      </c>
      <c r="J95" s="33"/>
      <c r="K95" s="37">
        <f>E95-I95</f>
        <v>13.864499727884928</v>
      </c>
      <c r="L95" s="37">
        <f>K95-$K$7</f>
        <v>-0.58500035603841205</v>
      </c>
      <c r="M95" s="18">
        <f>SQRT((D95*D95)+(H95*H95))</f>
        <v>0.35936538861786338</v>
      </c>
      <c r="N95" s="6"/>
      <c r="O95" s="41">
        <f>POWER(2,-L95)</f>
        <v>1.500039359476018</v>
      </c>
      <c r="P95" s="17">
        <f>M95/SQRT((COUNT(C93:C95)+COUNT(G93:G95)/2))</f>
        <v>0.19208888012470238</v>
      </c>
    </row>
    <row r="96" spans="2:17">
      <c r="B96" s="24" t="s">
        <v>215</v>
      </c>
      <c r="C96" t="s">
        <v>243</v>
      </c>
      <c r="D96" s="30"/>
      <c r="E96" s="33"/>
      <c r="F96" s="33"/>
      <c r="G96" s="21">
        <v>15.557999610900879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215</v>
      </c>
      <c r="C97" t="s">
        <v>243</v>
      </c>
      <c r="D97" s="35"/>
      <c r="E97" s="33"/>
      <c r="F97" s="33"/>
      <c r="G97" s="21">
        <v>15.628000259399414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215</v>
      </c>
      <c r="C98" t="s">
        <v>243</v>
      </c>
      <c r="D98" s="36" t="e">
        <f>STDEV(C96:C98)</f>
        <v>#DIV/0!</v>
      </c>
      <c r="E98" s="37" t="e">
        <f>AVERAGE(C96:C98)</f>
        <v>#DIV/0!</v>
      </c>
      <c r="F98" s="33"/>
      <c r="G98" s="21">
        <v>15.546999931335449</v>
      </c>
      <c r="H98" s="38">
        <f>STDEV(G96:G98)</f>
        <v>4.3935818506899989E-2</v>
      </c>
      <c r="I98" s="37">
        <f>AVERAGE(G96:G98)</f>
        <v>15.577666600545248</v>
      </c>
      <c r="J98" s="33"/>
      <c r="K98" s="37" t="e">
        <f>E98-I98</f>
        <v>#DIV/0!</v>
      </c>
      <c r="L98" s="37" t="e">
        <f>K98-$K$7</f>
        <v>#DIV/0!</v>
      </c>
      <c r="M98" s="18" t="e">
        <f>SQRT((D98*D98)+(H98*H98))</f>
        <v>#DIV/0!</v>
      </c>
      <c r="N98" s="6"/>
      <c r="O98" s="41" t="e">
        <f>POWER(2,-L98)</f>
        <v>#DIV/0!</v>
      </c>
      <c r="P98" s="17" t="e">
        <f>M98/SQRT((COUNT(C96:C98)+COUNT(G96:G98)/2))</f>
        <v>#DIV/0!</v>
      </c>
    </row>
    <row r="99" spans="2:17">
      <c r="B99" s="24" t="s">
        <v>216</v>
      </c>
      <c r="C99" s="21">
        <v>27.857000350952148</v>
      </c>
      <c r="D99" s="30"/>
      <c r="E99" s="33"/>
      <c r="F99" s="33"/>
      <c r="G99" s="21">
        <v>15.906999588012695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216</v>
      </c>
      <c r="C100" s="21">
        <v>27.278999328613281</v>
      </c>
      <c r="D100" s="35"/>
      <c r="E100" s="33"/>
      <c r="F100" s="33"/>
      <c r="G100" s="21">
        <v>15.85099983215332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216</v>
      </c>
      <c r="C101" s="21">
        <v>27.725000381469727</v>
      </c>
      <c r="D101" s="36">
        <f>STDEV(C99:C101)</f>
        <v>0.30288229642242737</v>
      </c>
      <c r="E101" s="37">
        <f>AVERAGE(C99:C101)</f>
        <v>27.620333353678387</v>
      </c>
      <c r="F101" s="33"/>
      <c r="G101" s="21">
        <v>15.859999656677246</v>
      </c>
      <c r="H101" s="38">
        <f>STDEV(G99:G101)</f>
        <v>3.0072033085321435E-2</v>
      </c>
      <c r="I101" s="37">
        <f>AVERAGE(G99:G101)</f>
        <v>15.872666358947754</v>
      </c>
      <c r="J101" s="33"/>
      <c r="K101" s="37">
        <f>E101-I101</f>
        <v>11.747666994730633</v>
      </c>
      <c r="L101" s="37">
        <f>K101-$K$7</f>
        <v>-2.7018330891927071</v>
      </c>
      <c r="M101" s="18">
        <f>SQRT((D101*D101)+(H101*H101))</f>
        <v>0.30437150434954946</v>
      </c>
      <c r="N101" s="6"/>
      <c r="O101" s="41">
        <f>POWER(2,-L101)</f>
        <v>6.5062808054513059</v>
      </c>
      <c r="P101" s="17">
        <f>M101/SQRT((COUNT(C99:C101)+COUNT(G99:G101)/2))</f>
        <v>0.14348210315034479</v>
      </c>
    </row>
    <row r="102" spans="2:17">
      <c r="B102" s="24" t="s">
        <v>217</v>
      </c>
      <c r="C102" s="21">
        <v>28.315000534057617</v>
      </c>
      <c r="D102" s="30"/>
      <c r="E102" s="33"/>
      <c r="F102" s="33"/>
      <c r="G102" s="21">
        <v>15.253999710083008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217</v>
      </c>
      <c r="C103" s="21">
        <v>28.433000564575195</v>
      </c>
      <c r="D103" s="35"/>
      <c r="E103" s="33"/>
      <c r="F103" s="33"/>
      <c r="G103" s="21">
        <v>15.25100040435791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217</v>
      </c>
      <c r="C104" s="21">
        <v>28.305000305175781</v>
      </c>
      <c r="D104" s="36">
        <f>STDEV(C102:C104)</f>
        <v>7.118997844518539E-2</v>
      </c>
      <c r="E104" s="37">
        <f>AVERAGE(C102:C104)</f>
        <v>28.351000467936199</v>
      </c>
      <c r="F104" s="33"/>
      <c r="G104" s="21">
        <v>15.253999710083008</v>
      </c>
      <c r="H104" s="38">
        <f>STDEV(G102:G104)</f>
        <v>1.7316499677671178E-3</v>
      </c>
      <c r="I104" s="37">
        <f>AVERAGE(G102:G104)</f>
        <v>15.252999941507975</v>
      </c>
      <c r="J104" s="33"/>
      <c r="K104" s="37">
        <f>E104-I104</f>
        <v>13.098000526428224</v>
      </c>
      <c r="L104" s="37">
        <f>K104-$K$7</f>
        <v>-1.3514995574951154</v>
      </c>
      <c r="M104" s="18">
        <f>SQRT((D104*D104)+(H104*H104))</f>
        <v>7.1211035960985908E-2</v>
      </c>
      <c r="N104" s="6"/>
      <c r="O104" s="41">
        <f>POWER(2,-L104)</f>
        <v>2.5517722245743344</v>
      </c>
      <c r="P104" s="17">
        <f>M104/SQRT((COUNT(C102:C104)+COUNT(G102:G104)/2))</f>
        <v>3.3569204282221488E-2</v>
      </c>
    </row>
    <row r="105" spans="2:17" s="23" customFormat="1">
      <c r="B105" s="24" t="s">
        <v>218</v>
      </c>
      <c r="C105" t="s">
        <v>243</v>
      </c>
      <c r="D105" s="30"/>
      <c r="E105" s="33"/>
      <c r="F105" s="33"/>
      <c r="G105" s="21">
        <v>14.444999694824219</v>
      </c>
      <c r="H105" s="29"/>
      <c r="I105" s="33"/>
      <c r="J105" s="33"/>
      <c r="K105" s="33"/>
      <c r="L105" s="33"/>
      <c r="M105" s="33"/>
      <c r="N105" s="33"/>
      <c r="O105" s="34"/>
      <c r="P105" s="40"/>
      <c r="Q105" s="28"/>
    </row>
    <row r="106" spans="2:17" s="23" customFormat="1">
      <c r="B106" s="24" t="s">
        <v>218</v>
      </c>
      <c r="C106" t="s">
        <v>243</v>
      </c>
      <c r="D106" s="35"/>
      <c r="E106" s="33"/>
      <c r="F106" s="33"/>
      <c r="G106" s="21">
        <v>14.814000129699707</v>
      </c>
      <c r="H106" s="35"/>
      <c r="I106" s="33"/>
      <c r="J106" s="33"/>
      <c r="K106" s="33"/>
      <c r="L106" s="33"/>
      <c r="M106" s="33"/>
      <c r="N106" s="33"/>
      <c r="O106" s="34"/>
      <c r="P106" s="40"/>
      <c r="Q106" s="28"/>
    </row>
    <row r="107" spans="2:17" s="23" customFormat="1" ht="15.75">
      <c r="B107" s="24" t="s">
        <v>218</v>
      </c>
      <c r="C107" t="s">
        <v>243</v>
      </c>
      <c r="D107" s="36" t="e">
        <f>STDEV(C105:C107)</f>
        <v>#DIV/0!</v>
      </c>
      <c r="E107" s="37" t="e">
        <f>AVERAGE(C105:C107)</f>
        <v>#DIV/0!</v>
      </c>
      <c r="F107" s="33"/>
      <c r="G107" s="21">
        <v>14.420999526977539</v>
      </c>
      <c r="H107" s="38">
        <f>STDEV(G105:G107)</f>
        <v>0.22029782974223852</v>
      </c>
      <c r="I107" s="37">
        <f>AVERAGE(G105:G107)</f>
        <v>14.559999783833822</v>
      </c>
      <c r="J107" s="33"/>
      <c r="K107" s="37" t="e">
        <f>E107-I107</f>
        <v>#DIV/0!</v>
      </c>
      <c r="L107" s="37" t="e">
        <f>K107-$K$7</f>
        <v>#DIV/0!</v>
      </c>
      <c r="M107" s="37" t="e">
        <f>SQRT((D107*D107)+(H107*H107))</f>
        <v>#DIV/0!</v>
      </c>
      <c r="N107" s="33"/>
      <c r="O107" s="41" t="e">
        <f>POWER(2,-L107)</f>
        <v>#DIV/0!</v>
      </c>
      <c r="P107" s="1" t="e">
        <f>M107/SQRT((COUNT(C105:C107)+COUNT(G105:G107)/2))</f>
        <v>#DIV/0!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G9" sqref="G9:G7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0.1406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29.356000900268555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29.218000411987305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29.37700080871582</v>
      </c>
      <c r="D7" s="36">
        <f>STDEV(C5:C8)</f>
        <v>8.63773283144776E-2</v>
      </c>
      <c r="E7" s="37">
        <f>AVERAGE(C5:C8)</f>
        <v>29.317000706990559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13.36333401997884</v>
      </c>
      <c r="L7" s="37">
        <f>K7-$K$7</f>
        <v>0</v>
      </c>
      <c r="M7" s="18">
        <f>SQRT((D7*D7)+(H7*H7))</f>
        <v>0.10107103253427301</v>
      </c>
      <c r="N7" s="6"/>
      <c r="O7" s="41">
        <f>POWER(2,-L7)</f>
        <v>1</v>
      </c>
      <c r="P7" s="17">
        <f>M7/SQRT((COUNT(C5:C8)+COUNT(G5:G8)/2))</f>
        <v>4.7645341657673743E-2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219</v>
      </c>
      <c r="C9" s="21">
        <v>28.799999237060547</v>
      </c>
      <c r="D9" s="30"/>
      <c r="E9" s="33"/>
      <c r="F9" s="33"/>
      <c r="G9" s="21">
        <v>17.900999069213867</v>
      </c>
      <c r="I9" s="33"/>
      <c r="J9" s="33"/>
      <c r="K9" s="33"/>
      <c r="L9" s="33"/>
      <c r="M9" s="33"/>
      <c r="N9" s="33"/>
      <c r="O9" s="34"/>
    </row>
    <row r="10" spans="2:16">
      <c r="B10" s="24" t="s">
        <v>219</v>
      </c>
      <c r="C10" s="21">
        <v>28.985000610351563</v>
      </c>
      <c r="D10" s="35"/>
      <c r="E10" s="33"/>
      <c r="F10" s="33"/>
      <c r="G10" s="21">
        <v>17.943000793457031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219</v>
      </c>
      <c r="C11" s="21">
        <v>28.382999420166016</v>
      </c>
      <c r="D11" s="36">
        <f>STDEV(C9:C11)</f>
        <v>0.30836120281092283</v>
      </c>
      <c r="E11" s="37">
        <f>AVERAGE(C9:C11)</f>
        <v>28.722666422526043</v>
      </c>
      <c r="F11" s="33"/>
      <c r="G11" s="21">
        <v>17.957000732421875</v>
      </c>
      <c r="H11" s="38">
        <f>STDEV(G9:G11)</f>
        <v>2.9144265909669897E-2</v>
      </c>
      <c r="I11" s="37">
        <f>AVERAGE(G9:G11)</f>
        <v>17.933666865030926</v>
      </c>
      <c r="J11" s="33"/>
      <c r="K11" s="37">
        <f>E11-I11</f>
        <v>10.788999557495117</v>
      </c>
      <c r="L11" s="37">
        <f>K11-$K$7</f>
        <v>-2.5743344624837228</v>
      </c>
      <c r="M11" s="18">
        <f>SQRT((D11*D11)+(H11*H11))</f>
        <v>0.30973540261715748</v>
      </c>
      <c r="N11" s="6"/>
      <c r="O11" s="41">
        <f>POWER(2,-L11)</f>
        <v>5.9559616415009602</v>
      </c>
      <c r="P11" s="17">
        <f>M11/SQRT((COUNT(C9:C11)+COUNT(G9:G11)/2))</f>
        <v>0.14601066904275839</v>
      </c>
    </row>
    <row r="12" spans="2:16">
      <c r="B12" s="24" t="s">
        <v>220</v>
      </c>
      <c r="C12" s="21">
        <v>26.079000473022461</v>
      </c>
      <c r="D12" s="30"/>
      <c r="E12" s="33"/>
      <c r="F12" s="33"/>
      <c r="G12" s="21">
        <v>14.814999580383301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220</v>
      </c>
      <c r="C13" s="21">
        <v>26.041000366210937</v>
      </c>
      <c r="D13" s="35"/>
      <c r="E13" s="33"/>
      <c r="F13" s="33"/>
      <c r="G13" s="21">
        <v>14.789999961853027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220</v>
      </c>
      <c r="C14" s="21">
        <v>26.434999465942383</v>
      </c>
      <c r="D14" s="36">
        <f>STDEV(C12:C14)</f>
        <v>0.21733790192018987</v>
      </c>
      <c r="E14" s="37">
        <f>AVERAGE(C12:C14)</f>
        <v>26.185000101725262</v>
      </c>
      <c r="F14" s="33"/>
      <c r="G14" s="21">
        <v>14.817999839782715</v>
      </c>
      <c r="H14" s="38">
        <f>STDEV(G12:G14)</f>
        <v>1.5373004733408304E-2</v>
      </c>
      <c r="I14" s="37">
        <f>AVERAGE(G12:G14)</f>
        <v>14.807666460673014</v>
      </c>
      <c r="J14" s="33"/>
      <c r="K14" s="37">
        <f>E14-I14</f>
        <v>11.377333641052248</v>
      </c>
      <c r="L14" s="37">
        <f>K14-$K$7</f>
        <v>-1.9860003789265921</v>
      </c>
      <c r="M14" s="18">
        <f>SQRT((D14*D14)+(H14*H14))</f>
        <v>0.21788091445926022</v>
      </c>
      <c r="N14" s="6"/>
      <c r="O14" s="41">
        <f>POWER(2,-L14)</f>
        <v>3.9613725281939791</v>
      </c>
      <c r="P14" s="17">
        <f>M14/SQRT((COUNT(C12:C14)+COUNT(G12:G14)/2))</f>
        <v>0.10271004807017935</v>
      </c>
    </row>
    <row r="15" spans="2:16">
      <c r="B15" s="24" t="s">
        <v>221</v>
      </c>
      <c r="C15" s="21">
        <v>33.569999694824219</v>
      </c>
      <c r="D15" s="30"/>
      <c r="E15" s="33"/>
      <c r="F15" s="33"/>
      <c r="G15" s="21">
        <v>15.128999710083008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221</v>
      </c>
      <c r="C16" t="s">
        <v>243</v>
      </c>
      <c r="D16" s="35"/>
      <c r="E16" s="33"/>
      <c r="F16" s="33"/>
      <c r="G16" s="21">
        <v>15.144000053405762</v>
      </c>
      <c r="H16" s="35"/>
      <c r="I16" s="33"/>
      <c r="J16" s="33"/>
      <c r="K16" s="33"/>
      <c r="L16" s="33"/>
      <c r="M16" s="33"/>
      <c r="N16" s="33"/>
      <c r="O16" s="34"/>
    </row>
    <row r="17" spans="2:17" ht="15.75">
      <c r="B17" s="24" t="s">
        <v>221</v>
      </c>
      <c r="C17" s="21">
        <v>38.719001770019531</v>
      </c>
      <c r="D17" s="36">
        <f>STDEV(C15:C17)</f>
        <v>3.6408942837142111</v>
      </c>
      <c r="E17" s="37">
        <f>AVERAGE(C15:C17)</f>
        <v>36.144500732421875</v>
      </c>
      <c r="F17" s="33"/>
      <c r="G17" s="21">
        <v>15.027000427246094</v>
      </c>
      <c r="H17" s="38">
        <f>STDEV(G15:G17)</f>
        <v>6.366288364050561E-2</v>
      </c>
      <c r="I17" s="37">
        <f>AVERAGE(G15:G17)</f>
        <v>15.100000063578287</v>
      </c>
      <c r="J17" s="33"/>
      <c r="K17" s="37">
        <f>E17-I17</f>
        <v>21.04450066884359</v>
      </c>
      <c r="L17" s="37">
        <f>K17-$K$7</f>
        <v>7.6811666488647496</v>
      </c>
      <c r="M17" s="18">
        <f>SQRT((D17*D17)+(H17*H17))</f>
        <v>3.6414508300863058</v>
      </c>
      <c r="N17" s="6"/>
      <c r="O17" s="41">
        <f>POWER(2,-L17)</f>
        <v>4.8723495420122769E-3</v>
      </c>
      <c r="P17" s="17">
        <f>M17/SQRT((COUNT(C15:C17)+COUNT(G15:G17)/2))</f>
        <v>1.9464373424237895</v>
      </c>
    </row>
    <row r="18" spans="2:17">
      <c r="B18" s="24" t="s">
        <v>222</v>
      </c>
      <c r="C18" s="21">
        <v>30.990999221801758</v>
      </c>
      <c r="D18" s="30"/>
      <c r="E18" s="33"/>
      <c r="F18" s="33"/>
      <c r="G18" s="21">
        <v>17.993999481201172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222</v>
      </c>
      <c r="C19" s="21">
        <v>30.841999053955078</v>
      </c>
      <c r="D19" s="35"/>
      <c r="E19" s="33"/>
      <c r="F19" s="33"/>
      <c r="G19" s="21">
        <v>17.97599983215332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222</v>
      </c>
      <c r="C20" s="21">
        <v>30.222999572753906</v>
      </c>
      <c r="D20" s="36">
        <f>STDEV(C18:C20)</f>
        <v>0.40726421986281974</v>
      </c>
      <c r="E20" s="37">
        <f>AVERAGE(C18:C20)</f>
        <v>30.685332616170246</v>
      </c>
      <c r="F20" s="33"/>
      <c r="G20" s="21">
        <v>17.916999816894531</v>
      </c>
      <c r="H20" s="38">
        <f>STDEV(G18:G20)</f>
        <v>4.0278069859661252E-2</v>
      </c>
      <c r="I20" s="37">
        <f>AVERAGE(G18:G20)</f>
        <v>17.96233304341634</v>
      </c>
      <c r="J20" s="33"/>
      <c r="K20" s="37">
        <f>E20-I20</f>
        <v>12.722999572753906</v>
      </c>
      <c r="L20" s="37">
        <f>K20-$K$7</f>
        <v>-0.64033444722493371</v>
      </c>
      <c r="M20" s="18">
        <f>SQRT((D20*D20)+(H20*H20))</f>
        <v>0.40925110591431629</v>
      </c>
      <c r="N20" s="6"/>
      <c r="O20" s="41">
        <f>POWER(2,-L20)</f>
        <v>1.5586904548567198</v>
      </c>
      <c r="P20" s="17">
        <f>M20/SQRT((COUNT(C18:C20)+COUNT(G18:G20)/2))</f>
        <v>0.19292282146673803</v>
      </c>
    </row>
    <row r="21" spans="2:17">
      <c r="B21" s="24" t="s">
        <v>223</v>
      </c>
      <c r="C21" s="21">
        <v>27.280000686645508</v>
      </c>
      <c r="D21" s="30"/>
      <c r="E21" s="33"/>
      <c r="F21" s="33"/>
      <c r="G21" s="21">
        <v>15.081000328063965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223</v>
      </c>
      <c r="C22" s="21">
        <v>27.849000930786133</v>
      </c>
      <c r="D22" s="35"/>
      <c r="E22" s="33"/>
      <c r="F22" s="33"/>
      <c r="G22" s="21">
        <v>15.059000015258789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223</v>
      </c>
      <c r="C23" s="21">
        <v>27.933000564575195</v>
      </c>
      <c r="D23" s="36">
        <f>STDEV(C21:C23)</f>
        <v>0.35525250571130723</v>
      </c>
      <c r="E23" s="37">
        <f>AVERAGE(C21:C23)</f>
        <v>27.687334060668945</v>
      </c>
      <c r="F23" s="33"/>
      <c r="G23" s="21">
        <v>14.996000289916992</v>
      </c>
      <c r="H23" s="38">
        <f>STDEV(G21:G23)</f>
        <v>4.4117240850666366E-2</v>
      </c>
      <c r="I23" s="37">
        <f>AVERAGE(G21:G23)</f>
        <v>15.045333544413248</v>
      </c>
      <c r="J23" s="33"/>
      <c r="K23" s="37">
        <f>E23-I23</f>
        <v>12.642000516255697</v>
      </c>
      <c r="L23" s="37">
        <f>K23-$K$7</f>
        <v>-0.72133350372314275</v>
      </c>
      <c r="M23" s="18">
        <f>SQRT((D23*D23)+(H23*H23))</f>
        <v>0.35798138744135577</v>
      </c>
      <c r="N23" s="6"/>
      <c r="O23" s="41">
        <f>POWER(2,-L23)</f>
        <v>1.6487052523776833</v>
      </c>
      <c r="P23" s="17">
        <f>M23/SQRT((COUNT(C21:C23)+COUNT(G21:G23)/2))</f>
        <v>0.16875404439890099</v>
      </c>
    </row>
    <row r="24" spans="2:17" s="23" customFormat="1">
      <c r="B24" s="24" t="s">
        <v>224</v>
      </c>
      <c r="C24" t="s">
        <v>243</v>
      </c>
      <c r="D24" s="30"/>
      <c r="E24" s="33"/>
      <c r="F24" s="33"/>
      <c r="G24" s="21">
        <v>15.590000152587891</v>
      </c>
      <c r="H24" s="29"/>
      <c r="I24" s="33"/>
      <c r="J24" s="33"/>
      <c r="K24" s="33"/>
      <c r="L24" s="33"/>
      <c r="M24" s="33"/>
      <c r="N24" s="33"/>
      <c r="O24" s="34"/>
      <c r="P24" s="40"/>
      <c r="Q24" s="28"/>
    </row>
    <row r="25" spans="2:17" s="23" customFormat="1">
      <c r="B25" s="24" t="s">
        <v>224</v>
      </c>
      <c r="C25" s="21">
        <v>37.66400146484375</v>
      </c>
      <c r="D25" s="35"/>
      <c r="E25" s="33"/>
      <c r="F25" s="33"/>
      <c r="G25" s="21">
        <v>15.177000045776367</v>
      </c>
      <c r="H25" s="35"/>
      <c r="I25" s="33"/>
      <c r="J25" s="33"/>
      <c r="K25" s="33"/>
      <c r="L25" s="33"/>
      <c r="M25" s="33"/>
      <c r="N25" s="33"/>
      <c r="O25" s="34"/>
      <c r="P25" s="40"/>
      <c r="Q25" s="28"/>
    </row>
    <row r="26" spans="2:17" s="23" customFormat="1" ht="15.75">
      <c r="B26" s="24" t="s">
        <v>224</v>
      </c>
      <c r="C26" s="21">
        <v>36.755001068115234</v>
      </c>
      <c r="D26" s="36">
        <f>STDEV(C24:C26)</f>
        <v>0.64276034462799536</v>
      </c>
      <c r="E26" s="37">
        <f>AVERAGE(C24:C26)</f>
        <v>37.209501266479492</v>
      </c>
      <c r="F26" s="33"/>
      <c r="G26" s="21">
        <v>15.640000343322754</v>
      </c>
      <c r="H26" s="38">
        <f>STDEV(G24:G26)</f>
        <v>0.25411230549627117</v>
      </c>
      <c r="I26" s="37">
        <f>AVERAGE(G24:G26)</f>
        <v>15.469000180562338</v>
      </c>
      <c r="J26" s="33"/>
      <c r="K26" s="37">
        <f>E26-I26</f>
        <v>21.740501085917153</v>
      </c>
      <c r="L26" s="37">
        <f>K26-$K$7</f>
        <v>8.3771670659383126</v>
      </c>
      <c r="M26" s="37">
        <f>SQRT((D26*D26)+(H26*H26))</f>
        <v>0.69116852100694626</v>
      </c>
      <c r="N26" s="33"/>
      <c r="O26" s="41">
        <f>POWER(2,-L26)</f>
        <v>3.00760940666156E-3</v>
      </c>
      <c r="P26" s="1">
        <f>M26/SQRT((COUNT(C24:C26)+COUNT(G24:G26)/2))</f>
        <v>0.36944511459018009</v>
      </c>
      <c r="Q26" s="28"/>
    </row>
    <row r="27" spans="2:17" s="23" customFormat="1">
      <c r="B27" s="24" t="s">
        <v>225</v>
      </c>
      <c r="C27" s="21">
        <v>24.982000350952148</v>
      </c>
      <c r="D27" s="30"/>
      <c r="E27" s="33"/>
      <c r="F27" s="33"/>
      <c r="G27" s="21">
        <v>15.335000038146973</v>
      </c>
      <c r="H27" s="29"/>
      <c r="I27" s="33"/>
      <c r="J27" s="33"/>
      <c r="K27" s="33"/>
      <c r="L27" s="33"/>
      <c r="M27" s="33"/>
      <c r="N27" s="33"/>
      <c r="O27" s="34"/>
      <c r="P27" s="40"/>
      <c r="Q27" s="28"/>
    </row>
    <row r="28" spans="2:17" s="23" customFormat="1">
      <c r="B28" s="24" t="s">
        <v>225</v>
      </c>
      <c r="C28" s="21">
        <v>24.684000015258789</v>
      </c>
      <c r="D28" s="35"/>
      <c r="E28" s="33"/>
      <c r="F28" s="33"/>
      <c r="G28" s="21">
        <v>14.940999984741211</v>
      </c>
      <c r="H28" s="35"/>
      <c r="I28" s="33"/>
      <c r="J28" s="33"/>
      <c r="K28" s="33"/>
      <c r="L28" s="33"/>
      <c r="M28" s="33"/>
      <c r="N28" s="33"/>
      <c r="O28" s="34"/>
      <c r="P28" s="40"/>
      <c r="Q28" s="28"/>
    </row>
    <row r="29" spans="2:17" s="23" customFormat="1" ht="15.75">
      <c r="B29" s="24" t="s">
        <v>225</v>
      </c>
      <c r="C29" s="21">
        <v>25.034999847412109</v>
      </c>
      <c r="D29" s="36">
        <f>STDEV(C27:C29)</f>
        <v>0.18921505792352755</v>
      </c>
      <c r="E29" s="37">
        <f>AVERAGE(C27:C29)</f>
        <v>24.900333404541016</v>
      </c>
      <c r="F29" s="33"/>
      <c r="G29" s="21">
        <v>15.128000259399414</v>
      </c>
      <c r="H29" s="38">
        <f>STDEV(G27:G29)</f>
        <v>0.1970846067079699</v>
      </c>
      <c r="I29" s="37">
        <f>AVERAGE(G27:G29)</f>
        <v>15.134666760762533</v>
      </c>
      <c r="J29" s="33"/>
      <c r="K29" s="37">
        <f>E29-I29</f>
        <v>9.7656666437784825</v>
      </c>
      <c r="L29" s="37">
        <f>K29-$K$7</f>
        <v>-3.5976673762003575</v>
      </c>
      <c r="M29" s="37">
        <f>SQRT((D29*D29)+(H29*H29))</f>
        <v>0.27321178661660822</v>
      </c>
      <c r="N29" s="33"/>
      <c r="O29" s="41">
        <f>POWER(2,-L29)</f>
        <v>12.106142862977544</v>
      </c>
      <c r="P29" s="1">
        <f>M29/SQRT((COUNT(C27:C29)+COUNT(G27:G29)/2))</f>
        <v>0.12879327134446381</v>
      </c>
      <c r="Q29" s="28"/>
    </row>
    <row r="30" spans="2:17">
      <c r="B30" s="24" t="s">
        <v>226</v>
      </c>
      <c r="C30" s="21">
        <v>25.395000457763672</v>
      </c>
      <c r="D30" s="30"/>
      <c r="E30" s="33"/>
      <c r="F30" s="33"/>
      <c r="G30" s="21">
        <v>14.539999961853027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226</v>
      </c>
      <c r="C31" s="21">
        <v>25.445999145507812</v>
      </c>
      <c r="D31" s="35"/>
      <c r="E31" s="33"/>
      <c r="F31" s="33"/>
      <c r="G31" s="21">
        <v>14.390000343322754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226</v>
      </c>
      <c r="C32" s="21">
        <v>25.767999649047852</v>
      </c>
      <c r="D32" s="36">
        <f>STDEV(C30:C32)</f>
        <v>0.20224308275369812</v>
      </c>
      <c r="E32" s="37">
        <f>AVERAGE(C30:C32)</f>
        <v>25.536333084106445</v>
      </c>
      <c r="F32" s="33"/>
      <c r="G32" s="21">
        <v>14.383999824523926</v>
      </c>
      <c r="H32" s="38">
        <f>STDEV(G30:G32)</f>
        <v>8.8385457544195953E-2</v>
      </c>
      <c r="I32" s="37">
        <f>AVERAGE(G30:G32)</f>
        <v>14.438000043233236</v>
      </c>
      <c r="J32" s="33"/>
      <c r="K32" s="37">
        <f>E32-I32</f>
        <v>11.098333040873209</v>
      </c>
      <c r="L32" s="37">
        <f>K32-$K$7</f>
        <v>-2.2650009791056309</v>
      </c>
      <c r="M32" s="18">
        <f>SQRT((D32*D32)+(H32*H32))</f>
        <v>0.22071305721913251</v>
      </c>
      <c r="N32" s="6"/>
      <c r="O32" s="41">
        <f>POWER(2,-L32)</f>
        <v>4.8065474601384999</v>
      </c>
      <c r="P32" s="17">
        <f>M32/SQRT((COUNT(C30:C32)+COUNT(G30:G32)/2))</f>
        <v>0.10404513297070872</v>
      </c>
    </row>
    <row r="33" spans="2:17">
      <c r="B33" s="24" t="s">
        <v>227</v>
      </c>
      <c r="C33" s="21">
        <v>36.666999816894531</v>
      </c>
      <c r="D33" s="30"/>
      <c r="E33" s="33"/>
      <c r="F33" s="33"/>
      <c r="G33" s="21">
        <v>15.753000259399414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227</v>
      </c>
      <c r="C34" t="s">
        <v>243</v>
      </c>
      <c r="D34" s="35"/>
      <c r="E34" s="33"/>
      <c r="F34" s="33"/>
      <c r="G34" s="21">
        <v>15.791999816894531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227</v>
      </c>
      <c r="C35" t="s">
        <v>243</v>
      </c>
      <c r="D35" s="36" t="e">
        <f>STDEV(C33:C35)</f>
        <v>#DIV/0!</v>
      </c>
      <c r="E35" s="37">
        <f>AVERAGE(C33:C35)</f>
        <v>36.666999816894531</v>
      </c>
      <c r="F35" s="33"/>
      <c r="G35" s="21">
        <v>15.86400032043457</v>
      </c>
      <c r="H35" s="38">
        <f>STDEV(G33:G35)</f>
        <v>5.6311709180007642E-2</v>
      </c>
      <c r="I35" s="37">
        <f>AVERAGE(G33:G35)</f>
        <v>15.803000132242838</v>
      </c>
      <c r="J35" s="33"/>
      <c r="K35" s="37">
        <f>E35-I35</f>
        <v>20.863999684651695</v>
      </c>
      <c r="L35" s="37">
        <f>K35-$K$7</f>
        <v>7.5006656646728551</v>
      </c>
      <c r="M35" s="18" t="e">
        <f>SQRT((D35*D35)+(H35*H35))</f>
        <v>#DIV/0!</v>
      </c>
      <c r="N35" s="6"/>
      <c r="O35" s="41">
        <f>POWER(2,-L35)</f>
        <v>5.5217233971556158E-3</v>
      </c>
      <c r="P35" s="17" t="e">
        <f>M35/SQRT((COUNT(C33:C35)+COUNT(G33:G35)/2))</f>
        <v>#DIV/0!</v>
      </c>
    </row>
    <row r="36" spans="2:17">
      <c r="B36" s="24" t="s">
        <v>228</v>
      </c>
      <c r="C36" s="21">
        <v>28.298000335693359</v>
      </c>
      <c r="D36" s="30"/>
      <c r="E36" s="33"/>
      <c r="F36" s="33"/>
      <c r="G36" s="21">
        <v>16.472000122070313</v>
      </c>
      <c r="I36" s="33"/>
      <c r="J36" s="33"/>
      <c r="K36" s="33"/>
      <c r="L36" s="33"/>
      <c r="M36" s="33"/>
      <c r="N36" s="33"/>
      <c r="O36" s="34"/>
    </row>
    <row r="37" spans="2:17">
      <c r="B37" s="24" t="s">
        <v>228</v>
      </c>
      <c r="C37" s="21">
        <v>28.413000106811523</v>
      </c>
      <c r="D37" s="35"/>
      <c r="E37" s="33"/>
      <c r="F37" s="33"/>
      <c r="G37" s="21">
        <v>16.490999221801758</v>
      </c>
      <c r="H37" s="35"/>
      <c r="I37" s="33"/>
      <c r="J37" s="33"/>
      <c r="K37" s="33"/>
      <c r="L37" s="33"/>
      <c r="M37" s="33"/>
      <c r="N37" s="33"/>
      <c r="O37" s="34"/>
    </row>
    <row r="38" spans="2:17" ht="15.75">
      <c r="B38" s="24" t="s">
        <v>228</v>
      </c>
      <c r="C38" s="21">
        <v>29.018999099731445</v>
      </c>
      <c r="D38" s="36">
        <f>STDEV(C36:C38)</f>
        <v>0.38736265189982338</v>
      </c>
      <c r="E38" s="37">
        <f>AVERAGE(C36:C38)</f>
        <v>28.576666514078777</v>
      </c>
      <c r="F38" s="33"/>
      <c r="G38" s="21">
        <v>16.53700065612793</v>
      </c>
      <c r="H38" s="38">
        <f>STDEV(G36:G38)</f>
        <v>3.3421966774478229E-2</v>
      </c>
      <c r="I38" s="37">
        <f>AVERAGE(G36:G38)</f>
        <v>16.5</v>
      </c>
      <c r="J38" s="33"/>
      <c r="K38" s="37">
        <f>E38-I38</f>
        <v>12.076666514078777</v>
      </c>
      <c r="L38" s="37">
        <f>K38-$K$7</f>
        <v>-1.2866675059000627</v>
      </c>
      <c r="M38" s="18">
        <f>SQRT((D38*D38)+(H38*H38))</f>
        <v>0.38880181577500134</v>
      </c>
      <c r="N38" s="6"/>
      <c r="O38" s="41">
        <f>POWER(2,-L38)</f>
        <v>2.4396386986877419</v>
      </c>
      <c r="P38" s="17">
        <f>M38/SQRT((COUNT(C36:C38)+COUNT(G36:G38)/2))</f>
        <v>0.1832829336480975</v>
      </c>
    </row>
    <row r="39" spans="2:17">
      <c r="B39" s="24" t="s">
        <v>229</v>
      </c>
      <c r="C39" s="21">
        <v>28.613000869750977</v>
      </c>
      <c r="D39" s="30"/>
      <c r="E39" s="33"/>
      <c r="F39" s="33"/>
      <c r="G39" s="21">
        <v>15.237000465393066</v>
      </c>
      <c r="I39" s="33"/>
      <c r="J39" s="33"/>
      <c r="K39" s="33"/>
      <c r="L39" s="33"/>
      <c r="M39" s="33"/>
      <c r="N39" s="33"/>
      <c r="O39" s="34"/>
    </row>
    <row r="40" spans="2:17">
      <c r="B40" s="24" t="s">
        <v>229</v>
      </c>
      <c r="C40" s="21">
        <v>29.066999435424805</v>
      </c>
      <c r="D40" s="35"/>
      <c r="E40" s="33"/>
      <c r="F40" s="33"/>
      <c r="G40" s="21">
        <v>15.295000076293945</v>
      </c>
      <c r="H40" s="35"/>
      <c r="I40" s="33"/>
      <c r="J40" s="33"/>
      <c r="K40" s="33"/>
      <c r="L40" s="33"/>
      <c r="M40" s="33"/>
      <c r="N40" s="33"/>
      <c r="O40" s="34"/>
    </row>
    <row r="41" spans="2:17" ht="15.75">
      <c r="B41" s="24" t="s">
        <v>229</v>
      </c>
      <c r="C41" s="21">
        <v>29.183000564575195</v>
      </c>
      <c r="D41" s="36">
        <f>STDEV(C39:C41)</f>
        <v>0.3012392769038445</v>
      </c>
      <c r="E41" s="37">
        <f>AVERAGE(C39:C41)</f>
        <v>28.954333623250324</v>
      </c>
      <c r="F41" s="33"/>
      <c r="G41" s="21">
        <v>15.222999572753906</v>
      </c>
      <c r="H41" s="38">
        <f>STDEV(G39:G41)</f>
        <v>3.8175149790943448E-2</v>
      </c>
      <c r="I41" s="37">
        <f>AVERAGE(G39:G41)</f>
        <v>15.251666704813639</v>
      </c>
      <c r="J41" s="33"/>
      <c r="K41" s="37">
        <f>E41-I41</f>
        <v>13.702666918436686</v>
      </c>
      <c r="L41" s="37">
        <f>K41-$K$7</f>
        <v>0.33933289845784564</v>
      </c>
      <c r="M41" s="18">
        <f>SQRT((D41*D41)+(H41*H41))</f>
        <v>0.30364855344808095</v>
      </c>
      <c r="N41" s="6"/>
      <c r="O41" s="41">
        <f>POWER(2,-L41)</f>
        <v>0.79040671108661475</v>
      </c>
      <c r="P41" s="17">
        <f>M41/SQRT((COUNT(C39:C41)+COUNT(G39:G41)/2))</f>
        <v>0.1431413008270826</v>
      </c>
    </row>
    <row r="42" spans="2:17">
      <c r="B42" s="24" t="s">
        <v>230</v>
      </c>
      <c r="C42" t="s">
        <v>243</v>
      </c>
      <c r="D42" s="30"/>
      <c r="E42" s="33"/>
      <c r="F42" s="33"/>
      <c r="G42" s="21">
        <v>15.031000137329102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230</v>
      </c>
      <c r="C43" t="s">
        <v>243</v>
      </c>
      <c r="D43" s="35"/>
      <c r="E43" s="33"/>
      <c r="F43" s="33"/>
      <c r="G43" s="21">
        <v>15.010000228881836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230</v>
      </c>
      <c r="C44" t="s">
        <v>243</v>
      </c>
      <c r="D44" s="36" t="e">
        <f>STDEV(C42:C44)</f>
        <v>#DIV/0!</v>
      </c>
      <c r="E44" s="37" t="e">
        <f>AVERAGE(C42:C44)</f>
        <v>#DIV/0!</v>
      </c>
      <c r="F44" s="33"/>
      <c r="G44" s="21">
        <v>15.041000366210937</v>
      </c>
      <c r="H44" s="38">
        <f>STDEV(G42:G44)</f>
        <v>1.5821974418014334E-2</v>
      </c>
      <c r="I44" s="37">
        <f>AVERAGE(G42:G44)</f>
        <v>15.027333577473959</v>
      </c>
      <c r="J44" s="33"/>
      <c r="K44" s="37" t="e">
        <f>E44-I44</f>
        <v>#DIV/0!</v>
      </c>
      <c r="L44" s="37" t="e">
        <f>K44-$K$7</f>
        <v>#DIV/0!</v>
      </c>
      <c r="M44" s="18" t="e">
        <f>SQRT((D44*D44)+(H44*H44))</f>
        <v>#DIV/0!</v>
      </c>
      <c r="N44" s="6"/>
      <c r="O44" s="41" t="e">
        <f>POWER(2,-L44)</f>
        <v>#DIV/0!</v>
      </c>
      <c r="P44" s="17" t="e">
        <f>M44/SQRT((COUNT(C42:C44)+COUNT(G42:G44)/2))</f>
        <v>#DIV/0!</v>
      </c>
    </row>
    <row r="45" spans="2:17">
      <c r="B45" s="24" t="s">
        <v>231</v>
      </c>
      <c r="C45" s="21">
        <v>26.472000122070312</v>
      </c>
      <c r="D45" s="30"/>
      <c r="E45" s="33"/>
      <c r="F45" s="33"/>
      <c r="G45" s="21">
        <v>16.419000625610352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231</v>
      </c>
      <c r="C46" s="21">
        <v>26.523000717163086</v>
      </c>
      <c r="D46" s="35"/>
      <c r="E46" s="33"/>
      <c r="F46" s="33"/>
      <c r="G46" s="21">
        <v>16.399999618530273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231</v>
      </c>
      <c r="C47" s="21">
        <v>26.395999908447266</v>
      </c>
      <c r="D47" s="36">
        <f>STDEV(C45:C47)</f>
        <v>6.3909178507522382E-2</v>
      </c>
      <c r="E47" s="37">
        <f>AVERAGE(C45:C47)</f>
        <v>26.463666915893555</v>
      </c>
      <c r="F47" s="33"/>
      <c r="G47" s="21">
        <v>16.375</v>
      </c>
      <c r="H47" s="38">
        <f>STDEV(G45:G47)</f>
        <v>2.2068356874412949E-2</v>
      </c>
      <c r="I47" s="37">
        <f>AVERAGE(G45:G47)</f>
        <v>16.398000081380207</v>
      </c>
      <c r="J47" s="33"/>
      <c r="K47" s="37">
        <f>E47-I47</f>
        <v>10.065666834513348</v>
      </c>
      <c r="L47" s="37">
        <f>K47-$K$7</f>
        <v>-3.2976671854654924</v>
      </c>
      <c r="M47" s="18">
        <f>SQRT((D47*D47)+(H47*H47))</f>
        <v>6.7612095609016667E-2</v>
      </c>
      <c r="N47" s="6"/>
      <c r="O47" s="41">
        <f>POWER(2,-L47)</f>
        <v>9.8332422510576194</v>
      </c>
      <c r="P47" s="17">
        <f>M47/SQRT((COUNT(C45:C47)+COUNT(G45:G47)/2))</f>
        <v>3.1872647530245921E-2</v>
      </c>
    </row>
    <row r="48" spans="2:17" s="23" customFormat="1">
      <c r="B48" s="24" t="s">
        <v>232</v>
      </c>
      <c r="C48" s="21">
        <v>24.823999404907227</v>
      </c>
      <c r="D48" s="30"/>
      <c r="E48" s="33"/>
      <c r="F48" s="33"/>
      <c r="G48" s="21">
        <v>14.567999839782715</v>
      </c>
      <c r="H48" s="29"/>
      <c r="I48" s="33"/>
      <c r="J48" s="33"/>
      <c r="K48" s="33"/>
      <c r="L48" s="33"/>
      <c r="M48" s="33"/>
      <c r="N48" s="33"/>
      <c r="O48" s="34"/>
      <c r="P48" s="40"/>
      <c r="Q48" s="28"/>
    </row>
    <row r="49" spans="2:17" s="23" customFormat="1">
      <c r="B49" s="24" t="s">
        <v>232</v>
      </c>
      <c r="C49" s="21">
        <v>24.958999633789063</v>
      </c>
      <c r="D49" s="35"/>
      <c r="E49" s="33"/>
      <c r="F49" s="33"/>
      <c r="G49" s="21">
        <v>14.524999618530273</v>
      </c>
      <c r="H49" s="35"/>
      <c r="I49" s="33"/>
      <c r="J49" s="33"/>
      <c r="K49" s="33"/>
      <c r="L49" s="33"/>
      <c r="M49" s="33"/>
      <c r="N49" s="33"/>
      <c r="O49" s="34"/>
      <c r="P49" s="40"/>
      <c r="Q49" s="28"/>
    </row>
    <row r="50" spans="2:17" s="23" customFormat="1" ht="15.75">
      <c r="B50" s="24" t="s">
        <v>232</v>
      </c>
      <c r="C50" s="21">
        <v>24.958000183105469</v>
      </c>
      <c r="D50" s="36">
        <f>STDEV(C48:C50)</f>
        <v>7.7655509846963983E-2</v>
      </c>
      <c r="E50" s="37">
        <f>AVERAGE(C48:C50)</f>
        <v>24.913666407267254</v>
      </c>
      <c r="F50" s="33"/>
      <c r="G50" s="21">
        <v>14.548999786376953</v>
      </c>
      <c r="H50" s="38">
        <f>STDEV(G48:G50)</f>
        <v>2.1548507735840661E-2</v>
      </c>
      <c r="I50" s="37">
        <f>AVERAGE(G48:G50)</f>
        <v>14.547333081563314</v>
      </c>
      <c r="J50" s="33"/>
      <c r="K50" s="37">
        <f>E50-I50</f>
        <v>10.366333325703939</v>
      </c>
      <c r="L50" s="37">
        <f>K50-$K$7</f>
        <v>-2.9970006942749006</v>
      </c>
      <c r="M50" s="37">
        <f>SQRT((D50*D50)+(H50*H50))</f>
        <v>8.0589803295662066E-2</v>
      </c>
      <c r="N50" s="33"/>
      <c r="O50" s="41">
        <f>POWER(2,-L50)</f>
        <v>7.9833855938735692</v>
      </c>
      <c r="P50" s="1">
        <f>M50/SQRT((COUNT(C48:C50)+COUNT(G48:G50)/2))</f>
        <v>3.7990397603235082E-2</v>
      </c>
      <c r="Q50" s="28"/>
    </row>
    <row r="51" spans="2:17" s="23" customFormat="1">
      <c r="B51" s="24" t="s">
        <v>233</v>
      </c>
      <c r="C51" s="21">
        <v>35.402000427246094</v>
      </c>
      <c r="D51" s="30"/>
      <c r="E51" s="33"/>
      <c r="F51" s="33"/>
      <c r="G51" s="21">
        <v>17.233999252319336</v>
      </c>
      <c r="H51" s="29"/>
      <c r="I51" s="33"/>
      <c r="J51" s="33"/>
      <c r="K51" s="33"/>
      <c r="L51" s="33"/>
      <c r="M51" s="33"/>
      <c r="N51" s="33"/>
      <c r="O51" s="34"/>
      <c r="P51" s="40"/>
      <c r="Q51" s="28"/>
    </row>
    <row r="52" spans="2:17" s="23" customFormat="1">
      <c r="B52" s="24" t="s">
        <v>233</v>
      </c>
      <c r="C52" t="s">
        <v>243</v>
      </c>
      <c r="D52" s="35"/>
      <c r="E52" s="33"/>
      <c r="F52" s="33"/>
      <c r="G52" s="21">
        <v>16.930000305175781</v>
      </c>
      <c r="H52" s="35"/>
      <c r="I52" s="33"/>
      <c r="J52" s="33"/>
      <c r="K52" s="33"/>
      <c r="L52" s="33"/>
      <c r="M52" s="33"/>
      <c r="N52" s="33"/>
      <c r="O52" s="34"/>
      <c r="P52" s="40"/>
      <c r="Q52" s="28"/>
    </row>
    <row r="53" spans="2:17" s="23" customFormat="1" ht="15.75">
      <c r="B53" s="24" t="s">
        <v>233</v>
      </c>
      <c r="C53" t="s">
        <v>243</v>
      </c>
      <c r="D53" s="36" t="e">
        <f>STDEV(C51:C53)</f>
        <v>#DIV/0!</v>
      </c>
      <c r="E53" s="37">
        <f>AVERAGE(C51:C53)</f>
        <v>35.402000427246094</v>
      </c>
      <c r="F53" s="33"/>
      <c r="G53" s="21">
        <v>17.184999465942383</v>
      </c>
      <c r="H53" s="38">
        <f>STDEV(G51:G53)</f>
        <v>0.16321811118921409</v>
      </c>
      <c r="I53" s="37">
        <f>AVERAGE(G51:G53)</f>
        <v>17.1163330078125</v>
      </c>
      <c r="J53" s="33"/>
      <c r="K53" s="37">
        <f>E53-I53</f>
        <v>18.285667419433594</v>
      </c>
      <c r="L53" s="37">
        <f>K53-$K$7</f>
        <v>4.9223333994547538</v>
      </c>
      <c r="M53" s="37" t="e">
        <f>SQRT((D53*D53)+(H53*H53))</f>
        <v>#DIV/0!</v>
      </c>
      <c r="N53" s="33"/>
      <c r="O53" s="41">
        <f>POWER(2,-L53)</f>
        <v>3.2978431648412354E-2</v>
      </c>
      <c r="P53" s="1" t="e">
        <f>M53/SQRT((COUNT(C51:C53)+COUNT(G51:G53)/2))</f>
        <v>#DIV/0!</v>
      </c>
      <c r="Q53" s="28"/>
    </row>
    <row r="54" spans="2:17">
      <c r="B54" s="24" t="s">
        <v>234</v>
      </c>
      <c r="C54" s="21">
        <v>25.691999435424805</v>
      </c>
      <c r="D54" s="30"/>
      <c r="E54" s="33"/>
      <c r="F54" s="33"/>
      <c r="G54" s="21">
        <v>15.954999923706055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234</v>
      </c>
      <c r="C55" s="21">
        <v>25.715000152587891</v>
      </c>
      <c r="D55" s="35"/>
      <c r="E55" s="33"/>
      <c r="F55" s="33"/>
      <c r="G55" s="21">
        <v>15.857999801635742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234</v>
      </c>
      <c r="C56" s="21">
        <v>25.707000732421875</v>
      </c>
      <c r="D56" s="36">
        <f>STDEV(C54:C56)</f>
        <v>1.1676633537418823E-2</v>
      </c>
      <c r="E56" s="37">
        <f>AVERAGE(C54:C56)</f>
        <v>25.704666773478191</v>
      </c>
      <c r="F56" s="33"/>
      <c r="G56" s="21">
        <v>15.857000350952148</v>
      </c>
      <c r="H56" s="38">
        <f>STDEV(G54:G56)</f>
        <v>5.6293781248128151E-2</v>
      </c>
      <c r="I56" s="37">
        <f>AVERAGE(G54:G56)</f>
        <v>15.890000025431315</v>
      </c>
      <c r="J56" s="33"/>
      <c r="K56" s="37">
        <f>E56-I56</f>
        <v>9.8146667480468768</v>
      </c>
      <c r="L56" s="37">
        <f>K56-$K$7</f>
        <v>-3.5486672719319632</v>
      </c>
      <c r="M56" s="18">
        <f>SQRT((D56*D56)+(H56*H56))</f>
        <v>5.7492030560585342E-2</v>
      </c>
      <c r="N56" s="6"/>
      <c r="O56" s="41">
        <f>POWER(2,-L56)</f>
        <v>11.701870657560352</v>
      </c>
      <c r="P56" s="17">
        <f>M56/SQRT((COUNT(C54:C56)+COUNT(G54:G56)/2))</f>
        <v>2.7102003115716086E-2</v>
      </c>
    </row>
    <row r="57" spans="2:17">
      <c r="B57" s="24" t="s">
        <v>235</v>
      </c>
      <c r="C57" s="21">
        <v>26.715000152587891</v>
      </c>
      <c r="D57" s="30"/>
      <c r="E57" s="33"/>
      <c r="F57" s="33"/>
      <c r="G57" s="21">
        <v>15.133000373840332</v>
      </c>
      <c r="I57" s="33"/>
      <c r="J57" s="33"/>
      <c r="K57" s="33"/>
      <c r="L57" s="33"/>
      <c r="M57" s="33"/>
      <c r="N57" s="33"/>
      <c r="O57" s="34"/>
    </row>
    <row r="58" spans="2:17">
      <c r="B58" s="24" t="s">
        <v>235</v>
      </c>
      <c r="C58" s="21">
        <v>26.510000228881836</v>
      </c>
      <c r="D58" s="35"/>
      <c r="E58" s="33"/>
      <c r="F58" s="33"/>
      <c r="G58" s="21">
        <v>15.173999786376953</v>
      </c>
      <c r="H58" s="35"/>
      <c r="I58" s="33"/>
      <c r="J58" s="33"/>
      <c r="K58" s="33"/>
      <c r="L58" s="33"/>
      <c r="M58" s="33"/>
      <c r="N58" s="33"/>
      <c r="O58" s="34"/>
    </row>
    <row r="59" spans="2:17" ht="15.75">
      <c r="B59" s="24" t="s">
        <v>235</v>
      </c>
      <c r="C59" s="21">
        <v>26.676000595092773</v>
      </c>
      <c r="D59" s="36">
        <f>STDEV(C57:C59)</f>
        <v>0.10885927903067379</v>
      </c>
      <c r="E59" s="37">
        <f>AVERAGE(C57:C59)</f>
        <v>26.6336669921875</v>
      </c>
      <c r="F59" s="33"/>
      <c r="G59" s="21">
        <v>15.229999542236328</v>
      </c>
      <c r="H59" s="38">
        <f>STDEV(G57:G59)</f>
        <v>4.8692509954770348E-2</v>
      </c>
      <c r="I59" s="37">
        <f>AVERAGE(G57:G59)</f>
        <v>15.178999900817871</v>
      </c>
      <c r="J59" s="33"/>
      <c r="K59" s="37">
        <f>E59-I59</f>
        <v>11.454667091369629</v>
      </c>
      <c r="L59" s="37">
        <f>K59-$K$7</f>
        <v>-1.9086669286092111</v>
      </c>
      <c r="M59" s="18">
        <f>SQRT((D59*D59)+(H59*H59))</f>
        <v>0.11925310543869917</v>
      </c>
      <c r="N59" s="6"/>
      <c r="O59" s="41">
        <f>POWER(2,-L59)</f>
        <v>3.7546200694620522</v>
      </c>
      <c r="P59" s="17">
        <f>M59/SQRT((COUNT(C57:C59)+COUNT(G57:G59)/2))</f>
        <v>5.6216453022172361E-2</v>
      </c>
    </row>
    <row r="60" spans="2:17">
      <c r="B60" s="24" t="s">
        <v>236</v>
      </c>
      <c r="C60" t="s">
        <v>243</v>
      </c>
      <c r="D60" s="30"/>
      <c r="E60" s="33"/>
      <c r="F60" s="33"/>
      <c r="G60" s="21">
        <v>15.647000312805176</v>
      </c>
      <c r="I60" s="33"/>
      <c r="J60" s="33"/>
      <c r="K60" s="33"/>
      <c r="L60" s="33"/>
      <c r="M60" s="33"/>
      <c r="N60" s="33"/>
      <c r="O60" s="34"/>
    </row>
    <row r="61" spans="2:17">
      <c r="B61" s="24" t="s">
        <v>236</v>
      </c>
      <c r="C61" t="s">
        <v>243</v>
      </c>
      <c r="D61" s="35"/>
      <c r="E61" s="33"/>
      <c r="F61" s="33"/>
      <c r="G61" s="21">
        <v>15.644000053405762</v>
      </c>
      <c r="H61" s="35"/>
      <c r="I61" s="33"/>
      <c r="J61" s="33"/>
      <c r="K61" s="33"/>
      <c r="L61" s="33"/>
      <c r="M61" s="33"/>
      <c r="N61" s="33"/>
      <c r="O61" s="34"/>
    </row>
    <row r="62" spans="2:17" ht="15.75">
      <c r="B62" s="24" t="s">
        <v>236</v>
      </c>
      <c r="C62" s="21">
        <v>33.619998931884766</v>
      </c>
      <c r="D62" s="36" t="e">
        <f>STDEV(C60:C62)</f>
        <v>#DIV/0!</v>
      </c>
      <c r="E62" s="37">
        <f>AVERAGE(C60:C62)</f>
        <v>33.619998931884766</v>
      </c>
      <c r="F62" s="33"/>
      <c r="G62" s="21">
        <v>15.690999984741211</v>
      </c>
      <c r="H62" s="38">
        <f>STDEV(G60:G62)</f>
        <v>2.6312120883981188E-2</v>
      </c>
      <c r="I62" s="37">
        <f>AVERAGE(G60:G62)</f>
        <v>15.660666783650717</v>
      </c>
      <c r="J62" s="33"/>
      <c r="K62" s="37">
        <f>E62-I62</f>
        <v>17.959332148234047</v>
      </c>
      <c r="L62" s="37">
        <f>K62-$K$7</f>
        <v>4.5959981282552071</v>
      </c>
      <c r="M62" s="18" t="e">
        <f>SQRT((D62*D62)+(H62*H62))</f>
        <v>#DIV/0!</v>
      </c>
      <c r="N62" s="6"/>
      <c r="O62" s="41">
        <f>POWER(2,-L62)</f>
        <v>4.1349161143273402E-2</v>
      </c>
      <c r="P62" s="17" t="e">
        <f>M62/SQRT((COUNT(C60:C62)+COUNT(G60:G62)/2))</f>
        <v>#DIV/0!</v>
      </c>
    </row>
    <row r="63" spans="2:17">
      <c r="B63" s="24" t="s">
        <v>237</v>
      </c>
      <c r="C63" s="21">
        <v>25.267999649047852</v>
      </c>
      <c r="D63" s="30"/>
      <c r="E63" s="33"/>
      <c r="F63" s="33"/>
      <c r="G63" s="21">
        <v>15.093000411987305</v>
      </c>
      <c r="I63" s="33"/>
      <c r="J63" s="33"/>
      <c r="K63" s="33"/>
      <c r="L63" s="33"/>
      <c r="M63" s="33"/>
      <c r="N63" s="33"/>
      <c r="O63" s="34"/>
    </row>
    <row r="64" spans="2:17">
      <c r="B64" s="24" t="s">
        <v>237</v>
      </c>
      <c r="C64" s="21">
        <v>25.392999649047852</v>
      </c>
      <c r="D64" s="35"/>
      <c r="E64" s="33"/>
      <c r="F64" s="33"/>
      <c r="G64" s="21">
        <v>15.190999984741211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237</v>
      </c>
      <c r="C65" s="21">
        <v>25.389999389648438</v>
      </c>
      <c r="D65" s="36">
        <f>STDEV(C63:C65)</f>
        <v>7.13184621528372E-2</v>
      </c>
      <c r="E65" s="37">
        <f>AVERAGE(C63:C65)</f>
        <v>25.350332895914715</v>
      </c>
      <c r="F65" s="33"/>
      <c r="G65" s="21">
        <v>15.171999931335449</v>
      </c>
      <c r="H65" s="38">
        <f>STDEV(G63:G65)</f>
        <v>5.1970893050193367E-2</v>
      </c>
      <c r="I65" s="37">
        <f>AVERAGE(G63:G65)</f>
        <v>15.152000109354654</v>
      </c>
      <c r="J65" s="33"/>
      <c r="K65" s="37">
        <f>E65-I65</f>
        <v>10.19833278656006</v>
      </c>
      <c r="L65" s="37">
        <f>K65-$K$7</f>
        <v>-3.1650012334187796</v>
      </c>
      <c r="M65" s="18">
        <f>SQRT((D65*D65)+(H65*H65))</f>
        <v>8.8245661470013975E-2</v>
      </c>
      <c r="N65" s="6"/>
      <c r="O65" s="41">
        <f>POWER(2,-L65)</f>
        <v>8.9693362924758855</v>
      </c>
      <c r="P65" s="17">
        <f>M65/SQRT((COUNT(C63:C65)+COUNT(G63:G65)/2))</f>
        <v>4.159940375715955E-2</v>
      </c>
    </row>
    <row r="66" spans="2:16">
      <c r="B66" s="24" t="s">
        <v>238</v>
      </c>
      <c r="C66" s="21">
        <v>27.591999053955078</v>
      </c>
      <c r="D66" s="30"/>
      <c r="E66" s="33"/>
      <c r="F66" s="33"/>
      <c r="G66" s="21">
        <v>14.076000213623047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238</v>
      </c>
      <c r="C67" s="21">
        <v>27.832000732421875</v>
      </c>
      <c r="D67" s="35"/>
      <c r="E67" s="33"/>
      <c r="F67" s="33"/>
      <c r="G67" s="21">
        <v>14.111000061035156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238</v>
      </c>
      <c r="C68" s="21">
        <v>27.86199951171875</v>
      </c>
      <c r="D68" s="36">
        <f>STDEV(C66:C68)</f>
        <v>0.14798703750597816</v>
      </c>
      <c r="E68" s="37">
        <f>AVERAGE(C66:C68)</f>
        <v>27.761999766031902</v>
      </c>
      <c r="F68" s="33"/>
      <c r="G68" s="21">
        <v>14.064999580383301</v>
      </c>
      <c r="H68" s="38">
        <f>STDEV(G66:G68)</f>
        <v>2.4020988984455777E-2</v>
      </c>
      <c r="I68" s="37">
        <f>AVERAGE(G66:G68)</f>
        <v>14.083999951680502</v>
      </c>
      <c r="J68" s="33"/>
      <c r="K68" s="37">
        <f>E68-I68</f>
        <v>13.6779998143514</v>
      </c>
      <c r="L68" s="37">
        <f>K68-$K$7</f>
        <v>0.31466579437256037</v>
      </c>
      <c r="M68" s="18">
        <f>SQRT((D68*D68)+(H68*H68))</f>
        <v>0.14992388462679032</v>
      </c>
      <c r="N68" s="6"/>
      <c r="O68" s="41">
        <f>POWER(2,-L68)</f>
        <v>0.80403722736043748</v>
      </c>
      <c r="P68" s="17">
        <f>M68/SQRT((COUNT(C66:C68)+COUNT(G66:G68)/2))</f>
        <v>7.0674796987622024E-2</v>
      </c>
    </row>
    <row r="69" spans="2:16">
      <c r="B69" s="24" t="s">
        <v>239</v>
      </c>
      <c r="C69" t="s">
        <v>243</v>
      </c>
      <c r="D69" s="30"/>
      <c r="E69" s="33"/>
      <c r="F69" s="33"/>
      <c r="G69" s="21">
        <v>16.504999160766602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239</v>
      </c>
      <c r="C70" s="21">
        <v>33.979000091552734</v>
      </c>
      <c r="D70" s="35"/>
      <c r="E70" s="33"/>
      <c r="F70" s="33"/>
      <c r="G70" s="21">
        <v>16.500999450683594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239</v>
      </c>
      <c r="C71" t="s">
        <v>243</v>
      </c>
      <c r="D71" s="36" t="e">
        <f>STDEV(C69:C71)</f>
        <v>#DIV/0!</v>
      </c>
      <c r="E71" s="37">
        <f>AVERAGE(C69:C71)</f>
        <v>33.979000091552734</v>
      </c>
      <c r="F71" s="33"/>
      <c r="G71" s="21">
        <v>16.496000289916992</v>
      </c>
      <c r="H71" s="38">
        <f>STDEV(G69:G71)</f>
        <v>4.5086761857259178E-3</v>
      </c>
      <c r="I71" s="37">
        <f>AVERAGE(G69:G71)</f>
        <v>16.50066630045573</v>
      </c>
      <c r="J71" s="33"/>
      <c r="K71" s="37">
        <f>E71-I71</f>
        <v>17.478333791097004</v>
      </c>
      <c r="L71" s="37">
        <f>K71-$K$7</f>
        <v>4.1149997711181641</v>
      </c>
      <c r="M71" s="18" t="e">
        <f>SQRT((D71*D71)+(H71*H71))</f>
        <v>#DIV/0!</v>
      </c>
      <c r="N71" s="6"/>
      <c r="O71" s="41">
        <f>POWER(2,-L71)</f>
        <v>5.7711403576431355E-2</v>
      </c>
      <c r="P71" s="17" t="e">
        <f>M71/SQRT((COUNT(C69:C71)+COUNT(G69:G71)/2))</f>
        <v>#DIV/0!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2013-12-22T13:24:33Z</dcterms:modified>
</cp:coreProperties>
</file>