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I110"/>
  <c r="K110" s="1"/>
  <c r="H110"/>
  <c r="E110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K7" s="1"/>
  <c r="L7" s="1"/>
  <c r="O7" s="1"/>
  <c r="D7"/>
  <c r="I170" i="23"/>
  <c r="H170"/>
  <c r="E170"/>
  <c r="K170" s="1"/>
  <c r="D170"/>
  <c r="I167"/>
  <c r="H167"/>
  <c r="E167"/>
  <c r="D167"/>
  <c r="I164"/>
  <c r="H164"/>
  <c r="E164"/>
  <c r="D164"/>
  <c r="I161"/>
  <c r="H161"/>
  <c r="M161" s="1"/>
  <c r="P161" s="1"/>
  <c r="E161"/>
  <c r="D161"/>
  <c r="I158"/>
  <c r="H158"/>
  <c r="M158" s="1"/>
  <c r="P158" s="1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M134" s="1"/>
  <c r="P134" s="1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M11" s="1"/>
  <c r="P11" s="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M101" s="1"/>
  <c r="P101" s="1"/>
  <c r="E101"/>
  <c r="D101"/>
  <c r="I98"/>
  <c r="H98"/>
  <c r="M98" s="1"/>
  <c r="P98" s="1"/>
  <c r="E98"/>
  <c r="D98"/>
  <c r="K95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24" l="1"/>
  <c r="P11" s="1"/>
  <c r="M20"/>
  <c r="P20" s="1"/>
  <c r="M23"/>
  <c r="P23" s="1"/>
  <c r="M56"/>
  <c r="P56" s="1"/>
  <c r="M59"/>
  <c r="P59" s="1"/>
  <c r="M68"/>
  <c r="P68" s="1"/>
  <c r="M71"/>
  <c r="P71" s="1"/>
  <c r="K155" i="23"/>
  <c r="M110" i="21"/>
  <c r="P110" s="1"/>
  <c r="K50" i="24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L62" s="1"/>
  <c r="O62" s="1"/>
  <c r="K65"/>
  <c r="K68"/>
  <c r="K71"/>
  <c r="K74"/>
  <c r="K80"/>
  <c r="K92"/>
  <c r="L92" s="1"/>
  <c r="O92" s="1"/>
  <c r="K104"/>
  <c r="K107"/>
  <c r="K110"/>
  <c r="L110" s="1"/>
  <c r="O110" s="1"/>
  <c r="K113"/>
  <c r="K116"/>
  <c r="K119"/>
  <c r="K122"/>
  <c r="K11" i="23"/>
  <c r="K23"/>
  <c r="K38"/>
  <c r="L38" s="1"/>
  <c r="O38" s="1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L14" s="1"/>
  <c r="O14" s="1"/>
  <c r="K17"/>
  <c r="K20"/>
  <c r="K23"/>
  <c r="K26"/>
  <c r="K29"/>
  <c r="L29" s="1"/>
  <c r="O29" s="1"/>
  <c r="K32"/>
  <c r="K44"/>
  <c r="K56"/>
  <c r="K59"/>
  <c r="L59" s="1"/>
  <c r="O59" s="1"/>
  <c r="K77"/>
  <c r="L77" s="1"/>
  <c r="O77" s="1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L14" s="1"/>
  <c r="O14" s="1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L95" s="1"/>
  <c r="O95" s="1"/>
  <c r="K98"/>
  <c r="K101"/>
  <c r="M113"/>
  <c r="P113" s="1"/>
  <c r="M116"/>
  <c r="P116" s="1"/>
  <c r="M23"/>
  <c r="P23" s="1"/>
  <c r="M26"/>
  <c r="P26" s="1"/>
  <c r="K35"/>
  <c r="L35" s="1"/>
  <c r="O35" s="1"/>
  <c r="K38"/>
  <c r="K41"/>
  <c r="L41" s="1"/>
  <c r="O41" s="1"/>
  <c r="M53"/>
  <c r="P53" s="1"/>
  <c r="M56"/>
  <c r="P56" s="1"/>
  <c r="M71"/>
  <c r="P71" s="1"/>
  <c r="M74"/>
  <c r="P74" s="1"/>
  <c r="K83"/>
  <c r="L83" s="1"/>
  <c r="O83" s="1"/>
  <c r="K86"/>
  <c r="L86" s="1"/>
  <c r="O86" s="1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3"/>
  <c r="O53" s="1"/>
  <c r="L56"/>
  <c r="O56" s="1"/>
  <c r="L71"/>
  <c r="O71" s="1"/>
  <c r="L11"/>
  <c r="O11" s="1"/>
  <c r="L41"/>
  <c r="O41" s="1"/>
  <c r="L44"/>
  <c r="O44" s="1"/>
  <c r="L59"/>
  <c r="O59" s="1"/>
  <c r="L47"/>
  <c r="O47" s="1"/>
  <c r="L35"/>
  <c r="O35" s="1"/>
  <c r="L65"/>
  <c r="O65" s="1"/>
  <c r="L53" i="22"/>
  <c r="O53" s="1"/>
  <c r="L107"/>
  <c r="O107" s="1"/>
  <c r="L20"/>
  <c r="O20" s="1"/>
  <c r="L44"/>
  <c r="O44" s="1"/>
  <c r="L125"/>
  <c r="O12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7" i="23" l="1"/>
  <c r="O107" s="1"/>
  <c r="L71"/>
  <c r="O71" s="1"/>
  <c r="L134"/>
  <c r="O134" s="1"/>
  <c r="L98"/>
  <c r="O98" s="1"/>
  <c r="L164"/>
  <c r="O164" s="1"/>
  <c r="L32"/>
  <c r="O32" s="1"/>
  <c r="L11"/>
  <c r="O11" s="1"/>
  <c r="L113"/>
  <c r="O113" s="1"/>
  <c r="L143"/>
  <c r="O143" s="1"/>
  <c r="L122"/>
  <c r="O122" s="1"/>
  <c r="L170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<sst xmlns="http://schemas.openxmlformats.org/spreadsheetml/2006/main" count="803" uniqueCount="246">
  <si>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</si>
  <si>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</si>
  <si>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</si>
  <si>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</si>
  <si>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</si>
  <si>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</si>
  <si>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</si>
  <si>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</si>
  <si>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</si>
  <si>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</si>
  <si>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INFG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</si>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</sst>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workbookViewId="0">
      <selection activeCell="O107" sqref="O10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s="37" t="s">
        <v>11</v>
      </c>
      <c r="C9" s="32">
        <v>16.150999069213867</v>
      </c>
      <c r="D9" s="12"/>
      <c r="E9" s="9"/>
      <c r="F9" s="9"/>
      <c r="G9" s="32">
        <v>14.89900016784668</v>
      </c>
      <c r="I9" s="9"/>
      <c r="J9" s="9"/>
      <c r="K9" s="9"/>
      <c r="L9" s="9"/>
      <c r="M9" s="9"/>
      <c r="N9" s="9"/>
      <c r="O9" s="35"/>
    </row>
    <row r="10" spans="2:16">
      <c r="B10" s="37" t="s">
        <v>11</v>
      </c>
      <c r="C10" s="32"/>
      <c r="D10" s="11"/>
      <c r="E10" s="9"/>
      <c r="F10" s="9"/>
      <c r="G10" s="32">
        <v>14.781000137329102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s="37" t="s">
        <v>11</v>
      </c>
      <c r="C11" s="32">
        <v>15.531999588012695</v>
      </c>
      <c r="D11" s="5">
        <f>STDEV(C9:C11)</f>
        <v>0.43769873070830345</v>
      </c>
      <c r="E11" s="1">
        <f>AVERAGE(C9:C11)</f>
        <v>15.841499328613281</v>
      </c>
      <c r="F11" s="9"/>
      <c r="G11" s="32">
        <v>14.907999992370605</v>
      </c>
      <c r="H11" s="4">
        <f>STDEV(G9:G11)</f>
        <v>7.0868384140571727E-2</v>
      </c>
      <c r="I11" s="1">
        <f>AVERAGE(G9:G11)</f>
        <v>14.862666765848795</v>
      </c>
      <c r="J11" s="9"/>
      <c r="K11" s="1">
        <f>E11-I11</f>
        <v>0.97883256276448627</v>
      </c>
      <c r="L11" s="1">
        <f>K11-$K$7</f>
        <v>0.44483248392741004</v>
      </c>
      <c r="M11" s="29">
        <f>SQRT((D11*D11)+(H11*H11))</f>
        <v>0.44339881228342909</v>
      </c>
      <c r="N11" s="16"/>
      <c r="O11" s="38">
        <f>POWER(2,-L11)</f>
        <v>0.7346696165955835</v>
      </c>
      <c r="P11" s="28">
        <f>M11/SQRT((COUNT(C9:C11)+COUNT(G9:G11)/2))</f>
        <v>0.23700663446672637</v>
      </c>
    </row>
    <row r="12" spans="2:16">
      <c r="B12" t="s">
        <v>12</v>
      </c>
      <c r="C12" s="32">
        <v>15.805999755859375</v>
      </c>
      <c r="D12" s="12"/>
      <c r="E12" s="9"/>
      <c r="F12" s="9"/>
      <c r="G12" s="32">
        <v>14.199000358581543</v>
      </c>
      <c r="I12" s="9"/>
      <c r="J12" s="9"/>
      <c r="K12" s="9"/>
      <c r="L12" s="9"/>
      <c r="M12" s="9"/>
      <c r="N12" s="9"/>
      <c r="O12" s="35"/>
    </row>
    <row r="13" spans="2:16">
      <c r="B13" t="s">
        <v>12</v>
      </c>
      <c r="C13" s="32"/>
      <c r="D13" s="11"/>
      <c r="E13" s="9"/>
      <c r="F13" s="9"/>
      <c r="G13" s="32">
        <v>14.520000457763672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12</v>
      </c>
      <c r="C14" s="32">
        <v>15.439000129699707</v>
      </c>
      <c r="D14" s="5">
        <f>STDEV(C12:C14)</f>
        <v>0.25950792435042908</v>
      </c>
      <c r="E14" s="1">
        <f>AVERAGE(C12:C14)</f>
        <v>15.622499942779541</v>
      </c>
      <c r="F14" s="9"/>
      <c r="G14" s="32">
        <v>14.506999969482422</v>
      </c>
      <c r="H14" s="4">
        <f>STDEV(G12:G14)</f>
        <v>0.18169288955334614</v>
      </c>
      <c r="I14" s="1">
        <f>AVERAGE(G12:G14)</f>
        <v>14.408666928609213</v>
      </c>
      <c r="J14" s="9"/>
      <c r="K14" s="1">
        <f>E14-I14</f>
        <v>1.2138330141703282</v>
      </c>
      <c r="L14" s="1">
        <f>K14-$K$7</f>
        <v>0.67983293533325195</v>
      </c>
      <c r="M14" s="29">
        <f>SQRT((D14*D14)+(H14*H14))</f>
        <v>0.31679120713004721</v>
      </c>
      <c r="N14" s="16"/>
      <c r="O14" s="36">
        <f>POWER(2,-L14)</f>
        <v>0.62423755722606245</v>
      </c>
      <c r="P14" s="28">
        <f>M14/SQRT((COUNT(C12:C14)+COUNT(G12:G14)/2))</f>
        <v>0.16933202288902499</v>
      </c>
    </row>
    <row r="15" spans="2:16">
      <c r="B15" t="s">
        <v>13</v>
      </c>
      <c r="C15" s="32">
        <v>30.329000473022461</v>
      </c>
      <c r="D15" s="12"/>
      <c r="E15" s="9"/>
      <c r="F15" s="9"/>
      <c r="G15" s="32">
        <v>16.781000137329102</v>
      </c>
      <c r="I15" s="9"/>
      <c r="J15" s="9"/>
      <c r="K15" s="9"/>
      <c r="L15" s="9"/>
      <c r="M15" s="9"/>
      <c r="N15" s="9"/>
      <c r="O15" s="35"/>
    </row>
    <row r="16" spans="2:16">
      <c r="B16" t="s">
        <v>13</v>
      </c>
      <c r="C16" s="32">
        <v>30.884000778198242</v>
      </c>
      <c r="D16" s="11"/>
      <c r="E16" s="9"/>
      <c r="F16" s="9"/>
      <c r="G16" s="32">
        <v>16.791999816894531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t="s">
        <v>13</v>
      </c>
      <c r="C17" s="32">
        <v>30.422000885009766</v>
      </c>
      <c r="D17" s="5">
        <f>STDEV(C15:C17)</f>
        <v>0.29724241416749608</v>
      </c>
      <c r="E17" s="1">
        <f>AVERAGE(C15:C17)</f>
        <v>30.545000712076824</v>
      </c>
      <c r="F17" s="9"/>
      <c r="G17" s="32">
        <v>16.778999328613281</v>
      </c>
      <c r="H17" s="4">
        <f>STDEV(G15:G17)</f>
        <v>7.0001057326580501E-3</v>
      </c>
      <c r="I17" s="1">
        <f>AVERAGE(G15:G17)</f>
        <v>16.783999760945637</v>
      </c>
      <c r="J17" s="9"/>
      <c r="K17" s="1">
        <f>E17-I17</f>
        <v>13.761000951131187</v>
      </c>
      <c r="L17" s="1">
        <f>K17-$K$7</f>
        <v>13.227000872294111</v>
      </c>
      <c r="M17" s="29">
        <f>SQRT((D17*D17)+(H17*H17))</f>
        <v>0.29732482953899037</v>
      </c>
      <c r="N17" s="16"/>
      <c r="O17" s="36">
        <f>POWER(2,-L17)</f>
        <v>1.0429800101192177E-4</v>
      </c>
      <c r="P17" s="28">
        <f>M17/SQRT((COUNT(C15:C17)+COUNT(G15:G17)/2))</f>
        <v>0.14016026878810295</v>
      </c>
    </row>
    <row r="18" spans="2:16">
      <c r="B18" t="s">
        <v>14</v>
      </c>
      <c r="C18" s="32">
        <v>17.017999649047852</v>
      </c>
      <c r="D18" s="12"/>
      <c r="E18" s="9"/>
      <c r="F18" s="9"/>
      <c r="G18" s="32">
        <v>17.610000610351563</v>
      </c>
      <c r="I18" s="9"/>
      <c r="J18" s="9"/>
      <c r="K18" s="9"/>
      <c r="L18" s="9"/>
      <c r="M18" s="9"/>
      <c r="N18" s="9"/>
      <c r="O18" s="35"/>
    </row>
    <row r="19" spans="2:16">
      <c r="B19" t="s">
        <v>14</v>
      </c>
      <c r="C19" s="32">
        <v>16.999000549316406</v>
      </c>
      <c r="D19" s="11"/>
      <c r="E19" s="9"/>
      <c r="F19" s="9"/>
      <c r="G19" s="32">
        <v>17.600000381469727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17.006000518798828</v>
      </c>
      <c r="D20" s="5">
        <f>STDEV(C18:C20)</f>
        <v>9.6085421205410783E-3</v>
      </c>
      <c r="E20" s="1">
        <f>AVERAGE(C18:C20)</f>
        <v>17.007666905721027</v>
      </c>
      <c r="F20" s="9"/>
      <c r="G20" s="32">
        <v>17.707000732421875</v>
      </c>
      <c r="H20" s="4">
        <f>STDEV(G18:G20)</f>
        <v>5.9101753165236935E-2</v>
      </c>
      <c r="I20" s="1">
        <f>AVERAGE(G18:G20)</f>
        <v>17.639000574747723</v>
      </c>
      <c r="J20" s="9"/>
      <c r="K20" s="1">
        <f>E20-I20</f>
        <v>-0.63133366902669508</v>
      </c>
      <c r="L20" s="1">
        <f>K20-$K$7</f>
        <v>-1.1653337478637713</v>
      </c>
      <c r="M20" s="29">
        <f>SQRT((D20*D20)+(H20*H20))</f>
        <v>5.9877719636662906E-2</v>
      </c>
      <c r="N20" s="16"/>
      <c r="O20" s="36">
        <f>POWER(2,-L20)</f>
        <v>2.2428509490904944</v>
      </c>
      <c r="P20" s="28">
        <f>M20/SQRT((COUNT(C18:C20)+COUNT(G18:G20)/2))</f>
        <v>2.8226627731380828E-2</v>
      </c>
    </row>
    <row r="21" spans="2:16">
      <c r="B21" t="s">
        <v>15</v>
      </c>
      <c r="C21" s="32">
        <v>16.402000427246094</v>
      </c>
      <c r="D21" s="12"/>
      <c r="E21" s="9"/>
      <c r="F21" s="9"/>
      <c r="G21" s="32">
        <v>14.324999809265137</v>
      </c>
      <c r="I21" s="9"/>
      <c r="J21" s="9"/>
      <c r="K21" s="9"/>
      <c r="L21" s="9"/>
      <c r="M21" s="9"/>
      <c r="N21" s="9"/>
      <c r="O21" s="35"/>
    </row>
    <row r="22" spans="2:16">
      <c r="B22" t="s">
        <v>15</v>
      </c>
      <c r="C22" s="32">
        <v>16.780000686645508</v>
      </c>
      <c r="D22" s="11"/>
      <c r="E22" s="9"/>
      <c r="F22" s="9"/>
      <c r="G22" s="32">
        <v>14.182999610900879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t="s">
        <v>15</v>
      </c>
      <c r="C23" s="32">
        <v>16.548000335693359</v>
      </c>
      <c r="D23" s="5">
        <f>STDEV(C21:C23)</f>
        <v>0.19062368347717648</v>
      </c>
      <c r="E23" s="1">
        <f>AVERAGE(C21:C23)</f>
        <v>16.576667149861652</v>
      </c>
      <c r="F23" s="9"/>
      <c r="G23" s="32">
        <v>14.211000442504883</v>
      </c>
      <c r="H23" s="4">
        <f>STDEV(G21:G23)</f>
        <v>7.5215200732900653E-2</v>
      </c>
      <c r="I23" s="1">
        <f>AVERAGE(G21:G23)</f>
        <v>14.239666620890299</v>
      </c>
      <c r="J23" s="9"/>
      <c r="K23" s="1">
        <f>E23-I23</f>
        <v>2.3370005289713536</v>
      </c>
      <c r="L23" s="1">
        <f>K23-$K$7</f>
        <v>1.8030004501342773</v>
      </c>
      <c r="M23" s="29">
        <f>SQRT((D23*D23)+(H23*H23))</f>
        <v>0.20492612113563585</v>
      </c>
      <c r="N23" s="16"/>
      <c r="O23" s="36">
        <f>POWER(2,-L23)</f>
        <v>0.28657795701709127</v>
      </c>
      <c r="P23" s="28">
        <f>M23/SQRT((COUNT(C21:C23)+COUNT(G21:G23)/2))</f>
        <v>9.660309993150934E-2</v>
      </c>
    </row>
    <row r="24" spans="2:16">
      <c r="B24" t="s">
        <v>16</v>
      </c>
      <c r="C24" s="32">
        <v>17.167999267578125</v>
      </c>
      <c r="D24" s="12"/>
      <c r="E24" s="9"/>
      <c r="F24" s="9"/>
      <c r="G24" s="32">
        <v>17.267000198364258</v>
      </c>
      <c r="I24" s="9"/>
      <c r="J24" s="9"/>
      <c r="K24" s="9"/>
      <c r="L24" s="9"/>
      <c r="M24" s="9"/>
      <c r="N24" s="9"/>
      <c r="O24" s="35"/>
    </row>
    <row r="25" spans="2:16">
      <c r="B25" t="s">
        <v>16</v>
      </c>
      <c r="C25" s="32">
        <v>17.117000579833984</v>
      </c>
      <c r="D25" s="11"/>
      <c r="E25" s="9"/>
      <c r="F25" s="9"/>
      <c r="G25" s="32">
        <v>17.283000946044922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16</v>
      </c>
      <c r="C26" s="32">
        <v>17.253999710083008</v>
      </c>
      <c r="D26" s="5">
        <f>STDEV(C24:C26)</f>
        <v>6.9240768279543841E-2</v>
      </c>
      <c r="E26" s="1">
        <f>AVERAGE(C24:C26)</f>
        <v>17.179666519165039</v>
      </c>
      <c r="F26" s="9"/>
      <c r="G26" s="32">
        <v>17.264999389648438</v>
      </c>
      <c r="H26" s="4">
        <f>STDEV(G24:G26)</f>
        <v>9.8664684204750313E-3</v>
      </c>
      <c r="I26" s="1">
        <f>AVERAGE(G24:G26)</f>
        <v>17.271666844685871</v>
      </c>
      <c r="J26" s="9"/>
      <c r="K26" s="1">
        <f>E26-I26</f>
        <v>-9.2000325520832149E-2</v>
      </c>
      <c r="L26" s="1">
        <f>K26-$K$7</f>
        <v>-0.62600040435790838</v>
      </c>
      <c r="M26" s="29">
        <f>SQRT((D26*D26)+(H26*H26))</f>
        <v>6.9940197247603725E-2</v>
      </c>
      <c r="N26" s="16"/>
      <c r="O26" s="36">
        <f>POWER(2,-L26)</f>
        <v>1.5432806076088592</v>
      </c>
      <c r="P26" s="28">
        <f>M26/SQRT((COUNT(C24:C26)+COUNT(G24:G26)/2))</f>
        <v>3.2970125167536869E-2</v>
      </c>
    </row>
    <row r="27" spans="2:16">
      <c r="B27" t="s">
        <v>17</v>
      </c>
      <c r="C27" s="32">
        <v>17.959999084472656</v>
      </c>
      <c r="D27" s="12"/>
      <c r="E27" s="9"/>
      <c r="F27" s="9"/>
      <c r="G27" s="32">
        <v>16.948999404907227</v>
      </c>
      <c r="I27" s="9"/>
      <c r="J27" s="9"/>
      <c r="K27" s="9"/>
      <c r="L27" s="9"/>
      <c r="M27" s="9"/>
      <c r="N27" s="9"/>
      <c r="O27" s="35"/>
    </row>
    <row r="28" spans="2:16">
      <c r="B28" t="s">
        <v>17</v>
      </c>
      <c r="C28" s="32">
        <v>17.990999221801758</v>
      </c>
      <c r="D28" s="11"/>
      <c r="E28" s="9"/>
      <c r="F28" s="9"/>
      <c r="G28" s="32">
        <v>16.924999237060547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t="s">
        <v>17</v>
      </c>
      <c r="C29" s="32">
        <v>17.746999740600586</v>
      </c>
      <c r="D29" s="5">
        <f>STDEV(C27:C29)</f>
        <v>0.13283164521980234</v>
      </c>
      <c r="E29" s="1">
        <f>AVERAGE(C27:C29)</f>
        <v>17.899332682291668</v>
      </c>
      <c r="F29" s="9"/>
      <c r="G29" s="32">
        <v>16.983999252319336</v>
      </c>
      <c r="H29" s="4">
        <f>STDEV(G27:G29)</f>
        <v>2.9670409434533366E-2</v>
      </c>
      <c r="I29" s="1">
        <f>AVERAGE(G27:G29)</f>
        <v>16.952665964762371</v>
      </c>
      <c r="J29" s="9"/>
      <c r="K29" s="1">
        <f>E29-I29</f>
        <v>0.94666671752929688</v>
      </c>
      <c r="L29" s="1">
        <f>K29-$K$7</f>
        <v>0.41266663869222064</v>
      </c>
      <c r="M29" s="29">
        <f>SQRT((D29*D29)+(H29*H29))</f>
        <v>0.13610502991371143</v>
      </c>
      <c r="N29" s="16"/>
      <c r="O29" s="36">
        <f>POWER(2,-L29)</f>
        <v>0.75123352978460511</v>
      </c>
      <c r="P29" s="28">
        <f>M29/SQRT((COUNT(C27:C29)+COUNT(G27:G29)/2))</f>
        <v>6.4160526403722176E-2</v>
      </c>
    </row>
    <row r="30" spans="2:16">
      <c r="B30" s="37" t="s">
        <v>18</v>
      </c>
      <c r="C30" s="32">
        <v>38.061000823974609</v>
      </c>
      <c r="D30" s="12"/>
      <c r="E30" s="9"/>
      <c r="F30" s="9"/>
      <c r="G30" s="32">
        <v>14.682999610900879</v>
      </c>
      <c r="I30" s="9"/>
      <c r="J30" s="9"/>
      <c r="K30" s="9"/>
      <c r="L30" s="9"/>
      <c r="M30" s="9"/>
      <c r="N30" s="9"/>
      <c r="O30" s="35"/>
    </row>
    <row r="31" spans="2:16">
      <c r="B31" s="37" t="s">
        <v>18</v>
      </c>
      <c r="C31" t="s">
        <v>9</v>
      </c>
      <c r="D31" s="11"/>
      <c r="E31" s="9"/>
      <c r="F31" s="9"/>
      <c r="G31" s="32">
        <v>14.746999740600586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s="37" t="s">
        <v>18</v>
      </c>
      <c r="C32" t="s">
        <v>9</v>
      </c>
      <c r="D32" s="5" t="e">
        <f>STDEV(C30:C32)</f>
        <v>#DIV/0!</v>
      </c>
      <c r="E32" s="1">
        <f>AVERAGE(C30:C32)</f>
        <v>38.061000823974609</v>
      </c>
      <c r="F32" s="9"/>
      <c r="G32" s="32">
        <v>14.77400016784668</v>
      </c>
      <c r="H32" s="4">
        <f>STDEV(G30:G32)</f>
        <v>4.6737103457347558E-2</v>
      </c>
      <c r="I32" s="1">
        <f>AVERAGE(G30:G32)</f>
        <v>14.734666506449381</v>
      </c>
      <c r="J32" s="9"/>
      <c r="K32" s="1">
        <f>E32-I32</f>
        <v>23.32633431752523</v>
      </c>
      <c r="L32" s="1">
        <f>K32-$K$7</f>
        <v>22.792334238688156</v>
      </c>
      <c r="M32" s="29" t="e">
        <f>SQRT((D32*D32)+(H32*H32))</f>
        <v>#DIV/0!</v>
      </c>
      <c r="N32" s="16"/>
      <c r="O32" s="36">
        <f>POWER(2,-L32)</f>
        <v>1.3766505827879691E-7</v>
      </c>
      <c r="P32" s="28" t="e">
        <f>M32/SQRT((COUNT(C30:C32)+COUNT(G30:G32)/2))</f>
        <v>#DIV/0!</v>
      </c>
    </row>
    <row r="33" spans="2:16">
      <c r="B33" t="s">
        <v>19</v>
      </c>
      <c r="C33" s="32">
        <v>27.297000885009766</v>
      </c>
      <c r="D33" s="12"/>
      <c r="E33" s="9"/>
      <c r="F33" s="9"/>
      <c r="G33" s="32">
        <v>17.749000549316406</v>
      </c>
      <c r="I33" s="9"/>
      <c r="J33" s="9"/>
      <c r="K33" s="9"/>
      <c r="L33" s="9"/>
      <c r="M33" s="9"/>
      <c r="N33" s="9"/>
      <c r="O33" s="35"/>
    </row>
    <row r="34" spans="2:16">
      <c r="B34" t="s">
        <v>19</v>
      </c>
      <c r="C34" s="32">
        <v>26.979999542236328</v>
      </c>
      <c r="D34" s="11"/>
      <c r="E34" s="9"/>
      <c r="F34" s="9"/>
      <c r="G34" s="32">
        <v>17.802000045776367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t="s">
        <v>19</v>
      </c>
      <c r="C35" s="32">
        <v>27.316999435424805</v>
      </c>
      <c r="D35" s="5">
        <f>STDEV(C33:C35)</f>
        <v>0.18905851005615074</v>
      </c>
      <c r="E35" s="1">
        <f>AVERAGE(C33:C35)</f>
        <v>27.197999954223633</v>
      </c>
      <c r="F35" s="9"/>
      <c r="G35" s="32">
        <v>17.756999969482422</v>
      </c>
      <c r="H35" s="4">
        <f>STDEV(G33:G35)</f>
        <v>2.8571384911197335E-2</v>
      </c>
      <c r="I35" s="1">
        <f>AVERAGE(G33:G35)</f>
        <v>17.769333521525066</v>
      </c>
      <c r="J35" s="9"/>
      <c r="K35" s="1">
        <f>E35-I35</f>
        <v>9.4286664326985665</v>
      </c>
      <c r="L35" s="1">
        <f>K35-$K$7</f>
        <v>8.8946663538614903</v>
      </c>
      <c r="M35" s="29">
        <f>SQRT((D35*D35)+(H35*H35))</f>
        <v>0.19120524119488838</v>
      </c>
      <c r="N35" s="16"/>
      <c r="O35" s="36">
        <f>POWER(2,-L35)</f>
        <v>2.1010608288618946E-3</v>
      </c>
      <c r="P35" s="28">
        <f>M35/SQRT((COUNT(C33:C35)+COUNT(G33:G35)/2))</f>
        <v>9.0135015098209995E-2</v>
      </c>
    </row>
    <row r="36" spans="2:16">
      <c r="B36" t="s">
        <v>20</v>
      </c>
      <c r="C36" s="32">
        <v>15.991000175476074</v>
      </c>
      <c r="D36" s="12"/>
      <c r="E36" s="9"/>
      <c r="F36" s="9"/>
      <c r="G36" s="32">
        <v>15.480999946594238</v>
      </c>
      <c r="I36" s="9"/>
      <c r="J36" s="9"/>
      <c r="K36" s="9"/>
      <c r="L36" s="9"/>
      <c r="M36" s="9"/>
      <c r="N36" s="9"/>
      <c r="O36" s="35"/>
    </row>
    <row r="37" spans="2:16">
      <c r="B37" t="s">
        <v>20</v>
      </c>
      <c r="C37" s="32">
        <v>16.232999801635742</v>
      </c>
      <c r="D37" s="11"/>
      <c r="E37" s="9"/>
      <c r="F37" s="9"/>
      <c r="G37" s="32">
        <v>15.559000015258789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t="s">
        <v>20</v>
      </c>
      <c r="C38" s="32">
        <v>15.98799991607666</v>
      </c>
      <c r="D38" s="5">
        <f>STDEV(C36:C38)</f>
        <v>0.14059265304520269</v>
      </c>
      <c r="E38" s="1">
        <f>AVERAGE(C36:C38)</f>
        <v>16.070666631062824</v>
      </c>
      <c r="F38" s="9"/>
      <c r="G38" s="32">
        <v>15.569999694824219</v>
      </c>
      <c r="H38" s="4">
        <f>STDEV(G36:G38)</f>
        <v>4.8521402231758652E-2</v>
      </c>
      <c r="I38" s="1">
        <f>AVERAGE(G36:G38)</f>
        <v>15.536666552225748</v>
      </c>
      <c r="J38" s="9"/>
      <c r="K38" s="1">
        <f>E38-I38</f>
        <v>0.53400007883707623</v>
      </c>
      <c r="L38" s="1">
        <f>K38-$K$7</f>
        <v>0</v>
      </c>
      <c r="M38" s="29">
        <f>SQRT((D38*D38)+(H38*H38))</f>
        <v>0.14873002576757946</v>
      </c>
      <c r="N38" s="16"/>
      <c r="O38" s="36">
        <f>POWER(2,-L38)</f>
        <v>1</v>
      </c>
      <c r="P38" s="28">
        <f>M38/SQRT((COUNT(C36:C38)+COUNT(G36:G38)/2))</f>
        <v>7.0112006524203602E-2</v>
      </c>
    </row>
    <row r="39" spans="2:16">
      <c r="B39" t="s">
        <v>21</v>
      </c>
      <c r="C39" s="32">
        <v>15.206999778747559</v>
      </c>
      <c r="D39" s="12"/>
      <c r="E39" s="9"/>
      <c r="F39" s="9"/>
      <c r="G39" s="32">
        <v>13.746000289916992</v>
      </c>
      <c r="I39" s="9"/>
      <c r="J39" s="9"/>
      <c r="K39" s="9"/>
      <c r="L39" s="9"/>
      <c r="M39" s="9"/>
      <c r="N39" s="9"/>
      <c r="O39" s="35"/>
    </row>
    <row r="40" spans="2:16">
      <c r="B40" t="s">
        <v>21</v>
      </c>
      <c r="C40" s="32">
        <v>15.472999572753906</v>
      </c>
      <c r="D40" s="11"/>
      <c r="E40" s="9"/>
      <c r="F40" s="9"/>
      <c r="G40" s="32">
        <v>13.732999801635742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21</v>
      </c>
      <c r="C41" s="32">
        <v>15.39799976348877</v>
      </c>
      <c r="D41" s="5">
        <f>STDEV(C39:C41)</f>
        <v>0.13715068110923906</v>
      </c>
      <c r="E41" s="1">
        <f>AVERAGE(C39:C41)</f>
        <v>15.359333038330078</v>
      </c>
      <c r="F41" s="9"/>
      <c r="G41" s="32">
        <v>13.852999687194824</v>
      </c>
      <c r="H41" s="4">
        <f>STDEV(G39:G41)</f>
        <v>6.5850659636740458E-2</v>
      </c>
      <c r="I41" s="1">
        <f>AVERAGE(G39:G41)</f>
        <v>13.77733325958252</v>
      </c>
      <c r="J41" s="9"/>
      <c r="K41" s="1">
        <f>E41-I41</f>
        <v>1.5819997787475586</v>
      </c>
      <c r="L41" s="1">
        <f>K41-$K$7</f>
        <v>1.0479996999104824</v>
      </c>
      <c r="M41" s="29">
        <f>SQRT((D41*D41)+(H41*H41))</f>
        <v>0.15214012851092912</v>
      </c>
      <c r="N41" s="16"/>
      <c r="O41" s="36">
        <f>POWER(2,-L41)</f>
        <v>0.48363826540671478</v>
      </c>
      <c r="P41" s="28">
        <f>M41/SQRT((COUNT(C39:C41)+COUNT(G39:G41)/2))</f>
        <v>7.171954437378053E-2</v>
      </c>
    </row>
    <row r="42" spans="2:16">
      <c r="B42" t="s">
        <v>22</v>
      </c>
      <c r="C42" s="32">
        <v>29.674999237060547</v>
      </c>
      <c r="D42" s="12"/>
      <c r="E42" s="9"/>
      <c r="F42" s="9"/>
      <c r="G42" s="32">
        <v>14.734999656677246</v>
      </c>
      <c r="I42" s="9"/>
      <c r="J42" s="9"/>
      <c r="K42" s="9"/>
      <c r="L42" s="9"/>
      <c r="M42" s="9"/>
      <c r="N42" s="9"/>
      <c r="O42" s="35"/>
    </row>
    <row r="43" spans="2:16">
      <c r="B43" t="s">
        <v>22</v>
      </c>
      <c r="C43" s="32">
        <v>29.481000900268555</v>
      </c>
      <c r="D43" s="11"/>
      <c r="E43" s="9"/>
      <c r="F43" s="9"/>
      <c r="G43" s="32">
        <v>14.711999893188477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t="s">
        <v>22</v>
      </c>
      <c r="C44" s="32">
        <v>29.108999252319336</v>
      </c>
      <c r="D44" s="5">
        <f>STDEV(C42:C44)</f>
        <v>0.28762723662221501</v>
      </c>
      <c r="E44" s="1">
        <f>AVERAGE(C42:C44)</f>
        <v>29.421666463216145</v>
      </c>
      <c r="F44" s="9"/>
      <c r="G44" s="32">
        <v>14.723999977111816</v>
      </c>
      <c r="H44" s="4">
        <f>STDEV(G42:G44)</f>
        <v>1.1503507329279091E-2</v>
      </c>
      <c r="I44" s="1">
        <f>AVERAGE(G42:G44)</f>
        <v>14.723666508992514</v>
      </c>
      <c r="J44" s="9"/>
      <c r="K44" s="1">
        <f>E44-I44</f>
        <v>14.697999954223631</v>
      </c>
      <c r="L44" s="1">
        <f>K44-$K$7</f>
        <v>14.163999875386555</v>
      </c>
      <c r="M44" s="29">
        <f>SQRT((D44*D44)+(H44*H44))</f>
        <v>0.28785718321384035</v>
      </c>
      <c r="N44" s="16"/>
      <c r="O44" s="36">
        <f>POWER(2,-L44)</f>
        <v>5.447674856977134E-5</v>
      </c>
      <c r="P44" s="28">
        <f>M44/SQRT((COUNT(C42:C44)+COUNT(G42:G44)/2))</f>
        <v>0.13569717750917662</v>
      </c>
    </row>
    <row r="45" spans="2:16">
      <c r="B45" t="s">
        <v>23</v>
      </c>
      <c r="C45" s="32">
        <v>17.339000701904297</v>
      </c>
      <c r="D45" s="12"/>
      <c r="E45" s="9"/>
      <c r="F45" s="9"/>
      <c r="G45" s="32">
        <v>16.218999862670898</v>
      </c>
      <c r="I45" s="9"/>
      <c r="J45" s="9"/>
      <c r="K45" s="9"/>
      <c r="L45" s="9"/>
      <c r="M45" s="9"/>
      <c r="N45" s="9"/>
      <c r="O45" s="35"/>
    </row>
    <row r="46" spans="2:16">
      <c r="B46" t="s">
        <v>23</v>
      </c>
      <c r="C46" s="32">
        <v>17.481000900268555</v>
      </c>
      <c r="D46" s="11"/>
      <c r="E46" s="9"/>
      <c r="F46" s="9"/>
      <c r="G46" s="32">
        <v>16.23900032043457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23</v>
      </c>
      <c r="C47" s="32">
        <v>17.295000076293945</v>
      </c>
      <c r="D47" s="5">
        <f>STDEV(C45:C47)</f>
        <v>9.7208039712793737E-2</v>
      </c>
      <c r="E47" s="1">
        <f>AVERAGE(C45:C47)</f>
        <v>17.371667226155598</v>
      </c>
      <c r="F47" s="9"/>
      <c r="G47" s="32">
        <v>16.204000473022461</v>
      </c>
      <c r="H47" s="4">
        <f>STDEV(G45:G47)</f>
        <v>1.7559372233715228E-2</v>
      </c>
      <c r="I47" s="1">
        <f>AVERAGE(G45:G47)</f>
        <v>16.220666885375977</v>
      </c>
      <c r="J47" s="9"/>
      <c r="K47" s="1">
        <f>E47-I47</f>
        <v>1.1510003407796212</v>
      </c>
      <c r="L47" s="1">
        <f>K47-$K$7</f>
        <v>0.61700026194254498</v>
      </c>
      <c r="M47" s="29">
        <f>SQRT((D47*D47)+(H47*H47))</f>
        <v>9.8781245882233401E-2</v>
      </c>
      <c r="N47" s="16"/>
      <c r="O47" s="36">
        <f>POWER(2,-L47)</f>
        <v>0.6520252492444768</v>
      </c>
      <c r="P47" s="28">
        <f>M47/SQRT((COUNT(C45:C47)+COUNT(G45:G47)/2))</f>
        <v>4.656592587825531E-2</v>
      </c>
    </row>
    <row r="48" spans="2:16">
      <c r="B48" t="s">
        <v>24</v>
      </c>
      <c r="C48" s="32">
        <v>15.194000244140625</v>
      </c>
      <c r="D48" s="12"/>
      <c r="E48" s="9"/>
      <c r="F48" s="9"/>
      <c r="G48" s="32">
        <v>14.303000450134277</v>
      </c>
      <c r="I48" s="9"/>
      <c r="J48" s="9"/>
      <c r="K48" s="9"/>
      <c r="L48" s="9"/>
      <c r="M48" s="9"/>
      <c r="N48" s="9"/>
      <c r="O48" s="35"/>
    </row>
    <row r="49" spans="2:16">
      <c r="B49" t="s">
        <v>24</v>
      </c>
      <c r="C49" s="32">
        <v>15.029000282287598</v>
      </c>
      <c r="D49" s="11"/>
      <c r="E49" s="9"/>
      <c r="F49" s="9"/>
      <c r="G49" s="32">
        <v>14.270000457763672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t="s">
        <v>24</v>
      </c>
      <c r="C50" s="32">
        <v>15.003000259399414</v>
      </c>
      <c r="D50" s="5">
        <f>STDEV(C48:C50)</f>
        <v>0.10358730840280689</v>
      </c>
      <c r="E50" s="1">
        <f>AVERAGE(C48:C50)</f>
        <v>15.075333595275879</v>
      </c>
      <c r="F50" s="9"/>
      <c r="G50" s="32">
        <v>14.27400016784668</v>
      </c>
      <c r="H50" s="4">
        <f>STDEV(G48:G50)</f>
        <v>1.8009319577968901E-2</v>
      </c>
      <c r="I50" s="1">
        <f>AVERAGE(G48:G50)</f>
        <v>14.282333691914877</v>
      </c>
      <c r="J50" s="9"/>
      <c r="K50" s="1">
        <f>E50-I50</f>
        <v>0.79299990336100201</v>
      </c>
      <c r="L50" s="1">
        <f>K50-$K$7</f>
        <v>0.25899982452392578</v>
      </c>
      <c r="M50" s="29">
        <f>SQRT((D50*D50)+(H50*H50))</f>
        <v>0.10514117202028728</v>
      </c>
      <c r="N50" s="16"/>
      <c r="O50" s="36">
        <f>POWER(2,-L50)</f>
        <v>0.83566706056465545</v>
      </c>
      <c r="P50" s="28">
        <f>M50/SQRT((COUNT(C48:C50)+COUNT(G48:G50)/2))</f>
        <v>4.9564023811630956E-2</v>
      </c>
    </row>
    <row r="51" spans="2:16">
      <c r="B51" t="s">
        <v>25</v>
      </c>
      <c r="C51" s="32">
        <v>31.813999176025391</v>
      </c>
      <c r="D51" s="12"/>
      <c r="E51" s="9"/>
      <c r="F51" s="9"/>
      <c r="G51" s="32">
        <v>14.904000282287598</v>
      </c>
      <c r="I51" s="9"/>
      <c r="J51" s="9"/>
      <c r="K51" s="9"/>
      <c r="L51" s="9"/>
      <c r="M51" s="9"/>
      <c r="N51" s="9"/>
      <c r="O51" s="35"/>
    </row>
    <row r="52" spans="2:16">
      <c r="B52" t="s">
        <v>25</v>
      </c>
      <c r="C52" s="32">
        <v>32.291999816894531</v>
      </c>
      <c r="D52" s="11"/>
      <c r="E52" s="9"/>
      <c r="F52" s="9"/>
      <c r="G52" s="32">
        <v>14.923999786376953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t="s">
        <v>25</v>
      </c>
      <c r="C53" s="32"/>
      <c r="D53" s="5">
        <f>STDEV(C51:C53)</f>
        <v>0.33799749457008493</v>
      </c>
      <c r="E53" s="1">
        <f>AVERAGE(C51:C53)</f>
        <v>32.052999496459961</v>
      </c>
      <c r="F53" s="9"/>
      <c r="G53" s="32">
        <v>14.921999931335449</v>
      </c>
      <c r="H53" s="4">
        <f>STDEV(G51:G53)</f>
        <v>1.1014891055997773E-2</v>
      </c>
      <c r="I53" s="1">
        <f>AVERAGE(G51:G53)</f>
        <v>14.916666666666666</v>
      </c>
      <c r="J53" s="9"/>
      <c r="K53" s="1">
        <f>E53-I53</f>
        <v>17.136332829793297</v>
      </c>
      <c r="L53" s="1">
        <f>K53-$K$7</f>
        <v>16.602332750956222</v>
      </c>
      <c r="M53" s="29">
        <f>SQRT((D53*D53)+(H53*H53))</f>
        <v>0.3381769273037859</v>
      </c>
      <c r="N53" s="16"/>
      <c r="O53" s="36">
        <f>POWER(2,-L53)</f>
        <v>1.005078178388491E-5</v>
      </c>
      <c r="P53" s="28">
        <f>M53/SQRT((COUNT(C51:C53)+COUNT(G51:G53)/2))</f>
        <v>0.18076317115467497</v>
      </c>
    </row>
    <row r="54" spans="2:16">
      <c r="B54" t="s">
        <v>26</v>
      </c>
      <c r="C54" s="32">
        <v>14.984999656677246</v>
      </c>
      <c r="D54" s="12"/>
      <c r="E54" s="9"/>
      <c r="F54" s="9"/>
      <c r="G54" s="32">
        <v>14.619999885559082</v>
      </c>
      <c r="I54" s="9"/>
      <c r="J54" s="9"/>
      <c r="K54" s="9"/>
      <c r="L54" s="9"/>
      <c r="M54" s="9"/>
      <c r="N54" s="9"/>
      <c r="O54" s="35"/>
    </row>
    <row r="55" spans="2:16">
      <c r="B55" t="s">
        <v>26</v>
      </c>
      <c r="C55" s="32">
        <v>15.628999710083008</v>
      </c>
      <c r="D55" s="11"/>
      <c r="E55" s="9"/>
      <c r="F55" s="9"/>
      <c r="G55" s="32">
        <v>14.625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26</v>
      </c>
      <c r="C56" s="32">
        <v>14.996000289916992</v>
      </c>
      <c r="D56" s="5">
        <f>STDEV(C54:C56)</f>
        <v>0.36867902676282377</v>
      </c>
      <c r="E56" s="1">
        <f>AVERAGE(C54:C56)</f>
        <v>15.203333218892416</v>
      </c>
      <c r="F56" s="9"/>
      <c r="G56" s="32">
        <v>14.651000022888184</v>
      </c>
      <c r="H56" s="4">
        <f>STDEV(G54:G56)</f>
        <v>1.664337129826518E-2</v>
      </c>
      <c r="I56" s="1">
        <f>AVERAGE(G54:G56)</f>
        <v>14.631999969482422</v>
      </c>
      <c r="J56" s="9"/>
      <c r="K56" s="1">
        <f>E56-I56</f>
        <v>0.57133324940999408</v>
      </c>
      <c r="L56" s="1">
        <f>K56-$K$7</f>
        <v>3.7333170572917851E-2</v>
      </c>
      <c r="M56" s="29">
        <f>SQRT((D56*D56)+(H56*H56))</f>
        <v>0.36905450353972763</v>
      </c>
      <c r="N56" s="16"/>
      <c r="O56" s="36">
        <f>POWER(2,-L56)</f>
        <v>0.97445456802779162</v>
      </c>
      <c r="P56" s="28">
        <f>M56/SQRT((COUNT(C54:C56)+COUNT(G54:G56)/2))</f>
        <v>0.17397396138691743</v>
      </c>
    </row>
    <row r="57" spans="2:16">
      <c r="B57" t="s">
        <v>27</v>
      </c>
      <c r="C57" s="32">
        <v>16.527000427246094</v>
      </c>
      <c r="D57" s="12"/>
      <c r="E57" s="9"/>
      <c r="F57" s="9"/>
      <c r="G57" s="32">
        <v>14.289999961853027</v>
      </c>
      <c r="I57" s="9"/>
      <c r="J57" s="9"/>
      <c r="K57" s="9"/>
      <c r="L57" s="9"/>
      <c r="M57" s="9"/>
      <c r="N57" s="9"/>
      <c r="O57" s="35"/>
    </row>
    <row r="58" spans="2:16">
      <c r="B58" t="s">
        <v>27</v>
      </c>
      <c r="C58" s="32">
        <v>16.795000076293945</v>
      </c>
      <c r="D58" s="11"/>
      <c r="E58" s="9"/>
      <c r="F58" s="9"/>
      <c r="G58" s="32">
        <v>14.24899959564209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t="s">
        <v>27</v>
      </c>
      <c r="C59" s="32">
        <v>16.51300048828125</v>
      </c>
      <c r="D59" s="5">
        <f>STDEV(C57:C59)</f>
        <v>0.15892533772184092</v>
      </c>
      <c r="E59" s="1">
        <f>AVERAGE(C57:C59)</f>
        <v>16.611666997273762</v>
      </c>
      <c r="F59" s="9"/>
      <c r="G59" s="32">
        <v>14.305999755859375</v>
      </c>
      <c r="H59" s="4">
        <f>STDEV(G57:G59)</f>
        <v>2.9399664687636377E-2</v>
      </c>
      <c r="I59" s="1">
        <f>AVERAGE(G57:G59)</f>
        <v>14.28166643778483</v>
      </c>
      <c r="J59" s="9"/>
      <c r="K59" s="1">
        <f>E59-I59</f>
        <v>2.3300005594889317</v>
      </c>
      <c r="L59" s="1">
        <f>K59-$K$7</f>
        <v>1.7960004806518555</v>
      </c>
      <c r="M59" s="29">
        <f>SQRT((D59*D59)+(H59*H59))</f>
        <v>0.16162179077632646</v>
      </c>
      <c r="N59" s="16"/>
      <c r="O59" s="36">
        <f>POWER(2,-L59)</f>
        <v>0.28797181464591992</v>
      </c>
      <c r="P59" s="28">
        <f>M59/SQRT((COUNT(C57:C59)+COUNT(G57:G59)/2))</f>
        <v>7.6189242830302567E-2</v>
      </c>
    </row>
    <row r="60" spans="2:16">
      <c r="B60" t="s">
        <v>28</v>
      </c>
      <c r="C60" s="32"/>
      <c r="D60" s="12"/>
      <c r="E60" s="9"/>
      <c r="F60" s="9"/>
      <c r="G60" s="32">
        <v>14.593000411987305</v>
      </c>
      <c r="I60" s="9"/>
      <c r="J60" s="9"/>
      <c r="K60" s="9"/>
      <c r="L60" s="9"/>
      <c r="M60" s="9"/>
      <c r="N60" s="9"/>
      <c r="O60" s="35"/>
    </row>
    <row r="61" spans="2:16">
      <c r="B61" t="s">
        <v>28</v>
      </c>
      <c r="C61" s="32">
        <v>30.468000411987305</v>
      </c>
      <c r="D61" s="11"/>
      <c r="E61" s="9"/>
      <c r="F61" s="9"/>
      <c r="G61" s="32">
        <v>14.654000282287598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t="s">
        <v>28</v>
      </c>
      <c r="C62" s="32">
        <v>29.899999618530273</v>
      </c>
      <c r="D62" s="5">
        <f>STDEV(C60:C62)</f>
        <v>0.4016372127728064</v>
      </c>
      <c r="E62" s="1">
        <f>AVERAGE(C60:C62)</f>
        <v>30.184000015258789</v>
      </c>
      <c r="F62" s="9"/>
      <c r="G62" s="32">
        <v>14.607000350952148</v>
      </c>
      <c r="H62" s="4">
        <f>STDEV(G60:G62)</f>
        <v>3.1953028059973847E-2</v>
      </c>
      <c r="I62" s="1">
        <f>AVERAGE(G60:G62)</f>
        <v>14.618000348409018</v>
      </c>
      <c r="J62" s="9"/>
      <c r="K62" s="1">
        <f>E62-I62</f>
        <v>15.565999666849772</v>
      </c>
      <c r="L62" s="1">
        <f>K62-$K$7</f>
        <v>15.031999588012695</v>
      </c>
      <c r="M62" s="29">
        <f>SQRT((D62*D62)+(H62*H62))</f>
        <v>0.40290625049272943</v>
      </c>
      <c r="N62" s="16"/>
      <c r="O62" s="38">
        <f>POWER(2,-L62)</f>
        <v>2.984813698580482E-5</v>
      </c>
      <c r="P62" s="28">
        <f>M62/SQRT((COUNT(C60:C62)+COUNT(G60:G62)/2))</f>
        <v>0.21536244976193045</v>
      </c>
    </row>
    <row r="63" spans="2:16">
      <c r="B63" t="s">
        <v>29</v>
      </c>
      <c r="C63" s="32">
        <v>21.034000396728516</v>
      </c>
      <c r="D63" s="12"/>
      <c r="E63" s="9"/>
      <c r="F63" s="9"/>
      <c r="G63" s="32">
        <v>15.902000427246094</v>
      </c>
      <c r="I63" s="9"/>
      <c r="J63" s="9"/>
      <c r="K63" s="9"/>
      <c r="L63" s="9"/>
      <c r="M63" s="9"/>
      <c r="N63" s="9"/>
      <c r="O63" s="35"/>
    </row>
    <row r="64" spans="2:16">
      <c r="B64" t="s">
        <v>29</v>
      </c>
      <c r="C64" s="32">
        <v>21.191999435424805</v>
      </c>
      <c r="D64" s="11"/>
      <c r="E64" s="9"/>
      <c r="F64" s="9"/>
      <c r="G64" s="32">
        <v>15.899999618530273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t="s">
        <v>29</v>
      </c>
      <c r="C65" s="32">
        <v>21.048999786376953</v>
      </c>
      <c r="D65" s="5">
        <f>STDEV(C63:C65)</f>
        <v>8.7213891808765015E-2</v>
      </c>
      <c r="E65" s="1">
        <f>AVERAGE(C63:C65)</f>
        <v>21.09166653951009</v>
      </c>
      <c r="F65" s="9"/>
      <c r="G65" s="32">
        <v>15.935999870300293</v>
      </c>
      <c r="H65" s="4">
        <f>STDEV(G63:G65)</f>
        <v>2.0231919875194876E-2</v>
      </c>
      <c r="I65" s="1">
        <f>AVERAGE(G63:G65)</f>
        <v>15.912666638692221</v>
      </c>
      <c r="J65" s="9"/>
      <c r="K65" s="1">
        <f>E65-I65</f>
        <v>5.1789999008178693</v>
      </c>
      <c r="L65" s="1">
        <f>K65-$K$7</f>
        <v>4.6449998219807931</v>
      </c>
      <c r="M65" s="29">
        <f>SQRT((D65*D65)+(H65*H65))</f>
        <v>8.9529847013536626E-2</v>
      </c>
      <c r="N65" s="16"/>
      <c r="O65" s="36">
        <f>POWER(2,-L65)</f>
        <v>3.9968304346748772E-2</v>
      </c>
      <c r="P65" s="28">
        <f>M65/SQRT((COUNT(C63:C65)+COUNT(G63:G65)/2))</f>
        <v>4.2204774627910613E-2</v>
      </c>
    </row>
    <row r="66" spans="2:16">
      <c r="B66" t="s">
        <v>30</v>
      </c>
      <c r="C66" s="32">
        <v>16.663999557495117</v>
      </c>
      <c r="D66" s="12"/>
      <c r="E66" s="9"/>
      <c r="F66" s="9"/>
      <c r="G66" s="32">
        <v>14.460000038146973</v>
      </c>
      <c r="I66" s="9"/>
      <c r="J66" s="9"/>
      <c r="K66" s="9"/>
      <c r="L66" s="9"/>
      <c r="M66" s="9"/>
      <c r="N66" s="9"/>
      <c r="O66" s="35"/>
    </row>
    <row r="67" spans="2:16">
      <c r="B67" t="s">
        <v>30</v>
      </c>
      <c r="C67" s="32">
        <v>16.562000274658203</v>
      </c>
      <c r="D67" s="11"/>
      <c r="E67" s="9"/>
      <c r="F67" s="9"/>
      <c r="G67" s="32">
        <v>14.446000099182129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30</v>
      </c>
      <c r="C68" s="32">
        <v>16.486000061035156</v>
      </c>
      <c r="D68" s="5">
        <f>STDEV(C66:C68)</f>
        <v>8.9315645242022776E-2</v>
      </c>
      <c r="E68" s="1">
        <f>AVERAGE(C66:C68)</f>
        <v>16.570666631062824</v>
      </c>
      <c r="F68" s="9"/>
      <c r="G68" s="32">
        <v>14.437000274658203</v>
      </c>
      <c r="H68" s="4">
        <f>STDEV(G66:G68)</f>
        <v>1.1590112546334068E-2</v>
      </c>
      <c r="I68" s="1">
        <f>AVERAGE(G66:G68)</f>
        <v>14.447666803995768</v>
      </c>
      <c r="J68" s="9"/>
      <c r="K68" s="1">
        <f>E68-I68</f>
        <v>2.1229998270670567</v>
      </c>
      <c r="L68" s="1">
        <f>K68-$K$7</f>
        <v>1.5889997482299805</v>
      </c>
      <c r="M68" s="29">
        <f>SQRT((D68*D68)+(H68*H68))</f>
        <v>9.0064505738029543E-2</v>
      </c>
      <c r="N68" s="16"/>
      <c r="O68" s="36">
        <f>POWER(2,-L68)</f>
        <v>0.33240183505409088</v>
      </c>
      <c r="P68" s="28">
        <f>M68/SQRT((COUNT(C66:C68)+COUNT(G66:G68)/2))</f>
        <v>4.2456815167716946E-2</v>
      </c>
    </row>
    <row r="69" spans="2:16">
      <c r="B69" t="s">
        <v>31</v>
      </c>
      <c r="C69" s="32">
        <v>30.288000106811523</v>
      </c>
      <c r="D69" s="12"/>
      <c r="E69" s="9"/>
      <c r="F69" s="9"/>
      <c r="G69" s="32">
        <v>14.590999603271484</v>
      </c>
      <c r="I69" s="9"/>
      <c r="J69" s="9"/>
      <c r="K69" s="9"/>
      <c r="L69" s="9"/>
      <c r="M69" s="9"/>
      <c r="N69" s="9"/>
      <c r="O69" s="35"/>
    </row>
    <row r="70" spans="2:16">
      <c r="B70" t="s">
        <v>31</v>
      </c>
      <c r="C70" s="32">
        <v>30.714000701904297</v>
      </c>
      <c r="D70" s="11"/>
      <c r="E70" s="9"/>
      <c r="F70" s="9"/>
      <c r="G70" s="32">
        <v>14.58899974822998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31</v>
      </c>
      <c r="C71" s="32"/>
      <c r="D71" s="5">
        <f>STDEV(C69:C71)</f>
        <v>0.30122790957960477</v>
      </c>
      <c r="E71" s="1">
        <f>AVERAGE(C69:C71)</f>
        <v>30.50100040435791</v>
      </c>
      <c r="F71" s="9"/>
      <c r="G71" s="32">
        <v>14.565999984741211</v>
      </c>
      <c r="H71" s="4">
        <f>STDEV(G69:G71)</f>
        <v>1.389226083943596E-2</v>
      </c>
      <c r="I71" s="1">
        <f>AVERAGE(G69:G71)</f>
        <v>14.581999778747559</v>
      </c>
      <c r="J71" s="9"/>
      <c r="K71" s="1">
        <f>E71-I71</f>
        <v>15.919000625610352</v>
      </c>
      <c r="L71" s="1">
        <f>K71-$K$7</f>
        <v>15.385000546773275</v>
      </c>
      <c r="M71" s="29">
        <f>SQRT((D71*D71)+(H71*H71))</f>
        <v>0.30154808641563202</v>
      </c>
      <c r="N71" s="16"/>
      <c r="O71" s="36">
        <f>POWER(2,-L71)</f>
        <v>2.3369711557657769E-5</v>
      </c>
      <c r="P71" s="28">
        <f>M71/SQRT((COUNT(C69:C71)+COUNT(G69:G71)/2))</f>
        <v>0.16118423214351377</v>
      </c>
    </row>
    <row r="72" spans="2:16">
      <c r="B72" t="s">
        <v>32</v>
      </c>
      <c r="C72" s="32">
        <v>16.270999908447266</v>
      </c>
      <c r="D72" s="12"/>
      <c r="E72" s="9"/>
      <c r="F72" s="9"/>
      <c r="G72" s="32">
        <v>15.13599967956543</v>
      </c>
      <c r="I72" s="9"/>
      <c r="J72" s="9"/>
      <c r="K72" s="9"/>
      <c r="L72" s="9"/>
      <c r="M72" s="9"/>
      <c r="N72" s="9"/>
      <c r="O72" s="35"/>
    </row>
    <row r="73" spans="2:16">
      <c r="B73" t="s">
        <v>32</v>
      </c>
      <c r="C73" s="32">
        <v>16.201999664306641</v>
      </c>
      <c r="D73" s="11"/>
      <c r="E73" s="9"/>
      <c r="F73" s="9"/>
      <c r="G73" s="32">
        <v>15.098999977111816</v>
      </c>
      <c r="H73" s="11"/>
      <c r="I73" s="9"/>
      <c r="J73" s="9"/>
      <c r="K73" s="9"/>
      <c r="L73" s="9"/>
      <c r="M73" s="9"/>
      <c r="N73" s="9"/>
      <c r="O73" s="35"/>
    </row>
    <row r="74" spans="2:16" ht="15.75">
      <c r="B74" t="s">
        <v>32</v>
      </c>
      <c r="C74" s="32">
        <v>16.11199951171875</v>
      </c>
      <c r="D74" s="5">
        <f>STDEV(C72:C74)</f>
        <v>7.9730992841695311E-2</v>
      </c>
      <c r="E74" s="1">
        <f>AVERAGE(C72:C74)</f>
        <v>16.194999694824219</v>
      </c>
      <c r="F74" s="9"/>
      <c r="G74" s="32">
        <v>14.987000465393066</v>
      </c>
      <c r="H74" s="4">
        <f>STDEV(G72:G74)</f>
        <v>7.7581821787147329E-2</v>
      </c>
      <c r="I74" s="1">
        <f>AVERAGE(G72:G74)</f>
        <v>15.074000040690104</v>
      </c>
      <c r="J74" s="9"/>
      <c r="K74" s="1">
        <f>E74-I74</f>
        <v>1.1209996541341152</v>
      </c>
      <c r="L74" s="1">
        <f>K74-$K$7</f>
        <v>0.58699957529703894</v>
      </c>
      <c r="M74" s="29">
        <f>SQRT((D74*D74)+(H74*H74))</f>
        <v>0.11124733835618342</v>
      </c>
      <c r="N74" s="16"/>
      <c r="O74" s="36">
        <f>POWER(2,-L74)</f>
        <v>0.66572600259568238</v>
      </c>
      <c r="P74" s="28">
        <f>M74/SQRT((COUNT(C72:C74)+COUNT(G72:G74)/2))</f>
        <v>5.2442498227074405E-2</v>
      </c>
    </row>
    <row r="75" spans="2:16">
      <c r="B75" t="s">
        <v>33</v>
      </c>
      <c r="C75" s="32">
        <v>16.597000122070313</v>
      </c>
      <c r="D75" s="12"/>
      <c r="E75" s="9"/>
      <c r="F75" s="9"/>
      <c r="G75" s="32">
        <v>14.925000190734863</v>
      </c>
      <c r="I75" s="9"/>
      <c r="J75" s="9"/>
      <c r="K75" s="9"/>
      <c r="L75" s="9"/>
      <c r="M75" s="9"/>
      <c r="N75" s="9"/>
      <c r="O75" s="35"/>
    </row>
    <row r="76" spans="2:16">
      <c r="B76" t="s">
        <v>33</v>
      </c>
      <c r="C76" s="32">
        <v>16.455999374389648</v>
      </c>
      <c r="D76" s="11"/>
      <c r="E76" s="9"/>
      <c r="F76" s="9"/>
      <c r="G76" s="32">
        <v>14.88599967956543</v>
      </c>
      <c r="H76" s="11"/>
      <c r="I76" s="9"/>
      <c r="J76" s="9"/>
      <c r="K76" s="9"/>
      <c r="L76" s="9"/>
      <c r="M76" s="9"/>
      <c r="N76" s="9"/>
      <c r="O76" s="35"/>
    </row>
    <row r="77" spans="2:16" ht="15.75">
      <c r="B77" t="s">
        <v>33</v>
      </c>
      <c r="C77" s="32">
        <v>16.481000900268555</v>
      </c>
      <c r="D77" s="5">
        <f>STDEV(C75:C77)</f>
        <v>7.5235304878974341E-2</v>
      </c>
      <c r="E77" s="1">
        <f>AVERAGE(C75:C77)</f>
        <v>16.511333465576172</v>
      </c>
      <c r="F77" s="9"/>
      <c r="G77" s="32">
        <v>14.868000030517578</v>
      </c>
      <c r="H77" s="4">
        <f>STDEV(G75:G77)</f>
        <v>2.9137734704100096E-2</v>
      </c>
      <c r="I77" s="1">
        <f>AVERAGE(G75:G77)</f>
        <v>14.892999966939291</v>
      </c>
      <c r="J77" s="9"/>
      <c r="K77" s="1">
        <f>E77-I77</f>
        <v>1.6183334986368809</v>
      </c>
      <c r="L77" s="1">
        <f>K77-$K$7</f>
        <v>1.0843334197998047</v>
      </c>
      <c r="M77" s="29">
        <f>SQRT((D77*D77)+(H77*H77))</f>
        <v>8.0680596700314133E-2</v>
      </c>
      <c r="N77" s="16"/>
      <c r="O77" s="36">
        <f>POWER(2,-L77)</f>
        <v>0.47161011951167486</v>
      </c>
      <c r="P77" s="28">
        <f>M77/SQRT((COUNT(C75:C77)+COUNT(G75:G77)/2))</f>
        <v>3.8033198024646081E-2</v>
      </c>
    </row>
    <row r="78" spans="2:16">
      <c r="B78" t="s">
        <v>34</v>
      </c>
      <c r="C78" s="32">
        <v>30.874000549316406</v>
      </c>
      <c r="D78" s="12"/>
      <c r="E78" s="9"/>
      <c r="F78" s="9"/>
      <c r="G78" s="32">
        <v>15.970000267028809</v>
      </c>
      <c r="I78" s="9"/>
      <c r="J78" s="9"/>
      <c r="K78" s="9"/>
      <c r="L78" s="9"/>
      <c r="M78" s="9"/>
      <c r="N78" s="9"/>
      <c r="O78" s="35"/>
    </row>
    <row r="79" spans="2:16">
      <c r="B79" t="s">
        <v>34</v>
      </c>
      <c r="C79" s="32">
        <v>30.680000305175781</v>
      </c>
      <c r="D79" s="11"/>
      <c r="E79" s="9"/>
      <c r="F79" s="9"/>
      <c r="G79" s="32">
        <v>16.01099967956543</v>
      </c>
      <c r="H79" s="11"/>
      <c r="I79" s="9"/>
      <c r="J79" s="9"/>
      <c r="K79" s="9"/>
      <c r="L79" s="9"/>
      <c r="M79" s="9"/>
      <c r="N79" s="9"/>
      <c r="O79" s="35"/>
    </row>
    <row r="80" spans="2:16" ht="15.75">
      <c r="B80" t="s">
        <v>34</v>
      </c>
      <c r="C80" s="32">
        <v>31.343999862670898</v>
      </c>
      <c r="D80" s="5">
        <f>STDEV(C78:C80)</f>
        <v>0.34142614175288649</v>
      </c>
      <c r="E80" s="1">
        <f>AVERAGE(C78:C80)</f>
        <v>30.966000239054363</v>
      </c>
      <c r="F80" s="9"/>
      <c r="G80" s="32">
        <v>15.928000450134277</v>
      </c>
      <c r="H80" s="4">
        <f>STDEV(G78:G80)</f>
        <v>4.1500619540932281E-2</v>
      </c>
      <c r="I80" s="1">
        <f>AVERAGE(G78:G80)</f>
        <v>15.969666798909506</v>
      </c>
      <c r="J80" s="9"/>
      <c r="K80" s="1">
        <f>E80-I80</f>
        <v>14.996333440144857</v>
      </c>
      <c r="L80" s="1">
        <f>K80-$K$7</f>
        <v>14.462333361307781</v>
      </c>
      <c r="M80" s="29">
        <f>SQRT((D80*D80)+(H80*H80))</f>
        <v>0.34393911044622905</v>
      </c>
      <c r="N80" s="16"/>
      <c r="O80" s="36">
        <f>POWER(2,-L80)</f>
        <v>4.4300012723168242E-5</v>
      </c>
      <c r="P80" s="28">
        <f>M80/SQRT((COUNT(C78:C80)+COUNT(G78:G80)/2))</f>
        <v>0.16213445154119835</v>
      </c>
    </row>
    <row r="81" spans="2:16">
      <c r="B81" t="s">
        <v>35</v>
      </c>
      <c r="C81" s="32">
        <v>16.295999526977539</v>
      </c>
      <c r="D81" s="12"/>
      <c r="E81" s="9"/>
      <c r="F81" s="9"/>
      <c r="G81" s="32">
        <v>15.104999542236328</v>
      </c>
      <c r="I81" s="9"/>
      <c r="J81" s="9"/>
      <c r="K81" s="9"/>
      <c r="L81" s="9"/>
      <c r="M81" s="9"/>
      <c r="N81" s="9"/>
      <c r="O81" s="35"/>
    </row>
    <row r="82" spans="2:16">
      <c r="B82" t="s">
        <v>35</v>
      </c>
      <c r="C82" s="32">
        <v>16.101999282836914</v>
      </c>
      <c r="D82" s="11"/>
      <c r="E82" s="9"/>
      <c r="F82" s="9"/>
      <c r="G82" s="32">
        <v>15.112000465393066</v>
      </c>
      <c r="H82" s="11"/>
      <c r="I82" s="9"/>
      <c r="J82" s="9"/>
      <c r="K82" s="9"/>
      <c r="L82" s="9"/>
      <c r="M82" s="9"/>
      <c r="N82" s="9"/>
      <c r="O82" s="35"/>
    </row>
    <row r="83" spans="2:16" ht="15.75">
      <c r="B83" t="s">
        <v>35</v>
      </c>
      <c r="C83" s="32">
        <v>16.124000549316406</v>
      </c>
      <c r="D83" s="5">
        <f>STDEV(C81:C83)</f>
        <v>0.10622601593598952</v>
      </c>
      <c r="E83" s="1">
        <f>AVERAGE(C81:C83)</f>
        <v>16.173999786376953</v>
      </c>
      <c r="F83" s="9"/>
      <c r="G83" s="32">
        <v>15.015999794006348</v>
      </c>
      <c r="H83" s="4">
        <f>STDEV(G81:G83)</f>
        <v>5.3519617924562987E-2</v>
      </c>
      <c r="I83" s="1">
        <f>AVERAGE(G81:G83)</f>
        <v>15.077666600545248</v>
      </c>
      <c r="J83" s="9"/>
      <c r="K83" s="1">
        <f>E83-I83</f>
        <v>1.0963331858317051</v>
      </c>
      <c r="L83" s="1">
        <f>K83-$K$7</f>
        <v>0.56233310699462891</v>
      </c>
      <c r="M83" s="29">
        <f>SQRT((D83*D83)+(H83*H83))</f>
        <v>0.11894669379358261</v>
      </c>
      <c r="N83" s="16"/>
      <c r="O83" s="36">
        <f>POWER(2,-L83)</f>
        <v>0.67720610909908185</v>
      </c>
      <c r="P83" s="28">
        <f>M83/SQRT((COUNT(C81:C83)+COUNT(G81:G83)/2))</f>
        <v>5.6072009187441395E-2</v>
      </c>
    </row>
    <row r="84" spans="2:16">
      <c r="B84" t="s">
        <v>36</v>
      </c>
      <c r="C84" s="32">
        <v>15.913000106811523</v>
      </c>
      <c r="D84" s="12"/>
      <c r="E84" s="9"/>
      <c r="F84" s="9"/>
      <c r="G84" s="32">
        <v>14.416999816894531</v>
      </c>
      <c r="I84" s="9"/>
      <c r="J84" s="9"/>
      <c r="K84" s="9"/>
      <c r="L84" s="9"/>
      <c r="M84" s="9"/>
      <c r="N84" s="9"/>
      <c r="O84" s="35"/>
    </row>
    <row r="85" spans="2:16">
      <c r="B85" t="s">
        <v>36</v>
      </c>
      <c r="C85" s="32">
        <v>15.921999931335449</v>
      </c>
      <c r="D85" s="11"/>
      <c r="E85" s="9"/>
      <c r="F85" s="9"/>
      <c r="G85" s="32">
        <v>14.467000007629395</v>
      </c>
      <c r="H85" s="11"/>
      <c r="I85" s="9"/>
      <c r="J85" s="9"/>
      <c r="K85" s="9"/>
      <c r="L85" s="9"/>
      <c r="M85" s="9"/>
      <c r="N85" s="9"/>
      <c r="O85" s="35"/>
    </row>
    <row r="86" spans="2:16" ht="15.75">
      <c r="B86" t="s">
        <v>36</v>
      </c>
      <c r="C86" s="32">
        <v>15.958999633789063</v>
      </c>
      <c r="D86" s="5">
        <f>STDEV(C84:C86)</f>
        <v>2.437871785415412E-2</v>
      </c>
      <c r="E86" s="1">
        <f>AVERAGE(C84:C86)</f>
        <v>15.931333223978678</v>
      </c>
      <c r="F86" s="9"/>
      <c r="G86" s="32">
        <v>14.430000305175781</v>
      </c>
      <c r="H86" s="4">
        <f>STDEV(G84:G86)</f>
        <v>2.594227486404364E-2</v>
      </c>
      <c r="I86" s="1">
        <f>AVERAGE(G84:G86)</f>
        <v>14.438000043233236</v>
      </c>
      <c r="J86" s="9"/>
      <c r="K86" s="1">
        <f>E86-I86</f>
        <v>1.4933331807454415</v>
      </c>
      <c r="L86" s="1">
        <f>K86-$K$7</f>
        <v>0.95933310190836529</v>
      </c>
      <c r="M86" s="29">
        <f>SQRT((D86*D86)+(H86*H86))</f>
        <v>3.5599487486957494E-2</v>
      </c>
      <c r="N86" s="16"/>
      <c r="O86" s="36">
        <f>POWER(2,-L86)</f>
        <v>0.51429459545318335</v>
      </c>
      <c r="P86" s="28">
        <f>M86/SQRT((COUNT(C84:C86)+COUNT(G84:G86)/2))</f>
        <v>1.678175933919553E-2</v>
      </c>
    </row>
    <row r="87" spans="2:16">
      <c r="B87" t="s">
        <v>37</v>
      </c>
      <c r="C87" s="32">
        <v>30.989999771118164</v>
      </c>
      <c r="D87" s="12"/>
      <c r="E87" s="9"/>
      <c r="F87" s="9"/>
      <c r="G87" s="32">
        <v>15.517999649047852</v>
      </c>
      <c r="I87" s="9"/>
      <c r="J87" s="9"/>
      <c r="K87" s="9"/>
      <c r="L87" s="9"/>
      <c r="M87" s="9"/>
      <c r="N87" s="9"/>
      <c r="O87" s="35"/>
    </row>
    <row r="88" spans="2:16">
      <c r="B88" t="s">
        <v>37</v>
      </c>
      <c r="C88" s="32">
        <v>30.444999694824219</v>
      </c>
      <c r="D88" s="11"/>
      <c r="E88" s="9"/>
      <c r="F88" s="9"/>
      <c r="G88" s="32">
        <v>15.550000190734863</v>
      </c>
      <c r="H88" s="11"/>
      <c r="I88" s="9"/>
      <c r="J88" s="9"/>
      <c r="K88" s="9"/>
      <c r="L88" s="9"/>
      <c r="M88" s="9"/>
      <c r="N88" s="9"/>
      <c r="O88" s="35"/>
    </row>
    <row r="89" spans="2:16" ht="15.75">
      <c r="B89" t="s">
        <v>37</v>
      </c>
      <c r="C89" s="32">
        <v>30.658000946044922</v>
      </c>
      <c r="D89" s="5">
        <f>STDEV(C87:C89)</f>
        <v>0.27465670573510181</v>
      </c>
      <c r="E89" s="1">
        <f>AVERAGE(C87:C89)</f>
        <v>30.697666803995769</v>
      </c>
      <c r="F89" s="9"/>
      <c r="G89" s="32">
        <v>15.465000152587891</v>
      </c>
      <c r="H89" s="4">
        <f>STDEV(G87:G89)</f>
        <v>4.2930152143255504E-2</v>
      </c>
      <c r="I89" s="1">
        <f>AVERAGE(G87:G89)</f>
        <v>15.510999997456869</v>
      </c>
      <c r="J89" s="9"/>
      <c r="K89" s="1">
        <f>E89-I89</f>
        <v>15.1866668065389</v>
      </c>
      <c r="L89" s="1">
        <f>K89-$K$7</f>
        <v>14.652666727701824</v>
      </c>
      <c r="M89" s="29">
        <f>SQRT((D89*D89)+(H89*H89))</f>
        <v>0.27799155377151546</v>
      </c>
      <c r="N89" s="16"/>
      <c r="O89" s="36">
        <f>POWER(2,-L89)</f>
        <v>3.8824672277169825E-5</v>
      </c>
      <c r="P89" s="28">
        <f>M89/SQRT((COUNT(C87:C89)+COUNT(G87:G89)/2))</f>
        <v>0.13104647518961557</v>
      </c>
    </row>
    <row r="90" spans="2:16">
      <c r="B90" t="s">
        <v>38</v>
      </c>
      <c r="C90" s="32">
        <v>20.708000183105469</v>
      </c>
      <c r="D90" s="12"/>
      <c r="E90" s="9"/>
      <c r="F90" s="9"/>
      <c r="G90" s="32">
        <v>17.91200065612793</v>
      </c>
      <c r="I90" s="9"/>
      <c r="J90" s="9"/>
      <c r="K90" s="9"/>
      <c r="L90" s="9"/>
      <c r="M90" s="9"/>
      <c r="N90" s="9"/>
      <c r="O90" s="35"/>
    </row>
    <row r="91" spans="2:16">
      <c r="B91" t="s">
        <v>38</v>
      </c>
      <c r="C91" s="32">
        <v>20.379999160766602</v>
      </c>
      <c r="D91" s="11"/>
      <c r="E91" s="9"/>
      <c r="F91" s="9"/>
      <c r="G91" s="32">
        <v>17.98699951171875</v>
      </c>
      <c r="H91" s="11"/>
      <c r="I91" s="9"/>
      <c r="J91" s="9"/>
      <c r="K91" s="9"/>
      <c r="L91" s="9"/>
      <c r="M91" s="9"/>
      <c r="N91" s="9"/>
      <c r="O91" s="35"/>
    </row>
    <row r="92" spans="2:16" ht="15.75">
      <c r="B92" t="s">
        <v>38</v>
      </c>
      <c r="C92" s="32">
        <v>20.285999298095703</v>
      </c>
      <c r="D92" s="5">
        <f>STDEV(C90:C92)</f>
        <v>0.22154961513046487</v>
      </c>
      <c r="E92" s="1">
        <f>AVERAGE(C90:C92)</f>
        <v>20.45799954732259</v>
      </c>
      <c r="F92" s="9"/>
      <c r="G92" s="32">
        <v>18.091999053955078</v>
      </c>
      <c r="H92" s="4">
        <f>STDEV(G90:G92)</f>
        <v>9.0414928183082291E-2</v>
      </c>
      <c r="I92" s="1">
        <f>AVERAGE(G90:G92)</f>
        <v>17.996999740600586</v>
      </c>
      <c r="J92" s="9"/>
      <c r="K92" s="1">
        <f>E92-I92</f>
        <v>2.460999806722004</v>
      </c>
      <c r="L92" s="1">
        <f>K92-$K$7</f>
        <v>1.9269997278849278</v>
      </c>
      <c r="M92" s="29">
        <f>SQRT((D92*D92)+(H92*H92))</f>
        <v>0.2392887193388126</v>
      </c>
      <c r="N92" s="16"/>
      <c r="O92" s="36">
        <f>POWER(2,-L92)</f>
        <v>0.2629754944022954</v>
      </c>
      <c r="P92" s="28">
        <f>M92/SQRT((COUNT(C90:C92)+COUNT(G90:G92)/2))</f>
        <v>0.11280178407061264</v>
      </c>
    </row>
    <row r="93" spans="2:16">
      <c r="B93" t="s">
        <v>39</v>
      </c>
      <c r="C93" s="32">
        <v>16.978000640869141</v>
      </c>
      <c r="D93" s="12"/>
      <c r="E93" s="9"/>
      <c r="F93" s="9"/>
      <c r="G93" s="32">
        <v>14.244999885559082</v>
      </c>
      <c r="I93" s="9"/>
      <c r="J93" s="9"/>
      <c r="K93" s="9"/>
      <c r="L93" s="9"/>
      <c r="M93" s="9"/>
      <c r="N93" s="9"/>
      <c r="O93" s="35"/>
    </row>
    <row r="94" spans="2:16">
      <c r="B94" t="s">
        <v>39</v>
      </c>
      <c r="C94" s="32">
        <v>17.193000793457031</v>
      </c>
      <c r="D94" s="11"/>
      <c r="E94" s="9"/>
      <c r="F94" s="9"/>
      <c r="G94" s="32">
        <v>14.265000343322754</v>
      </c>
      <c r="H94" s="11"/>
      <c r="I94" s="9"/>
      <c r="J94" s="9"/>
      <c r="K94" s="9"/>
      <c r="L94" s="9"/>
      <c r="M94" s="9"/>
      <c r="N94" s="9"/>
      <c r="O94" s="35"/>
    </row>
    <row r="95" spans="2:16" ht="15.75">
      <c r="B95" t="s">
        <v>39</v>
      </c>
      <c r="C95" s="32">
        <v>17.041000366210937</v>
      </c>
      <c r="D95" s="5">
        <f>STDEV(C93:C95)</f>
        <v>0.11052764427128109</v>
      </c>
      <c r="E95" s="1">
        <f>AVERAGE(C93:C95)</f>
        <v>17.070667266845703</v>
      </c>
      <c r="F95" s="9"/>
      <c r="G95" s="32">
        <v>14.258999824523926</v>
      </c>
      <c r="H95" s="4">
        <f>STDEV(G93:G95)</f>
        <v>1.0263388228965964E-2</v>
      </c>
      <c r="I95" s="1">
        <f>AVERAGE(G93:G95)</f>
        <v>14.256333351135254</v>
      </c>
      <c r="J95" s="9"/>
      <c r="K95" s="1">
        <f>E95-I95</f>
        <v>2.8143339157104492</v>
      </c>
      <c r="L95" s="1">
        <f>K95-$K$7</f>
        <v>2.280333836873373</v>
      </c>
      <c r="M95" s="29">
        <f>SQRT((D95*D95)+(H95*H95))</f>
        <v>0.11100314088392875</v>
      </c>
      <c r="N95" s="16"/>
      <c r="O95" s="36">
        <f>POWER(2,-L95)</f>
        <v>0.20585011548229462</v>
      </c>
      <c r="P95" s="28">
        <f>M95/SQRT((COUNT(C93:C95)+COUNT(G93:G95)/2))</f>
        <v>5.2327382434687812E-2</v>
      </c>
    </row>
    <row r="96" spans="2:16">
      <c r="B96" t="s">
        <v>40</v>
      </c>
      <c r="C96" s="32">
        <v>32.490001678466797</v>
      </c>
      <c r="D96" s="12"/>
      <c r="E96" s="9"/>
      <c r="F96" s="9"/>
      <c r="G96" s="32">
        <v>14.814999580383301</v>
      </c>
      <c r="I96" s="9"/>
      <c r="J96" s="9"/>
      <c r="K96" s="9"/>
      <c r="L96" s="9"/>
      <c r="M96" s="9"/>
      <c r="N96" s="9"/>
      <c r="O96" s="35"/>
    </row>
    <row r="97" spans="2:17">
      <c r="B97" t="s">
        <v>40</v>
      </c>
      <c r="C97" s="32">
        <v>31.955999374389648</v>
      </c>
      <c r="D97" s="11"/>
      <c r="E97" s="9"/>
      <c r="F97" s="9"/>
      <c r="G97" s="32">
        <v>14.826999664306641</v>
      </c>
      <c r="H97" s="11"/>
      <c r="I97" s="9"/>
      <c r="J97" s="9"/>
      <c r="K97" s="9"/>
      <c r="L97" s="9"/>
      <c r="M97" s="9"/>
      <c r="N97" s="9"/>
      <c r="O97" s="35"/>
    </row>
    <row r="98" spans="2:17" ht="15.75">
      <c r="B98" t="s">
        <v>40</v>
      </c>
      <c r="C98" s="32"/>
      <c r="D98" s="5">
        <f>STDEV(C96:C98)</f>
        <v>0.37759665038219242</v>
      </c>
      <c r="E98" s="1">
        <f>AVERAGE(C96:C98)</f>
        <v>32.223000526428223</v>
      </c>
      <c r="F98" s="9"/>
      <c r="G98" s="32">
        <v>14.805000305175781</v>
      </c>
      <c r="H98" s="4">
        <f>STDEV(G96:G98)</f>
        <v>1.1014833339724512E-2</v>
      </c>
      <c r="I98" s="1">
        <f>AVERAGE(G96:G98)</f>
        <v>14.815666516621908</v>
      </c>
      <c r="J98" s="9"/>
      <c r="K98" s="1">
        <f>E98-I98</f>
        <v>17.407334009806313</v>
      </c>
      <c r="L98" s="1">
        <f>K98-$K$7</f>
        <v>16.873333930969238</v>
      </c>
      <c r="M98" s="29">
        <f>SQRT((D98*D98)+(H98*H98))</f>
        <v>0.37775727250888708</v>
      </c>
      <c r="N98" s="16"/>
      <c r="O98" s="36">
        <f>POWER(2,-L98)</f>
        <v>8.3295273766030974E-6</v>
      </c>
      <c r="P98" s="28">
        <f>M98/SQRT((COUNT(C96:C98)+COUNT(G96:G98)/2))</f>
        <v>0.20191975558435057</v>
      </c>
    </row>
    <row r="99" spans="2:17">
      <c r="B99" t="s">
        <v>242</v>
      </c>
      <c r="C99" s="32">
        <v>15.456000328063965</v>
      </c>
      <c r="D99" s="12"/>
      <c r="E99" s="9"/>
      <c r="F99" s="9"/>
      <c r="G99" s="32">
        <v>15.284000396728516</v>
      </c>
      <c r="I99" s="9"/>
      <c r="J99" s="9"/>
      <c r="K99" s="9"/>
      <c r="L99" s="9"/>
      <c r="M99" s="9"/>
      <c r="N99" s="9"/>
      <c r="O99" s="35"/>
    </row>
    <row r="100" spans="2:17">
      <c r="B100" t="s">
        <v>242</v>
      </c>
      <c r="C100" s="32">
        <v>15.496999740600586</v>
      </c>
      <c r="D100" s="11"/>
      <c r="E100" s="9"/>
      <c r="F100" s="9"/>
      <c r="G100" s="32">
        <v>15.086999893188477</v>
      </c>
      <c r="H100" s="11"/>
      <c r="I100" s="9"/>
      <c r="J100" s="9"/>
      <c r="K100" s="9"/>
      <c r="L100" s="9"/>
      <c r="M100" s="9"/>
      <c r="N100" s="9"/>
      <c r="O100" s="35"/>
    </row>
    <row r="101" spans="2:17" ht="15.75">
      <c r="B101" t="s">
        <v>242</v>
      </c>
      <c r="C101" s="32">
        <v>15.333000183105469</v>
      </c>
      <c r="D101" s="5">
        <f>STDEV(C99:C101)</f>
        <v>8.5348152046732823E-2</v>
      </c>
      <c r="E101" s="1">
        <f>AVERAGE(C99:C101)</f>
        <v>15.428666750590006</v>
      </c>
      <c r="F101" s="9"/>
      <c r="G101" s="32">
        <v>15.154999732971191</v>
      </c>
      <c r="H101" s="4">
        <f>STDEV(G99:G101)</f>
        <v>0.10006193736492583</v>
      </c>
      <c r="I101" s="1">
        <f>AVERAGE(G99:G101)</f>
        <v>15.175333340962728</v>
      </c>
      <c r="J101" s="9"/>
      <c r="K101" s="1">
        <f>E101-I101</f>
        <v>0.25333340962727746</v>
      </c>
      <c r="L101" s="1">
        <f>K101-$K$7</f>
        <v>-0.28066666920979877</v>
      </c>
      <c r="M101" s="29">
        <f>SQRT((D101*D101)+(H101*H101))</f>
        <v>0.13151691285539879</v>
      </c>
      <c r="N101" s="16"/>
      <c r="O101" s="36">
        <f>POWER(2,-L101)</f>
        <v>1.2147560933665462</v>
      </c>
      <c r="P101" s="28">
        <f>M101/SQRT((COUNT(C99:C101)+COUNT(G99:G101)/2))</f>
        <v>6.1997667280515145E-2</v>
      </c>
    </row>
    <row r="102" spans="2:17">
      <c r="B102" t="s">
        <v>243</v>
      </c>
      <c r="C102" s="32">
        <v>14.996999740600586</v>
      </c>
      <c r="D102" s="12"/>
      <c r="E102" s="9"/>
      <c r="F102" s="9"/>
      <c r="G102" s="32">
        <v>14.640000343322754</v>
      </c>
      <c r="I102" s="9"/>
      <c r="J102" s="9"/>
      <c r="K102" s="9"/>
      <c r="L102" s="9"/>
      <c r="M102" s="9"/>
      <c r="N102" s="9"/>
      <c r="O102" s="35"/>
    </row>
    <row r="103" spans="2:17">
      <c r="B103" t="s">
        <v>243</v>
      </c>
      <c r="C103" s="32">
        <v>15.298000335693359</v>
      </c>
      <c r="D103" s="11"/>
      <c r="E103" s="9"/>
      <c r="F103" s="9"/>
      <c r="G103" s="32">
        <v>14.576999664306641</v>
      </c>
      <c r="H103" s="11"/>
      <c r="I103" s="9"/>
      <c r="J103" s="9"/>
      <c r="K103" s="9"/>
      <c r="L103" s="9"/>
      <c r="M103" s="9"/>
      <c r="N103" s="9"/>
      <c r="O103" s="35"/>
    </row>
    <row r="104" spans="2:17" ht="15.75">
      <c r="B104" t="s">
        <v>243</v>
      </c>
      <c r="C104" s="32">
        <v>15.019000053405762</v>
      </c>
      <c r="D104" s="5">
        <f>STDEV(C102:C104)</f>
        <v>0.16779279361079472</v>
      </c>
      <c r="E104" s="1">
        <f>AVERAGE(C102:C104)</f>
        <v>15.104666709899902</v>
      </c>
      <c r="F104" s="9"/>
      <c r="G104" s="32">
        <v>14.590999603271484</v>
      </c>
      <c r="H104" s="4">
        <f>STDEV(G102:G104)</f>
        <v>3.3081103299524274E-2</v>
      </c>
      <c r="I104" s="1">
        <f>AVERAGE(G102:G104)</f>
        <v>14.602666536966959</v>
      </c>
      <c r="J104" s="9"/>
      <c r="K104" s="1">
        <f>E104-I104</f>
        <v>0.5020001729329433</v>
      </c>
      <c r="L104" s="1">
        <f>K104-$K$7</f>
        <v>-3.199990590413293E-2</v>
      </c>
      <c r="M104" s="29">
        <f>SQRT((D104*D104)+(H104*H104))</f>
        <v>0.17102274989962168</v>
      </c>
      <c r="N104" s="16"/>
      <c r="O104" s="36">
        <f>POWER(2,-L104)</f>
        <v>1.0224284639247996</v>
      </c>
      <c r="P104" s="28">
        <f>M104/SQRT((COUNT(C102:C104)+COUNT(G102:G104)/2))</f>
        <v>8.0620897460795635E-2</v>
      </c>
    </row>
    <row r="105" spans="2:17">
      <c r="B105" s="37" t="s">
        <v>244</v>
      </c>
      <c r="C105" s="32">
        <v>32.423999786376953</v>
      </c>
      <c r="D105" s="12"/>
      <c r="E105" s="9"/>
      <c r="F105" s="9"/>
      <c r="G105" s="32">
        <v>16.222999572753906</v>
      </c>
      <c r="I105" s="9"/>
      <c r="J105" s="9"/>
      <c r="K105" s="9"/>
      <c r="L105" s="9"/>
      <c r="M105" s="9"/>
      <c r="N105" s="9"/>
      <c r="O105" s="35"/>
    </row>
    <row r="106" spans="2:17">
      <c r="B106" s="37" t="s">
        <v>244</v>
      </c>
      <c r="C106" s="32"/>
      <c r="D106" s="11"/>
      <c r="E106" s="9"/>
      <c r="F106" s="9"/>
      <c r="G106" s="32">
        <v>16.186000823974609</v>
      </c>
      <c r="H106" s="11"/>
      <c r="I106" s="9"/>
      <c r="J106" s="9"/>
      <c r="K106" s="9"/>
      <c r="L106" s="9"/>
      <c r="M106" s="9"/>
      <c r="N106" s="9"/>
      <c r="O106" s="35"/>
    </row>
    <row r="107" spans="2:17" ht="15.75">
      <c r="B107" s="37" t="s">
        <v>244</v>
      </c>
      <c r="C107" s="32">
        <v>33.106998443603516</v>
      </c>
      <c r="D107" s="5">
        <f>STDEV(C105:C107)</f>
        <v>0.48295298206620868</v>
      </c>
      <c r="E107" s="1">
        <f>AVERAGE(C105:C107)</f>
        <v>32.765499114990234</v>
      </c>
      <c r="F107" s="9"/>
      <c r="G107" s="32">
        <v>16.204000473022461</v>
      </c>
      <c r="H107" s="4">
        <f>STDEV(G105:G107)</f>
        <v>1.8501624107470274E-2</v>
      </c>
      <c r="I107" s="1">
        <f>AVERAGE(G105:G107)</f>
        <v>16.204333623250324</v>
      </c>
      <c r="J107" s="9"/>
      <c r="K107" s="1">
        <f>E107-I107</f>
        <v>16.56116549173991</v>
      </c>
      <c r="L107" s="1">
        <f>K107-$K$7</f>
        <v>16.027165412902832</v>
      </c>
      <c r="M107" s="29">
        <f>SQRT((D107*D107)+(H107*H107))</f>
        <v>0.48330724490872035</v>
      </c>
      <c r="N107" s="16"/>
      <c r="O107" s="38">
        <f>POWER(2,-L107)</f>
        <v>1.4974159860796288E-5</v>
      </c>
      <c r="P107" s="28">
        <f>M107/SQRT((COUNT(C105:C107)+COUNT(G105:G107)/2))</f>
        <v>0.25833858899915368</v>
      </c>
    </row>
    <row r="108" spans="2:17">
      <c r="B108" t="s">
        <v>41</v>
      </c>
      <c r="C108" s="32">
        <v>17.143999099731445</v>
      </c>
      <c r="D108" s="12"/>
      <c r="E108" s="9"/>
      <c r="F108" s="9"/>
      <c r="G108" s="32">
        <v>15.119000434875488</v>
      </c>
      <c r="I108" s="9"/>
      <c r="J108" s="9"/>
      <c r="K108" s="9"/>
      <c r="L108" s="9"/>
      <c r="M108" s="9"/>
      <c r="N108" s="9"/>
      <c r="O108" s="35"/>
      <c r="Q108"/>
    </row>
    <row r="109" spans="2:17">
      <c r="B109" t="s">
        <v>41</v>
      </c>
      <c r="C109" s="32">
        <v>17.072000503540039</v>
      </c>
      <c r="D109" s="11"/>
      <c r="E109" s="9"/>
      <c r="F109" s="9"/>
      <c r="G109" s="32">
        <v>15.166999816894531</v>
      </c>
      <c r="H109" s="11"/>
      <c r="I109" s="9"/>
      <c r="J109" s="9"/>
      <c r="K109" s="9"/>
      <c r="L109" s="9"/>
      <c r="M109" s="9"/>
      <c r="N109" s="9"/>
      <c r="O109" s="35"/>
      <c r="Q109"/>
    </row>
    <row r="110" spans="2:17" ht="15.75">
      <c r="B110" t="s">
        <v>41</v>
      </c>
      <c r="C110" s="32">
        <v>17.076000213623047</v>
      </c>
      <c r="D110" s="5">
        <f>STDEV(C108:C110)</f>
        <v>4.0463242674193899E-2</v>
      </c>
      <c r="E110" s="1">
        <f>AVERAGE(C108:C110)</f>
        <v>17.097333272298176</v>
      </c>
      <c r="F110" s="9"/>
      <c r="G110" s="32">
        <v>14.996999740600586</v>
      </c>
      <c r="H110" s="4">
        <f>STDEV(G108:G110)</f>
        <v>8.7643345457328214E-2</v>
      </c>
      <c r="I110" s="1">
        <f>AVERAGE(G108:G110)</f>
        <v>15.094333330790201</v>
      </c>
      <c r="J110" s="9"/>
      <c r="K110" s="1">
        <f>E110-I110</f>
        <v>2.0029999415079747</v>
      </c>
      <c r="L110" s="1">
        <f>K110-$K$7</f>
        <v>1.4689998626708984</v>
      </c>
      <c r="M110" s="29">
        <f>SQRT((D110*D110)+(H110*H110))</f>
        <v>9.6533051389994295E-2</v>
      </c>
      <c r="N110" s="16"/>
      <c r="O110" s="36">
        <f>POWER(2,-L110)</f>
        <v>0.36123263386635396</v>
      </c>
      <c r="P110" s="28">
        <f>M110/SQRT((COUNT(C108:C110)+COUNT(G108:G110)/2))</f>
        <v>4.5506116830996299E-2</v>
      </c>
      <c r="Q110"/>
    </row>
    <row r="111" spans="2:17">
      <c r="B111" t="s">
        <v>42</v>
      </c>
      <c r="C111" s="32">
        <v>17.41200065612793</v>
      </c>
      <c r="D111" s="12"/>
      <c r="E111" s="9"/>
      <c r="F111" s="9"/>
      <c r="G111" s="32">
        <v>14.586000442504883</v>
      </c>
      <c r="I111" s="9"/>
      <c r="J111" s="9"/>
      <c r="K111" s="9"/>
      <c r="L111" s="9"/>
      <c r="M111" s="9"/>
      <c r="N111" s="9"/>
      <c r="O111" s="35"/>
      <c r="Q111"/>
    </row>
    <row r="112" spans="2:17">
      <c r="B112" t="s">
        <v>42</v>
      </c>
      <c r="C112" s="32">
        <v>17.298000335693359</v>
      </c>
      <c r="D112" s="11"/>
      <c r="E112" s="9"/>
      <c r="F112" s="9"/>
      <c r="G112" s="32">
        <v>14.595999717712402</v>
      </c>
      <c r="H112" s="11"/>
      <c r="I112" s="9"/>
      <c r="J112" s="9"/>
      <c r="K112" s="9"/>
      <c r="L112" s="9"/>
      <c r="M112" s="9"/>
      <c r="N112" s="9"/>
      <c r="O112" s="35"/>
      <c r="Q112"/>
    </row>
    <row r="113" spans="2:17" ht="15.75">
      <c r="B113" t="s">
        <v>42</v>
      </c>
      <c r="C113" s="32">
        <v>17.110000610351563</v>
      </c>
      <c r="D113" s="5">
        <f>STDEV(C111:C113)</f>
        <v>0.15250355047046718</v>
      </c>
      <c r="E113" s="1">
        <f>AVERAGE(C111:C113)</f>
        <v>17.273333867390949</v>
      </c>
      <c r="F113" s="9"/>
      <c r="G113" s="32">
        <v>14.630999565124512</v>
      </c>
      <c r="H113" s="4">
        <f>STDEV(G111:G113)</f>
        <v>2.3628710855239408E-2</v>
      </c>
      <c r="I113" s="1">
        <f>AVERAGE(G111:G113)</f>
        <v>14.6043332417806</v>
      </c>
      <c r="J113" s="9"/>
      <c r="K113" s="1">
        <f>E113-I113</f>
        <v>2.6690006256103498</v>
      </c>
      <c r="L113" s="1">
        <f>K113-$K$7</f>
        <v>2.1350005467732736</v>
      </c>
      <c r="M113" s="29">
        <f>SQRT((D113*D113)+(H113*H113))</f>
        <v>0.15432319619156037</v>
      </c>
      <c r="N113" s="16"/>
      <c r="O113" s="36">
        <f>POWER(2,-L113)</f>
        <v>0.22766737211332988</v>
      </c>
      <c r="P113" s="28">
        <f>M113/SQRT((COUNT(C111:C113)+COUNT(G111:G113)/2))</f>
        <v>7.2748652347622886E-2</v>
      </c>
      <c r="Q113"/>
    </row>
    <row r="114" spans="2:17">
      <c r="B114" s="37" t="s">
        <v>43</v>
      </c>
      <c r="C114" s="32"/>
      <c r="D114" s="12"/>
      <c r="E114" s="9"/>
      <c r="F114" s="9"/>
      <c r="G114" s="32">
        <v>15.437999725341797</v>
      </c>
      <c r="I114" s="9"/>
      <c r="J114" s="9"/>
      <c r="K114" s="9"/>
      <c r="L114" s="9"/>
      <c r="M114" s="9"/>
      <c r="N114" s="9"/>
      <c r="O114" s="35"/>
      <c r="Q114"/>
    </row>
    <row r="115" spans="2:17">
      <c r="B115" s="37" t="s">
        <v>43</v>
      </c>
      <c r="C115" s="32">
        <v>32.764999389648438</v>
      </c>
      <c r="D115" s="11"/>
      <c r="E115" s="9"/>
      <c r="F115" s="9"/>
      <c r="G115" s="32">
        <v>15.425999641418457</v>
      </c>
      <c r="H115" s="11"/>
      <c r="I115" s="9"/>
      <c r="J115" s="9"/>
      <c r="K115" s="9"/>
      <c r="L115" s="9"/>
      <c r="M115" s="9"/>
      <c r="N115" s="9"/>
      <c r="O115" s="35"/>
      <c r="Q115"/>
    </row>
    <row r="116" spans="2:17" ht="15.75">
      <c r="B116" s="37" t="s">
        <v>43</v>
      </c>
      <c r="C116" s="32">
        <v>31.496000289916992</v>
      </c>
      <c r="D116" s="5">
        <f>STDEV(C114:C116)</f>
        <v>0.89731786873972885</v>
      </c>
      <c r="E116" s="1">
        <f>AVERAGE(C114:C116)</f>
        <v>32.130499839782715</v>
      </c>
      <c r="F116" s="9"/>
      <c r="G116" s="32">
        <v>15.449000358581543</v>
      </c>
      <c r="H116" s="4">
        <f>STDEV(G114:G116)</f>
        <v>1.1503977108366203E-2</v>
      </c>
      <c r="I116" s="1">
        <f>AVERAGE(G114:G116)</f>
        <v>15.437666575113932</v>
      </c>
      <c r="J116" s="9"/>
      <c r="K116" s="1">
        <f>E116-I116</f>
        <v>16.692833264668785</v>
      </c>
      <c r="L116" s="1">
        <f>K116-$K$7</f>
        <v>16.15883318583171</v>
      </c>
      <c r="M116" s="29">
        <f>SQRT((D116*D116)+(H116*H116))</f>
        <v>0.89739160852379218</v>
      </c>
      <c r="N116" s="16"/>
      <c r="O116" s="36">
        <f>POWER(2,-L116)</f>
        <v>1.3668048655617519E-5</v>
      </c>
      <c r="P116" s="28">
        <f>M116/SQRT((COUNT(C114:C116)+COUNT(G114:G116)/2))</f>
        <v>0.47967599155171375</v>
      </c>
      <c r="Q116"/>
    </row>
    <row r="117" spans="2:17">
      <c r="B117" s="14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14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14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14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14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14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14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1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14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14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14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14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14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14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14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14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14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1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14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14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14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14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14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14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14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14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14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1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14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14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14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14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14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14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14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14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14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1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14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14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14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14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14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14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14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14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14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1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14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14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14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14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14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14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14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14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14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1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14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14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14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14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14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1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14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14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14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1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14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14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14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14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14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14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14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14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14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1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14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14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14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14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14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14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14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14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14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1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14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14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14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14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14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14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14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14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14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14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14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14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14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14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14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14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14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14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1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14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14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14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14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14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14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14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14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14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3" workbookViewId="0">
      <selection activeCell="T11" sqref="T11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4.57031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44</v>
      </c>
      <c r="C9" s="32"/>
      <c r="D9" s="12"/>
      <c r="E9" s="9"/>
      <c r="F9" s="9"/>
      <c r="G9" s="32">
        <v>16.483999252319336</v>
      </c>
      <c r="I9" s="9"/>
      <c r="J9" s="9"/>
      <c r="K9" s="9"/>
      <c r="L9" s="9"/>
      <c r="M9" s="9"/>
      <c r="N9" s="9"/>
      <c r="O9" s="35"/>
    </row>
    <row r="10" spans="2:16">
      <c r="B10" t="s">
        <v>44</v>
      </c>
      <c r="C10" s="32">
        <v>17.368999481201172</v>
      </c>
      <c r="D10" s="11"/>
      <c r="E10" s="9"/>
      <c r="F10" s="9"/>
      <c r="G10" s="32">
        <v>16.535999298095703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t="s">
        <v>44</v>
      </c>
      <c r="C11" s="32">
        <v>17.349000930786133</v>
      </c>
      <c r="D11" s="5">
        <f>STDEV(C9:C11)</f>
        <v>1.4141110612375166E-2</v>
      </c>
      <c r="E11" s="1">
        <f>AVERAGE(C9:C11)</f>
        <v>17.359000205993652</v>
      </c>
      <c r="F11" s="9"/>
      <c r="G11" s="32">
        <v>16.464000701904297</v>
      </c>
      <c r="H11" s="4">
        <f>STDEV(G9:G11)</f>
        <v>3.7165720390749682E-2</v>
      </c>
      <c r="I11" s="1">
        <f>AVERAGE(G9:G11)</f>
        <v>16.494666417439777</v>
      </c>
      <c r="J11" s="9"/>
      <c r="K11" s="1">
        <f>E11-I11</f>
        <v>0.86433378855387488</v>
      </c>
      <c r="L11" s="1">
        <f>K11-$K$7</f>
        <v>0.33033370971679865</v>
      </c>
      <c r="M11" s="29">
        <f>SQRT((D11*D11)+(H11*H11))</f>
        <v>3.9765082440689298E-2</v>
      </c>
      <c r="N11" s="16"/>
      <c r="O11" s="36">
        <f>POWER(2,-L11)</f>
        <v>0.79535248953184312</v>
      </c>
      <c r="P11" s="28">
        <f>M11/SQRT((COUNT(C9:C11)+COUNT(G9:G11)/2))</f>
        <v>2.1255330635697123E-2</v>
      </c>
    </row>
    <row r="12" spans="2:16">
      <c r="B12" t="s">
        <v>45</v>
      </c>
      <c r="C12" s="32"/>
      <c r="D12" s="12"/>
      <c r="E12" s="9"/>
      <c r="F12" s="9"/>
      <c r="G12" s="32">
        <v>13.814999580383301</v>
      </c>
      <c r="I12" s="9"/>
      <c r="J12" s="9"/>
      <c r="K12" s="9"/>
      <c r="L12" s="9"/>
      <c r="M12" s="9"/>
      <c r="N12" s="9"/>
      <c r="O12" s="35"/>
    </row>
    <row r="13" spans="2:16">
      <c r="B13" t="s">
        <v>45</v>
      </c>
      <c r="C13" s="32">
        <v>15.74899959564209</v>
      </c>
      <c r="D13" s="11"/>
      <c r="E13" s="9"/>
      <c r="F13" s="9"/>
      <c r="G13" s="32">
        <v>13.831000328063965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45</v>
      </c>
      <c r="C14" s="32">
        <v>15.756999969482422</v>
      </c>
      <c r="D14" s="5">
        <f>STDEV(C12:C14)</f>
        <v>5.6571185945262408E-3</v>
      </c>
      <c r="E14" s="1">
        <f>AVERAGE(C12:C14)</f>
        <v>15.752999782562256</v>
      </c>
      <c r="F14" s="9"/>
      <c r="G14" s="32">
        <v>13.829000473022461</v>
      </c>
      <c r="H14" s="4">
        <f>STDEV(G12:G14)</f>
        <v>8.7182599680268192E-3</v>
      </c>
      <c r="I14" s="1">
        <f>AVERAGE(G12:G14)</f>
        <v>13.825000127156576</v>
      </c>
      <c r="J14" s="9"/>
      <c r="K14" s="1">
        <f>E14-I14</f>
        <v>1.9279996554056797</v>
      </c>
      <c r="L14" s="1">
        <f>K14-$K$7</f>
        <v>1.3939995765686035</v>
      </c>
      <c r="M14" s="29">
        <f>SQRT((D14*D14)+(H14*H14))</f>
        <v>1.0392836362737246E-2</v>
      </c>
      <c r="N14" s="16"/>
      <c r="O14" s="36">
        <f>POWER(2,-L14)</f>
        <v>0.38050845688916124</v>
      </c>
      <c r="P14" s="28">
        <f>M14/SQRT((COUNT(C12:C14)+COUNT(G12:G14)/2))</f>
        <v>5.5552047065955193E-3</v>
      </c>
    </row>
    <row r="15" spans="2:16">
      <c r="B15" s="37" t="s">
        <v>46</v>
      </c>
      <c r="C15" t="s">
        <v>9</v>
      </c>
      <c r="D15" s="12"/>
      <c r="E15" s="9"/>
      <c r="F15" s="9"/>
      <c r="G15" s="32">
        <v>16.121000289916992</v>
      </c>
      <c r="I15" s="9"/>
      <c r="J15" s="9"/>
      <c r="K15" s="9"/>
      <c r="L15" s="9"/>
      <c r="M15" s="9"/>
      <c r="N15" s="9"/>
      <c r="O15" s="35"/>
    </row>
    <row r="16" spans="2:16">
      <c r="B16" s="37" t="s">
        <v>46</v>
      </c>
      <c r="C16" s="32">
        <v>31.812999725341797</v>
      </c>
      <c r="D16" s="11"/>
      <c r="E16" s="9"/>
      <c r="F16" s="9"/>
      <c r="G16" s="32">
        <v>16.243999481201172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s="37" t="s">
        <v>46</v>
      </c>
      <c r="C17" s="32">
        <v>31.947999954223633</v>
      </c>
      <c r="D17" s="5">
        <f>STDEV(C15:C17)</f>
        <v>9.5459577304082194E-2</v>
      </c>
      <c r="E17" s="1">
        <f>AVERAGE(C15:C17)</f>
        <v>31.880499839782715</v>
      </c>
      <c r="F17" s="9"/>
      <c r="G17" s="32">
        <v>16.281000137329102</v>
      </c>
      <c r="H17" s="4">
        <f>STDEV(G15:G17)</f>
        <v>8.3763357922142595E-2</v>
      </c>
      <c r="I17" s="1">
        <f>AVERAGE(G15:G17)</f>
        <v>16.215333302815754</v>
      </c>
      <c r="J17" s="9"/>
      <c r="K17" s="1">
        <f>E17-I17</f>
        <v>15.665166536966961</v>
      </c>
      <c r="L17" s="1">
        <f>K17-$K$7</f>
        <v>15.131166458129885</v>
      </c>
      <c r="M17" s="29">
        <f>SQRT((D17*D17)+(H17*H17))</f>
        <v>0.12699933475993885</v>
      </c>
      <c r="N17" s="16"/>
      <c r="O17" s="36">
        <f>POWER(2,-L17)</f>
        <v>2.7865383645364837E-5</v>
      </c>
      <c r="P17" s="28">
        <f>M17/SQRT((COUNT(C15:C17)+COUNT(G15:G17)/2))</f>
        <v>6.7883999859985972E-2</v>
      </c>
    </row>
    <row r="18" spans="2:16">
      <c r="B18" s="37" t="s">
        <v>47</v>
      </c>
      <c r="C18" s="32"/>
      <c r="D18" s="12"/>
      <c r="E18" s="9"/>
      <c r="F18" s="9"/>
      <c r="G18" s="32">
        <v>18.999000549316406</v>
      </c>
      <c r="I18" s="9"/>
      <c r="J18" s="9"/>
      <c r="K18" s="9"/>
      <c r="L18" s="9"/>
      <c r="M18" s="9"/>
      <c r="N18" s="9"/>
      <c r="O18" s="35"/>
    </row>
    <row r="19" spans="2:16">
      <c r="B19" s="37" t="s">
        <v>47</v>
      </c>
      <c r="C19" s="32">
        <v>19.443000793457031</v>
      </c>
      <c r="D19" s="11"/>
      <c r="E19" s="9"/>
      <c r="F19" s="9"/>
      <c r="G19" s="32">
        <v>19.135000228881836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s="37" t="s">
        <v>47</v>
      </c>
      <c r="C20" s="32">
        <v>18.705999374389648</v>
      </c>
      <c r="D20" s="5">
        <f>STDEV(C18:C20)</f>
        <v>0.52113870116665484</v>
      </c>
      <c r="E20" s="1">
        <f>AVERAGE(C18:C20)</f>
        <v>19.07450008392334</v>
      </c>
      <c r="F20" s="9"/>
      <c r="G20" s="32">
        <v>19.013999938964844</v>
      </c>
      <c r="H20" s="4">
        <f>STDEV(G18:G20)</f>
        <v>7.4567603210913436E-2</v>
      </c>
      <c r="I20" s="1">
        <f>AVERAGE(G18:G20)</f>
        <v>19.049333572387695</v>
      </c>
      <c r="J20" s="9"/>
      <c r="K20" s="1">
        <f>E20-I20</f>
        <v>2.5166511535644531E-2</v>
      </c>
      <c r="L20" s="1">
        <f>K20-$K$7</f>
        <v>-0.5088335673014317</v>
      </c>
      <c r="M20" s="29">
        <f>SQRT((D20*D20)+(H20*H20))</f>
        <v>0.52644645815342717</v>
      </c>
      <c r="N20" s="16"/>
      <c r="O20" s="38">
        <f>POWER(2,-L20)</f>
        <v>1.4228993027503398</v>
      </c>
      <c r="P20" s="28">
        <f>M20/SQRT((COUNT(C18:C20)+COUNT(G18:G20)/2))</f>
        <v>0.2813974684129642</v>
      </c>
    </row>
    <row r="21" spans="2:16">
      <c r="B21" t="s">
        <v>48</v>
      </c>
      <c r="C21" s="32">
        <v>19.111000061035156</v>
      </c>
      <c r="D21" s="12"/>
      <c r="E21" s="9"/>
      <c r="F21" s="9"/>
      <c r="G21" s="32">
        <v>16.391000747680664</v>
      </c>
      <c r="I21" s="9"/>
      <c r="J21" s="9"/>
      <c r="K21" s="9"/>
      <c r="L21" s="9"/>
      <c r="M21" s="9"/>
      <c r="N21" s="9"/>
      <c r="O21" s="35"/>
    </row>
    <row r="22" spans="2:16">
      <c r="B22" t="s">
        <v>48</v>
      </c>
      <c r="C22" s="32">
        <v>18.455999374389648</v>
      </c>
      <c r="D22" s="11"/>
      <c r="E22" s="9"/>
      <c r="F22" s="9"/>
      <c r="G22" s="32">
        <v>16.420999526977539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t="s">
        <v>48</v>
      </c>
      <c r="C23" s="32">
        <v>18.669000625610352</v>
      </c>
      <c r="D23" s="5">
        <f>STDEV(C21:C23)</f>
        <v>0.33410550565246733</v>
      </c>
      <c r="E23" s="1">
        <f>AVERAGE(C21:C23)</f>
        <v>18.745333353678387</v>
      </c>
      <c r="F23" s="9"/>
      <c r="G23" s="32">
        <v>16.441999435424805</v>
      </c>
      <c r="H23" s="4">
        <f>STDEV(G21:G23)</f>
        <v>2.5631325449276949E-2</v>
      </c>
      <c r="I23" s="1">
        <f>AVERAGE(G21:G23)</f>
        <v>16.417999903361004</v>
      </c>
      <c r="J23" s="9"/>
      <c r="K23" s="1">
        <f>E23-I23</f>
        <v>2.3273334503173828</v>
      </c>
      <c r="L23" s="1">
        <f>K23-$K$7</f>
        <v>1.7933333714803066</v>
      </c>
      <c r="M23" s="29">
        <f>SQRT((D23*D23)+(H23*H23))</f>
        <v>0.33508723304772092</v>
      </c>
      <c r="N23" s="16"/>
      <c r="O23" s="36">
        <f>POWER(2,-L23)</f>
        <v>0.28850468031240195</v>
      </c>
      <c r="P23" s="28">
        <f>M23/SQRT((COUNT(C21:C23)+COUNT(G21:G23)/2))</f>
        <v>0.15796163651805364</v>
      </c>
    </row>
    <row r="24" spans="2:16">
      <c r="B24" s="37" t="s">
        <v>49</v>
      </c>
      <c r="C24" s="32">
        <v>32.389999389648438</v>
      </c>
      <c r="D24" s="12"/>
      <c r="E24" s="9"/>
      <c r="F24" s="9"/>
      <c r="G24" s="32">
        <v>18.148000717163086</v>
      </c>
      <c r="I24" s="9"/>
      <c r="J24" s="9"/>
      <c r="K24" s="9"/>
      <c r="L24" s="9"/>
      <c r="M24" s="9"/>
      <c r="N24" s="9"/>
      <c r="O24" s="35"/>
    </row>
    <row r="25" spans="2:16">
      <c r="B25" s="37" t="s">
        <v>49</v>
      </c>
      <c r="C25" s="32">
        <v>32.935001373291016</v>
      </c>
      <c r="D25" s="11"/>
      <c r="E25" s="9"/>
      <c r="F25" s="9"/>
      <c r="G25" s="32">
        <v>18.125999450683594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s="37" t="s">
        <v>49</v>
      </c>
      <c r="C26" s="32"/>
      <c r="D26" s="5">
        <f>STDEV(C24:C26)</f>
        <v>0.38537459839378685</v>
      </c>
      <c r="E26" s="1">
        <f>AVERAGE(C24:C26)</f>
        <v>32.662500381469727</v>
      </c>
      <c r="F26" s="9"/>
      <c r="G26" s="32">
        <v>18.02400016784668</v>
      </c>
      <c r="H26" s="4">
        <f>STDEV(G24:G26)</f>
        <v>6.6161476274234937E-2</v>
      </c>
      <c r="I26" s="1">
        <f>AVERAGE(G24:G26)</f>
        <v>18.099333445231121</v>
      </c>
      <c r="J26" s="9"/>
      <c r="K26" s="1">
        <f>E26-I26</f>
        <v>14.563166936238606</v>
      </c>
      <c r="L26" s="1">
        <f>K26-$K$7</f>
        <v>14.029166857401529</v>
      </c>
      <c r="M26" s="29">
        <f>SQRT((D26*D26)+(H26*H26))</f>
        <v>0.39101268781199244</v>
      </c>
      <c r="N26" s="16"/>
      <c r="O26" s="36">
        <f>POWER(2,-L26)</f>
        <v>5.9813602709718523E-5</v>
      </c>
      <c r="P26" s="28">
        <f>M26/SQRT((COUNT(C24:C26)+COUNT(G24:G26)/2))</f>
        <v>0.20900507309629637</v>
      </c>
    </row>
    <row r="27" spans="2:16">
      <c r="B27" t="s">
        <v>50</v>
      </c>
      <c r="C27" s="32">
        <v>14.751999855041504</v>
      </c>
      <c r="D27" s="12"/>
      <c r="E27" s="9"/>
      <c r="F27" s="9"/>
      <c r="G27" s="32">
        <v>14.951999664306641</v>
      </c>
      <c r="I27" s="9"/>
      <c r="J27" s="9"/>
      <c r="K27" s="9"/>
      <c r="L27" s="9"/>
      <c r="M27" s="9"/>
      <c r="N27" s="9"/>
      <c r="O27" s="35"/>
    </row>
    <row r="28" spans="2:16">
      <c r="B28" t="s">
        <v>50</v>
      </c>
      <c r="C28" s="32">
        <v>14.901000022888184</v>
      </c>
      <c r="D28" s="11"/>
      <c r="E28" s="9"/>
      <c r="F28" s="9"/>
      <c r="G28" s="32">
        <v>14.930999755859375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t="s">
        <v>50</v>
      </c>
      <c r="C29" s="32">
        <v>14.958000183105469</v>
      </c>
      <c r="D29" s="5">
        <f>STDEV(C27:C29)</f>
        <v>0.10636901447758494</v>
      </c>
      <c r="E29" s="1">
        <f>AVERAGE(C27:C29)</f>
        <v>14.870333353678385</v>
      </c>
      <c r="F29" s="9"/>
      <c r="G29" s="32">
        <v>14.951999664306641</v>
      </c>
      <c r="H29" s="4">
        <f>STDEV(G27:G29)</f>
        <v>1.2124302794986304E-2</v>
      </c>
      <c r="I29" s="1">
        <f>AVERAGE(G27:G29)</f>
        <v>14.944999694824219</v>
      </c>
      <c r="J29" s="9"/>
      <c r="K29" s="1">
        <f>E29-I29</f>
        <v>-7.4666341145833925E-2</v>
      </c>
      <c r="L29" s="1">
        <f>K29-$K$7</f>
        <v>-0.60866641998291016</v>
      </c>
      <c r="M29" s="29">
        <f>SQRT((D29*D29)+(H29*H29))</f>
        <v>0.10705776926126001</v>
      </c>
      <c r="N29" s="16"/>
      <c r="O29" s="36">
        <f>POWER(2,-L29)</f>
        <v>1.5248490368238596</v>
      </c>
      <c r="P29" s="28">
        <f>M29/SQRT((COUNT(C27:C29)+COUNT(G27:G29)/2))</f>
        <v>5.0467516415561124E-2</v>
      </c>
    </row>
    <row r="30" spans="2:16">
      <c r="B30" t="s">
        <v>51</v>
      </c>
      <c r="C30" s="32">
        <v>15.006999969482422</v>
      </c>
      <c r="D30" s="12"/>
      <c r="E30" s="9"/>
      <c r="F30" s="9"/>
      <c r="G30" s="32">
        <v>13.506999969482422</v>
      </c>
      <c r="I30" s="9"/>
      <c r="J30" s="9"/>
      <c r="K30" s="9"/>
      <c r="L30" s="9"/>
      <c r="M30" s="9"/>
      <c r="N30" s="9"/>
      <c r="O30" s="35"/>
    </row>
    <row r="31" spans="2:16">
      <c r="B31" t="s">
        <v>51</v>
      </c>
      <c r="C31" s="32">
        <v>15.102999687194824</v>
      </c>
      <c r="D31" s="11"/>
      <c r="E31" s="9"/>
      <c r="F31" s="9"/>
      <c r="G31" s="32">
        <v>13.451999664306641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t="s">
        <v>51</v>
      </c>
      <c r="C32" s="32">
        <v>15.543000221252441</v>
      </c>
      <c r="D32" s="5">
        <f>STDEV(C30:C32)</f>
        <v>0.28580666124420939</v>
      </c>
      <c r="E32" s="1">
        <f>AVERAGE(C30:C32)</f>
        <v>15.217666625976562</v>
      </c>
      <c r="F32" s="9"/>
      <c r="G32" s="32">
        <v>13.493000030517578</v>
      </c>
      <c r="H32" s="4">
        <f>STDEV(G30:G32)</f>
        <v>2.8583392293076427E-2</v>
      </c>
      <c r="I32" s="1">
        <f>AVERAGE(G30:G32)</f>
        <v>13.483999888102213</v>
      </c>
      <c r="J32" s="9"/>
      <c r="K32" s="1">
        <f>E32-I32</f>
        <v>1.7336667378743496</v>
      </c>
      <c r="L32" s="1">
        <f>K32-$K$7</f>
        <v>1.1996666590372733</v>
      </c>
      <c r="M32" s="29">
        <f>SQRT((D32*D32)+(H32*H32))</f>
        <v>0.28723241099594271</v>
      </c>
      <c r="N32" s="16"/>
      <c r="O32" s="36">
        <f>POWER(2,-L32)</f>
        <v>0.43537586551439472</v>
      </c>
      <c r="P32" s="28">
        <f>M32/SQRT((COUNT(C30:C32)+COUNT(G30:G32)/2))</f>
        <v>0.13540265706119506</v>
      </c>
    </row>
    <row r="33" spans="2:16">
      <c r="B33" s="37" t="s">
        <v>52</v>
      </c>
      <c r="C33" s="32"/>
      <c r="D33" s="12"/>
      <c r="E33" s="9"/>
      <c r="F33" s="9"/>
      <c r="G33" s="32">
        <v>15.01099967956543</v>
      </c>
      <c r="I33" s="9"/>
      <c r="J33" s="9"/>
      <c r="K33" s="9"/>
      <c r="L33" s="9"/>
      <c r="M33" s="9"/>
      <c r="N33" s="9"/>
      <c r="O33" s="35"/>
    </row>
    <row r="34" spans="2:16">
      <c r="B34" s="37" t="s">
        <v>52</v>
      </c>
      <c r="C34" s="32">
        <v>25.37299919128418</v>
      </c>
      <c r="D34" s="11"/>
      <c r="E34" s="9"/>
      <c r="F34" s="9"/>
      <c r="G34" s="32">
        <v>15.01099967956543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s="37" t="s">
        <v>52</v>
      </c>
      <c r="C35" s="32">
        <v>26.805999755859375</v>
      </c>
      <c r="D35" s="5">
        <f>STDEV(C33:C35)</f>
        <v>1.0132844166552717</v>
      </c>
      <c r="E35" s="1">
        <f>AVERAGE(C33:C35)</f>
        <v>26.089499473571777</v>
      </c>
      <c r="F35" s="9"/>
      <c r="G35" s="32">
        <v>15.104000091552734</v>
      </c>
      <c r="H35" s="4">
        <f>STDEV(G33:G35)</f>
        <v>5.3693812895616463E-2</v>
      </c>
      <c r="I35" s="1">
        <f>AVERAGE(G33:G35)</f>
        <v>15.041999816894531</v>
      </c>
      <c r="J35" s="9"/>
      <c r="K35" s="1">
        <f>E35-I35</f>
        <v>11.047499656677246</v>
      </c>
      <c r="L35" s="1">
        <f>K35-$K$7</f>
        <v>10.51349957784017</v>
      </c>
      <c r="M35" s="29">
        <f>SQRT((D35*D35)+(H35*H35))</f>
        <v>1.0147060335780427</v>
      </c>
      <c r="N35" s="16"/>
      <c r="O35" s="36">
        <f>POWER(2,-L35)</f>
        <v>6.8410264199877707E-4</v>
      </c>
      <c r="P35" s="28">
        <f>M35/SQRT((COUNT(C33:C35)+COUNT(G33:G35)/2))</f>
        <v>0.54238318942019581</v>
      </c>
    </row>
    <row r="36" spans="2:16">
      <c r="B36" s="37" t="s">
        <v>53</v>
      </c>
      <c r="C36" s="32"/>
      <c r="D36" s="12"/>
      <c r="E36" s="9"/>
      <c r="F36" s="9"/>
      <c r="G36" s="32">
        <v>15.741000175476074</v>
      </c>
      <c r="I36" s="9"/>
      <c r="J36" s="9"/>
      <c r="K36" s="9"/>
      <c r="L36" s="9"/>
      <c r="M36" s="9"/>
      <c r="N36" s="9"/>
      <c r="O36" s="35"/>
    </row>
    <row r="37" spans="2:16">
      <c r="B37" s="37" t="s">
        <v>53</v>
      </c>
      <c r="C37" s="32">
        <v>19.629999160766602</v>
      </c>
      <c r="D37" s="11"/>
      <c r="E37" s="9"/>
      <c r="F37" s="9"/>
      <c r="G37" s="32">
        <v>15.102999687194824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s="37" t="s">
        <v>53</v>
      </c>
      <c r="C38" s="32">
        <v>18.188999176025391</v>
      </c>
      <c r="D38" s="5">
        <f>STDEV(C36:C38)</f>
        <v>1.0189408609002217</v>
      </c>
      <c r="E38" s="1">
        <f>AVERAGE(C36:C38)</f>
        <v>18.909499168395996</v>
      </c>
      <c r="F38" s="9"/>
      <c r="G38" s="32">
        <v>15.675999641418457</v>
      </c>
      <c r="H38" s="4">
        <f>STDEV(G36:G38)</f>
        <v>0.35109320700137459</v>
      </c>
      <c r="I38" s="1">
        <f>AVERAGE(G36:G38)</f>
        <v>15.506666501363119</v>
      </c>
      <c r="J38" s="9"/>
      <c r="K38" s="1">
        <f>E38-I38</f>
        <v>3.402832667032877</v>
      </c>
      <c r="L38" s="1">
        <f>K38-$K$7</f>
        <v>2.8688325881958008</v>
      </c>
      <c r="M38" s="29">
        <f>SQRT((D38*D38)+(H38*H38))</f>
        <v>1.0777323035033306</v>
      </c>
      <c r="N38" s="16"/>
      <c r="O38" s="38">
        <f>POWER(2,-L38)</f>
        <v>0.13689744364654113</v>
      </c>
      <c r="P38" s="28">
        <f>M38/SQRT((COUNT(C36:C38)+COUNT(G36:G38)/2))</f>
        <v>0.5760721477668761</v>
      </c>
    </row>
    <row r="39" spans="2:16">
      <c r="B39" t="s">
        <v>54</v>
      </c>
      <c r="C39" s="32">
        <v>14.607000350952148</v>
      </c>
      <c r="D39" s="12"/>
      <c r="E39" s="9"/>
      <c r="F39" s="9"/>
      <c r="G39" s="32">
        <v>13.904999732971191</v>
      </c>
      <c r="I39" s="9"/>
      <c r="J39" s="9"/>
      <c r="K39" s="9"/>
      <c r="L39" s="9"/>
      <c r="M39" s="9"/>
      <c r="N39" s="9"/>
      <c r="O39" s="35"/>
    </row>
    <row r="40" spans="2:16">
      <c r="B40" t="s">
        <v>54</v>
      </c>
      <c r="C40" s="32">
        <v>14.628999710083008</v>
      </c>
      <c r="D40" s="11"/>
      <c r="E40" s="9"/>
      <c r="F40" s="9"/>
      <c r="G40" s="32">
        <v>14.291000366210938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54</v>
      </c>
      <c r="C41" s="32">
        <v>14.640000343322754</v>
      </c>
      <c r="D41" s="5">
        <f>STDEV(C39:C41)</f>
        <v>1.6802704297741042E-2</v>
      </c>
      <c r="E41" s="1">
        <f>AVERAGE(C39:C41)</f>
        <v>14.625333468119303</v>
      </c>
      <c r="F41" s="9"/>
      <c r="G41" s="32">
        <v>14.288999557495117</v>
      </c>
      <c r="H41" s="4">
        <f>STDEV(G39:G41)</f>
        <v>0.2222822370063543</v>
      </c>
      <c r="I41" s="1">
        <f>AVERAGE(G39:G41)</f>
        <v>14.161666552225748</v>
      </c>
      <c r="J41" s="9"/>
      <c r="K41" s="1">
        <f>E41-I41</f>
        <v>0.46366691589355469</v>
      </c>
      <c r="L41" s="1">
        <f>K41-$K$7</f>
        <v>-7.0333162943521543E-2</v>
      </c>
      <c r="M41" s="29">
        <f>SQRT((D41*D41)+(H41*H41))</f>
        <v>0.22291640531882437</v>
      </c>
      <c r="N41" s="16"/>
      <c r="O41" s="36">
        <f>POWER(2,-L41)</f>
        <v>1.0499591236916441</v>
      </c>
      <c r="P41" s="28">
        <f>M41/SQRT((COUNT(C39:C41)+COUNT(G39:G41)/2))</f>
        <v>0.1050838012257798</v>
      </c>
    </row>
    <row r="42" spans="2:16">
      <c r="B42" t="s">
        <v>55</v>
      </c>
      <c r="C42" s="32"/>
      <c r="D42" s="12"/>
      <c r="E42" s="9"/>
      <c r="F42" s="9"/>
      <c r="G42" s="32">
        <v>15.246000289916992</v>
      </c>
      <c r="I42" s="9"/>
      <c r="J42" s="9"/>
      <c r="K42" s="9"/>
      <c r="L42" s="9"/>
      <c r="M42" s="9"/>
      <c r="N42" s="9"/>
      <c r="O42" s="35"/>
    </row>
    <row r="43" spans="2:16">
      <c r="B43" t="s">
        <v>55</v>
      </c>
      <c r="C43" s="32">
        <v>32.287998199462891</v>
      </c>
      <c r="D43" s="11"/>
      <c r="E43" s="9"/>
      <c r="F43" s="9"/>
      <c r="G43" s="32">
        <v>15.178999900817871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t="s">
        <v>55</v>
      </c>
      <c r="C44" s="32">
        <v>32.342998504638672</v>
      </c>
      <c r="D44" s="5">
        <f>STDEV(C42:C44)</f>
        <v>3.8891088757124492E-2</v>
      </c>
      <c r="E44" s="1">
        <f>AVERAGE(C42:C44)</f>
        <v>32.315498352050781</v>
      </c>
      <c r="F44" s="9"/>
      <c r="G44" s="32">
        <v>15.218000411987305</v>
      </c>
      <c r="H44" s="4">
        <f>STDEV(G42:G44)</f>
        <v>3.3650371902323603E-2</v>
      </c>
      <c r="I44" s="1">
        <f>AVERAGE(G42:G44)</f>
        <v>15.214333534240723</v>
      </c>
      <c r="J44" s="9"/>
      <c r="K44" s="1">
        <f>E44-I44</f>
        <v>17.101164817810059</v>
      </c>
      <c r="L44" s="1">
        <f>K44-$K$7</f>
        <v>16.567164738972984</v>
      </c>
      <c r="M44" s="29">
        <f>SQRT((D44*D44)+(H44*H44))</f>
        <v>5.1428244320404569E-2</v>
      </c>
      <c r="N44" s="16"/>
      <c r="O44" s="36">
        <f>POWER(2,-L44)</f>
        <v>1.0298796350919575E-5</v>
      </c>
      <c r="P44" s="28">
        <f>M44/SQRT((COUNT(C42:C44)+COUNT(G42:G44)/2))</f>
        <v>2.7489552892893822E-2</v>
      </c>
    </row>
    <row r="45" spans="2:16">
      <c r="B45" t="s">
        <v>56</v>
      </c>
      <c r="C45" s="32">
        <v>17.840999603271484</v>
      </c>
      <c r="D45" s="12"/>
      <c r="E45" s="9"/>
      <c r="F45" s="9"/>
      <c r="G45" s="32">
        <v>17.103000640869141</v>
      </c>
      <c r="I45" s="9"/>
      <c r="J45" s="9"/>
      <c r="K45" s="9"/>
      <c r="L45" s="9"/>
      <c r="M45" s="9"/>
      <c r="N45" s="9"/>
      <c r="O45" s="35"/>
    </row>
    <row r="46" spans="2:16">
      <c r="B46" t="s">
        <v>56</v>
      </c>
      <c r="C46" s="32">
        <v>18.201999664306641</v>
      </c>
      <c r="D46" s="11"/>
      <c r="E46" s="9"/>
      <c r="F46" s="9"/>
      <c r="G46" s="32">
        <v>17.145999908447266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56</v>
      </c>
      <c r="C47" s="32">
        <v>18.086999893188477</v>
      </c>
      <c r="D47" s="5">
        <f>STDEV(C45:C47)</f>
        <v>0.18441896778073058</v>
      </c>
      <c r="E47" s="1">
        <f>AVERAGE(C45:C47)</f>
        <v>18.043333053588867</v>
      </c>
      <c r="F47" s="9"/>
      <c r="G47" s="32">
        <v>17.208999633789063</v>
      </c>
      <c r="H47" s="4">
        <f>STDEV(G45:G47)</f>
        <v>5.3313051725061789E-2</v>
      </c>
      <c r="I47" s="1">
        <f>AVERAGE(G45:G47)</f>
        <v>17.152666727701824</v>
      </c>
      <c r="J47" s="9"/>
      <c r="K47" s="1">
        <f>E47-I47</f>
        <v>0.89066632588704309</v>
      </c>
      <c r="L47" s="1">
        <f>K47-$K$7</f>
        <v>0.35666624704996686</v>
      </c>
      <c r="M47" s="29">
        <f>SQRT((D47*D47)+(H47*H47))</f>
        <v>0.19197040699427936</v>
      </c>
      <c r="N47" s="16"/>
      <c r="O47" s="36">
        <f>POWER(2,-L47)</f>
        <v>0.78096714058399219</v>
      </c>
      <c r="P47" s="28">
        <f>M47/SQRT((COUNT(C45:C47)+COUNT(G45:G47)/2))</f>
        <v>9.0495717715197585E-2</v>
      </c>
    </row>
    <row r="48" spans="2:16">
      <c r="B48" t="s">
        <v>57</v>
      </c>
      <c r="C48" s="32">
        <v>16.996000289916992</v>
      </c>
      <c r="D48" s="12"/>
      <c r="E48" s="9"/>
      <c r="F48" s="9"/>
      <c r="G48" s="32">
        <v>14.855999946594238</v>
      </c>
      <c r="I48" s="9"/>
      <c r="J48" s="9"/>
      <c r="K48" s="9"/>
      <c r="L48" s="9"/>
      <c r="M48" s="9"/>
      <c r="N48" s="9"/>
      <c r="O48" s="35"/>
    </row>
    <row r="49" spans="2:16">
      <c r="B49" t="s">
        <v>57</v>
      </c>
      <c r="C49" s="32">
        <v>17.11199951171875</v>
      </c>
      <c r="D49" s="11"/>
      <c r="E49" s="9"/>
      <c r="F49" s="9"/>
      <c r="G49" s="32">
        <v>14.85200023651123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t="s">
        <v>57</v>
      </c>
      <c r="C50" s="32">
        <v>16.812999725341797</v>
      </c>
      <c r="D50" s="5">
        <f>STDEV(C48:C50)</f>
        <v>0.15074586691227698</v>
      </c>
      <c r="E50" s="1">
        <f>AVERAGE(C48:C50)</f>
        <v>16.973666508992512</v>
      </c>
      <c r="F50" s="9"/>
      <c r="G50" s="32">
        <v>14.529999732971191</v>
      </c>
      <c r="H50" s="4">
        <f>STDEV(G48:G50)</f>
        <v>0.1870723840491274</v>
      </c>
      <c r="I50" s="1">
        <f>AVERAGE(G48:G50)</f>
        <v>14.745999972025553</v>
      </c>
      <c r="J50" s="9"/>
      <c r="K50" s="1">
        <f>E50-I50</f>
        <v>2.227666536966959</v>
      </c>
      <c r="L50" s="1">
        <f>K50-$K$7</f>
        <v>1.6936664581298828</v>
      </c>
      <c r="M50" s="29">
        <f>SQRT((D50*D50)+(H50*H50))</f>
        <v>0.24025068837561764</v>
      </c>
      <c r="N50" s="16"/>
      <c r="O50" s="36">
        <f>POWER(2,-L50)</f>
        <v>0.30914027822497758</v>
      </c>
      <c r="P50" s="28">
        <f>M50/SQRT((COUNT(C48:C50)+COUNT(G48:G50)/2))</f>
        <v>0.11325526062342353</v>
      </c>
    </row>
    <row r="51" spans="2:16">
      <c r="B51" s="37" t="s">
        <v>58</v>
      </c>
      <c r="C51" s="32">
        <v>34.971000671386719</v>
      </c>
      <c r="D51" s="12"/>
      <c r="E51" s="9"/>
      <c r="F51" s="9"/>
      <c r="G51" s="32">
        <v>20.076999664306641</v>
      </c>
      <c r="I51" s="9"/>
      <c r="J51" s="9"/>
      <c r="K51" s="9"/>
      <c r="L51" s="9"/>
      <c r="M51" s="9"/>
      <c r="N51" s="9"/>
      <c r="O51" s="35"/>
    </row>
    <row r="52" spans="2:16">
      <c r="B52" s="37" t="s">
        <v>58</v>
      </c>
      <c r="C52" t="s">
        <v>9</v>
      </c>
      <c r="D52" s="11"/>
      <c r="E52" s="9"/>
      <c r="F52" s="9"/>
      <c r="G52" s="32">
        <v>20.070999145507813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s="37" t="s">
        <v>58</v>
      </c>
      <c r="C53" s="32">
        <v>32.456001281738281</v>
      </c>
      <c r="D53" s="5">
        <f>STDEV(C51:C53)</f>
        <v>1.7783731231004383</v>
      </c>
      <c r="E53" s="1">
        <f>AVERAGE(C51:C53)</f>
        <v>33.7135009765625</v>
      </c>
      <c r="F53" s="9"/>
      <c r="G53" s="32">
        <v>20.082000732421875</v>
      </c>
      <c r="H53" s="4">
        <f>STDEV(G51:G53)</f>
        <v>5.5083546057477523E-3</v>
      </c>
      <c r="I53" s="1">
        <f>AVERAGE(G51:G53)</f>
        <v>20.076666514078777</v>
      </c>
      <c r="J53" s="9"/>
      <c r="K53" s="1">
        <f>E53-I53</f>
        <v>13.636834462483723</v>
      </c>
      <c r="L53" s="1">
        <f>K53-$K$7</f>
        <v>13.102834383646647</v>
      </c>
      <c r="M53" s="29">
        <f>SQRT((D53*D53)+(H53*H53))</f>
        <v>1.7783816539023534</v>
      </c>
      <c r="N53" s="16"/>
      <c r="O53" s="36">
        <f>POWER(2,-L53)</f>
        <v>1.1367208403318458E-4</v>
      </c>
      <c r="P53" s="28">
        <f>M53/SQRT((COUNT(C51:C53)+COUNT(G51:G53)/2))</f>
        <v>0.95058497883242854</v>
      </c>
    </row>
    <row r="54" spans="2:16">
      <c r="B54" t="s">
        <v>59</v>
      </c>
      <c r="C54" s="32">
        <v>17.625</v>
      </c>
      <c r="D54" s="12"/>
      <c r="E54" s="9"/>
      <c r="F54" s="9"/>
      <c r="G54" s="32">
        <v>17.867000579833984</v>
      </c>
      <c r="I54" s="9"/>
      <c r="J54" s="9"/>
      <c r="K54" s="9"/>
      <c r="L54" s="9"/>
      <c r="M54" s="9"/>
      <c r="N54" s="9"/>
      <c r="O54" s="35"/>
    </row>
    <row r="55" spans="2:16">
      <c r="B55" t="s">
        <v>59</v>
      </c>
      <c r="C55" s="32"/>
      <c r="D55" s="11"/>
      <c r="E55" s="9"/>
      <c r="F55" s="9"/>
      <c r="G55" s="32">
        <v>17.813999176025391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59</v>
      </c>
      <c r="C56" s="32">
        <v>17.738000869750977</v>
      </c>
      <c r="D56" s="5">
        <f>STDEV(C54:C56)</f>
        <v>7.9903681280893341E-2</v>
      </c>
      <c r="E56" s="1">
        <f>AVERAGE(C54:C56)</f>
        <v>17.681500434875488</v>
      </c>
      <c r="F56" s="9"/>
      <c r="G56" s="32">
        <v>17.827999114990234</v>
      </c>
      <c r="H56" s="4">
        <f>STDEV(G54:G56)</f>
        <v>2.7465922390783437E-2</v>
      </c>
      <c r="I56" s="1">
        <f>AVERAGE(G54:G56)</f>
        <v>17.836332956949871</v>
      </c>
      <c r="J56" s="9"/>
      <c r="K56" s="1">
        <f>E56-I56</f>
        <v>-0.15483252207438269</v>
      </c>
      <c r="L56" s="1">
        <f>K56-$K$7</f>
        <v>-0.68883260091145893</v>
      </c>
      <c r="M56" s="29">
        <f>SQRT((D56*D56)+(H56*H56))</f>
        <v>8.449245632016579E-2</v>
      </c>
      <c r="N56" s="16"/>
      <c r="O56" s="36">
        <f>POWER(2,-L56)</f>
        <v>1.611978610699472</v>
      </c>
      <c r="P56" s="28">
        <f>M56/SQRT((COUNT(C54:C56)+COUNT(G54:G56)/2))</f>
        <v>4.5163117616717562E-2</v>
      </c>
    </row>
    <row r="57" spans="2:16">
      <c r="B57" s="37" t="s">
        <v>60</v>
      </c>
      <c r="C57" s="32">
        <v>24.23900032043457</v>
      </c>
      <c r="D57" s="12"/>
      <c r="E57" s="9"/>
      <c r="F57" s="9"/>
      <c r="G57" s="32">
        <v>15.734999656677246</v>
      </c>
      <c r="I57" s="9"/>
      <c r="J57" s="9"/>
      <c r="K57" s="9"/>
      <c r="L57" s="9"/>
      <c r="M57" s="9"/>
      <c r="N57" s="9"/>
      <c r="O57" s="35"/>
    </row>
    <row r="58" spans="2:16">
      <c r="B58" s="37" t="s">
        <v>60</v>
      </c>
      <c r="C58" s="32">
        <v>17.00200080871582</v>
      </c>
      <c r="D58" s="11"/>
      <c r="E58" s="9"/>
      <c r="F58" s="9"/>
      <c r="G58" s="32">
        <v>15.732000350952148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s="37" t="s">
        <v>60</v>
      </c>
      <c r="C59" t="s">
        <v>9</v>
      </c>
      <c r="D59" s="5">
        <f>STDEV(C57:C59)</f>
        <v>5.1173314301800614</v>
      </c>
      <c r="E59" s="1">
        <f>AVERAGE(C57:C59)</f>
        <v>20.620500564575195</v>
      </c>
      <c r="F59" s="9"/>
      <c r="G59" s="32">
        <v>15.689000129699707</v>
      </c>
      <c r="H59" s="4">
        <f>STDEV(G57:G59)</f>
        <v>2.5735744742636523E-2</v>
      </c>
      <c r="I59" s="1">
        <f>AVERAGE(G57:G59)</f>
        <v>15.718666712443033</v>
      </c>
      <c r="J59" s="9"/>
      <c r="K59" s="1">
        <f>E59-I59</f>
        <v>4.9018338521321621</v>
      </c>
      <c r="L59" s="1">
        <f>K59-$K$7</f>
        <v>4.3678337732950858</v>
      </c>
      <c r="M59" s="29">
        <f>SQRT((D59*D59)+(H59*H59))</f>
        <v>5.1173961440234592</v>
      </c>
      <c r="N59" s="16"/>
      <c r="O59" s="38">
        <f>POWER(2,-L59)</f>
        <v>4.8434075916955949E-2</v>
      </c>
      <c r="P59" s="28">
        <f>M59/SQRT((COUNT(C57:C59)+COUNT(G57:G59)/2))</f>
        <v>2.7353632976191231</v>
      </c>
    </row>
    <row r="60" spans="2:16">
      <c r="B60" s="37" t="s">
        <v>61</v>
      </c>
      <c r="C60" s="32">
        <v>33.671001434326172</v>
      </c>
      <c r="D60" s="12"/>
      <c r="E60" s="9"/>
      <c r="F60" s="9"/>
      <c r="G60" s="32">
        <v>18.406999588012695</v>
      </c>
      <c r="I60" s="9"/>
      <c r="J60" s="9"/>
      <c r="K60" s="9"/>
      <c r="L60" s="9"/>
      <c r="M60" s="9"/>
      <c r="N60" s="9"/>
      <c r="O60" s="35"/>
    </row>
    <row r="61" spans="2:16">
      <c r="B61" s="37" t="s">
        <v>61</v>
      </c>
      <c r="C61" t="s">
        <v>9</v>
      </c>
      <c r="D61" s="11"/>
      <c r="E61" s="9"/>
      <c r="F61" s="9"/>
      <c r="G61" s="32">
        <v>18.469999313354492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s="37" t="s">
        <v>61</v>
      </c>
      <c r="C62" s="32">
        <v>35.076000213623047</v>
      </c>
      <c r="D62" s="5">
        <f>STDEV(C60:C62)</f>
        <v>0.99348416439964182</v>
      </c>
      <c r="E62" s="1">
        <f>AVERAGE(C60:C62)</f>
        <v>34.373500823974609</v>
      </c>
      <c r="F62" s="9"/>
      <c r="G62" s="32">
        <v>18.482000350952148</v>
      </c>
      <c r="H62" s="4">
        <f>STDEV(G60:G62)</f>
        <v>4.0286690809046455E-2</v>
      </c>
      <c r="I62" s="1">
        <f>AVERAGE(G60:G62)</f>
        <v>18.452999750773113</v>
      </c>
      <c r="J62" s="9"/>
      <c r="K62" s="1">
        <f>E62-I62</f>
        <v>15.920501073201496</v>
      </c>
      <c r="L62" s="1">
        <f>K62-$K$7</f>
        <v>15.38650099436442</v>
      </c>
      <c r="M62" s="29">
        <f>SQRT((D62*D62)+(H62*H62))</f>
        <v>0.99430065994607397</v>
      </c>
      <c r="N62" s="16"/>
      <c r="O62" s="36">
        <f>POWER(2,-L62)</f>
        <v>2.334541896748391E-5</v>
      </c>
      <c r="P62" s="28">
        <f>M62/SQRT((COUNT(C60:C62)+COUNT(G60:G62)/2))</f>
        <v>0.53147605842306178</v>
      </c>
    </row>
    <row r="63" spans="2:16">
      <c r="B63" s="37" t="s">
        <v>62</v>
      </c>
      <c r="C63" s="32"/>
      <c r="D63" s="12"/>
      <c r="E63" s="9"/>
      <c r="F63" s="9"/>
      <c r="G63" s="32">
        <v>16.48699951171875</v>
      </c>
      <c r="I63" s="9"/>
      <c r="J63" s="9"/>
      <c r="K63" s="9"/>
      <c r="L63" s="9"/>
      <c r="M63" s="9"/>
      <c r="N63" s="9"/>
      <c r="O63" s="35"/>
    </row>
    <row r="64" spans="2:16">
      <c r="B64" s="37" t="s">
        <v>62</v>
      </c>
      <c r="C64" s="32">
        <v>17.445999145507812</v>
      </c>
      <c r="D64" s="11"/>
      <c r="E64" s="9"/>
      <c r="F64" s="9"/>
      <c r="G64" s="32">
        <v>16.569999694824219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s="37" t="s">
        <v>62</v>
      </c>
      <c r="C65" s="32">
        <v>16.851999282836914</v>
      </c>
      <c r="D65" s="5">
        <f>STDEV(C63:C65)</f>
        <v>0.42002133091847027</v>
      </c>
      <c r="E65" s="1">
        <f>AVERAGE(C63:C65)</f>
        <v>17.148999214172363</v>
      </c>
      <c r="F65" s="9"/>
      <c r="G65" s="32">
        <v>16.611000061035156</v>
      </c>
      <c r="H65" s="4">
        <f>STDEV(G63:G65)</f>
        <v>6.3174621296507485E-2</v>
      </c>
      <c r="I65" s="1">
        <f>AVERAGE(G63:G65)</f>
        <v>16.555999755859375</v>
      </c>
      <c r="J65" s="9"/>
      <c r="K65" s="1">
        <f>E65-I65</f>
        <v>0.59299945831298828</v>
      </c>
      <c r="L65" s="1">
        <f>K65-$K$7</f>
        <v>5.899937947591205E-2</v>
      </c>
      <c r="M65" s="29">
        <f>SQRT((D65*D65)+(H65*H65))</f>
        <v>0.42474574889277023</v>
      </c>
      <c r="N65" s="16"/>
      <c r="O65" s="38">
        <f>POWER(2,-L65)</f>
        <v>0.95992967391851214</v>
      </c>
      <c r="P65" s="28">
        <f>M65/SQRT((COUNT(C63:C65)+COUNT(G63:G65)/2))</f>
        <v>0.22703615269220906</v>
      </c>
    </row>
    <row r="66" spans="2:16">
      <c r="B66" t="s">
        <v>63</v>
      </c>
      <c r="C66" s="32">
        <v>17.764999389648437</v>
      </c>
      <c r="D66" s="12"/>
      <c r="E66" s="9"/>
      <c r="F66" s="9"/>
      <c r="G66" s="32">
        <v>15.697999954223633</v>
      </c>
      <c r="I66" s="9"/>
      <c r="J66" s="9"/>
      <c r="K66" s="9"/>
      <c r="L66" s="9"/>
      <c r="M66" s="9"/>
      <c r="N66" s="9"/>
      <c r="O66" s="35"/>
    </row>
    <row r="67" spans="2:16">
      <c r="B67" t="s">
        <v>63</v>
      </c>
      <c r="C67" s="32">
        <v>18.496000289916992</v>
      </c>
      <c r="D67" s="11"/>
      <c r="E67" s="9"/>
      <c r="F67" s="9"/>
      <c r="G67" s="32">
        <v>15.72599983215332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63</v>
      </c>
      <c r="C68" s="32">
        <v>17.746000289916992</v>
      </c>
      <c r="D68" s="5">
        <f>STDEV(C66:C68)</f>
        <v>0.42763365980395129</v>
      </c>
      <c r="E68" s="1">
        <f>AVERAGE(C66:C68)</f>
        <v>18.002333323160808</v>
      </c>
      <c r="F68" s="9"/>
      <c r="G68" s="32">
        <v>15.791999816894531</v>
      </c>
      <c r="H68" s="4">
        <f>STDEV(G66:G68)</f>
        <v>4.8263107601398889E-2</v>
      </c>
      <c r="I68" s="1">
        <f>AVERAGE(G66:G68)</f>
        <v>15.738666534423828</v>
      </c>
      <c r="J68" s="9"/>
      <c r="K68" s="1">
        <f>E68-I68</f>
        <v>2.2636667887369804</v>
      </c>
      <c r="L68" s="1">
        <f>K68-$K$7</f>
        <v>1.7296667098999041</v>
      </c>
      <c r="M68" s="29">
        <f>SQRT((D68*D68)+(H68*H68))</f>
        <v>0.43034855007617462</v>
      </c>
      <c r="N68" s="16"/>
      <c r="O68" s="36">
        <f>POWER(2,-L68)</f>
        <v>0.30152160612525675</v>
      </c>
      <c r="P68" s="28">
        <f>M68/SQRT((COUNT(C66:C68)+COUNT(G66:G68)/2))</f>
        <v>0.20286825202177441</v>
      </c>
    </row>
    <row r="69" spans="2:16">
      <c r="B69" t="s">
        <v>64</v>
      </c>
      <c r="C69" s="32">
        <v>33.169998168945313</v>
      </c>
      <c r="D69" s="12"/>
      <c r="E69" s="9"/>
      <c r="F69" s="9"/>
      <c r="G69" s="32">
        <v>17.033000946044922</v>
      </c>
      <c r="I69" s="9"/>
      <c r="J69" s="9"/>
      <c r="K69" s="9"/>
      <c r="L69" s="9"/>
      <c r="M69" s="9"/>
      <c r="N69" s="9"/>
      <c r="O69" s="35"/>
    </row>
    <row r="70" spans="2:16">
      <c r="B70" t="s">
        <v>64</v>
      </c>
      <c r="C70" s="32"/>
      <c r="D70" s="11"/>
      <c r="E70" s="9"/>
      <c r="F70" s="9"/>
      <c r="G70" s="32">
        <v>17.187999725341797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64</v>
      </c>
      <c r="C71" s="32">
        <v>33.006000518798828</v>
      </c>
      <c r="D71" s="5">
        <f>STDEV(C69:C71)</f>
        <v>0.11596385051723811</v>
      </c>
      <c r="E71" s="1">
        <f>AVERAGE(C69:C71)</f>
        <v>33.08799934387207</v>
      </c>
      <c r="F71" s="9"/>
      <c r="G71" s="32">
        <v>17.222000122070312</v>
      </c>
      <c r="H71" s="4">
        <f>STDEV(G69:G71)</f>
        <v>0.1007483143775405</v>
      </c>
      <c r="I71" s="1">
        <f>AVERAGE(G69:G71)</f>
        <v>17.147666931152344</v>
      </c>
      <c r="J71" s="9"/>
      <c r="K71" s="1">
        <f>E71-I71</f>
        <v>15.940332412719727</v>
      </c>
      <c r="L71" s="1">
        <f>K71-$K$7</f>
        <v>15.40633233388265</v>
      </c>
      <c r="M71" s="29">
        <f>SQRT((D71*D71)+(H71*H71))</f>
        <v>0.15361587638229351</v>
      </c>
      <c r="N71" s="16"/>
      <c r="O71" s="36">
        <f>POWER(2,-L71)</f>
        <v>2.3026707501125668E-5</v>
      </c>
      <c r="P71" s="28">
        <f>M71/SQRT((COUNT(C69:C71)+COUNT(G69:G71)/2))</f>
        <v>8.2111139798794461E-2</v>
      </c>
    </row>
    <row r="72" spans="2:16">
      <c r="B72" t="s">
        <v>65</v>
      </c>
      <c r="C72" s="32">
        <v>14.583999633789063</v>
      </c>
      <c r="D72" s="12"/>
      <c r="E72" s="9"/>
      <c r="F72" s="9"/>
      <c r="G72" s="32">
        <v>14.788999557495117</v>
      </c>
      <c r="I72" s="9"/>
      <c r="J72" s="9"/>
      <c r="K72" s="9"/>
      <c r="L72" s="9"/>
      <c r="M72" s="9"/>
      <c r="N72" s="9"/>
      <c r="O72" s="35"/>
    </row>
    <row r="73" spans="2:16">
      <c r="B73" t="s">
        <v>65</v>
      </c>
      <c r="C73" s="32">
        <v>14.748000144958496</v>
      </c>
      <c r="D73" s="11"/>
      <c r="E73" s="9"/>
      <c r="F73" s="9"/>
      <c r="G73" s="32">
        <v>14.781999588012695</v>
      </c>
      <c r="H73" s="11"/>
      <c r="I73" s="9"/>
      <c r="J73" s="9"/>
      <c r="K73" s="9"/>
      <c r="L73" s="9"/>
      <c r="M73" s="9"/>
      <c r="N73" s="9"/>
      <c r="O73" s="35"/>
    </row>
    <row r="74" spans="2:16" ht="15.75">
      <c r="B74" t="s">
        <v>65</v>
      </c>
      <c r="C74" s="32">
        <v>14.817000389099121</v>
      </c>
      <c r="D74" s="5">
        <f>STDEV(C72:C74)</f>
        <v>0.11968469223363472</v>
      </c>
      <c r="E74" s="1">
        <f>AVERAGE(C72:C74)</f>
        <v>14.716333389282227</v>
      </c>
      <c r="F74" s="9"/>
      <c r="G74" s="32">
        <v>14.730999946594238</v>
      </c>
      <c r="H74" s="4">
        <f>STDEV(G72:G74)</f>
        <v>3.1659432144358353E-2</v>
      </c>
      <c r="I74" s="1">
        <f>AVERAGE(G72:G74)</f>
        <v>14.767333030700684</v>
      </c>
      <c r="J74" s="9"/>
      <c r="K74" s="1">
        <f>E74-I74</f>
        <v>-5.0999641418457031E-2</v>
      </c>
      <c r="L74" s="1">
        <f>K74-$K$7</f>
        <v>-0.58499972025553326</v>
      </c>
      <c r="M74" s="29">
        <f>SQRT((D74*D74)+(H74*H74))</f>
        <v>0.12380123262214757</v>
      </c>
      <c r="N74" s="16"/>
      <c r="O74" s="36">
        <f>POWER(2,-L74)</f>
        <v>1.5000386984221534</v>
      </c>
      <c r="P74" s="28">
        <f>M74/SQRT((COUNT(C72:C74)+COUNT(G72:G74)/2))</f>
        <v>5.8360460737582519E-2</v>
      </c>
    </row>
    <row r="75" spans="2:16">
      <c r="B75" t="s">
        <v>66</v>
      </c>
      <c r="C75" s="32">
        <v>16.51300048828125</v>
      </c>
      <c r="D75" s="12"/>
      <c r="E75" s="9"/>
      <c r="F75" s="9"/>
      <c r="G75" s="32">
        <v>14.569999694824219</v>
      </c>
      <c r="I75" s="9"/>
      <c r="J75" s="9"/>
      <c r="K75" s="9"/>
      <c r="L75" s="9"/>
      <c r="M75" s="9"/>
      <c r="N75" s="9"/>
      <c r="O75" s="35"/>
    </row>
    <row r="76" spans="2:16">
      <c r="B76" t="s">
        <v>66</v>
      </c>
      <c r="C76" s="32">
        <v>16.496999740600586</v>
      </c>
      <c r="D76" s="11"/>
      <c r="E76" s="9"/>
      <c r="F76" s="9"/>
      <c r="G76" s="32">
        <v>14.604999542236328</v>
      </c>
      <c r="H76" s="11"/>
      <c r="I76" s="9"/>
      <c r="J76" s="9"/>
      <c r="K76" s="9"/>
      <c r="L76" s="9"/>
      <c r="M76" s="9"/>
      <c r="N76" s="9"/>
      <c r="O76" s="35"/>
    </row>
    <row r="77" spans="2:16" ht="15.75">
      <c r="B77" t="s">
        <v>66</v>
      </c>
      <c r="C77" s="32">
        <v>16.354000091552734</v>
      </c>
      <c r="D77" s="5">
        <f>STDEV(C75:C77)</f>
        <v>8.7546225612505565E-2</v>
      </c>
      <c r="E77" s="1">
        <f>AVERAGE(C75:C77)</f>
        <v>16.454666773478191</v>
      </c>
      <c r="F77" s="9"/>
      <c r="G77" s="32">
        <v>14.585000038146973</v>
      </c>
      <c r="H77" s="4">
        <f>STDEV(G75:G77)</f>
        <v>1.7559326973110204E-2</v>
      </c>
      <c r="I77" s="1">
        <f>AVERAGE(G75:G77)</f>
        <v>14.586666425069174</v>
      </c>
      <c r="J77" s="9"/>
      <c r="K77" s="1">
        <f>E77-I77</f>
        <v>1.8680003484090175</v>
      </c>
      <c r="L77" s="1">
        <f>K77-$K$7</f>
        <v>1.3340002695719413</v>
      </c>
      <c r="M77" s="29">
        <f>SQRT((D77*D77)+(H77*H77))</f>
        <v>8.9289817911922753E-2</v>
      </c>
      <c r="N77" s="16"/>
      <c r="O77" s="36">
        <f>POWER(2,-L77)</f>
        <v>0.39666684747716169</v>
      </c>
      <c r="P77" s="28">
        <f>M77/SQRT((COUNT(C75:C77)+COUNT(G75:G77)/2))</f>
        <v>4.2091623824288424E-2</v>
      </c>
    </row>
    <row r="78" spans="2:16">
      <c r="B78" t="s">
        <v>67</v>
      </c>
      <c r="C78" s="32"/>
      <c r="D78" s="12"/>
      <c r="E78" s="9"/>
      <c r="F78" s="9"/>
      <c r="G78" s="32">
        <v>15.883999824523926</v>
      </c>
      <c r="I78" s="9"/>
      <c r="J78" s="9"/>
      <c r="K78" s="9"/>
      <c r="L78" s="9"/>
      <c r="M78" s="9"/>
      <c r="N78" s="9"/>
      <c r="O78" s="35"/>
    </row>
    <row r="79" spans="2:16">
      <c r="B79" t="s">
        <v>67</v>
      </c>
      <c r="C79" s="32">
        <v>29.830999374389648</v>
      </c>
      <c r="D79" s="11"/>
      <c r="E79" s="9"/>
      <c r="F79" s="9"/>
      <c r="G79" s="32">
        <v>15.911999702453613</v>
      </c>
      <c r="H79" s="11"/>
      <c r="I79" s="9"/>
      <c r="J79" s="9"/>
      <c r="K79" s="9"/>
      <c r="L79" s="9"/>
      <c r="M79" s="9"/>
      <c r="N79" s="9"/>
      <c r="O79" s="35"/>
    </row>
    <row r="80" spans="2:16" ht="15.75">
      <c r="B80" t="s">
        <v>67</v>
      </c>
      <c r="C80" s="32">
        <v>30.319999694824219</v>
      </c>
      <c r="D80" s="5">
        <f>STDEV(C78:C80)</f>
        <v>0.34577544258167936</v>
      </c>
      <c r="E80" s="1">
        <f>AVERAGE(C78:C80)</f>
        <v>30.075499534606934</v>
      </c>
      <c r="F80" s="9"/>
      <c r="G80" s="32">
        <v>15.970999717712402</v>
      </c>
      <c r="H80" s="4">
        <f>STDEV(G78:G80)</f>
        <v>4.4410915286336748E-2</v>
      </c>
      <c r="I80" s="1">
        <f>AVERAGE(G78:G80)</f>
        <v>15.922333081563314</v>
      </c>
      <c r="J80" s="9"/>
      <c r="K80" s="1">
        <f>E80-I80</f>
        <v>14.153166453043619</v>
      </c>
      <c r="L80" s="1">
        <f>K80-$K$7</f>
        <v>13.619166374206543</v>
      </c>
      <c r="M80" s="29">
        <f>SQRT((D80*D80)+(H80*H80))</f>
        <v>0.34861581445643913</v>
      </c>
      <c r="N80" s="16"/>
      <c r="O80" s="36">
        <f>POWER(2,-L80)</f>
        <v>7.9473512028088511E-5</v>
      </c>
      <c r="P80" s="28">
        <f>M80/SQRT((COUNT(C78:C80)+COUNT(G78:G80)/2))</f>
        <v>0.18634299104387847</v>
      </c>
    </row>
    <row r="81" spans="2:16">
      <c r="B81" t="s">
        <v>68</v>
      </c>
      <c r="C81" s="32">
        <v>19.173999786376953</v>
      </c>
      <c r="D81" s="12"/>
      <c r="E81" s="9"/>
      <c r="F81" s="9"/>
      <c r="G81" s="32">
        <v>15.493000030517578</v>
      </c>
      <c r="I81" s="9"/>
      <c r="J81" s="9"/>
      <c r="K81" s="9"/>
      <c r="L81" s="9"/>
      <c r="M81" s="9"/>
      <c r="N81" s="9"/>
      <c r="O81" s="35"/>
    </row>
    <row r="82" spans="2:16">
      <c r="B82" t="s">
        <v>68</v>
      </c>
      <c r="C82" s="32"/>
      <c r="D82" s="11"/>
      <c r="E82" s="9"/>
      <c r="F82" s="9"/>
      <c r="G82" s="32">
        <v>15.53600025177002</v>
      </c>
      <c r="H82" s="11"/>
      <c r="I82" s="9"/>
      <c r="J82" s="9"/>
      <c r="K82" s="9"/>
      <c r="L82" s="9"/>
      <c r="M82" s="9"/>
      <c r="N82" s="9"/>
      <c r="O82" s="35"/>
    </row>
    <row r="83" spans="2:16" ht="15.75">
      <c r="B83" t="s">
        <v>68</v>
      </c>
      <c r="C83" s="32">
        <v>19.503000259399414</v>
      </c>
      <c r="D83" s="5">
        <f>STDEV(C81:C83)</f>
        <v>0.23263846548776393</v>
      </c>
      <c r="E83" s="1">
        <f>AVERAGE(C81:C83)</f>
        <v>19.338500022888184</v>
      </c>
      <c r="F83" s="9"/>
      <c r="G83" s="32">
        <v>15.498000144958496</v>
      </c>
      <c r="H83" s="4">
        <f>STDEV(G81:G83)</f>
        <v>2.3516052283027084E-2</v>
      </c>
      <c r="I83" s="1">
        <f>AVERAGE(G81:G83)</f>
        <v>15.509000142415365</v>
      </c>
      <c r="J83" s="9"/>
      <c r="K83" s="1">
        <f>E83-I83</f>
        <v>3.8294998804728184</v>
      </c>
      <c r="L83" s="1">
        <f>K83-$K$7</f>
        <v>3.2954998016357422</v>
      </c>
      <c r="M83" s="29">
        <f>SQRT((D83*D83)+(H83*H83))</f>
        <v>0.23382399436216891</v>
      </c>
      <c r="N83" s="16"/>
      <c r="O83" s="36">
        <f>POWER(2,-L83)</f>
        <v>0.10184875135411775</v>
      </c>
      <c r="P83" s="28">
        <f>M83/SQRT((COUNT(C81:C83)+COUNT(G81:G83)/2))</f>
        <v>0.12498418224431397</v>
      </c>
    </row>
    <row r="84" spans="2:16">
      <c r="B84" t="s">
        <v>69</v>
      </c>
      <c r="C84" s="32"/>
      <c r="D84" s="12"/>
      <c r="E84" s="9"/>
      <c r="F84" s="9"/>
      <c r="G84" s="32">
        <v>15.762999534606934</v>
      </c>
      <c r="I84" s="9"/>
      <c r="J84" s="9"/>
      <c r="K84" s="9"/>
      <c r="L84" s="9"/>
      <c r="M84" s="9"/>
      <c r="N84" s="9"/>
      <c r="O84" s="35"/>
    </row>
    <row r="85" spans="2:16">
      <c r="B85" t="s">
        <v>69</v>
      </c>
      <c r="C85" s="32">
        <v>19.260000228881836</v>
      </c>
      <c r="D85" s="11"/>
      <c r="E85" s="9"/>
      <c r="F85" s="9"/>
      <c r="G85" s="32">
        <v>15.769000053405762</v>
      </c>
      <c r="H85" s="11"/>
      <c r="I85" s="9"/>
      <c r="J85" s="9"/>
      <c r="K85" s="9"/>
      <c r="L85" s="9"/>
      <c r="M85" s="9"/>
      <c r="N85" s="9"/>
      <c r="O85" s="35"/>
    </row>
    <row r="86" spans="2:16" ht="15.75">
      <c r="B86" t="s">
        <v>69</v>
      </c>
      <c r="C86" s="32">
        <v>19.451000213623047</v>
      </c>
      <c r="D86" s="5">
        <f>STDEV(C84:C86)</f>
        <v>0.13505738441703735</v>
      </c>
      <c r="E86" s="1">
        <f>AVERAGE(C84:C86)</f>
        <v>19.355500221252441</v>
      </c>
      <c r="F86" s="9"/>
      <c r="G86" s="32">
        <v>15.781999588012695</v>
      </c>
      <c r="H86" s="4">
        <f>STDEV(G84:G86)</f>
        <v>9.7125018685004765E-3</v>
      </c>
      <c r="I86" s="1">
        <f>AVERAGE(G84:G86)</f>
        <v>15.771333058675131</v>
      </c>
      <c r="J86" s="9"/>
      <c r="K86" s="1">
        <f>E86-I86</f>
        <v>3.5841671625773106</v>
      </c>
      <c r="L86" s="1">
        <f>K86-$K$7</f>
        <v>3.0501670837402344</v>
      </c>
      <c r="M86" s="29">
        <f>SQRT((D86*D86)+(H86*H86))</f>
        <v>0.13540616595309471</v>
      </c>
      <c r="N86" s="16"/>
      <c r="O86" s="36">
        <f>POWER(2,-L86)</f>
        <v>0.12072805835203292</v>
      </c>
      <c r="P86" s="28">
        <f>M86/SQRT((COUNT(C84:C86)+COUNT(G84:G86)/2))</f>
        <v>7.2377640150447856E-2</v>
      </c>
    </row>
    <row r="87" spans="2:16">
      <c r="B87" t="s">
        <v>70</v>
      </c>
      <c r="C87" s="32">
        <v>32.484001159667969</v>
      </c>
      <c r="D87" s="12"/>
      <c r="E87" s="9"/>
      <c r="F87" s="9"/>
      <c r="G87" s="32">
        <v>16.007999420166016</v>
      </c>
      <c r="I87" s="9"/>
      <c r="J87" s="9"/>
      <c r="K87" s="9"/>
      <c r="L87" s="9"/>
      <c r="M87" s="9"/>
      <c r="N87" s="9"/>
      <c r="O87" s="35"/>
    </row>
    <row r="88" spans="2:16">
      <c r="B88" t="s">
        <v>70</v>
      </c>
      <c r="C88" s="32">
        <v>32.786998748779297</v>
      </c>
      <c r="D88" s="11"/>
      <c r="E88" s="9"/>
      <c r="F88" s="9"/>
      <c r="G88" s="32">
        <v>15.914999961853027</v>
      </c>
      <c r="H88" s="11"/>
      <c r="I88" s="9"/>
      <c r="J88" s="9"/>
      <c r="K88" s="9"/>
      <c r="L88" s="9"/>
      <c r="M88" s="9"/>
      <c r="N88" s="9"/>
      <c r="O88" s="35"/>
    </row>
    <row r="89" spans="2:16" ht="15.75">
      <c r="B89" t="s">
        <v>70</v>
      </c>
      <c r="C89" s="32">
        <v>32.386001586914063</v>
      </c>
      <c r="D89" s="5">
        <f>STDEV(C87:C89)</f>
        <v>0.20904950733067929</v>
      </c>
      <c r="E89" s="1">
        <f>AVERAGE(C87:C89)</f>
        <v>32.552333831787109</v>
      </c>
      <c r="F89" s="9"/>
      <c r="G89" s="32">
        <v>15.925999641418457</v>
      </c>
      <c r="H89" s="4">
        <f>STDEV(G87:G89)</f>
        <v>5.081642764516861E-2</v>
      </c>
      <c r="I89" s="1">
        <f>AVERAGE(G87:G89)</f>
        <v>15.949666341145834</v>
      </c>
      <c r="J89" s="9"/>
      <c r="K89" s="1">
        <f>E89-I89</f>
        <v>16.602667490641274</v>
      </c>
      <c r="L89" s="1">
        <f>K89-$K$7</f>
        <v>16.068667411804199</v>
      </c>
      <c r="M89" s="29">
        <f>SQRT((D89*D89)+(H89*H89))</f>
        <v>0.21513717910630045</v>
      </c>
      <c r="N89" s="16"/>
      <c r="O89" s="36">
        <f>POWER(2,-L89)</f>
        <v>1.454953517128873E-5</v>
      </c>
      <c r="P89" s="28">
        <f>M89/SQRT((COUNT(C87:C89)+COUNT(G87:G89)/2))</f>
        <v>0.10141663882093993</v>
      </c>
    </row>
    <row r="90" spans="2:16">
      <c r="B90" t="s">
        <v>71</v>
      </c>
      <c r="C90" s="32">
        <v>16.902999877929687</v>
      </c>
      <c r="D90" s="12"/>
      <c r="E90" s="9"/>
      <c r="F90" s="9"/>
      <c r="G90" s="32">
        <v>15.137999534606934</v>
      </c>
      <c r="I90" s="9"/>
      <c r="J90" s="9"/>
      <c r="K90" s="9"/>
      <c r="L90" s="9"/>
      <c r="M90" s="9"/>
      <c r="N90" s="9"/>
      <c r="O90" s="35"/>
    </row>
    <row r="91" spans="2:16">
      <c r="B91" t="s">
        <v>71</v>
      </c>
      <c r="C91" s="32">
        <v>16.736000061035156</v>
      </c>
      <c r="D91" s="11"/>
      <c r="E91" s="9"/>
      <c r="F91" s="9"/>
      <c r="G91" s="32">
        <v>15.140000343322754</v>
      </c>
      <c r="H91" s="11"/>
      <c r="I91" s="9"/>
      <c r="J91" s="9"/>
      <c r="K91" s="9"/>
      <c r="L91" s="9"/>
      <c r="M91" s="9"/>
      <c r="N91" s="9"/>
      <c r="O91" s="35"/>
    </row>
    <row r="92" spans="2:16" ht="15.75">
      <c r="B92" t="s">
        <v>71</v>
      </c>
      <c r="C92" s="32">
        <v>17.211000442504883</v>
      </c>
      <c r="D92" s="5">
        <f>STDEV(C90:C92)</f>
        <v>0.24096287716081846</v>
      </c>
      <c r="E92" s="1">
        <f>AVERAGE(C90:C92)</f>
        <v>16.950000127156574</v>
      </c>
      <c r="F92" s="9"/>
      <c r="G92" s="32">
        <v>15.135000228881836</v>
      </c>
      <c r="H92" s="4">
        <f>STDEV(G90:G92)</f>
        <v>2.516618590231163E-3</v>
      </c>
      <c r="I92" s="1">
        <f>AVERAGE(G90:G92)</f>
        <v>15.137666702270508</v>
      </c>
      <c r="J92" s="9"/>
      <c r="K92" s="1">
        <f>E92-I92</f>
        <v>1.8123334248860665</v>
      </c>
      <c r="L92" s="1">
        <f>K92-$K$7</f>
        <v>1.2783333460489903</v>
      </c>
      <c r="M92" s="29">
        <f>SQRT((D92*D92)+(H92*H92))</f>
        <v>0.2409760185967649</v>
      </c>
      <c r="N92" s="16"/>
      <c r="O92" s="36">
        <f>POWER(2,-L92)</f>
        <v>0.41227150472167562</v>
      </c>
      <c r="P92" s="28">
        <f>M92/SQRT((COUNT(C90:C92)+COUNT(G90:G92)/2))</f>
        <v>0.11359718456873871</v>
      </c>
    </row>
    <row r="93" spans="2:16">
      <c r="B93" t="s">
        <v>72</v>
      </c>
      <c r="C93" s="32">
        <v>17.476999282836914</v>
      </c>
      <c r="D93" s="12"/>
      <c r="E93" s="9"/>
      <c r="F93" s="9"/>
      <c r="G93" s="32">
        <v>14.548000335693359</v>
      </c>
      <c r="I93" s="9"/>
      <c r="J93" s="9"/>
      <c r="K93" s="9"/>
      <c r="L93" s="9"/>
      <c r="M93" s="9"/>
      <c r="N93" s="9"/>
      <c r="O93" s="35"/>
    </row>
    <row r="94" spans="2:16">
      <c r="B94" t="s">
        <v>72</v>
      </c>
      <c r="C94" s="32">
        <v>17.457000732421875</v>
      </c>
      <c r="D94" s="11"/>
      <c r="E94" s="9"/>
      <c r="F94" s="9"/>
      <c r="G94" s="32">
        <v>14.520000457763672</v>
      </c>
      <c r="H94" s="11"/>
      <c r="I94" s="9"/>
      <c r="J94" s="9"/>
      <c r="K94" s="9"/>
      <c r="L94" s="9"/>
      <c r="M94" s="9"/>
      <c r="N94" s="9"/>
      <c r="O94" s="35"/>
    </row>
    <row r="95" spans="2:16" ht="15.75">
      <c r="B95" t="s">
        <v>72</v>
      </c>
      <c r="C95" s="32">
        <v>17.770000457763672</v>
      </c>
      <c r="D95" s="5">
        <f>STDEV(C93:C95)</f>
        <v>0.17522293352140961</v>
      </c>
      <c r="E95" s="1">
        <f>AVERAGE(C93:C95)</f>
        <v>17.568000157674152</v>
      </c>
      <c r="F95" s="9"/>
      <c r="G95" s="32">
        <v>14.763999938964844</v>
      </c>
      <c r="H95" s="4">
        <f>STDEV(G93:G95)</f>
        <v>0.13352625747010921</v>
      </c>
      <c r="I95" s="1">
        <f>AVERAGE(G93:G95)</f>
        <v>14.610666910807291</v>
      </c>
      <c r="J95" s="9"/>
      <c r="K95" s="1">
        <f>E95-I95</f>
        <v>2.9573332468668614</v>
      </c>
      <c r="L95" s="1">
        <f>K95-$K$7</f>
        <v>2.4233331680297852</v>
      </c>
      <c r="M95" s="29">
        <f>SQRT((D95*D95)+(H95*H95))</f>
        <v>0.22030056256356276</v>
      </c>
      <c r="N95" s="16"/>
      <c r="O95" s="36">
        <f>POWER(2,-L95)</f>
        <v>0.18642494641680815</v>
      </c>
      <c r="P95" s="28">
        <f>M95/SQRT((COUNT(C93:C95)+COUNT(G93:G95)/2))</f>
        <v>0.103850681125271</v>
      </c>
    </row>
    <row r="96" spans="2:16">
      <c r="B96" t="s">
        <v>73</v>
      </c>
      <c r="C96" s="32">
        <v>31.179000854492187</v>
      </c>
      <c r="D96" s="12"/>
      <c r="E96" s="9"/>
      <c r="F96" s="9"/>
      <c r="G96" s="32">
        <v>17.496999740600586</v>
      </c>
      <c r="I96" s="9"/>
      <c r="J96" s="9"/>
      <c r="K96" s="9"/>
      <c r="L96" s="9"/>
      <c r="M96" s="9"/>
      <c r="N96" s="9"/>
      <c r="O96" s="35"/>
    </row>
    <row r="97" spans="2:16">
      <c r="B97" t="s">
        <v>73</v>
      </c>
      <c r="C97" s="32"/>
      <c r="D97" s="11"/>
      <c r="E97" s="9"/>
      <c r="F97" s="9"/>
      <c r="G97" s="32">
        <v>17.437999725341797</v>
      </c>
      <c r="H97" s="11"/>
      <c r="I97" s="9"/>
      <c r="J97" s="9"/>
      <c r="K97" s="9"/>
      <c r="L97" s="9"/>
      <c r="M97" s="9"/>
      <c r="N97" s="9"/>
      <c r="O97" s="35"/>
    </row>
    <row r="98" spans="2:16" ht="15.75">
      <c r="B98" t="s">
        <v>73</v>
      </c>
      <c r="C98" s="32">
        <v>31.312999725341797</v>
      </c>
      <c r="D98" s="5">
        <f>STDEV(C96:C98)</f>
        <v>9.4751510249099183E-2</v>
      </c>
      <c r="E98" s="1">
        <f>AVERAGE(C96:C98)</f>
        <v>31.246000289916992</v>
      </c>
      <c r="F98" s="9"/>
      <c r="G98" s="32">
        <v>17.455999374389648</v>
      </c>
      <c r="H98" s="4">
        <f>STDEV(G96:G98)</f>
        <v>3.0237998158537081E-2</v>
      </c>
      <c r="I98" s="1">
        <f>AVERAGE(G96:G98)</f>
        <v>17.463666280110676</v>
      </c>
      <c r="J98" s="9"/>
      <c r="K98" s="1">
        <f>E98-I98</f>
        <v>13.782334009806316</v>
      </c>
      <c r="L98" s="1">
        <f>K98-$K$7</f>
        <v>13.24833393096924</v>
      </c>
      <c r="M98" s="29">
        <f>SQRT((D98*D98)+(H98*H98))</f>
        <v>9.9459465246505521E-2</v>
      </c>
      <c r="N98" s="16"/>
      <c r="O98" s="36">
        <f>POWER(2,-L98)</f>
        <v>1.027670983258326E-4</v>
      </c>
      <c r="P98" s="28">
        <f>M98/SQRT((COUNT(C96:C98)+COUNT(G96:G98)/2))</f>
        <v>5.3163320403453354E-2</v>
      </c>
    </row>
    <row r="99" spans="2:16">
      <c r="B99" t="s">
        <v>74</v>
      </c>
      <c r="C99" s="32">
        <v>21.208000183105469</v>
      </c>
      <c r="D99" s="12"/>
      <c r="E99" s="9"/>
      <c r="F99" s="9"/>
      <c r="G99" s="32">
        <v>18.006999969482422</v>
      </c>
      <c r="I99" s="9"/>
      <c r="J99" s="9"/>
      <c r="K99" s="9"/>
      <c r="L99" s="9"/>
      <c r="M99" s="9"/>
      <c r="N99" s="9"/>
      <c r="O99" s="35"/>
    </row>
    <row r="100" spans="2:16">
      <c r="B100" t="s">
        <v>74</v>
      </c>
      <c r="C100" s="32">
        <v>21.312999725341797</v>
      </c>
      <c r="D100" s="11"/>
      <c r="E100" s="9"/>
      <c r="F100" s="9"/>
      <c r="G100" s="32">
        <v>18.090999603271484</v>
      </c>
      <c r="H100" s="11"/>
      <c r="I100" s="9"/>
      <c r="J100" s="9"/>
      <c r="K100" s="9"/>
      <c r="L100" s="9"/>
      <c r="M100" s="9"/>
      <c r="N100" s="9"/>
      <c r="O100" s="35"/>
    </row>
    <row r="101" spans="2:16" ht="15.75">
      <c r="B101" t="s">
        <v>74</v>
      </c>
      <c r="C101" s="32">
        <v>21.312999725341797</v>
      </c>
      <c r="D101" s="5">
        <f>STDEV(C99:C101)</f>
        <v>6.0621513974931526E-2</v>
      </c>
      <c r="E101" s="1">
        <f>AVERAGE(C99:C101)</f>
        <v>21.277999877929688</v>
      </c>
      <c r="F101" s="9"/>
      <c r="G101" s="32">
        <v>18.099000930786133</v>
      </c>
      <c r="H101" s="4">
        <f>STDEV(G99:G101)</f>
        <v>5.096426296844387E-2</v>
      </c>
      <c r="I101" s="1">
        <f>AVERAGE(G99:G101)</f>
        <v>18.065666834513348</v>
      </c>
      <c r="J101" s="9"/>
      <c r="K101" s="1">
        <f>E101-I101</f>
        <v>3.21233304341634</v>
      </c>
      <c r="L101" s="1">
        <f>K101-$K$7</f>
        <v>2.6783329645792637</v>
      </c>
      <c r="M101" s="29">
        <f>SQRT((D101*D101)+(H101*H101))</f>
        <v>7.9198005382266526E-2</v>
      </c>
      <c r="N101" s="16"/>
      <c r="O101" s="36">
        <f>POWER(2,-L101)</f>
        <v>0.15622172870901407</v>
      </c>
      <c r="P101" s="28">
        <f>M101/SQRT((COUNT(C99:C101)+COUNT(G99:G101)/2))</f>
        <v>3.7334297774832902E-2</v>
      </c>
    </row>
    <row r="102" spans="2:16">
      <c r="B102" t="s">
        <v>75</v>
      </c>
      <c r="C102" s="32">
        <v>17.972000122070312</v>
      </c>
      <c r="D102" s="12"/>
      <c r="E102" s="9"/>
      <c r="F102" s="9"/>
      <c r="G102" s="32">
        <v>15.23900032043457</v>
      </c>
      <c r="I102" s="9"/>
      <c r="J102" s="9"/>
      <c r="K102" s="9"/>
      <c r="L102" s="9"/>
      <c r="M102" s="9"/>
      <c r="N102" s="9"/>
      <c r="O102" s="35"/>
    </row>
    <row r="103" spans="2:16">
      <c r="B103" t="s">
        <v>75</v>
      </c>
      <c r="C103" s="32">
        <v>17.770999908447266</v>
      </c>
      <c r="D103" s="11"/>
      <c r="E103" s="9"/>
      <c r="F103" s="9"/>
      <c r="G103" s="32">
        <v>15.244000434875488</v>
      </c>
      <c r="H103" s="11"/>
      <c r="I103" s="9"/>
      <c r="J103" s="9"/>
      <c r="K103" s="9"/>
      <c r="L103" s="9"/>
      <c r="M103" s="9"/>
      <c r="N103" s="9"/>
      <c r="O103" s="35"/>
    </row>
    <row r="104" spans="2:16" ht="15.75">
      <c r="B104" t="s">
        <v>75</v>
      </c>
      <c r="C104" s="32">
        <v>17.575000762939453</v>
      </c>
      <c r="D104" s="5">
        <f>STDEV(C102:C104)</f>
        <v>0.1985049294377918</v>
      </c>
      <c r="E104" s="1">
        <f>AVERAGE(C102:C104)</f>
        <v>17.772666931152344</v>
      </c>
      <c r="F104" s="9"/>
      <c r="G104" s="32">
        <v>15.215000152587891</v>
      </c>
      <c r="H104" s="4">
        <f>STDEV(G102:G104)</f>
        <v>1.5502825408353925E-2</v>
      </c>
      <c r="I104" s="1">
        <f>AVERAGE(G102:G104)</f>
        <v>15.232666969299316</v>
      </c>
      <c r="J104" s="9"/>
      <c r="K104" s="1">
        <f>E104-I104</f>
        <v>2.5399999618530273</v>
      </c>
      <c r="L104" s="1">
        <f>K104-$K$7</f>
        <v>2.0059998830159511</v>
      </c>
      <c r="M104" s="29">
        <f>SQRT((D104*D104)+(H104*H104))</f>
        <v>0.19910937850022184</v>
      </c>
      <c r="N104" s="16"/>
      <c r="O104" s="36">
        <f>POWER(2,-L104)</f>
        <v>0.24896245846127332</v>
      </c>
      <c r="P104" s="28">
        <f>M104/SQRT((COUNT(C102:C104)+COUNT(G102:G104)/2))</f>
        <v>9.3861061156897227E-2</v>
      </c>
    </row>
    <row r="105" spans="2:16">
      <c r="B105" t="s">
        <v>76</v>
      </c>
      <c r="C105" s="32">
        <v>33.618000030517578</v>
      </c>
      <c r="D105" s="12"/>
      <c r="E105" s="9"/>
      <c r="F105" s="9"/>
      <c r="G105" s="32">
        <v>15.953000068664551</v>
      </c>
      <c r="I105" s="9"/>
      <c r="J105" s="9"/>
      <c r="K105" s="9"/>
      <c r="L105" s="9"/>
      <c r="M105" s="9"/>
      <c r="N105" s="9"/>
      <c r="O105" s="35"/>
    </row>
    <row r="106" spans="2:16">
      <c r="B106" t="s">
        <v>76</v>
      </c>
      <c r="C106" s="32"/>
      <c r="D106" s="11"/>
      <c r="E106" s="9"/>
      <c r="F106" s="9"/>
      <c r="G106" s="32">
        <v>16.00200080871582</v>
      </c>
      <c r="H106" s="11"/>
      <c r="I106" s="9"/>
      <c r="J106" s="9"/>
      <c r="K106" s="9"/>
      <c r="L106" s="9"/>
      <c r="M106" s="9"/>
      <c r="N106" s="9"/>
      <c r="O106" s="35"/>
    </row>
    <row r="107" spans="2:16" ht="15.75">
      <c r="B107" t="s">
        <v>76</v>
      </c>
      <c r="C107" s="32">
        <v>33.125999450683594</v>
      </c>
      <c r="D107" s="5">
        <f>STDEV(C105:C107)</f>
        <v>0.34789694634832369</v>
      </c>
      <c r="E107" s="1">
        <f>AVERAGE(C105:C107)</f>
        <v>33.371999740600586</v>
      </c>
      <c r="F107" s="9"/>
      <c r="G107" s="32">
        <v>16.025999069213867</v>
      </c>
      <c r="H107" s="4">
        <f>STDEV(G105:G107)</f>
        <v>3.7206278846684163E-2</v>
      </c>
      <c r="I107" s="1">
        <f>AVERAGE(G105:G107)</f>
        <v>15.993666648864746</v>
      </c>
      <c r="J107" s="9"/>
      <c r="K107" s="1">
        <f>E107-I107</f>
        <v>17.37833309173584</v>
      </c>
      <c r="L107" s="1">
        <f>K107-$K$7</f>
        <v>16.844333012898765</v>
      </c>
      <c r="M107" s="29">
        <f>SQRT((D107*D107)+(H107*H107))</f>
        <v>0.34988082608812049</v>
      </c>
      <c r="N107" s="16"/>
      <c r="O107" s="36">
        <f>POWER(2,-L107)</f>
        <v>8.4986609998745701E-6</v>
      </c>
      <c r="P107" s="28">
        <f>M107/SQRT((COUNT(C105:C107)+COUNT(G105:G107)/2))</f>
        <v>0.1870191682033121</v>
      </c>
    </row>
    <row r="108" spans="2:16">
      <c r="B108" t="s">
        <v>77</v>
      </c>
      <c r="C108" s="32">
        <v>18.433000564575195</v>
      </c>
      <c r="D108" s="12"/>
      <c r="E108" s="9"/>
      <c r="F108" s="9"/>
      <c r="G108" s="32">
        <v>16.495000839233398</v>
      </c>
      <c r="I108" s="9"/>
      <c r="J108" s="9"/>
      <c r="K108" s="9"/>
      <c r="L108" s="9"/>
      <c r="M108" s="9"/>
      <c r="N108" s="9"/>
      <c r="O108" s="35"/>
    </row>
    <row r="109" spans="2:16">
      <c r="B109" t="s">
        <v>77</v>
      </c>
      <c r="C109" s="32">
        <v>18.856000900268555</v>
      </c>
      <c r="D109" s="11"/>
      <c r="E109" s="9"/>
      <c r="F109" s="9"/>
      <c r="G109" s="32">
        <v>16.471000671386719</v>
      </c>
      <c r="H109" s="11"/>
      <c r="I109" s="9"/>
      <c r="J109" s="9"/>
      <c r="K109" s="9"/>
      <c r="L109" s="9"/>
      <c r="M109" s="9"/>
      <c r="N109" s="9"/>
      <c r="O109" s="35"/>
    </row>
    <row r="110" spans="2:16" ht="15.75">
      <c r="B110" t="s">
        <v>77</v>
      </c>
      <c r="C110" s="32">
        <v>18.743999481201172</v>
      </c>
      <c r="D110" s="5">
        <f>STDEV(C108:C110)</f>
        <v>0.21916277360771558</v>
      </c>
      <c r="E110" s="1">
        <f>AVERAGE(C108:C110)</f>
        <v>18.677666982014973</v>
      </c>
      <c r="F110" s="9"/>
      <c r="G110" s="32">
        <v>16.443000793457031</v>
      </c>
      <c r="H110" s="4">
        <f>STDEV(G108:G110)</f>
        <v>2.6025647547148825E-2</v>
      </c>
      <c r="I110" s="1">
        <f>AVERAGE(G108:G110)</f>
        <v>16.469667434692383</v>
      </c>
      <c r="J110" s="9"/>
      <c r="K110" s="1">
        <f>E110-I110</f>
        <v>2.20799954732259</v>
      </c>
      <c r="L110" s="1">
        <f>K110-$K$7</f>
        <v>1.6739994684855137</v>
      </c>
      <c r="M110" s="29">
        <f>SQRT((D110*D110)+(H110*H110))</f>
        <v>0.22070264082170654</v>
      </c>
      <c r="N110" s="16"/>
      <c r="O110" s="36">
        <f>POWER(2,-L110)</f>
        <v>0.31338337056615312</v>
      </c>
      <c r="P110" s="28">
        <f>M110/SQRT((COUNT(C108:C110)+COUNT(G108:G110)/2))</f>
        <v>0.10404022263387176</v>
      </c>
    </row>
    <row r="111" spans="2:16">
      <c r="B111" t="s">
        <v>78</v>
      </c>
      <c r="C111" s="32"/>
      <c r="D111" s="12"/>
      <c r="E111" s="9"/>
      <c r="F111" s="9"/>
      <c r="G111" s="32">
        <v>15.532999992370605</v>
      </c>
      <c r="I111" s="9"/>
      <c r="J111" s="9"/>
      <c r="K111" s="9"/>
      <c r="L111" s="9"/>
      <c r="M111" s="9"/>
      <c r="N111" s="9"/>
      <c r="O111" s="35"/>
    </row>
    <row r="112" spans="2:16">
      <c r="B112" t="s">
        <v>78</v>
      </c>
      <c r="C112" s="32">
        <v>18.466999053955078</v>
      </c>
      <c r="D112" s="11"/>
      <c r="E112" s="9"/>
      <c r="F112" s="9"/>
      <c r="G112" s="32">
        <v>15.58899974822998</v>
      </c>
      <c r="H112" s="11"/>
      <c r="I112" s="9"/>
      <c r="J112" s="9"/>
      <c r="K112" s="9"/>
      <c r="L112" s="9"/>
      <c r="M112" s="9"/>
      <c r="N112" s="9"/>
      <c r="O112" s="35"/>
    </row>
    <row r="113" spans="2:17" ht="15.75">
      <c r="B113" t="s">
        <v>78</v>
      </c>
      <c r="C113" s="32">
        <v>18.610000610351563</v>
      </c>
      <c r="D113" s="5">
        <f>STDEV(C111:C113)</f>
        <v>0.10111737024818461</v>
      </c>
      <c r="E113" s="1">
        <f>AVERAGE(C111:C113)</f>
        <v>18.53849983215332</v>
      </c>
      <c r="F113" s="9"/>
      <c r="G113" s="32">
        <v>15.585000038146973</v>
      </c>
      <c r="H113" s="4">
        <f>STDEV(G111:G113)</f>
        <v>3.124093227856152E-2</v>
      </c>
      <c r="I113" s="1">
        <f>AVERAGE(G111:G113)</f>
        <v>15.568999926249186</v>
      </c>
      <c r="J113" s="9"/>
      <c r="K113" s="1">
        <f>E113-I113</f>
        <v>2.9694999059041347</v>
      </c>
      <c r="L113" s="1">
        <f>K113-$K$7</f>
        <v>2.4354998270670585</v>
      </c>
      <c r="M113" s="29">
        <f>SQRT((D113*D113)+(H113*H113))</f>
        <v>0.10583344658255309</v>
      </c>
      <c r="N113" s="16"/>
      <c r="O113" s="36">
        <f>POWER(2,-L113)</f>
        <v>0.18485938233935734</v>
      </c>
      <c r="P113" s="28">
        <f>M113/SQRT((COUNT(C111:C113)+COUNT(G111:G113)/2))</f>
        <v>5.6570356739050733E-2</v>
      </c>
    </row>
    <row r="114" spans="2:17">
      <c r="B114" t="s">
        <v>79</v>
      </c>
      <c r="C114" s="32">
        <v>32.022998809814453</v>
      </c>
      <c r="D114" s="12"/>
      <c r="E114" s="9"/>
      <c r="F114" s="9"/>
      <c r="G114" s="32">
        <v>17.246000289916992</v>
      </c>
      <c r="I114" s="9"/>
      <c r="J114" s="9"/>
      <c r="K114" s="9"/>
      <c r="L114" s="9"/>
      <c r="M114" s="9"/>
      <c r="N114" s="9"/>
      <c r="O114" s="35"/>
    </row>
    <row r="115" spans="2:17">
      <c r="B115" t="s">
        <v>79</v>
      </c>
      <c r="C115" s="32">
        <v>31.701000213623047</v>
      </c>
      <c r="D115" s="11"/>
      <c r="E115" s="9"/>
      <c r="F115" s="9"/>
      <c r="G115" s="32">
        <v>17.312999725341797</v>
      </c>
      <c r="H115" s="11"/>
      <c r="I115" s="9"/>
      <c r="J115" s="9"/>
      <c r="K115" s="9"/>
      <c r="L115" s="9"/>
      <c r="M115" s="9"/>
      <c r="N115" s="9"/>
      <c r="O115" s="35"/>
    </row>
    <row r="116" spans="2:17" ht="15.75">
      <c r="B116" t="s">
        <v>79</v>
      </c>
      <c r="C116" s="32">
        <v>32.431999206542969</v>
      </c>
      <c r="D116" s="5">
        <f>STDEV(C114:C116)</f>
        <v>0.36636137626729631</v>
      </c>
      <c r="E116" s="1">
        <f>AVERAGE(C114:C116)</f>
        <v>32.051999409993492</v>
      </c>
      <c r="F116" s="9"/>
      <c r="G116" s="32">
        <v>17.297000885009766</v>
      </c>
      <c r="H116" s="4">
        <f>STDEV(G114:G116)</f>
        <v>3.4990350905712633E-2</v>
      </c>
      <c r="I116" s="1">
        <f>AVERAGE(G114:G116)</f>
        <v>17.285333633422852</v>
      </c>
      <c r="J116" s="9"/>
      <c r="K116" s="1">
        <f>E116-I116</f>
        <v>14.76666577657064</v>
      </c>
      <c r="L116" s="1">
        <f>K116-$K$7</f>
        <v>14.232665697733564</v>
      </c>
      <c r="M116" s="29">
        <f>SQRT((D116*D116)+(H116*H116))</f>
        <v>0.3680285079677556</v>
      </c>
      <c r="N116" s="16"/>
      <c r="O116" s="36">
        <f>POWER(2,-L116)</f>
        <v>5.1944635929446237E-5</v>
      </c>
      <c r="P116" s="28">
        <f>M116/SQRT((COUNT(C114:C116)+COUNT(G114:G116)/2))</f>
        <v>0.17349030243597824</v>
      </c>
    </row>
    <row r="117" spans="2:17">
      <c r="B117" t="s">
        <v>80</v>
      </c>
      <c r="C117" s="32">
        <v>18.479999542236328</v>
      </c>
      <c r="D117" s="12"/>
      <c r="E117" s="9"/>
      <c r="F117" s="9"/>
      <c r="G117" s="32">
        <v>15.206000328063965</v>
      </c>
      <c r="I117" s="9"/>
      <c r="J117" s="9"/>
      <c r="K117" s="9"/>
      <c r="L117" s="9"/>
      <c r="M117" s="9"/>
      <c r="N117" s="9"/>
      <c r="O117" s="35"/>
    </row>
    <row r="118" spans="2:17">
      <c r="B118" t="s">
        <v>80</v>
      </c>
      <c r="C118" s="32">
        <v>18.947999954223633</v>
      </c>
      <c r="D118" s="11"/>
      <c r="E118" s="9"/>
      <c r="F118" s="9"/>
      <c r="G118" s="32">
        <v>15.51099967956543</v>
      </c>
      <c r="H118" s="11"/>
      <c r="I118" s="9"/>
      <c r="J118" s="9"/>
      <c r="K118" s="9"/>
      <c r="L118" s="9"/>
      <c r="M118" s="9"/>
      <c r="N118" s="9"/>
      <c r="O118" s="35"/>
    </row>
    <row r="119" spans="2:17" ht="15.75">
      <c r="B119" t="s">
        <v>80</v>
      </c>
      <c r="C119" s="32">
        <v>18.784999847412109</v>
      </c>
      <c r="D119" s="5">
        <f>STDEV(C117:C119)</f>
        <v>0.23756353767585422</v>
      </c>
      <c r="E119" s="1">
        <f>AVERAGE(C117:C119)</f>
        <v>18.737666447957356</v>
      </c>
      <c r="F119" s="9"/>
      <c r="G119" s="32">
        <v>15.579000473022461</v>
      </c>
      <c r="H119" s="4">
        <f>STDEV(G117:G119)</f>
        <v>0.19865288842021192</v>
      </c>
      <c r="I119" s="1">
        <f>AVERAGE(G117:G119)</f>
        <v>15.432000160217285</v>
      </c>
      <c r="J119" s="9"/>
      <c r="K119" s="1">
        <f>E119-I119</f>
        <v>3.3056662877400704</v>
      </c>
      <c r="L119" s="1">
        <f>K119-$K$7</f>
        <v>2.7716662089029942</v>
      </c>
      <c r="M119" s="29">
        <f>SQRT((D119*D119)+(H119*H119))</f>
        <v>0.30967628987502444</v>
      </c>
      <c r="N119" s="16"/>
      <c r="O119" s="36">
        <f>POWER(2,-L119)</f>
        <v>0.14643514890034096</v>
      </c>
      <c r="P119" s="28">
        <f>M119/SQRT((COUNT(C117:C119)+COUNT(G117:G119)/2))</f>
        <v>0.14598280302888053</v>
      </c>
    </row>
    <row r="120" spans="2:17">
      <c r="B120" t="s">
        <v>81</v>
      </c>
      <c r="C120" s="32">
        <v>18.981000900268555</v>
      </c>
      <c r="D120" s="12"/>
      <c r="E120" s="9"/>
      <c r="F120" s="9"/>
      <c r="G120" s="32">
        <v>15.913000106811523</v>
      </c>
      <c r="I120" s="9"/>
      <c r="J120" s="9"/>
      <c r="K120" s="9"/>
      <c r="L120" s="9"/>
      <c r="M120" s="9"/>
      <c r="N120" s="9"/>
      <c r="O120" s="35"/>
    </row>
    <row r="121" spans="2:17">
      <c r="B121" t="s">
        <v>81</v>
      </c>
      <c r="C121" s="32">
        <v>19.450000762939453</v>
      </c>
      <c r="D121" s="11"/>
      <c r="E121" s="9"/>
      <c r="F121" s="9"/>
      <c r="G121" s="32">
        <v>15.98799991607666</v>
      </c>
      <c r="H121" s="11"/>
      <c r="I121" s="9"/>
      <c r="J121" s="9"/>
      <c r="K121" s="9"/>
      <c r="L121" s="9"/>
      <c r="M121" s="9"/>
      <c r="N121" s="9"/>
      <c r="O121" s="35"/>
    </row>
    <row r="122" spans="2:17" ht="15.75">
      <c r="B122" t="s">
        <v>81</v>
      </c>
      <c r="C122" s="32">
        <v>19.419000625610352</v>
      </c>
      <c r="D122" s="5">
        <f>STDEV(C120:C122)</f>
        <v>0.26228662410280018</v>
      </c>
      <c r="E122" s="1">
        <f>AVERAGE(C120:C122)</f>
        <v>19.283334096272785</v>
      </c>
      <c r="F122" s="9"/>
      <c r="G122" s="32">
        <v>15.895000457763672</v>
      </c>
      <c r="H122" s="4">
        <f>STDEV(G120:G122)</f>
        <v>4.9325209920421623E-2</v>
      </c>
      <c r="I122" s="1">
        <f>AVERAGE(G120:G122)</f>
        <v>15.932000160217285</v>
      </c>
      <c r="J122" s="9"/>
      <c r="K122" s="1">
        <f>E122-I122</f>
        <v>3.3513339360555001</v>
      </c>
      <c r="L122" s="1">
        <f>K122-$K$7</f>
        <v>2.8173338572184239</v>
      </c>
      <c r="M122" s="29">
        <f>SQRT((D122*D122)+(H122*H122))</f>
        <v>0.2668843373391126</v>
      </c>
      <c r="N122" s="16"/>
      <c r="O122" s="36">
        <f>POWER(2,-L122)</f>
        <v>0.14187242796001054</v>
      </c>
      <c r="P122" s="28">
        <f>M122/SQRT((COUNT(C120:C122)+COUNT(G120:G122)/2))</f>
        <v>0.12581048314997642</v>
      </c>
    </row>
    <row r="123" spans="2:17">
      <c r="B123" s="37" t="s">
        <v>82</v>
      </c>
      <c r="C123" s="32">
        <v>31.825000762939453</v>
      </c>
      <c r="D123" s="12"/>
      <c r="E123" s="9"/>
      <c r="F123" s="9"/>
      <c r="G123" s="32">
        <v>15.607999801635742</v>
      </c>
      <c r="I123" s="9"/>
      <c r="J123" s="9"/>
      <c r="K123" s="9"/>
      <c r="L123" s="9"/>
      <c r="M123" s="9"/>
      <c r="N123" s="9"/>
      <c r="O123" s="35"/>
    </row>
    <row r="124" spans="2:17">
      <c r="B124" s="37" t="s">
        <v>82</v>
      </c>
      <c r="C124" s="32">
        <v>32.594001770019531</v>
      </c>
      <c r="D124" s="11"/>
      <c r="E124" s="9"/>
      <c r="F124" s="9"/>
      <c r="G124" s="32">
        <v>15.586999893188477</v>
      </c>
      <c r="H124" s="11"/>
      <c r="I124" s="9"/>
      <c r="J124" s="9"/>
      <c r="K124" s="9"/>
      <c r="L124" s="9"/>
      <c r="M124" s="9"/>
      <c r="N124" s="9"/>
      <c r="O124" s="35"/>
    </row>
    <row r="125" spans="2:17" ht="15.75">
      <c r="B125" s="37" t="s">
        <v>82</v>
      </c>
      <c r="C125" s="32"/>
      <c r="D125" s="5">
        <f>STDEV(C123:C125)</f>
        <v>0.54376582684560748</v>
      </c>
      <c r="E125" s="1">
        <f>AVERAGE(C123:C125)</f>
        <v>32.209501266479492</v>
      </c>
      <c r="F125" s="9"/>
      <c r="G125" s="32">
        <v>15.590000152587891</v>
      </c>
      <c r="H125" s="4">
        <f>STDEV(G123:G125)</f>
        <v>1.1357707200422205E-2</v>
      </c>
      <c r="I125" s="1">
        <f>AVERAGE(G123:G125)</f>
        <v>15.594999949137369</v>
      </c>
      <c r="J125" s="9"/>
      <c r="K125" s="1">
        <f>E125-I125</f>
        <v>16.614501317342125</v>
      </c>
      <c r="L125" s="1">
        <f>K125-$K$7</f>
        <v>16.08050123850505</v>
      </c>
      <c r="M125" s="29">
        <f>SQRT((D125*D125)+(H125*H125))</f>
        <v>0.54388442886144261</v>
      </c>
      <c r="N125" s="16"/>
      <c r="O125" s="36">
        <f>POWER(2,-L125)</f>
        <v>1.4430679520629995E-5</v>
      </c>
      <c r="P125" s="28">
        <f>M125/SQRT((COUNT(C123:C125)+COUNT(G123:G125)/2))</f>
        <v>0.29071845582867756</v>
      </c>
    </row>
    <row r="126" spans="2:17">
      <c r="B126" s="14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14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14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14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14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14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14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14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1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39" workbookViewId="0">
      <selection activeCell="O140" sqref="O14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2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83</v>
      </c>
      <c r="C9" s="32">
        <v>17.37299919128418</v>
      </c>
      <c r="D9" s="12"/>
      <c r="E9" s="9"/>
      <c r="F9" s="9"/>
      <c r="G9" s="32">
        <v>16.915000915527344</v>
      </c>
      <c r="I9" s="9"/>
      <c r="J9" s="9"/>
      <c r="K9" s="9"/>
      <c r="L9" s="9"/>
      <c r="M9" s="9"/>
      <c r="N9" s="9"/>
      <c r="O9" s="35"/>
    </row>
    <row r="10" spans="2:16">
      <c r="B10" t="s">
        <v>83</v>
      </c>
      <c r="C10" s="32">
        <v>17.385000228881836</v>
      </c>
      <c r="D10" s="11"/>
      <c r="E10" s="9"/>
      <c r="F10" s="9"/>
      <c r="G10" s="32">
        <v>16.916000366210937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t="s">
        <v>83</v>
      </c>
      <c r="C11" s="32">
        <v>17.184999465942383</v>
      </c>
      <c r="D11" s="5">
        <f>STDEV(C9:C11)</f>
        <v>0.11216671134846169</v>
      </c>
      <c r="E11" s="1">
        <f>AVERAGE(C9:C11)</f>
        <v>17.314332962036133</v>
      </c>
      <c r="F11" s="9"/>
      <c r="G11" s="32">
        <v>16.892000198364258</v>
      </c>
      <c r="H11" s="4">
        <f>STDEV(G9:G11)</f>
        <v>1.3577186431375792E-2</v>
      </c>
      <c r="I11" s="1">
        <f>AVERAGE(G9:G11)</f>
        <v>16.90766716003418</v>
      </c>
      <c r="J11" s="9"/>
      <c r="K11" s="1">
        <f>E11-I11</f>
        <v>0.40666580200195313</v>
      </c>
      <c r="L11" s="1">
        <f>K11-$K$7</f>
        <v>-0.12733427683512311</v>
      </c>
      <c r="M11" s="29">
        <f>SQRT((D11*D11)+(H11*H11))</f>
        <v>0.11298544652353001</v>
      </c>
      <c r="N11" s="16"/>
      <c r="O11" s="36">
        <f>POWER(2,-L11)</f>
        <v>1.0922735995477051</v>
      </c>
      <c r="P11" s="28">
        <f>M11/SQRT((COUNT(C9:C11)+COUNT(G9:G11)/2))</f>
        <v>5.3261850274785409E-2</v>
      </c>
    </row>
    <row r="12" spans="2:16">
      <c r="B12" t="s">
        <v>84</v>
      </c>
      <c r="C12" s="32">
        <v>16.545999526977539</v>
      </c>
      <c r="D12" s="12"/>
      <c r="E12" s="9"/>
      <c r="F12" s="9"/>
      <c r="G12" s="32">
        <v>15.651000022888184</v>
      </c>
      <c r="I12" s="9"/>
      <c r="J12" s="9"/>
      <c r="K12" s="9"/>
      <c r="L12" s="9"/>
      <c r="M12" s="9"/>
      <c r="N12" s="9"/>
      <c r="O12" s="35"/>
    </row>
    <row r="13" spans="2:16">
      <c r="B13" t="s">
        <v>84</v>
      </c>
      <c r="C13" s="32">
        <v>16.597000122070313</v>
      </c>
      <c r="D13" s="11"/>
      <c r="E13" s="9"/>
      <c r="F13" s="9"/>
      <c r="G13" s="32">
        <v>15.657999992370605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84</v>
      </c>
      <c r="C14" s="32">
        <v>16.486000061035156</v>
      </c>
      <c r="D14" s="5">
        <f>STDEV(C12:C14)</f>
        <v>5.5560792775416416E-2</v>
      </c>
      <c r="E14" s="1">
        <f>AVERAGE(C12:C14)</f>
        <v>16.542999903361004</v>
      </c>
      <c r="F14" s="9"/>
      <c r="G14" s="32">
        <v>15.647000312805176</v>
      </c>
      <c r="H14" s="4">
        <f>STDEV(G12:G14)</f>
        <v>5.5676177437794004E-3</v>
      </c>
      <c r="I14" s="1">
        <f>AVERAGE(G12:G14)</f>
        <v>15.652000109354654</v>
      </c>
      <c r="J14" s="9"/>
      <c r="K14" s="1">
        <f>E14-I14</f>
        <v>0.89099979400634943</v>
      </c>
      <c r="L14" s="1">
        <f>K14-$K$7</f>
        <v>0.3569997151692732</v>
      </c>
      <c r="M14" s="29">
        <f>SQRT((D14*D14)+(H14*H14))</f>
        <v>5.5839054981022131E-2</v>
      </c>
      <c r="N14" s="16"/>
      <c r="O14" s="36">
        <f>POWER(2,-L14)</f>
        <v>0.78078664675778309</v>
      </c>
      <c r="P14" s="28">
        <f>M14/SQRT((COUNT(C12:C14)+COUNT(G12:G14)/2))</f>
        <v>2.6322782954752811E-2</v>
      </c>
    </row>
    <row r="15" spans="2:16">
      <c r="B15" t="s">
        <v>85</v>
      </c>
      <c r="C15" s="32">
        <v>31.211999893188477</v>
      </c>
      <c r="D15" s="12"/>
      <c r="E15" s="9"/>
      <c r="F15" s="9"/>
      <c r="G15" s="32">
        <v>15.527000427246094</v>
      </c>
      <c r="I15" s="9"/>
      <c r="J15" s="9"/>
      <c r="K15" s="9"/>
      <c r="L15" s="9"/>
      <c r="M15" s="9"/>
      <c r="N15" s="9"/>
      <c r="O15" s="35"/>
    </row>
    <row r="16" spans="2:16">
      <c r="B16" t="s">
        <v>85</v>
      </c>
      <c r="C16" s="32">
        <v>31.319000244140625</v>
      </c>
      <c r="D16" s="11"/>
      <c r="E16" s="9"/>
      <c r="F16" s="9"/>
      <c r="G16" s="32">
        <v>15.565999984741211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t="s">
        <v>85</v>
      </c>
      <c r="C17" s="32">
        <v>31.576999664306641</v>
      </c>
      <c r="D17" s="5">
        <f>STDEV(C15:C17)</f>
        <v>0.18763333429244183</v>
      </c>
      <c r="E17" s="1">
        <f>AVERAGE(C15:C17)</f>
        <v>31.369333267211914</v>
      </c>
      <c r="F17" s="9"/>
      <c r="G17" s="32">
        <v>15.673999786376953</v>
      </c>
      <c r="H17" s="4">
        <f>STDEV(G15:G17)</f>
        <v>7.6150874609836217E-2</v>
      </c>
      <c r="I17" s="1">
        <f>AVERAGE(G15:G17)</f>
        <v>15.58900006612142</v>
      </c>
      <c r="J17" s="9"/>
      <c r="K17" s="1">
        <f>E17-I17</f>
        <v>15.780333201090494</v>
      </c>
      <c r="L17" s="1">
        <f>K17-$K$7</f>
        <v>15.246333122253418</v>
      </c>
      <c r="M17" s="29">
        <f>SQRT((D17*D17)+(H17*H17))</f>
        <v>0.20249746625956144</v>
      </c>
      <c r="N17" s="16"/>
      <c r="O17" s="36">
        <f>POWER(2,-L17)</f>
        <v>2.572743006422137E-5</v>
      </c>
      <c r="P17" s="28">
        <f>M17/SQRT((COUNT(C15:C17)+COUNT(G15:G17)/2))</f>
        <v>9.5458221043486682E-2</v>
      </c>
    </row>
    <row r="18" spans="2:16">
      <c r="B18" t="s">
        <v>86</v>
      </c>
      <c r="C18" s="32">
        <v>16.868999481201172</v>
      </c>
      <c r="D18" s="12"/>
      <c r="E18" s="9"/>
      <c r="F18" s="9"/>
      <c r="G18" s="32">
        <v>16.496000289916992</v>
      </c>
      <c r="I18" s="9"/>
      <c r="J18" s="9"/>
      <c r="K18" s="9"/>
      <c r="L18" s="9"/>
      <c r="M18" s="9"/>
      <c r="N18" s="9"/>
      <c r="O18" s="35"/>
    </row>
    <row r="19" spans="2:16">
      <c r="B19" t="s">
        <v>86</v>
      </c>
      <c r="C19" s="32">
        <v>16.830999374389648</v>
      </c>
      <c r="D19" s="11"/>
      <c r="E19" s="9"/>
      <c r="F19" s="9"/>
      <c r="G19" s="32">
        <v>16.309000015258789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86</v>
      </c>
      <c r="C20" s="32">
        <v>16.931999206542969</v>
      </c>
      <c r="D20" s="5">
        <f>STDEV(C18:C20)</f>
        <v>5.1012971562515205E-2</v>
      </c>
      <c r="E20" s="1">
        <f>AVERAGE(C18:C20)</f>
        <v>16.87733268737793</v>
      </c>
      <c r="F20" s="9"/>
      <c r="G20" s="32">
        <v>16.284999847412109</v>
      </c>
      <c r="H20" s="4">
        <f>STDEV(G18:G20)</f>
        <v>0.11551789004029386</v>
      </c>
      <c r="I20" s="1">
        <f>AVERAGE(G18:G20)</f>
        <v>16.363333384195965</v>
      </c>
      <c r="J20" s="9"/>
      <c r="K20" s="1">
        <f>E20-I20</f>
        <v>0.51399930318196496</v>
      </c>
      <c r="L20" s="1">
        <f>K20-$K$7</f>
        <v>-2.0000775655111269E-2</v>
      </c>
      <c r="M20" s="29">
        <f>SQRT((D20*D20)+(H20*H20))</f>
        <v>0.12628026839930065</v>
      </c>
      <c r="N20" s="16"/>
      <c r="O20" s="36">
        <f>POWER(2,-L20)</f>
        <v>1.0139600249385479</v>
      </c>
      <c r="P20" s="28">
        <f>M20/SQRT((COUNT(C18:C20)+COUNT(G18:G20)/2))</f>
        <v>5.952908941013519E-2</v>
      </c>
    </row>
    <row r="21" spans="2:16">
      <c r="B21" t="s">
        <v>87</v>
      </c>
      <c r="C21" s="32">
        <v>15.829999923706055</v>
      </c>
      <c r="D21" s="12"/>
      <c r="E21" s="9"/>
      <c r="F21" s="9"/>
      <c r="G21" s="32">
        <v>13.895000457763672</v>
      </c>
      <c r="I21" s="9"/>
      <c r="J21" s="9"/>
      <c r="K21" s="9"/>
      <c r="L21" s="9"/>
      <c r="M21" s="9"/>
      <c r="N21" s="9"/>
      <c r="O21" s="35"/>
    </row>
    <row r="22" spans="2:16">
      <c r="B22" t="s">
        <v>87</v>
      </c>
      <c r="C22" s="32">
        <v>15.883999824523926</v>
      </c>
      <c r="D22" s="11"/>
      <c r="E22" s="9"/>
      <c r="F22" s="9"/>
      <c r="G22" s="32">
        <v>13.866000175476074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t="s">
        <v>87</v>
      </c>
      <c r="C23" s="32">
        <v>15.725000381469727</v>
      </c>
      <c r="D23" s="5">
        <f>STDEV(C21:C23)</f>
        <v>8.0851423456572397E-2</v>
      </c>
      <c r="E23" s="1">
        <f>AVERAGE(C21:C23)</f>
        <v>15.813000043233236</v>
      </c>
      <c r="F23" s="9"/>
      <c r="G23" s="32">
        <v>13.890000343322754</v>
      </c>
      <c r="H23" s="4">
        <f>STDEV(G21:G23)</f>
        <v>1.5502825408353925E-2</v>
      </c>
      <c r="I23" s="1">
        <f>AVERAGE(G21:G23)</f>
        <v>13.8836669921875</v>
      </c>
      <c r="J23" s="9"/>
      <c r="K23" s="1">
        <f>E23-I23</f>
        <v>1.9293330510457363</v>
      </c>
      <c r="L23" s="1">
        <f>K23-$K$7</f>
        <v>1.39533297220866</v>
      </c>
      <c r="M23" s="29">
        <f>SQRT((D23*D23)+(H23*H23))</f>
        <v>8.232429939328903E-2</v>
      </c>
      <c r="N23" s="16"/>
      <c r="O23" s="36">
        <f>POWER(2,-L23)</f>
        <v>0.38015693843906417</v>
      </c>
      <c r="P23" s="28">
        <f>M23/SQRT((COUNT(C21:C23)+COUNT(G21:G23)/2))</f>
        <v>3.8808046904950842E-2</v>
      </c>
    </row>
    <row r="24" spans="2:16">
      <c r="B24" t="s">
        <v>88</v>
      </c>
      <c r="C24" s="32">
        <v>28.857000350952148</v>
      </c>
      <c r="D24" s="12"/>
      <c r="E24" s="9"/>
      <c r="F24" s="9"/>
      <c r="G24" s="32">
        <v>15.493000030517578</v>
      </c>
      <c r="I24" s="9"/>
      <c r="J24" s="9"/>
      <c r="K24" s="9"/>
      <c r="L24" s="9"/>
      <c r="M24" s="9"/>
      <c r="N24" s="9"/>
      <c r="O24" s="35"/>
    </row>
    <row r="25" spans="2:16">
      <c r="B25" t="s">
        <v>88</v>
      </c>
      <c r="C25" s="32">
        <v>28.868000030517578</v>
      </c>
      <c r="D25" s="11"/>
      <c r="E25" s="9"/>
      <c r="F25" s="9"/>
      <c r="G25" s="32">
        <v>15.517999649047852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88</v>
      </c>
      <c r="C26" s="32">
        <v>28.941999435424805</v>
      </c>
      <c r="D26" s="5">
        <f>STDEV(C24:C26)</f>
        <v>4.6227245282328813E-2</v>
      </c>
      <c r="E26" s="1">
        <f>AVERAGE(C24:C26)</f>
        <v>28.888999938964844</v>
      </c>
      <c r="F26" s="9"/>
      <c r="G26" s="32">
        <v>15.534999847412109</v>
      </c>
      <c r="H26" s="4">
        <f>STDEV(G24:G26)</f>
        <v>2.1126493202680601E-2</v>
      </c>
      <c r="I26" s="1">
        <f>AVERAGE(G24:G26)</f>
        <v>15.51533317565918</v>
      </c>
      <c r="J26" s="9"/>
      <c r="K26" s="1">
        <f>E26-I26</f>
        <v>13.373666763305664</v>
      </c>
      <c r="L26" s="1">
        <f>K26-$K$7</f>
        <v>12.839666684468588</v>
      </c>
      <c r="M26" s="29">
        <f>SQRT((D26*D26)+(H26*H26))</f>
        <v>5.0826045699380359E-2</v>
      </c>
      <c r="N26" s="16"/>
      <c r="O26" s="36">
        <f>POWER(2,-L26)</f>
        <v>1.3641910427861153E-4</v>
      </c>
      <c r="P26" s="28">
        <f>M26/SQRT((COUNT(C24:C26)+COUNT(G24:G26)/2))</f>
        <v>2.3959627716619476E-2</v>
      </c>
    </row>
    <row r="27" spans="2:16">
      <c r="B27" t="s">
        <v>89</v>
      </c>
      <c r="C27" s="32">
        <v>20.521999359130859</v>
      </c>
      <c r="D27" s="12"/>
      <c r="E27" s="9"/>
      <c r="F27" s="9"/>
      <c r="G27" s="32">
        <v>19.746000289916992</v>
      </c>
      <c r="I27" s="9"/>
      <c r="J27" s="9"/>
      <c r="K27" s="9"/>
      <c r="L27" s="9"/>
      <c r="M27" s="9"/>
      <c r="N27" s="9"/>
      <c r="O27" s="35"/>
    </row>
    <row r="28" spans="2:16">
      <c r="B28" t="s">
        <v>89</v>
      </c>
      <c r="C28" s="32">
        <v>20.551000595092773</v>
      </c>
      <c r="D28" s="11"/>
      <c r="E28" s="9"/>
      <c r="F28" s="9"/>
      <c r="G28" s="32">
        <v>19.771999359130859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t="s">
        <v>89</v>
      </c>
      <c r="C29" s="32">
        <v>20.586000442504883</v>
      </c>
      <c r="D29" s="5">
        <f>STDEV(C27:C29)</f>
        <v>3.2047359951687795E-2</v>
      </c>
      <c r="E29" s="1">
        <f>AVERAGE(C27:C29)</f>
        <v>20.55300013224284</v>
      </c>
      <c r="F29" s="9"/>
      <c r="G29" s="32">
        <v>19.861000061035156</v>
      </c>
      <c r="H29" s="4">
        <f>STDEV(G27:G29)</f>
        <v>6.0307578153820617E-2</v>
      </c>
      <c r="I29" s="1">
        <f>AVERAGE(G27:G29)</f>
        <v>19.792999903361004</v>
      </c>
      <c r="J29" s="9"/>
      <c r="K29" s="1">
        <f>E29-I29</f>
        <v>0.76000022888183594</v>
      </c>
      <c r="L29" s="1">
        <f>K29-$K$7</f>
        <v>0.22600015004475971</v>
      </c>
      <c r="M29" s="29">
        <f>SQRT((D29*D29)+(H29*H29))</f>
        <v>6.8293757127955879E-2</v>
      </c>
      <c r="N29" s="16"/>
      <c r="O29" s="36">
        <f>POWER(2,-L29)</f>
        <v>0.85500208896909846</v>
      </c>
      <c r="P29" s="28">
        <f>M29/SQRT((COUNT(C27:C29)+COUNT(G27:G29)/2))</f>
        <v>3.2193985851923151E-2</v>
      </c>
    </row>
    <row r="30" spans="2:16">
      <c r="B30" t="s">
        <v>90</v>
      </c>
      <c r="C30" s="32">
        <v>17.704000473022461</v>
      </c>
      <c r="D30" s="12"/>
      <c r="E30" s="9"/>
      <c r="F30" s="9"/>
      <c r="G30" s="32">
        <v>17.384000778198242</v>
      </c>
      <c r="I30" s="9"/>
      <c r="J30" s="9"/>
      <c r="K30" s="9"/>
      <c r="L30" s="9"/>
      <c r="M30" s="9"/>
      <c r="N30" s="9"/>
      <c r="O30" s="35"/>
    </row>
    <row r="31" spans="2:16">
      <c r="B31" t="s">
        <v>90</v>
      </c>
      <c r="C31" s="32">
        <v>17.694000244140625</v>
      </c>
      <c r="D31" s="11"/>
      <c r="E31" s="9"/>
      <c r="F31" s="9"/>
      <c r="G31" s="32">
        <v>17.351999282836914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t="s">
        <v>90</v>
      </c>
      <c r="C32" s="32">
        <v>17.691999435424805</v>
      </c>
      <c r="D32" s="5">
        <f>STDEV(C30:C32)</f>
        <v>6.4295245628631969E-3</v>
      </c>
      <c r="E32" s="1">
        <f>AVERAGE(C30:C32)</f>
        <v>17.696666717529297</v>
      </c>
      <c r="F32" s="9"/>
      <c r="G32" s="32">
        <v>17.325000762939453</v>
      </c>
      <c r="H32" s="4">
        <f>STDEV(G30:G32)</f>
        <v>2.9535339235544147E-2</v>
      </c>
      <c r="I32" s="1">
        <f>AVERAGE(G30:G32)</f>
        <v>17.353666941324871</v>
      </c>
      <c r="J32" s="9"/>
      <c r="K32" s="1">
        <f>E32-I32</f>
        <v>0.3429997762044259</v>
      </c>
      <c r="L32" s="1">
        <f>K32-$K$7</f>
        <v>-0.19100030263265033</v>
      </c>
      <c r="M32" s="29">
        <f>SQRT((D32*D32)+(H32*H32))</f>
        <v>3.0227058240310696E-2</v>
      </c>
      <c r="N32" s="16"/>
      <c r="O32" s="36">
        <f>POWER(2,-L32)</f>
        <v>1.141554946589552</v>
      </c>
      <c r="P32" s="28">
        <f>M32/SQRT((COUNT(C30:C32)+COUNT(G30:G32)/2))</f>
        <v>1.4249171904696271E-2</v>
      </c>
    </row>
    <row r="33" spans="2:16">
      <c r="B33" t="s">
        <v>91</v>
      </c>
      <c r="C33" s="32">
        <v>30.969999313354492</v>
      </c>
      <c r="D33" s="12"/>
      <c r="E33" s="9"/>
      <c r="F33" s="9"/>
      <c r="G33" s="32">
        <v>18.275999069213867</v>
      </c>
      <c r="I33" s="9"/>
      <c r="J33" s="9"/>
      <c r="K33" s="9"/>
      <c r="L33" s="9"/>
      <c r="M33" s="9"/>
      <c r="N33" s="9"/>
      <c r="O33" s="35"/>
    </row>
    <row r="34" spans="2:16">
      <c r="B34" t="s">
        <v>91</v>
      </c>
      <c r="C34" s="32">
        <v>31.301000595092773</v>
      </c>
      <c r="D34" s="11"/>
      <c r="E34" s="9"/>
      <c r="F34" s="9"/>
      <c r="G34" s="32">
        <v>18.350000381469727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t="s">
        <v>91</v>
      </c>
      <c r="C35" s="32"/>
      <c r="D35" s="5">
        <f>STDEV(C33:C35)</f>
        <v>0.23405325089857762</v>
      </c>
      <c r="E35" s="1">
        <f>AVERAGE(C33:C35)</f>
        <v>31.135499954223633</v>
      </c>
      <c r="F35" s="9"/>
      <c r="G35" s="32">
        <v>18.253999710083008</v>
      </c>
      <c r="H35" s="4">
        <f>STDEV(G33:G35)</f>
        <v>5.0292966579927934E-2</v>
      </c>
      <c r="I35" s="1">
        <f>AVERAGE(G33:G35)</f>
        <v>18.293333053588867</v>
      </c>
      <c r="J35" s="9"/>
      <c r="K35" s="1">
        <f>E35-I35</f>
        <v>12.842166900634766</v>
      </c>
      <c r="L35" s="1">
        <f>K35-$K$7</f>
        <v>12.308166821797689</v>
      </c>
      <c r="M35" s="29">
        <f>SQRT((D35*D35)+(H35*H35))</f>
        <v>0.23939571162324999</v>
      </c>
      <c r="N35" s="16"/>
      <c r="O35" s="36">
        <f>POWER(2,-L35)</f>
        <v>1.9718441893748091E-4</v>
      </c>
      <c r="P35" s="28">
        <f>M35/SQRT((COUNT(C33:C35)+COUNT(G33:G35)/2))</f>
        <v>0.1279623903938768</v>
      </c>
    </row>
    <row r="36" spans="2:16">
      <c r="B36" t="s">
        <v>92</v>
      </c>
      <c r="C36" s="32">
        <v>15.77299976348877</v>
      </c>
      <c r="D36" s="12"/>
      <c r="E36" s="9"/>
      <c r="F36" s="9"/>
      <c r="G36" s="32">
        <v>16.813999176025391</v>
      </c>
      <c r="I36" s="9"/>
      <c r="J36" s="9"/>
      <c r="K36" s="9"/>
      <c r="L36" s="9"/>
      <c r="M36" s="9"/>
      <c r="N36" s="9"/>
      <c r="O36" s="35"/>
    </row>
    <row r="37" spans="2:16">
      <c r="B37" t="s">
        <v>92</v>
      </c>
      <c r="C37" s="32">
        <v>15.798999786376953</v>
      </c>
      <c r="D37" s="11"/>
      <c r="E37" s="9"/>
      <c r="F37" s="9"/>
      <c r="G37" s="32">
        <v>16.812000274658203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t="s">
        <v>92</v>
      </c>
      <c r="C38" s="32">
        <v>15.729999542236328</v>
      </c>
      <c r="D38" s="5">
        <f>STDEV(C36:C38)</f>
        <v>3.4847414799883507E-2</v>
      </c>
      <c r="E38" s="1">
        <f>AVERAGE(C36:C38)</f>
        <v>15.767333030700684</v>
      </c>
      <c r="F38" s="9"/>
      <c r="G38" s="32">
        <v>16.811000823974609</v>
      </c>
      <c r="H38" s="4">
        <f>STDEV(G36:G38)</f>
        <v>1.5266861369812393E-3</v>
      </c>
      <c r="I38" s="1">
        <f>AVERAGE(G36:G38)</f>
        <v>16.812333424886067</v>
      </c>
      <c r="J38" s="9"/>
      <c r="K38" s="1">
        <f>E38-I38</f>
        <v>-1.0450003941853829</v>
      </c>
      <c r="L38" s="1">
        <f>K38-$K$7</f>
        <v>-1.5790004730224592</v>
      </c>
      <c r="M38" s="29">
        <f>SQRT((D38*D38)+(H38*H38))</f>
        <v>3.4880841285668422E-2</v>
      </c>
      <c r="N38" s="16"/>
      <c r="O38" s="36">
        <f>POWER(2,-L38)</f>
        <v>2.9876278937905814</v>
      </c>
      <c r="P38" s="28">
        <f>M38/SQRT((COUNT(C36:C38)+COUNT(G36:G38)/2))</f>
        <v>1.6442986271058557E-2</v>
      </c>
    </row>
    <row r="39" spans="2:16">
      <c r="B39" t="s">
        <v>93</v>
      </c>
      <c r="C39" s="32">
        <v>16.88599967956543</v>
      </c>
      <c r="D39" s="12"/>
      <c r="E39" s="9"/>
      <c r="F39" s="9"/>
      <c r="G39" s="32">
        <v>14.704000473022461</v>
      </c>
      <c r="I39" s="9"/>
      <c r="J39" s="9"/>
      <c r="K39" s="9"/>
      <c r="L39" s="9"/>
      <c r="M39" s="9"/>
      <c r="N39" s="9"/>
      <c r="O39" s="35"/>
    </row>
    <row r="40" spans="2:16">
      <c r="B40" t="s">
        <v>93</v>
      </c>
      <c r="C40" s="32">
        <v>16.972999572753906</v>
      </c>
      <c r="D40" s="11"/>
      <c r="E40" s="9"/>
      <c r="F40" s="9"/>
      <c r="G40" s="32">
        <v>14.680000305175781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93</v>
      </c>
      <c r="C41" s="32">
        <v>16.809000015258789</v>
      </c>
      <c r="D41" s="5">
        <f>STDEV(C39:C41)</f>
        <v>8.2050578483371994E-2</v>
      </c>
      <c r="E41" s="1">
        <f>AVERAGE(C39:C41)</f>
        <v>16.889333089192707</v>
      </c>
      <c r="F41" s="9"/>
      <c r="G41" s="32">
        <v>14.649999618530273</v>
      </c>
      <c r="H41" s="4">
        <f>STDEV(G39:G41)</f>
        <v>2.7055934474581711E-2</v>
      </c>
      <c r="I41" s="1">
        <f>AVERAGE(G39:G41)</f>
        <v>14.678000132242838</v>
      </c>
      <c r="J41" s="9"/>
      <c r="K41" s="1">
        <f>E41-I41</f>
        <v>2.2113329569498692</v>
      </c>
      <c r="L41" s="1">
        <f>K41-$K$7</f>
        <v>1.677332878112793</v>
      </c>
      <c r="M41" s="29">
        <f>SQRT((D41*D41)+(H41*H41))</f>
        <v>8.6396302118486798E-2</v>
      </c>
      <c r="N41" s="16"/>
      <c r="O41" s="36">
        <f>POWER(2,-L41)</f>
        <v>0.31266012053313524</v>
      </c>
      <c r="P41" s="28">
        <f>M41/SQRT((COUNT(C39:C41)+COUNT(G39:G41)/2))</f>
        <v>4.0727607398282469E-2</v>
      </c>
    </row>
    <row r="42" spans="2:16">
      <c r="B42" t="s">
        <v>94</v>
      </c>
      <c r="C42" s="32">
        <v>30.667999267578125</v>
      </c>
      <c r="D42" s="12"/>
      <c r="E42" s="9"/>
      <c r="F42" s="9"/>
      <c r="G42" s="32">
        <v>16.385000228881836</v>
      </c>
      <c r="I42" s="9"/>
      <c r="J42" s="9"/>
      <c r="K42" s="9"/>
      <c r="L42" s="9"/>
      <c r="M42" s="9"/>
      <c r="N42" s="9"/>
      <c r="O42" s="35"/>
    </row>
    <row r="43" spans="2:16">
      <c r="B43" t="s">
        <v>94</v>
      </c>
      <c r="C43" s="32">
        <v>31.094999313354492</v>
      </c>
      <c r="D43" s="11"/>
      <c r="E43" s="9"/>
      <c r="F43" s="9"/>
      <c r="G43" s="32">
        <v>16.395000457763672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t="s">
        <v>94</v>
      </c>
      <c r="C44" s="32"/>
      <c r="D44" s="5">
        <f>STDEV(C42:C44)</f>
        <v>0.30193462793543546</v>
      </c>
      <c r="E44" s="1">
        <f>AVERAGE(C42:C44)</f>
        <v>30.881499290466309</v>
      </c>
      <c r="F44" s="9"/>
      <c r="G44" s="32">
        <v>16.430000305175781</v>
      </c>
      <c r="H44" s="4">
        <f>STDEV(G42:G44)</f>
        <v>2.3629080822230277E-2</v>
      </c>
      <c r="I44" s="1">
        <f>AVERAGE(G42:G44)</f>
        <v>16.40333366394043</v>
      </c>
      <c r="J44" s="9"/>
      <c r="K44" s="1">
        <f>E44-I44</f>
        <v>14.478165626525879</v>
      </c>
      <c r="L44" s="1">
        <f>K44-$K$7</f>
        <v>13.944165547688803</v>
      </c>
      <c r="M44" s="29">
        <f>SQRT((D44*D44)+(H44*H44))</f>
        <v>0.30285780988281175</v>
      </c>
      <c r="N44" s="16"/>
      <c r="O44" s="36">
        <f>POWER(2,-L44)</f>
        <v>6.3443612756855316E-5</v>
      </c>
      <c r="P44" s="28">
        <f>M44/SQRT((COUNT(C42:C44)+COUNT(G42:G44)/2))</f>
        <v>0.16188430878431437</v>
      </c>
    </row>
    <row r="45" spans="2:16">
      <c r="B45" t="s">
        <v>95</v>
      </c>
      <c r="C45" s="32"/>
      <c r="D45" s="12"/>
      <c r="E45" s="9"/>
      <c r="F45" s="9"/>
      <c r="G45" s="32">
        <v>17.653999328613281</v>
      </c>
      <c r="I45" s="9"/>
      <c r="J45" s="9"/>
      <c r="K45" s="9"/>
      <c r="L45" s="9"/>
      <c r="M45" s="9"/>
      <c r="N45" s="9"/>
      <c r="O45" s="35"/>
    </row>
    <row r="46" spans="2:16">
      <c r="B46" t="s">
        <v>95</v>
      </c>
      <c r="C46" s="32">
        <v>21.548999786376953</v>
      </c>
      <c r="D46" s="11"/>
      <c r="E46" s="9"/>
      <c r="F46" s="9"/>
      <c r="G46" s="32">
        <v>17.62299919128418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95</v>
      </c>
      <c r="C47" s="32">
        <v>21.406999588012695</v>
      </c>
      <c r="D47" s="5">
        <f>STDEV(C45:C47)</f>
        <v>0.1004093031932016</v>
      </c>
      <c r="E47" s="1">
        <f>AVERAGE(C45:C47)</f>
        <v>21.477999687194824</v>
      </c>
      <c r="F47" s="9"/>
      <c r="G47" s="32">
        <v>17.680999755859375</v>
      </c>
      <c r="H47" s="4">
        <f>STDEV(G45:G47)</f>
        <v>2.9023258135893241E-2</v>
      </c>
      <c r="I47" s="1">
        <f>AVERAGE(G45:G47)</f>
        <v>17.652666091918945</v>
      </c>
      <c r="J47" s="9"/>
      <c r="K47" s="1">
        <f>E47-I47</f>
        <v>3.8253335952758789</v>
      </c>
      <c r="L47" s="1">
        <f>K47-$K$7</f>
        <v>3.2913335164388027</v>
      </c>
      <c r="M47" s="29">
        <f>SQRT((D47*D47)+(H47*H47))</f>
        <v>0.10451974780187225</v>
      </c>
      <c r="N47" s="16"/>
      <c r="O47" s="36">
        <f>POWER(2,-L47)</f>
        <v>0.10214330025397926</v>
      </c>
      <c r="P47" s="28">
        <f>M47/SQRT((COUNT(C45:C47)+COUNT(G45:G47)/2))</f>
        <v>5.5868155203803532E-2</v>
      </c>
    </row>
    <row r="48" spans="2:16">
      <c r="B48" t="s">
        <v>96</v>
      </c>
      <c r="C48" s="32">
        <v>15.366999626159668</v>
      </c>
      <c r="D48" s="12"/>
      <c r="E48" s="9"/>
      <c r="F48" s="9"/>
      <c r="G48" s="32">
        <v>14.130000114440918</v>
      </c>
      <c r="I48" s="9"/>
      <c r="J48" s="9"/>
      <c r="K48" s="9"/>
      <c r="L48" s="9"/>
      <c r="M48" s="9"/>
      <c r="N48" s="9"/>
      <c r="O48" s="35"/>
    </row>
    <row r="49" spans="2:16">
      <c r="B49" t="s">
        <v>96</v>
      </c>
      <c r="C49" s="32">
        <v>15.359000205993652</v>
      </c>
      <c r="D49" s="11"/>
      <c r="E49" s="9"/>
      <c r="F49" s="9"/>
      <c r="G49" s="32">
        <v>14.121999740600586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t="s">
        <v>96</v>
      </c>
      <c r="C50" s="32">
        <v>15.310000419616699</v>
      </c>
      <c r="D50" s="5">
        <f>STDEV(C48:C50)</f>
        <v>3.0859572622087921E-2</v>
      </c>
      <c r="E50" s="1">
        <f>AVERAGE(C48:C50)</f>
        <v>15.345333417256674</v>
      </c>
      <c r="F50" s="9"/>
      <c r="G50" s="32">
        <v>14.336999893188477</v>
      </c>
      <c r="H50" s="4">
        <f>STDEV(G48:G50)</f>
        <v>0.12188654560411624</v>
      </c>
      <c r="I50" s="1">
        <f>AVERAGE(G48:G50)</f>
        <v>14.196333249409994</v>
      </c>
      <c r="J50" s="9"/>
      <c r="K50" s="1">
        <f>E50-I50</f>
        <v>1.1490001678466797</v>
      </c>
      <c r="L50" s="1">
        <f>K50-$K$7</f>
        <v>0.61500008900960346</v>
      </c>
      <c r="M50" s="29">
        <f>SQRT((D50*D50)+(H50*H50))</f>
        <v>0.12573242708912538</v>
      </c>
      <c r="N50" s="16"/>
      <c r="O50" s="36">
        <f>POWER(2,-L50)</f>
        <v>0.65292985326080399</v>
      </c>
      <c r="P50" s="28">
        <f>M50/SQRT((COUNT(C48:C50)+COUNT(G48:G50)/2))</f>
        <v>5.9270834539842485E-2</v>
      </c>
    </row>
    <row r="51" spans="2:16">
      <c r="B51" t="s">
        <v>97</v>
      </c>
      <c r="C51" s="32">
        <v>28.607999801635742</v>
      </c>
      <c r="D51" s="12"/>
      <c r="E51" s="9"/>
      <c r="F51" s="9"/>
      <c r="G51" s="32">
        <v>14.62600040435791</v>
      </c>
      <c r="I51" s="9"/>
      <c r="J51" s="9"/>
      <c r="K51" s="9"/>
      <c r="L51" s="9"/>
      <c r="M51" s="9"/>
      <c r="N51" s="9"/>
      <c r="O51" s="35"/>
    </row>
    <row r="52" spans="2:16">
      <c r="B52" t="s">
        <v>97</v>
      </c>
      <c r="C52" s="32">
        <v>28.98699951171875</v>
      </c>
      <c r="D52" s="11"/>
      <c r="E52" s="9"/>
      <c r="F52" s="9"/>
      <c r="G52" s="32">
        <v>14.612000465393066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t="s">
        <v>97</v>
      </c>
      <c r="C53" s="32">
        <v>28.965999603271484</v>
      </c>
      <c r="D53" s="5">
        <f>STDEV(C51:C53)</f>
        <v>0.21301237615415225</v>
      </c>
      <c r="E53" s="1">
        <f>AVERAGE(C51:C53)</f>
        <v>28.853666305541992</v>
      </c>
      <c r="F53" s="9"/>
      <c r="G53" s="32">
        <v>14.704000473022461</v>
      </c>
      <c r="H53" s="4">
        <f>STDEV(G51:G53)</f>
        <v>4.9571514680816844E-2</v>
      </c>
      <c r="I53" s="1">
        <f>AVERAGE(G51:G53)</f>
        <v>14.647333780924479</v>
      </c>
      <c r="J53" s="9"/>
      <c r="K53" s="1">
        <f>E53-I53</f>
        <v>14.206332524617514</v>
      </c>
      <c r="L53" s="1">
        <f>K53-$K$7</f>
        <v>13.672332445780437</v>
      </c>
      <c r="M53" s="29">
        <f>SQRT((D53*D53)+(H53*H53))</f>
        <v>0.21870438372970144</v>
      </c>
      <c r="N53" s="16"/>
      <c r="O53" s="36">
        <f>POWER(2,-L53)</f>
        <v>7.6598069301933564E-5</v>
      </c>
      <c r="P53" s="28">
        <f>M53/SQRT((COUNT(C51:C53)+COUNT(G51:G53)/2))</f>
        <v>0.10309823520699782</v>
      </c>
    </row>
    <row r="54" spans="2:16">
      <c r="B54" t="s">
        <v>98</v>
      </c>
      <c r="C54" s="32">
        <v>18.326999664306641</v>
      </c>
      <c r="D54" s="12"/>
      <c r="E54" s="9"/>
      <c r="F54" s="9"/>
      <c r="G54" s="32">
        <v>16.688999176025391</v>
      </c>
      <c r="I54" s="9"/>
      <c r="J54" s="9"/>
      <c r="K54" s="9"/>
      <c r="L54" s="9"/>
      <c r="M54" s="9"/>
      <c r="N54" s="9"/>
      <c r="O54" s="35"/>
    </row>
    <row r="55" spans="2:16">
      <c r="B55" t="s">
        <v>98</v>
      </c>
      <c r="C55" s="32">
        <v>18.256999969482422</v>
      </c>
      <c r="D55" s="11"/>
      <c r="E55" s="9"/>
      <c r="F55" s="9"/>
      <c r="G55" s="32">
        <v>16.749000549316406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98</v>
      </c>
      <c r="C56" s="32">
        <v>18.240999221801758</v>
      </c>
      <c r="D56" s="5">
        <f>STDEV(C54:C56)</f>
        <v>4.5738490925513506E-2</v>
      </c>
      <c r="E56" s="1">
        <f>AVERAGE(C54:C56)</f>
        <v>18.274999618530273</v>
      </c>
      <c r="F56" s="9"/>
      <c r="G56" s="32">
        <v>16.701000213623047</v>
      </c>
      <c r="H56" s="4">
        <f>STDEV(G54:G56)</f>
        <v>3.1749598230800112E-2</v>
      </c>
      <c r="I56" s="1">
        <f>AVERAGE(G54:G56)</f>
        <v>16.712999979654949</v>
      </c>
      <c r="J56" s="9"/>
      <c r="K56" s="1">
        <f>E56-I56</f>
        <v>1.5619996388753243</v>
      </c>
      <c r="L56" s="1">
        <f>K56-$K$7</f>
        <v>1.0279995600382481</v>
      </c>
      <c r="M56" s="29">
        <f>SQRT((D56*D56)+(H56*H56))</f>
        <v>5.5678061567914765E-2</v>
      </c>
      <c r="N56" s="16"/>
      <c r="O56" s="36">
        <f>POWER(2,-L56)</f>
        <v>0.49038965154262176</v>
      </c>
      <c r="P56" s="28">
        <f>M56/SQRT((COUNT(C54:C56)+COUNT(G54:G56)/2))</f>
        <v>2.624688993199642E-2</v>
      </c>
    </row>
    <row r="57" spans="2:16">
      <c r="B57" t="s">
        <v>99</v>
      </c>
      <c r="C57" s="32"/>
      <c r="D57" s="12"/>
      <c r="E57" s="9"/>
      <c r="F57" s="9"/>
      <c r="G57" s="32">
        <v>14.383000373840332</v>
      </c>
      <c r="I57" s="9"/>
      <c r="J57" s="9"/>
      <c r="K57" s="9"/>
      <c r="L57" s="9"/>
      <c r="M57" s="9"/>
      <c r="N57" s="9"/>
      <c r="O57" s="35"/>
    </row>
    <row r="58" spans="2:16">
      <c r="B58" t="s">
        <v>99</v>
      </c>
      <c r="C58" s="32">
        <v>16.933000564575195</v>
      </c>
      <c r="D58" s="11"/>
      <c r="E58" s="9"/>
      <c r="F58" s="9"/>
      <c r="G58" s="32">
        <v>14.291999816894531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t="s">
        <v>99</v>
      </c>
      <c r="C59" s="32">
        <v>16.799999237060547</v>
      </c>
      <c r="D59" s="5">
        <f>STDEV(C57:C59)</f>
        <v>9.4046140592420849E-2</v>
      </c>
      <c r="E59" s="1">
        <f>AVERAGE(C57:C59)</f>
        <v>16.866499900817871</v>
      </c>
      <c r="F59" s="9"/>
      <c r="G59" s="32">
        <v>14.288999557495117</v>
      </c>
      <c r="H59" s="4">
        <f>STDEV(G57:G59)</f>
        <v>5.3426361150148392E-2</v>
      </c>
      <c r="I59" s="1">
        <f>AVERAGE(G57:G59)</f>
        <v>14.321333249409994</v>
      </c>
      <c r="J59" s="9"/>
      <c r="K59" s="1">
        <f>E59-I59</f>
        <v>2.545166651407877</v>
      </c>
      <c r="L59" s="1">
        <f>K59-$K$7</f>
        <v>2.0111665725708008</v>
      </c>
      <c r="M59" s="29">
        <f>SQRT((D59*D59)+(H59*H59))</f>
        <v>0.10816215893775176</v>
      </c>
      <c r="N59" s="16"/>
      <c r="O59" s="36">
        <f>POWER(2,-L59)</f>
        <v>0.24807244974454851</v>
      </c>
      <c r="P59" s="28">
        <f>M59/SQRT((COUNT(C57:C59)+COUNT(G57:G59)/2))</f>
        <v>5.781510585126514E-2</v>
      </c>
    </row>
    <row r="60" spans="2:16">
      <c r="B60" t="s">
        <v>100</v>
      </c>
      <c r="C60" s="32">
        <v>29.21299934387207</v>
      </c>
      <c r="D60" s="12"/>
      <c r="E60" s="9"/>
      <c r="F60" s="9"/>
      <c r="G60" s="32">
        <v>14.687000274658203</v>
      </c>
      <c r="I60" s="9"/>
      <c r="J60" s="9"/>
      <c r="K60" s="9"/>
      <c r="L60" s="9"/>
      <c r="M60" s="9"/>
      <c r="N60" s="9"/>
      <c r="O60" s="35"/>
    </row>
    <row r="61" spans="2:16">
      <c r="B61" t="s">
        <v>100</v>
      </c>
      <c r="C61" s="32">
        <v>29.475000381469727</v>
      </c>
      <c r="D61" s="11"/>
      <c r="E61" s="9"/>
      <c r="F61" s="9"/>
      <c r="G61" s="32">
        <v>14.682999610900879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t="s">
        <v>100</v>
      </c>
      <c r="C62" s="32">
        <v>29.41200065612793</v>
      </c>
      <c r="D62" s="5">
        <f>STDEV(C60:C62)</f>
        <v>0.13675710302999766</v>
      </c>
      <c r="E62" s="1">
        <f>AVERAGE(C60:C62)</f>
        <v>29.366666793823242</v>
      </c>
      <c r="F62" s="9"/>
      <c r="G62" s="32">
        <v>14.644000053405762</v>
      </c>
      <c r="H62" s="4">
        <f>STDEV(G60:G62)</f>
        <v>2.3755665370156203E-2</v>
      </c>
      <c r="I62" s="1">
        <f>AVERAGE(G60:G62)</f>
        <v>14.671333312988281</v>
      </c>
      <c r="J62" s="9"/>
      <c r="K62" s="1">
        <f>E62-I62</f>
        <v>14.695333480834961</v>
      </c>
      <c r="L62" s="1">
        <f>K62-$K$7</f>
        <v>14.161333401997885</v>
      </c>
      <c r="M62" s="29">
        <f>SQRT((D62*D62)+(H62*H62))</f>
        <v>0.13880503184804302</v>
      </c>
      <c r="N62" s="16"/>
      <c r="O62" s="36">
        <f>POWER(2,-L62)</f>
        <v>5.4577528789248462E-5</v>
      </c>
      <c r="P62" s="28">
        <f>M62/SQRT((COUNT(C60:C62)+COUNT(G60:G62)/2))</f>
        <v>6.5433319521710623E-2</v>
      </c>
    </row>
    <row r="63" spans="2:16">
      <c r="B63" t="s">
        <v>101</v>
      </c>
      <c r="C63" s="32">
        <v>15.954000473022461</v>
      </c>
      <c r="D63" s="12"/>
      <c r="E63" s="9"/>
      <c r="F63" s="9"/>
      <c r="G63" s="32">
        <v>17.333000183105469</v>
      </c>
      <c r="I63" s="9"/>
      <c r="J63" s="9"/>
      <c r="K63" s="9"/>
      <c r="L63" s="9"/>
      <c r="M63" s="9"/>
      <c r="N63" s="9"/>
      <c r="O63" s="35"/>
    </row>
    <row r="64" spans="2:16">
      <c r="B64" t="s">
        <v>101</v>
      </c>
      <c r="C64" s="32">
        <v>15.97599983215332</v>
      </c>
      <c r="D64" s="11"/>
      <c r="E64" s="9"/>
      <c r="F64" s="9"/>
      <c r="G64" s="32">
        <v>17.354000091552734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t="s">
        <v>101</v>
      </c>
      <c r="C65" s="32">
        <v>15.956999778747559</v>
      </c>
      <c r="D65" s="5">
        <f>STDEV(C63:C65)</f>
        <v>1.1930141564003106E-2</v>
      </c>
      <c r="E65" s="1">
        <f>AVERAGE(C63:C65)</f>
        <v>15.962333361307779</v>
      </c>
      <c r="F65" s="9"/>
      <c r="G65" s="32">
        <v>17.325000762939453</v>
      </c>
      <c r="H65" s="4">
        <f>STDEV(G63:G65)</f>
        <v>1.4977471625784441E-2</v>
      </c>
      <c r="I65" s="1">
        <f>AVERAGE(G63:G65)</f>
        <v>17.337333679199219</v>
      </c>
      <c r="J65" s="9"/>
      <c r="K65" s="1">
        <f>E65-I65</f>
        <v>-1.3750003178914394</v>
      </c>
      <c r="L65" s="1">
        <f>K65-$K$7</f>
        <v>-1.9090003967285156</v>
      </c>
      <c r="M65" s="29">
        <f>SQRT((D65*D65)+(H65*H65))</f>
        <v>1.9148183570206666E-2</v>
      </c>
      <c r="N65" s="16"/>
      <c r="O65" s="36">
        <f>POWER(2,-L65)</f>
        <v>3.7554880219880191</v>
      </c>
      <c r="P65" s="28">
        <f>M65/SQRT((COUNT(C63:C65)+COUNT(G63:G65)/2))</f>
        <v>9.0265402999319799E-3</v>
      </c>
    </row>
    <row r="66" spans="2:16">
      <c r="B66" t="s">
        <v>102</v>
      </c>
      <c r="C66" s="32">
        <v>16.711999893188477</v>
      </c>
      <c r="D66" s="12"/>
      <c r="E66" s="9"/>
      <c r="F66" s="9"/>
      <c r="G66" s="32">
        <v>16.780000686645508</v>
      </c>
      <c r="I66" s="9"/>
      <c r="J66" s="9"/>
      <c r="K66" s="9"/>
      <c r="L66" s="9"/>
      <c r="M66" s="9"/>
      <c r="N66" s="9"/>
      <c r="O66" s="35"/>
    </row>
    <row r="67" spans="2:16">
      <c r="B67" t="s">
        <v>102</v>
      </c>
      <c r="C67" s="32">
        <v>16.586000442504883</v>
      </c>
      <c r="D67" s="11"/>
      <c r="E67" s="9"/>
      <c r="F67" s="9"/>
      <c r="G67" s="32">
        <v>16.733999252319336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102</v>
      </c>
      <c r="C68" s="32">
        <v>16.636999130249023</v>
      </c>
      <c r="D68" s="5">
        <f>STDEV(C66:C68)</f>
        <v>6.3379599985184221E-2</v>
      </c>
      <c r="E68" s="1">
        <f>AVERAGE(C66:C68)</f>
        <v>16.644999821980793</v>
      </c>
      <c r="F68" s="9"/>
      <c r="G68" s="32">
        <v>16.715999603271484</v>
      </c>
      <c r="H68" s="4">
        <f>STDEV(G66:G68)</f>
        <v>3.3005701525038636E-2</v>
      </c>
      <c r="I68" s="1">
        <f>AVERAGE(G66:G68)</f>
        <v>16.743333180745442</v>
      </c>
      <c r="J68" s="9"/>
      <c r="K68" s="1">
        <f>E68-I68</f>
        <v>-9.8333358764648438E-2</v>
      </c>
      <c r="L68" s="1">
        <f>K68-$K$7</f>
        <v>-0.63233343760172467</v>
      </c>
      <c r="M68" s="29">
        <f>SQRT((D68*D68)+(H68*H68))</f>
        <v>7.1458729539797317E-2</v>
      </c>
      <c r="N68" s="16"/>
      <c r="O68" s="36">
        <f>POWER(2,-L68)</f>
        <v>1.5500700747841769</v>
      </c>
      <c r="P68" s="28">
        <f>M68/SQRT((COUNT(C66:C68)+COUNT(G66:G68)/2))</f>
        <v>3.3685968155044099E-2</v>
      </c>
    </row>
    <row r="69" spans="2:16">
      <c r="B69" t="s">
        <v>103</v>
      </c>
      <c r="C69" s="32">
        <v>33.030998229980469</v>
      </c>
      <c r="D69" s="12"/>
      <c r="E69" s="9"/>
      <c r="F69" s="9"/>
      <c r="G69" s="32">
        <v>18.267000198364258</v>
      </c>
      <c r="I69" s="9"/>
      <c r="J69" s="9"/>
      <c r="K69" s="9"/>
      <c r="L69" s="9"/>
      <c r="M69" s="9"/>
      <c r="N69" s="9"/>
      <c r="O69" s="35"/>
    </row>
    <row r="70" spans="2:16">
      <c r="B70" t="s">
        <v>103</v>
      </c>
      <c r="C70" s="32"/>
      <c r="D70" s="11"/>
      <c r="E70" s="9"/>
      <c r="F70" s="9"/>
      <c r="G70" s="32">
        <v>18.392999649047852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103</v>
      </c>
      <c r="C71" s="32">
        <v>33.374000549316406</v>
      </c>
      <c r="D71" s="5">
        <f>STDEV(C69:C71)</f>
        <v>0.24253926596515504</v>
      </c>
      <c r="E71" s="1">
        <f>AVERAGE(C69:C71)</f>
        <v>33.202499389648438</v>
      </c>
      <c r="F71" s="9"/>
      <c r="G71" s="32">
        <v>18.312000274658203</v>
      </c>
      <c r="H71" s="4">
        <f>STDEV(G69:G71)</f>
        <v>6.3851085987296385E-2</v>
      </c>
      <c r="I71" s="1">
        <f>AVERAGE(G69:G71)</f>
        <v>18.324000040690105</v>
      </c>
      <c r="J71" s="9"/>
      <c r="K71" s="1">
        <f>E71-I71</f>
        <v>14.878499348958332</v>
      </c>
      <c r="L71" s="1">
        <f>K71-$K$7</f>
        <v>14.344499270121256</v>
      </c>
      <c r="M71" s="29">
        <f>SQRT((D71*D71)+(H71*H71))</f>
        <v>0.25080322309865427</v>
      </c>
      <c r="N71" s="16"/>
      <c r="O71" s="36">
        <f>POWER(2,-L71)</f>
        <v>4.8070146634377572E-5</v>
      </c>
      <c r="P71" s="28">
        <f>M71/SQRT((COUNT(C69:C71)+COUNT(G69:G71)/2))</f>
        <v>0.13405996176197035</v>
      </c>
    </row>
    <row r="72" spans="2:16">
      <c r="B72" t="s">
        <v>104</v>
      </c>
      <c r="C72" s="32">
        <v>19.312000274658203</v>
      </c>
      <c r="D72" s="12"/>
      <c r="E72" s="9"/>
      <c r="F72" s="9"/>
      <c r="G72" s="32">
        <v>17.295000076293945</v>
      </c>
      <c r="I72" s="9"/>
      <c r="J72" s="9"/>
      <c r="K72" s="9"/>
      <c r="L72" s="9"/>
      <c r="M72" s="9"/>
      <c r="N72" s="9"/>
      <c r="O72" s="35"/>
    </row>
    <row r="73" spans="2:16">
      <c r="B73" t="s">
        <v>104</v>
      </c>
      <c r="C73" s="32">
        <v>19.146999359130859</v>
      </c>
      <c r="D73" s="11"/>
      <c r="E73" s="9"/>
      <c r="F73" s="9"/>
      <c r="G73" s="32">
        <v>17.253000259399414</v>
      </c>
      <c r="H73" s="11"/>
      <c r="I73" s="9"/>
      <c r="J73" s="9"/>
      <c r="K73" s="9"/>
      <c r="L73" s="9"/>
      <c r="M73" s="9"/>
      <c r="N73" s="9"/>
      <c r="O73" s="35"/>
    </row>
    <row r="74" spans="2:16" ht="15.75">
      <c r="B74" t="s">
        <v>104</v>
      </c>
      <c r="C74" s="32">
        <v>19.093000411987305</v>
      </c>
      <c r="D74" s="5">
        <f>STDEV(C72:C74)</f>
        <v>0.11409216177236309</v>
      </c>
      <c r="E74" s="1">
        <f>AVERAGE(C72:C74)</f>
        <v>19.184000015258789</v>
      </c>
      <c r="F74" s="9"/>
      <c r="G74" s="32">
        <v>17.594999313354492</v>
      </c>
      <c r="H74" s="4">
        <f>STDEV(G72:G74)</f>
        <v>0.18651491440013543</v>
      </c>
      <c r="I74" s="1">
        <f>AVERAGE(G72:G74)</f>
        <v>17.380999883015949</v>
      </c>
      <c r="J74" s="9"/>
      <c r="K74" s="1">
        <f>E74-I74</f>
        <v>1.8030001322428397</v>
      </c>
      <c r="L74" s="1">
        <f>K74-$K$7</f>
        <v>1.2690000534057635</v>
      </c>
      <c r="M74" s="29">
        <f>SQRT((D74*D74)+(H74*H74))</f>
        <v>0.21864316744774101</v>
      </c>
      <c r="N74" s="16"/>
      <c r="O74" s="36">
        <f>POWER(2,-L74)</f>
        <v>0.41494727743445009</v>
      </c>
      <c r="P74" s="28">
        <f>M74/SQRT((COUNT(C72:C74)+COUNT(G72:G74)/2))</f>
        <v>0.10306937757493566</v>
      </c>
    </row>
    <row r="75" spans="2:16">
      <c r="B75" t="s">
        <v>105</v>
      </c>
      <c r="C75" s="32">
        <v>17.336999893188477</v>
      </c>
      <c r="D75" s="12"/>
      <c r="E75" s="9"/>
      <c r="F75" s="9"/>
      <c r="G75" s="32">
        <v>14.189000129699707</v>
      </c>
      <c r="I75" s="9"/>
      <c r="J75" s="9"/>
      <c r="K75" s="9"/>
      <c r="L75" s="9"/>
      <c r="M75" s="9"/>
      <c r="N75" s="9"/>
      <c r="O75" s="35"/>
    </row>
    <row r="76" spans="2:16">
      <c r="B76" t="s">
        <v>105</v>
      </c>
      <c r="C76" s="32">
        <v>17.341999053955078</v>
      </c>
      <c r="D76" s="11"/>
      <c r="E76" s="9"/>
      <c r="F76" s="9"/>
      <c r="G76" s="32">
        <v>14.16100025177002</v>
      </c>
      <c r="H76" s="11"/>
      <c r="I76" s="9"/>
      <c r="J76" s="9"/>
      <c r="K76" s="9"/>
      <c r="L76" s="9"/>
      <c r="M76" s="9"/>
      <c r="N76" s="9"/>
      <c r="O76" s="35"/>
    </row>
    <row r="77" spans="2:16" ht="15.75">
      <c r="B77" t="s">
        <v>105</v>
      </c>
      <c r="C77" s="32">
        <v>17.190999984741211</v>
      </c>
      <c r="D77" s="5">
        <f>STDEV(C75:C77)</f>
        <v>8.5772648882996225E-2</v>
      </c>
      <c r="E77" s="1">
        <f>AVERAGE(C75:C77)</f>
        <v>17.28999964396159</v>
      </c>
      <c r="F77" s="9"/>
      <c r="G77" s="32">
        <v>14.21399974822998</v>
      </c>
      <c r="H77" s="4">
        <f>STDEV(G75:G77)</f>
        <v>2.6513897977431897E-2</v>
      </c>
      <c r="I77" s="1">
        <f>AVERAGE(G75:G77)</f>
        <v>14.188000043233236</v>
      </c>
      <c r="J77" s="9"/>
      <c r="K77" s="1">
        <f>E77-I77</f>
        <v>3.1019996007283535</v>
      </c>
      <c r="L77" s="1">
        <f>K77-$K$7</f>
        <v>2.5679995218912772</v>
      </c>
      <c r="M77" s="29">
        <f>SQRT((D77*D77)+(H77*H77))</f>
        <v>8.977713563242827E-2</v>
      </c>
      <c r="N77" s="16"/>
      <c r="O77" s="36">
        <f>POWER(2,-L77)</f>
        <v>0.16863787267899574</v>
      </c>
      <c r="P77" s="28">
        <f>M77/SQRT((COUNT(C75:C77)+COUNT(G75:G77)/2))</f>
        <v>4.2321347600796311E-2</v>
      </c>
    </row>
    <row r="78" spans="2:16">
      <c r="B78" s="37" t="s">
        <v>106</v>
      </c>
      <c r="C78" s="32">
        <v>29.864999771118164</v>
      </c>
      <c r="D78" s="12"/>
      <c r="E78" s="9"/>
      <c r="F78" s="9"/>
      <c r="G78" s="32">
        <v>16.233999252319336</v>
      </c>
      <c r="I78" s="9"/>
      <c r="J78" s="9"/>
      <c r="K78" s="9"/>
      <c r="L78" s="9"/>
      <c r="M78" s="9"/>
      <c r="N78" s="9"/>
      <c r="O78" s="35"/>
    </row>
    <row r="79" spans="2:16">
      <c r="B79" s="37" t="s">
        <v>106</v>
      </c>
      <c r="C79" s="32"/>
      <c r="D79" s="11"/>
      <c r="E79" s="9"/>
      <c r="F79" s="9"/>
      <c r="G79" s="32">
        <v>16.191999435424805</v>
      </c>
      <c r="H79" s="11"/>
      <c r="I79" s="9"/>
      <c r="J79" s="9"/>
      <c r="K79" s="9"/>
      <c r="L79" s="9"/>
      <c r="M79" s="9"/>
      <c r="N79" s="9"/>
      <c r="O79" s="35"/>
    </row>
    <row r="80" spans="2:16" ht="15.75">
      <c r="B80" s="37" t="s">
        <v>106</v>
      </c>
      <c r="C80" s="32">
        <v>29.315000534057617</v>
      </c>
      <c r="D80" s="5">
        <f>STDEV(C78:C80)</f>
        <v>0.3889081901729402</v>
      </c>
      <c r="E80" s="1">
        <f>AVERAGE(C78:C80)</f>
        <v>29.590000152587891</v>
      </c>
      <c r="F80" s="9"/>
      <c r="G80" s="32">
        <v>16.27400016784668</v>
      </c>
      <c r="H80" s="4">
        <f>STDEV(G78:G80)</f>
        <v>4.1004426549507603E-2</v>
      </c>
      <c r="I80" s="1">
        <f>AVERAGE(G78:G80)</f>
        <v>16.233332951863606</v>
      </c>
      <c r="J80" s="9"/>
      <c r="K80" s="1">
        <f>E80-I80</f>
        <v>13.356667200724285</v>
      </c>
      <c r="L80" s="1">
        <f>K80-$K$7</f>
        <v>12.822667121887209</v>
      </c>
      <c r="M80" s="29">
        <f>SQRT((D80*D80)+(H80*H80))</f>
        <v>0.3910638610000236</v>
      </c>
      <c r="N80" s="16"/>
      <c r="O80" s="36">
        <f>POWER(2,-L80)</f>
        <v>1.3803606549362142E-4</v>
      </c>
      <c r="P80" s="28">
        <f>M80/SQRT((COUNT(C78:C80)+COUNT(G78:G80)/2))</f>
        <v>0.20903242631586802</v>
      </c>
    </row>
    <row r="81" spans="2:16">
      <c r="B81" t="s">
        <v>107</v>
      </c>
      <c r="C81" s="32">
        <v>16.218999862670898</v>
      </c>
      <c r="D81" s="12"/>
      <c r="E81" s="9"/>
      <c r="F81" s="9"/>
      <c r="G81" s="32">
        <v>15.800000190734863</v>
      </c>
      <c r="I81" s="9"/>
      <c r="J81" s="9"/>
      <c r="K81" s="9"/>
      <c r="L81" s="9"/>
      <c r="M81" s="9"/>
      <c r="N81" s="9"/>
      <c r="O81" s="35"/>
    </row>
    <row r="82" spans="2:16">
      <c r="B82" t="s">
        <v>107</v>
      </c>
      <c r="C82" s="32">
        <v>16.291999816894531</v>
      </c>
      <c r="D82" s="11"/>
      <c r="E82" s="9"/>
      <c r="F82" s="9"/>
      <c r="G82" s="32">
        <v>15.758000373840332</v>
      </c>
      <c r="H82" s="11"/>
      <c r="I82" s="9"/>
      <c r="J82" s="9"/>
      <c r="K82" s="9"/>
      <c r="L82" s="9"/>
      <c r="M82" s="9"/>
      <c r="N82" s="9"/>
      <c r="O82" s="35"/>
    </row>
    <row r="83" spans="2:16" ht="15.75">
      <c r="B83" t="s">
        <v>107</v>
      </c>
      <c r="C83" s="32">
        <v>16.118000030517578</v>
      </c>
      <c r="D83" s="5">
        <f>STDEV(C81:C83)</f>
        <v>8.7374562536698563E-2</v>
      </c>
      <c r="E83" s="1">
        <f>AVERAGE(C81:C83)</f>
        <v>16.209666570027668</v>
      </c>
      <c r="F83" s="9"/>
      <c r="G83" s="32">
        <v>15.798999786376953</v>
      </c>
      <c r="H83" s="4">
        <f>STDEV(G81:G83)</f>
        <v>2.3965034447438631E-2</v>
      </c>
      <c r="I83" s="1">
        <f>AVERAGE(G81:G83)</f>
        <v>15.785666783650717</v>
      </c>
      <c r="J83" s="9"/>
      <c r="K83" s="1">
        <f>E83-I83</f>
        <v>0.42399978637695135</v>
      </c>
      <c r="L83" s="1">
        <f>K83-$K$7</f>
        <v>-0.11000029246012488</v>
      </c>
      <c r="M83" s="29">
        <f>SQRT((D83*D83)+(H83*H83))</f>
        <v>9.0601528985698523E-2</v>
      </c>
      <c r="N83" s="16"/>
      <c r="O83" s="36">
        <f>POWER(2,-L83)</f>
        <v>1.0792284552833429</v>
      </c>
      <c r="P83" s="28">
        <f>M83/SQRT((COUNT(C81:C83)+COUNT(G81:G83)/2))</f>
        <v>4.2709970354437986E-2</v>
      </c>
    </row>
    <row r="84" spans="2:16">
      <c r="B84" t="s">
        <v>108</v>
      </c>
      <c r="C84" s="32">
        <v>15.954000473022461</v>
      </c>
      <c r="D84" s="12"/>
      <c r="E84" s="9"/>
      <c r="F84" s="9"/>
      <c r="G84" s="32">
        <v>15.008000373840332</v>
      </c>
      <c r="I84" s="9"/>
      <c r="J84" s="9"/>
      <c r="K84" s="9"/>
      <c r="L84" s="9"/>
      <c r="M84" s="9"/>
      <c r="N84" s="9"/>
      <c r="O84" s="35"/>
    </row>
    <row r="85" spans="2:16">
      <c r="B85" t="s">
        <v>108</v>
      </c>
      <c r="C85" s="32">
        <v>15.98900032043457</v>
      </c>
      <c r="D85" s="11"/>
      <c r="E85" s="9"/>
      <c r="F85" s="9"/>
      <c r="G85" s="32">
        <v>14.986000061035156</v>
      </c>
      <c r="H85" s="11"/>
      <c r="I85" s="9"/>
      <c r="J85" s="9"/>
      <c r="K85" s="9"/>
      <c r="L85" s="9"/>
      <c r="M85" s="9"/>
      <c r="N85" s="9"/>
      <c r="O85" s="35"/>
    </row>
    <row r="86" spans="2:16" ht="15.75">
      <c r="B86" t="s">
        <v>108</v>
      </c>
      <c r="C86" s="32">
        <v>15.744999885559082</v>
      </c>
      <c r="D86" s="5">
        <f>STDEV(C84:C86)</f>
        <v>0.1319358727426713</v>
      </c>
      <c r="E86" s="1">
        <f>AVERAGE(C84:C86)</f>
        <v>15.896000226338705</v>
      </c>
      <c r="F86" s="9"/>
      <c r="G86" s="32">
        <v>14.993000030517578</v>
      </c>
      <c r="H86" s="4">
        <f>STDEV(G84:G86)</f>
        <v>1.123998543949907E-2</v>
      </c>
      <c r="I86" s="1">
        <f>AVERAGE(G84:G86)</f>
        <v>14.995666821797689</v>
      </c>
      <c r="J86" s="9"/>
      <c r="K86" s="1">
        <f>E86-I86</f>
        <v>0.90033340454101563</v>
      </c>
      <c r="L86" s="1">
        <f>K86-$K$7</f>
        <v>0.36633332570393939</v>
      </c>
      <c r="M86" s="29">
        <f>SQRT((D86*D86)+(H86*H86))</f>
        <v>0.13241379002600334</v>
      </c>
      <c r="N86" s="16"/>
      <c r="O86" s="36">
        <f>POWER(2,-L86)</f>
        <v>0.77575160099203033</v>
      </c>
      <c r="P86" s="28">
        <f>M86/SQRT((COUNT(C84:C86)+COUNT(G84:G86)/2))</f>
        <v>6.24204592333324E-2</v>
      </c>
    </row>
    <row r="87" spans="2:16">
      <c r="B87" s="37" t="s">
        <v>109</v>
      </c>
      <c r="C87" s="32">
        <v>28.853000640869141</v>
      </c>
      <c r="D87" s="12"/>
      <c r="E87" s="9"/>
      <c r="F87" s="9"/>
      <c r="G87" s="32">
        <v>16.471000671386719</v>
      </c>
      <c r="I87" s="9"/>
      <c r="J87" s="9"/>
      <c r="K87" s="9"/>
      <c r="L87" s="9"/>
      <c r="M87" s="9"/>
      <c r="N87" s="9"/>
      <c r="O87" s="35"/>
    </row>
    <row r="88" spans="2:16">
      <c r="B88" s="37" t="s">
        <v>109</v>
      </c>
      <c r="C88" s="32">
        <v>29.267000198364258</v>
      </c>
      <c r="D88" s="11"/>
      <c r="E88" s="9"/>
      <c r="F88" s="9"/>
      <c r="G88" s="32"/>
      <c r="H88" s="11"/>
      <c r="I88" s="9"/>
      <c r="J88" s="9"/>
      <c r="K88" s="9"/>
      <c r="L88" s="9"/>
      <c r="M88" s="9"/>
      <c r="N88" s="9"/>
      <c r="O88" s="35"/>
    </row>
    <row r="89" spans="2:16" ht="15.75">
      <c r="B89" s="37" t="s">
        <v>109</v>
      </c>
      <c r="C89" s="32"/>
      <c r="D89" s="5">
        <f>STDEV(C87:C89)</f>
        <v>0.29274189451302735</v>
      </c>
      <c r="E89" s="1">
        <f>AVERAGE(C87:C89)</f>
        <v>29.060000419616699</v>
      </c>
      <c r="F89" s="9"/>
      <c r="G89" s="32">
        <v>16.517000198364258</v>
      </c>
      <c r="H89" s="4">
        <f>STDEV(G87:G89)</f>
        <v>3.2526577457191404E-2</v>
      </c>
      <c r="I89" s="1">
        <f>AVERAGE(G87:G89)</f>
        <v>16.494000434875488</v>
      </c>
      <c r="J89" s="9"/>
      <c r="K89" s="1">
        <f>E89-I89</f>
        <v>12.565999984741211</v>
      </c>
      <c r="L89" s="1">
        <f>K89-$K$7</f>
        <v>12.031999905904135</v>
      </c>
      <c r="M89" s="29">
        <f>SQRT((D89*D89)+(H89*H89))</f>
        <v>0.29454336700077821</v>
      </c>
      <c r="N89" s="16"/>
      <c r="O89" s="36">
        <f>POWER(2,-L89)</f>
        <v>2.387850432712099E-4</v>
      </c>
      <c r="P89" s="28">
        <f>M89/SQRT((COUNT(C87:C89)+COUNT(G87:G89)/2))</f>
        <v>0.17005469222591804</v>
      </c>
    </row>
    <row r="90" spans="2:16">
      <c r="B90" t="s">
        <v>110</v>
      </c>
      <c r="C90" s="32">
        <v>19.224000930786133</v>
      </c>
      <c r="D90" s="12"/>
      <c r="E90" s="9"/>
      <c r="F90" s="9"/>
      <c r="G90" s="32">
        <v>17.343000411987305</v>
      </c>
      <c r="I90" s="9"/>
      <c r="J90" s="9"/>
      <c r="K90" s="9"/>
      <c r="L90" s="9"/>
      <c r="M90" s="9"/>
      <c r="N90" s="9"/>
      <c r="O90" s="35"/>
    </row>
    <row r="91" spans="2:16">
      <c r="B91" t="s">
        <v>110</v>
      </c>
      <c r="C91" s="32">
        <v>19.367000579833984</v>
      </c>
      <c r="D91" s="11"/>
      <c r="E91" s="9"/>
      <c r="F91" s="9"/>
      <c r="G91" s="32">
        <v>17.290000915527344</v>
      </c>
      <c r="H91" s="11"/>
      <c r="I91" s="9"/>
      <c r="J91" s="9"/>
      <c r="K91" s="9"/>
      <c r="L91" s="9"/>
      <c r="M91" s="9"/>
      <c r="N91" s="9"/>
      <c r="O91" s="35"/>
    </row>
    <row r="92" spans="2:16" ht="15.75">
      <c r="B92" t="s">
        <v>110</v>
      </c>
      <c r="C92" s="32">
        <v>19.145999908447266</v>
      </c>
      <c r="D92" s="5">
        <f>STDEV(C90:C92)</f>
        <v>0.112082079943746</v>
      </c>
      <c r="E92" s="1">
        <f>AVERAGE(C90:C92)</f>
        <v>19.245667139689129</v>
      </c>
      <c r="F92" s="9"/>
      <c r="G92" s="32">
        <v>17.316999435424805</v>
      </c>
      <c r="H92" s="4">
        <f>STDEV(G90:G92)</f>
        <v>2.6501312809829758E-2</v>
      </c>
      <c r="I92" s="1">
        <f>AVERAGE(G90:G92)</f>
        <v>17.316666920979817</v>
      </c>
      <c r="J92" s="9"/>
      <c r="K92" s="1">
        <f>E92-I92</f>
        <v>1.9290002187093123</v>
      </c>
      <c r="L92" s="1">
        <f>K92-$K$7</f>
        <v>1.395000139872236</v>
      </c>
      <c r="M92" s="29">
        <f>SQRT((D92*D92)+(H92*H92))</f>
        <v>0.11517253242488296</v>
      </c>
      <c r="N92" s="16"/>
      <c r="O92" s="36">
        <f>POWER(2,-L92)</f>
        <v>0.38024465144475361</v>
      </c>
      <c r="P92" s="28">
        <f>M92/SQRT((COUNT(C90:C92)+COUNT(G90:G92)/2))</f>
        <v>5.4292852456041513E-2</v>
      </c>
    </row>
    <row r="93" spans="2:16">
      <c r="B93" t="s">
        <v>111</v>
      </c>
      <c r="C93" s="32">
        <v>17.797000885009766</v>
      </c>
      <c r="D93" s="12"/>
      <c r="E93" s="9"/>
      <c r="F93" s="9"/>
      <c r="G93" s="32">
        <v>15.236000061035156</v>
      </c>
      <c r="I93" s="9"/>
      <c r="J93" s="9"/>
      <c r="K93" s="9"/>
      <c r="L93" s="9"/>
      <c r="M93" s="9"/>
      <c r="N93" s="9"/>
      <c r="O93" s="35"/>
    </row>
    <row r="94" spans="2:16">
      <c r="B94" t="s">
        <v>111</v>
      </c>
      <c r="C94" s="32">
        <v>17.444999694824219</v>
      </c>
      <c r="D94" s="11"/>
      <c r="E94" s="9"/>
      <c r="F94" s="9"/>
      <c r="G94" s="32">
        <v>15.196999549865723</v>
      </c>
      <c r="H94" s="11"/>
      <c r="I94" s="9"/>
      <c r="J94" s="9"/>
      <c r="K94" s="9"/>
      <c r="L94" s="9"/>
      <c r="M94" s="9"/>
      <c r="N94" s="9"/>
      <c r="O94" s="35"/>
    </row>
    <row r="95" spans="2:16" ht="15.75">
      <c r="B95" t="s">
        <v>111</v>
      </c>
      <c r="C95" s="32">
        <v>17.53700065612793</v>
      </c>
      <c r="D95" s="5">
        <f>STDEV(C93:C95)</f>
        <v>0.18256009685920577</v>
      </c>
      <c r="E95" s="1">
        <f>AVERAGE(C93:C95)</f>
        <v>17.593000411987305</v>
      </c>
      <c r="F95" s="9"/>
      <c r="G95" s="32">
        <v>15.220000267028809</v>
      </c>
      <c r="H95" s="4">
        <f>STDEV(G93:G95)</f>
        <v>1.9604702963570367E-2</v>
      </c>
      <c r="I95" s="1">
        <f>AVERAGE(G93:G95)</f>
        <v>15.217666625976562</v>
      </c>
      <c r="J95" s="9"/>
      <c r="K95" s="1">
        <f>E95-I95</f>
        <v>2.3753337860107422</v>
      </c>
      <c r="L95" s="1">
        <f>K95-$K$7</f>
        <v>1.841333707173666</v>
      </c>
      <c r="M95" s="29">
        <f>SQRT((D95*D95)+(H95*H95))</f>
        <v>0.18360973106982215</v>
      </c>
      <c r="N95" s="16"/>
      <c r="O95" s="36">
        <f>POWER(2,-L95)</f>
        <v>0.27906368331510661</v>
      </c>
      <c r="P95" s="28">
        <f>M95/SQRT((COUNT(C93:C95)+COUNT(G93:G95)/2))</f>
        <v>8.6554457287539716E-2</v>
      </c>
    </row>
    <row r="96" spans="2:16">
      <c r="B96" t="s">
        <v>112</v>
      </c>
      <c r="C96" s="32">
        <v>28.927000045776367</v>
      </c>
      <c r="D96" s="12"/>
      <c r="E96" s="9"/>
      <c r="F96" s="9"/>
      <c r="G96" s="32">
        <v>16.069999694824219</v>
      </c>
      <c r="I96" s="9"/>
      <c r="J96" s="9"/>
      <c r="K96" s="9"/>
      <c r="L96" s="9"/>
      <c r="M96" s="9"/>
      <c r="N96" s="9"/>
      <c r="O96" s="35"/>
    </row>
    <row r="97" spans="2:16">
      <c r="B97" t="s">
        <v>112</v>
      </c>
      <c r="C97" s="32">
        <v>28.471000671386719</v>
      </c>
      <c r="D97" s="11"/>
      <c r="E97" s="9"/>
      <c r="F97" s="9"/>
      <c r="G97" s="32">
        <v>15.98799991607666</v>
      </c>
      <c r="H97" s="11"/>
      <c r="I97" s="9"/>
      <c r="J97" s="9"/>
      <c r="K97" s="9"/>
      <c r="L97" s="9"/>
      <c r="M97" s="9"/>
      <c r="N97" s="9"/>
      <c r="O97" s="35"/>
    </row>
    <row r="98" spans="2:16" ht="15.75">
      <c r="B98" t="s">
        <v>112</v>
      </c>
      <c r="C98" s="32">
        <v>28.11400032043457</v>
      </c>
      <c r="D98" s="5">
        <f>STDEV(C96:C98)</f>
        <v>0.40750321745745977</v>
      </c>
      <c r="E98" s="1">
        <f>AVERAGE(C96:C98)</f>
        <v>28.504000345865887</v>
      </c>
      <c r="F98" s="9"/>
      <c r="G98" s="32">
        <v>15.928000450134277</v>
      </c>
      <c r="H98" s="4">
        <f>STDEV(G96:G98)</f>
        <v>7.1283103561939995E-2</v>
      </c>
      <c r="I98" s="1">
        <f>AVERAGE(G96:G98)</f>
        <v>15.995333353678385</v>
      </c>
      <c r="J98" s="9"/>
      <c r="K98" s="1">
        <f>E98-I98</f>
        <v>12.508666992187502</v>
      </c>
      <c r="L98" s="1">
        <f>K98-$K$7</f>
        <v>11.974666913350426</v>
      </c>
      <c r="M98" s="29">
        <f>SQRT((D98*D98)+(H98*H98))</f>
        <v>0.41369089075250864</v>
      </c>
      <c r="N98" s="16"/>
      <c r="O98" s="36">
        <f>POWER(2,-L98)</f>
        <v>2.4846548656558536E-4</v>
      </c>
      <c r="P98" s="28">
        <f>M98/SQRT((COUNT(C96:C98)+COUNT(G96:G98)/2))</f>
        <v>0.19501575611080141</v>
      </c>
    </row>
    <row r="99" spans="2:16">
      <c r="B99" t="s">
        <v>113</v>
      </c>
      <c r="C99" s="32">
        <v>19.312000274658203</v>
      </c>
      <c r="D99" s="12"/>
      <c r="E99" s="9"/>
      <c r="F99" s="9"/>
      <c r="G99" s="32">
        <v>17.320999145507813</v>
      </c>
      <c r="I99" s="9"/>
      <c r="J99" s="9"/>
      <c r="K99" s="9"/>
      <c r="L99" s="9"/>
      <c r="M99" s="9"/>
      <c r="N99" s="9"/>
      <c r="O99" s="35"/>
    </row>
    <row r="100" spans="2:16">
      <c r="B100" t="s">
        <v>113</v>
      </c>
      <c r="C100" s="32">
        <v>19.08799934387207</v>
      </c>
      <c r="D100" s="11"/>
      <c r="E100" s="9"/>
      <c r="F100" s="9"/>
      <c r="G100" s="32">
        <v>17.304000854492188</v>
      </c>
      <c r="H100" s="11"/>
      <c r="I100" s="9"/>
      <c r="J100" s="9"/>
      <c r="K100" s="9"/>
      <c r="L100" s="9"/>
      <c r="M100" s="9"/>
      <c r="N100" s="9"/>
      <c r="O100" s="35"/>
    </row>
    <row r="101" spans="2:16" ht="15.75">
      <c r="B101" t="s">
        <v>113</v>
      </c>
      <c r="C101" s="32">
        <v>19.221000671386719</v>
      </c>
      <c r="D101" s="5">
        <f>STDEV(C99:C101)</f>
        <v>0.11265485483641335</v>
      </c>
      <c r="E101" s="1">
        <f>AVERAGE(C99:C101)</f>
        <v>19.207000096638996</v>
      </c>
      <c r="F101" s="9"/>
      <c r="G101" s="32">
        <v>17.291999816894531</v>
      </c>
      <c r="H101" s="4">
        <f>STDEV(G99:G101)</f>
        <v>1.4571249436780802E-2</v>
      </c>
      <c r="I101" s="1">
        <f>AVERAGE(G99:G101)</f>
        <v>17.305666605631512</v>
      </c>
      <c r="J101" s="9"/>
      <c r="K101" s="1">
        <f>E101-I101</f>
        <v>1.9013334910074846</v>
      </c>
      <c r="L101" s="1">
        <f>K101-$K$7</f>
        <v>1.3673334121704084</v>
      </c>
      <c r="M101" s="29">
        <f>SQRT((D101*D101)+(H101*H101))</f>
        <v>0.11359329922298345</v>
      </c>
      <c r="N101" s="16"/>
      <c r="O101" s="36">
        <f>POWER(2,-L101)</f>
        <v>0.3876070154041823</v>
      </c>
      <c r="P101" s="28">
        <f>M101/SQRT((COUNT(C99:C101)+COUNT(G99:G101)/2))</f>
        <v>5.3548394785282789E-2</v>
      </c>
    </row>
    <row r="102" spans="2:16">
      <c r="B102" t="s">
        <v>114</v>
      </c>
      <c r="C102" s="32">
        <v>18.37700080871582</v>
      </c>
      <c r="D102" s="12"/>
      <c r="E102" s="9"/>
      <c r="F102" s="9"/>
      <c r="G102" s="32">
        <v>14.788999557495117</v>
      </c>
      <c r="I102" s="9"/>
      <c r="J102" s="9"/>
      <c r="K102" s="9"/>
      <c r="L102" s="9"/>
      <c r="M102" s="9"/>
      <c r="N102" s="9"/>
      <c r="O102" s="35"/>
    </row>
    <row r="103" spans="2:16">
      <c r="B103" t="s">
        <v>114</v>
      </c>
      <c r="C103" s="32">
        <v>18.323999404907227</v>
      </c>
      <c r="D103" s="11"/>
      <c r="E103" s="9"/>
      <c r="F103" s="9"/>
      <c r="G103" s="32">
        <v>14.789999961853027</v>
      </c>
      <c r="H103" s="11"/>
      <c r="I103" s="9"/>
      <c r="J103" s="9"/>
      <c r="K103" s="9"/>
      <c r="L103" s="9"/>
      <c r="M103" s="9"/>
      <c r="N103" s="9"/>
      <c r="O103" s="35"/>
    </row>
    <row r="104" spans="2:16" ht="15.75">
      <c r="B104" t="s">
        <v>114</v>
      </c>
      <c r="C104" s="32">
        <v>18.371999740600586</v>
      </c>
      <c r="D104" s="5">
        <f>STDEV(C102:C104)</f>
        <v>2.9263719616190339E-2</v>
      </c>
      <c r="E104" s="1">
        <f>AVERAGE(C102:C104)</f>
        <v>18.357666651407879</v>
      </c>
      <c r="F104" s="9"/>
      <c r="G104" s="32">
        <v>14.802000045776367</v>
      </c>
      <c r="H104" s="4">
        <f>STDEV(G102:G104)</f>
        <v>7.2343569006678545E-3</v>
      </c>
      <c r="I104" s="1">
        <f>AVERAGE(G102:G104)</f>
        <v>14.79366652170817</v>
      </c>
      <c r="J104" s="9"/>
      <c r="K104" s="1">
        <f>E104-I104</f>
        <v>3.5640001296997088</v>
      </c>
      <c r="L104" s="1">
        <f>K104-$K$7</f>
        <v>3.0300000508626326</v>
      </c>
      <c r="M104" s="29">
        <f>SQRT((D104*D104)+(H104*H104))</f>
        <v>3.0144671262782811E-2</v>
      </c>
      <c r="N104" s="16"/>
      <c r="O104" s="36">
        <f>POWER(2,-L104)</f>
        <v>0.12242753288214757</v>
      </c>
      <c r="P104" s="28">
        <f>M104/SQRT((COUNT(C102:C104)+COUNT(G102:G104)/2))</f>
        <v>1.4210334311035315E-2</v>
      </c>
    </row>
    <row r="105" spans="2:16">
      <c r="B105" t="s">
        <v>115</v>
      </c>
      <c r="C105" s="32">
        <v>31.365999221801758</v>
      </c>
      <c r="D105" s="12"/>
      <c r="E105" s="9"/>
      <c r="F105" s="9"/>
      <c r="G105" s="32">
        <v>16.551000595092773</v>
      </c>
      <c r="I105" s="9"/>
      <c r="J105" s="9"/>
      <c r="K105" s="9"/>
      <c r="L105" s="9"/>
      <c r="M105" s="9"/>
      <c r="N105" s="9"/>
      <c r="O105" s="35"/>
    </row>
    <row r="106" spans="2:16">
      <c r="B106" t="s">
        <v>115</v>
      </c>
      <c r="C106" s="32"/>
      <c r="D106" s="11"/>
      <c r="E106" s="9"/>
      <c r="F106" s="9"/>
      <c r="G106" s="32">
        <v>16.586999893188477</v>
      </c>
      <c r="H106" s="11"/>
      <c r="I106" s="9"/>
      <c r="J106" s="9"/>
      <c r="K106" s="9"/>
      <c r="L106" s="9"/>
      <c r="M106" s="9"/>
      <c r="N106" s="9"/>
      <c r="O106" s="35"/>
    </row>
    <row r="107" spans="2:16" ht="15.75">
      <c r="B107" t="s">
        <v>115</v>
      </c>
      <c r="C107" s="32">
        <v>31.354000091552734</v>
      </c>
      <c r="D107" s="5">
        <f>STDEV(C105:C107)</f>
        <v>8.4846663674250991E-3</v>
      </c>
      <c r="E107" s="1">
        <f>AVERAGE(C105:C107)</f>
        <v>31.359999656677246</v>
      </c>
      <c r="F107" s="9"/>
      <c r="G107" s="32">
        <v>16.638999938964844</v>
      </c>
      <c r="H107" s="4">
        <f>STDEV(G105:G107)</f>
        <v>4.4241456324060381E-2</v>
      </c>
      <c r="I107" s="1">
        <f>AVERAGE(G105:G107)</f>
        <v>16.592333475748699</v>
      </c>
      <c r="J107" s="9"/>
      <c r="K107" s="1">
        <f>E107-I107</f>
        <v>14.767666180928547</v>
      </c>
      <c r="L107" s="1">
        <f>K107-$K$7</f>
        <v>14.233666102091471</v>
      </c>
      <c r="M107" s="29">
        <f>SQRT((D107*D107)+(H107*H107))</f>
        <v>4.5047708277339227E-2</v>
      </c>
      <c r="N107" s="16"/>
      <c r="O107" s="36">
        <f>POWER(2,-L107)</f>
        <v>5.1908628578173593E-5</v>
      </c>
      <c r="P107" s="28">
        <f>M107/SQRT((COUNT(C105:C107)+COUNT(G105:G107)/2))</f>
        <v>2.4079012919020565E-2</v>
      </c>
    </row>
    <row r="108" spans="2:16">
      <c r="B108" t="s">
        <v>116</v>
      </c>
      <c r="C108" s="32">
        <v>16.131000518798828</v>
      </c>
      <c r="D108" s="12"/>
      <c r="E108" s="9"/>
      <c r="F108" s="9"/>
      <c r="G108" s="32">
        <v>16.375</v>
      </c>
      <c r="I108" s="9"/>
      <c r="J108" s="9"/>
      <c r="K108" s="9"/>
      <c r="L108" s="9"/>
      <c r="M108" s="9"/>
      <c r="N108" s="9"/>
      <c r="O108" s="35"/>
    </row>
    <row r="109" spans="2:16">
      <c r="B109" t="s">
        <v>116</v>
      </c>
      <c r="C109" s="32">
        <v>16.073999404907227</v>
      </c>
      <c r="D109" s="11"/>
      <c r="E109" s="9"/>
      <c r="F109" s="9"/>
      <c r="G109" s="32">
        <v>16.572000503540039</v>
      </c>
      <c r="H109" s="11"/>
      <c r="I109" s="9"/>
      <c r="J109" s="9"/>
      <c r="K109" s="9"/>
      <c r="L109" s="9"/>
      <c r="M109" s="9"/>
      <c r="N109" s="9"/>
      <c r="O109" s="35"/>
    </row>
    <row r="110" spans="2:16" ht="15.75">
      <c r="B110" t="s">
        <v>116</v>
      </c>
      <c r="C110" s="32">
        <v>16.173999786376953</v>
      </c>
      <c r="D110" s="5">
        <f>STDEV(C108:C110)</f>
        <v>5.0163300481576099E-2</v>
      </c>
      <c r="E110" s="1">
        <f>AVERAGE(C108:C110)</f>
        <v>16.126333236694336</v>
      </c>
      <c r="F110" s="9"/>
      <c r="G110" s="32">
        <v>16.349000930786133</v>
      </c>
      <c r="H110" s="4">
        <f>STDEV(G108:G110)</f>
        <v>0.12193848137718265</v>
      </c>
      <c r="I110" s="1">
        <f>AVERAGE(G108:G110)</f>
        <v>16.432000478108723</v>
      </c>
      <c r="J110" s="9"/>
      <c r="K110" s="1">
        <f>E110-I110</f>
        <v>-0.30566724141438684</v>
      </c>
      <c r="L110" s="1">
        <f>K110-$K$7</f>
        <v>-0.83966732025146307</v>
      </c>
      <c r="M110" s="29">
        <f>SQRT((D110*D110)+(H110*H110))</f>
        <v>0.13185351703985151</v>
      </c>
      <c r="N110" s="16"/>
      <c r="O110" s="36">
        <f>POWER(2,-L110)</f>
        <v>1.7896374109890976</v>
      </c>
      <c r="P110" s="28">
        <f>M110/SQRT((COUNT(C108:C110)+COUNT(G108:G110)/2))</f>
        <v>6.2156344014783337E-2</v>
      </c>
    </row>
    <row r="111" spans="2:16">
      <c r="B111" t="s">
        <v>117</v>
      </c>
      <c r="C111" s="32">
        <v>20.325000762939453</v>
      </c>
      <c r="D111" s="12"/>
      <c r="E111" s="9"/>
      <c r="F111" s="9"/>
      <c r="G111" s="32">
        <v>16.875</v>
      </c>
      <c r="I111" s="9"/>
      <c r="J111" s="9"/>
      <c r="K111" s="9"/>
      <c r="L111" s="9"/>
      <c r="M111" s="9"/>
      <c r="N111" s="9"/>
      <c r="O111" s="35"/>
    </row>
    <row r="112" spans="2:16">
      <c r="B112" t="s">
        <v>117</v>
      </c>
      <c r="C112" s="32">
        <v>20.551000595092773</v>
      </c>
      <c r="D112" s="11"/>
      <c r="E112" s="9"/>
      <c r="F112" s="9"/>
      <c r="G112" s="32">
        <v>16.910999298095703</v>
      </c>
      <c r="H112" s="11"/>
      <c r="I112" s="9"/>
      <c r="J112" s="9"/>
      <c r="K112" s="9"/>
      <c r="L112" s="9"/>
      <c r="M112" s="9"/>
      <c r="N112" s="9"/>
      <c r="O112" s="35"/>
    </row>
    <row r="113" spans="2:16" ht="15.75">
      <c r="B113" t="s">
        <v>117</v>
      </c>
      <c r="C113" s="32">
        <v>20.528999328613281</v>
      </c>
      <c r="D113" s="5">
        <f>STDEV(C111:C113)</f>
        <v>0.12461634099440955</v>
      </c>
      <c r="E113" s="1">
        <f>AVERAGE(C111:C113)</f>
        <v>20.468333562215168</v>
      </c>
      <c r="F113" s="9"/>
      <c r="G113" s="32">
        <v>16.916999816894531</v>
      </c>
      <c r="H113" s="4">
        <f>STDEV(G111:G113)</f>
        <v>2.2715414400844409E-2</v>
      </c>
      <c r="I113" s="1">
        <f>AVERAGE(G111:G113)</f>
        <v>16.900999704996746</v>
      </c>
      <c r="J113" s="9"/>
      <c r="K113" s="1">
        <f>E113-I113</f>
        <v>3.5673338572184221</v>
      </c>
      <c r="L113" s="1">
        <f>K113-$K$7</f>
        <v>3.0333337783813459</v>
      </c>
      <c r="M113" s="29">
        <f>SQRT((D113*D113)+(H113*H113))</f>
        <v>0.12666973787861505</v>
      </c>
      <c r="N113" s="16"/>
      <c r="O113" s="36">
        <f>POWER(2,-L113)</f>
        <v>0.12214495837453708</v>
      </c>
      <c r="P113" s="28">
        <f>M113/SQRT((COUNT(C111:C113)+COUNT(G111:G113)/2))</f>
        <v>5.9712687083394125E-2</v>
      </c>
    </row>
    <row r="114" spans="2:16">
      <c r="B114" t="s">
        <v>118</v>
      </c>
      <c r="C114" s="32">
        <v>29.086999893188477</v>
      </c>
      <c r="D114" s="12"/>
      <c r="E114" s="9"/>
      <c r="F114" s="9"/>
      <c r="G114" s="32">
        <v>15.434000015258789</v>
      </c>
      <c r="I114" s="9"/>
      <c r="J114" s="9"/>
      <c r="K114" s="9"/>
      <c r="L114" s="9"/>
      <c r="M114" s="9"/>
      <c r="N114" s="9"/>
      <c r="O114" s="35"/>
    </row>
    <row r="115" spans="2:16">
      <c r="B115" t="s">
        <v>118</v>
      </c>
      <c r="C115" s="32">
        <v>28.951999664306641</v>
      </c>
      <c r="D115" s="11"/>
      <c r="E115" s="9"/>
      <c r="F115" s="9"/>
      <c r="G115" s="32">
        <v>15.418000221252441</v>
      </c>
      <c r="H115" s="11"/>
      <c r="I115" s="9"/>
      <c r="J115" s="9"/>
      <c r="K115" s="9"/>
      <c r="L115" s="9"/>
      <c r="M115" s="9"/>
      <c r="N115" s="9"/>
      <c r="O115" s="35"/>
    </row>
    <row r="116" spans="2:16" ht="15.75">
      <c r="B116" t="s">
        <v>118</v>
      </c>
      <c r="C116" s="32">
        <v>28.85099983215332</v>
      </c>
      <c r="D116" s="5">
        <f>STDEV(C114:C116)</f>
        <v>0.11840752840771601</v>
      </c>
      <c r="E116" s="1">
        <f>AVERAGE(C114:C116)</f>
        <v>28.963333129882812</v>
      </c>
      <c r="F116" s="9"/>
      <c r="G116" s="32">
        <v>15.416999816894531</v>
      </c>
      <c r="H116" s="4">
        <f>STDEV(G114:G116)</f>
        <v>9.5394004139760461E-3</v>
      </c>
      <c r="I116" s="1">
        <f>AVERAGE(G114:G116)</f>
        <v>15.42300001780192</v>
      </c>
      <c r="J116" s="9"/>
      <c r="K116" s="1">
        <f>E116-I116</f>
        <v>13.540333112080893</v>
      </c>
      <c r="L116" s="1">
        <f>K116-$K$7</f>
        <v>13.006333033243816</v>
      </c>
      <c r="M116" s="29">
        <f>SQRT((D116*D116)+(H116*H116))</f>
        <v>0.1187911736783598</v>
      </c>
      <c r="N116" s="16"/>
      <c r="O116" s="36">
        <f>POWER(2,-L116)</f>
        <v>1.2153563191150159E-4</v>
      </c>
      <c r="P116" s="28">
        <f>M116/SQRT((COUNT(C114:C116)+COUNT(G114:G116)/2))</f>
        <v>5.5998696302051419E-2</v>
      </c>
    </row>
    <row r="117" spans="2:16">
      <c r="B117" t="s">
        <v>119</v>
      </c>
      <c r="C117" s="32">
        <v>15.840999603271484</v>
      </c>
      <c r="D117" s="12"/>
      <c r="E117" s="9"/>
      <c r="F117" s="9"/>
      <c r="G117" s="32">
        <v>16.100000381469727</v>
      </c>
      <c r="I117" s="9"/>
      <c r="J117" s="9"/>
      <c r="K117" s="9"/>
      <c r="L117" s="9"/>
      <c r="M117" s="9"/>
      <c r="N117" s="9"/>
      <c r="O117" s="35"/>
    </row>
    <row r="118" spans="2:16">
      <c r="B118" t="s">
        <v>119</v>
      </c>
      <c r="C118" s="32">
        <v>15.829000473022461</v>
      </c>
      <c r="D118" s="11"/>
      <c r="E118" s="9"/>
      <c r="F118" s="9"/>
      <c r="G118" s="32">
        <v>15.567999839782715</v>
      </c>
      <c r="H118" s="11"/>
      <c r="I118" s="9"/>
      <c r="J118" s="9"/>
      <c r="K118" s="9"/>
      <c r="L118" s="9"/>
      <c r="M118" s="9"/>
      <c r="N118" s="9"/>
      <c r="O118" s="35"/>
    </row>
    <row r="119" spans="2:16" ht="15.75">
      <c r="B119" t="s">
        <v>119</v>
      </c>
      <c r="C119" s="32">
        <v>15.612000465393066</v>
      </c>
      <c r="D119" s="5">
        <f>STDEV(C117:C119)</f>
        <v>0.12888857434941561</v>
      </c>
      <c r="E119" s="1">
        <f>AVERAGE(C117:C119)</f>
        <v>15.760666847229004</v>
      </c>
      <c r="F119" s="9"/>
      <c r="G119" s="32">
        <v>15.598999977111816</v>
      </c>
      <c r="H119" s="4">
        <f>STDEV(G117:G119)</f>
        <v>0.29860425037064431</v>
      </c>
      <c r="I119" s="1">
        <f>AVERAGE(G117:G119)</f>
        <v>15.755666732788086</v>
      </c>
      <c r="J119" s="9"/>
      <c r="K119" s="1">
        <f>E119-I119</f>
        <v>5.0001144409179688E-3</v>
      </c>
      <c r="L119" s="1">
        <f>K119-$K$7</f>
        <v>-0.52899996439615826</v>
      </c>
      <c r="M119" s="29">
        <f>SQRT((D119*D119)+(H119*H119))</f>
        <v>0.3252333976350511</v>
      </c>
      <c r="N119" s="16"/>
      <c r="O119" s="36">
        <f>POWER(2,-L119)</f>
        <v>1.442928651252021</v>
      </c>
      <c r="P119" s="28">
        <f>M119/SQRT((COUNT(C117:C119)+COUNT(G117:G119)/2))</f>
        <v>0.15331649395739033</v>
      </c>
    </row>
    <row r="120" spans="2:16">
      <c r="B120" t="s">
        <v>120</v>
      </c>
      <c r="C120" s="32">
        <v>14.701000213623047</v>
      </c>
      <c r="D120" s="12"/>
      <c r="E120" s="9"/>
      <c r="F120" s="9"/>
      <c r="G120" s="32">
        <v>13.692999839782715</v>
      </c>
      <c r="I120" s="9"/>
      <c r="J120" s="9"/>
      <c r="K120" s="9"/>
      <c r="L120" s="9"/>
      <c r="M120" s="9"/>
      <c r="N120" s="9"/>
      <c r="O120" s="35"/>
    </row>
    <row r="121" spans="2:16">
      <c r="B121" t="s">
        <v>120</v>
      </c>
      <c r="C121" s="32">
        <v>14.670999526977539</v>
      </c>
      <c r="D121" s="11"/>
      <c r="E121" s="9"/>
      <c r="F121" s="9"/>
      <c r="G121" s="32">
        <v>13.741999626159668</v>
      </c>
      <c r="H121" s="11"/>
      <c r="I121" s="9"/>
      <c r="J121" s="9"/>
      <c r="K121" s="9"/>
      <c r="L121" s="9"/>
      <c r="M121" s="9"/>
      <c r="N121" s="9"/>
      <c r="O121" s="35"/>
    </row>
    <row r="122" spans="2:16" ht="15.75">
      <c r="B122" t="s">
        <v>120</v>
      </c>
      <c r="C122" s="32">
        <v>14.833999633789062</v>
      </c>
      <c r="D122" s="5">
        <f>STDEV(C120:C122)</f>
        <v>8.675436759828134E-2</v>
      </c>
      <c r="E122" s="1">
        <f>AVERAGE(C120:C122)</f>
        <v>14.735333124796549</v>
      </c>
      <c r="F122" s="9"/>
      <c r="G122" s="32">
        <v>13.862000465393066</v>
      </c>
      <c r="H122" s="4">
        <f>STDEV(G120:G122)</f>
        <v>8.6950552939009718E-2</v>
      </c>
      <c r="I122" s="1">
        <f>AVERAGE(G120:G122)</f>
        <v>13.765666643778482</v>
      </c>
      <c r="J122" s="9"/>
      <c r="K122" s="1">
        <f>E122-I122</f>
        <v>0.96966648101806641</v>
      </c>
      <c r="L122" s="1">
        <f>K122-$K$7</f>
        <v>0.43566640218099018</v>
      </c>
      <c r="M122" s="29">
        <f>SQRT((D122*D122)+(H122*H122))</f>
        <v>0.12282800557599743</v>
      </c>
      <c r="N122" s="16"/>
      <c r="O122" s="36">
        <f>POWER(2,-L122)</f>
        <v>0.73935215803729448</v>
      </c>
      <c r="P122" s="28">
        <f>M122/SQRT((COUNT(C120:C122)+COUNT(G120:G122)/2))</f>
        <v>5.7901677108271245E-2</v>
      </c>
    </row>
    <row r="123" spans="2:16">
      <c r="B123" t="s">
        <v>121</v>
      </c>
      <c r="C123" s="32"/>
      <c r="D123" s="12"/>
      <c r="E123" s="9"/>
      <c r="F123" s="9"/>
      <c r="G123" s="32">
        <v>15.694000244140625</v>
      </c>
      <c r="I123" s="9"/>
      <c r="J123" s="9"/>
      <c r="K123" s="9"/>
      <c r="L123" s="9"/>
      <c r="M123" s="9"/>
      <c r="N123" s="9"/>
      <c r="O123" s="35"/>
    </row>
    <row r="124" spans="2:16">
      <c r="B124" t="s">
        <v>121</v>
      </c>
      <c r="C124" s="32">
        <v>28.804000854492188</v>
      </c>
      <c r="D124" s="11"/>
      <c r="E124" s="9"/>
      <c r="F124" s="9"/>
      <c r="G124" s="32">
        <v>15.720999717712402</v>
      </c>
      <c r="H124" s="11"/>
      <c r="I124" s="9"/>
      <c r="J124" s="9"/>
      <c r="K124" s="9"/>
      <c r="L124" s="9"/>
      <c r="M124" s="9"/>
      <c r="N124" s="9"/>
      <c r="O124" s="35"/>
    </row>
    <row r="125" spans="2:16" ht="15.75">
      <c r="B125" t="s">
        <v>121</v>
      </c>
      <c r="C125" s="32">
        <v>29.020999908447266</v>
      </c>
      <c r="D125" s="5">
        <f>STDEV(C123:C125)</f>
        <v>0.15344150256270125</v>
      </c>
      <c r="E125" s="1">
        <f>AVERAGE(C123:C125)</f>
        <v>28.912500381469727</v>
      </c>
      <c r="F125" s="9"/>
      <c r="G125" s="32">
        <v>15.744999885559082</v>
      </c>
      <c r="H125" s="4">
        <f>STDEV(G123:G125)</f>
        <v>2.5514515654927031E-2</v>
      </c>
      <c r="I125" s="1">
        <f>AVERAGE(G123:G125)</f>
        <v>15.719999949137369</v>
      </c>
      <c r="J125" s="9"/>
      <c r="K125" s="1">
        <f>E125-I125</f>
        <v>13.192500432332357</v>
      </c>
      <c r="L125" s="1">
        <f>K125-$K$7</f>
        <v>12.658500353495281</v>
      </c>
      <c r="M125" s="29">
        <f>SQRT((D125*D125)+(H125*H125))</f>
        <v>0.15554833723895917</v>
      </c>
      <c r="N125" s="16"/>
      <c r="O125" s="36">
        <f>POWER(2,-L125)</f>
        <v>1.546719972313248E-4</v>
      </c>
      <c r="P125" s="28">
        <f>M125/SQRT((COUNT(C123:C125)+COUNT(G123:G125)/2))</f>
        <v>8.314408357579367E-2</v>
      </c>
    </row>
    <row r="126" spans="2:16">
      <c r="B126" t="s">
        <v>122</v>
      </c>
      <c r="C126" s="32">
        <v>21.329999923706055</v>
      </c>
      <c r="D126" s="12"/>
      <c r="E126" s="9"/>
      <c r="F126" s="9"/>
      <c r="G126" s="32">
        <v>19.795999526977539</v>
      </c>
      <c r="I126" s="9"/>
      <c r="J126" s="9"/>
      <c r="K126" s="9"/>
      <c r="L126" s="9"/>
      <c r="M126" s="9"/>
      <c r="N126" s="9"/>
      <c r="O126" s="35"/>
    </row>
    <row r="127" spans="2:16">
      <c r="B127" t="s">
        <v>122</v>
      </c>
      <c r="C127" s="32">
        <v>21.354999542236328</v>
      </c>
      <c r="D127" s="11"/>
      <c r="E127" s="9"/>
      <c r="F127" s="9"/>
      <c r="G127" s="32">
        <v>19.926000595092773</v>
      </c>
      <c r="H127" s="11"/>
      <c r="I127" s="9"/>
      <c r="J127" s="9"/>
      <c r="K127" s="9"/>
      <c r="L127" s="9"/>
      <c r="M127" s="9"/>
      <c r="N127" s="9"/>
      <c r="O127" s="35"/>
    </row>
    <row r="128" spans="2:16" ht="15.75">
      <c r="B128" t="s">
        <v>122</v>
      </c>
      <c r="C128" s="32">
        <v>21.419000625610352</v>
      </c>
      <c r="D128" s="5">
        <f>STDEV(C126:C128)</f>
        <v>4.5902513618837557E-2</v>
      </c>
      <c r="E128" s="1">
        <f>AVERAGE(C126:C128)</f>
        <v>21.368000030517578</v>
      </c>
      <c r="F128" s="9"/>
      <c r="G128" s="32">
        <v>19.992000579833984</v>
      </c>
      <c r="H128" s="4">
        <f>STDEV(G126:G128)</f>
        <v>9.9726867340900124E-2</v>
      </c>
      <c r="I128" s="1">
        <f>AVERAGE(G126:G128)</f>
        <v>19.904666900634766</v>
      </c>
      <c r="J128" s="9"/>
      <c r="K128" s="1">
        <f>E128-I128</f>
        <v>1.4633331298828125</v>
      </c>
      <c r="L128" s="1">
        <f>K128-$K$7</f>
        <v>0.92933305104573627</v>
      </c>
      <c r="M128" s="29">
        <f>SQRT((D128*D128)+(H128*H128))</f>
        <v>0.10978382770771412</v>
      </c>
      <c r="N128" s="16"/>
      <c r="O128" s="36">
        <f>POWER(2,-L128)</f>
        <v>0.52510103665596353</v>
      </c>
      <c r="P128" s="28">
        <f>M128/SQRT((COUNT(C126:C128)+COUNT(G126:G128)/2))</f>
        <v>5.1752592691160171E-2</v>
      </c>
    </row>
    <row r="129" spans="2:16">
      <c r="B129" t="s">
        <v>123</v>
      </c>
      <c r="C129" s="32">
        <v>16.333000183105469</v>
      </c>
      <c r="D129" s="12"/>
      <c r="E129" s="9"/>
      <c r="F129" s="9"/>
      <c r="G129" s="32">
        <v>15.873000144958496</v>
      </c>
      <c r="I129" s="9"/>
      <c r="J129" s="9"/>
      <c r="K129" s="9"/>
      <c r="L129" s="9"/>
      <c r="M129" s="9"/>
      <c r="N129" s="9"/>
      <c r="O129" s="35"/>
    </row>
    <row r="130" spans="2:16">
      <c r="B130" t="s">
        <v>123</v>
      </c>
      <c r="C130" s="32">
        <v>16.406000137329102</v>
      </c>
      <c r="D130" s="11"/>
      <c r="E130" s="9"/>
      <c r="F130" s="9"/>
      <c r="G130" s="32">
        <v>15.909000396728516</v>
      </c>
      <c r="H130" s="11"/>
      <c r="I130" s="9"/>
      <c r="J130" s="9"/>
      <c r="K130" s="9"/>
      <c r="L130" s="9"/>
      <c r="M130" s="9"/>
      <c r="N130" s="9"/>
      <c r="O130" s="35"/>
    </row>
    <row r="131" spans="2:16" ht="15.75">
      <c r="B131" t="s">
        <v>123</v>
      </c>
      <c r="C131" s="32">
        <v>16.357999801635742</v>
      </c>
      <c r="D131" s="5">
        <f t="shared" ref="D131" si="0">STDEV(C129:C131)</f>
        <v>3.7098981275292153E-2</v>
      </c>
      <c r="E131" s="1">
        <f t="shared" ref="E131" si="1">AVERAGE(C129:C131)</f>
        <v>16.36566670735677</v>
      </c>
      <c r="F131" s="9"/>
      <c r="G131" s="32">
        <v>15.836999893188477</v>
      </c>
      <c r="H131" s="4">
        <f t="shared" ref="H131" si="2">STDEV(G129:G131)</f>
        <v>3.6000251770019531E-2</v>
      </c>
      <c r="I131" s="1">
        <f t="shared" ref="I131" si="3">AVERAGE(G129:G131)</f>
        <v>15.873000144958496</v>
      </c>
      <c r="J131" s="9"/>
      <c r="K131" s="1">
        <f t="shared" ref="K131" si="4">E131-I131</f>
        <v>0.49266656239827356</v>
      </c>
      <c r="L131" s="1">
        <f t="shared" ref="L131" si="5">K131-$K$7</f>
        <v>-4.1333516438802675E-2</v>
      </c>
      <c r="M131" s="29">
        <f t="shared" ref="M131" si="6">SQRT((D131*D131)+(H131*H131))</f>
        <v>5.1694801858303628E-2</v>
      </c>
      <c r="N131" s="16"/>
      <c r="O131" s="36">
        <f t="shared" ref="O131" si="7">POWER(2,-L131)</f>
        <v>1.0290645754087957</v>
      </c>
      <c r="P131" s="28">
        <f t="shared" ref="P131" si="8">M131/SQRT((COUNT(C129:C131)+COUNT(G129:G131)/2))</f>
        <v>2.4369163297400957E-2</v>
      </c>
    </row>
    <row r="132" spans="2:16">
      <c r="B132" t="s">
        <v>124</v>
      </c>
      <c r="C132" s="32">
        <v>28.590000152587891</v>
      </c>
      <c r="D132" s="12"/>
      <c r="E132" s="9"/>
      <c r="F132" s="9"/>
      <c r="G132" s="32">
        <v>16.141000747680664</v>
      </c>
      <c r="I132" s="9"/>
      <c r="J132" s="9"/>
      <c r="K132" s="9"/>
      <c r="L132" s="9"/>
      <c r="M132" s="9"/>
      <c r="N132" s="9"/>
      <c r="O132" s="35"/>
    </row>
    <row r="133" spans="2:16">
      <c r="B133" t="s">
        <v>124</v>
      </c>
      <c r="C133" s="32">
        <v>28.326999664306641</v>
      </c>
      <c r="D133" s="11"/>
      <c r="E133" s="9"/>
      <c r="F133" s="9"/>
      <c r="G133" s="32">
        <v>16.391000747680664</v>
      </c>
      <c r="H133" s="11"/>
      <c r="I133" s="9"/>
      <c r="J133" s="9"/>
      <c r="K133" s="9"/>
      <c r="L133" s="9"/>
      <c r="M133" s="9"/>
      <c r="N133" s="9"/>
      <c r="O133" s="35"/>
    </row>
    <row r="134" spans="2:16" ht="15.75">
      <c r="B134" t="s">
        <v>124</v>
      </c>
      <c r="C134" s="32">
        <v>28.711000442504883</v>
      </c>
      <c r="D134" s="5">
        <f t="shared" ref="D134" si="9">STDEV(C132:C134)</f>
        <v>0.19632750047330477</v>
      </c>
      <c r="E134" s="1">
        <f t="shared" ref="E134" si="10">AVERAGE(C132:C134)</f>
        <v>28.542666753133137</v>
      </c>
      <c r="F134" s="9"/>
      <c r="G134" s="32">
        <v>16.233999252319336</v>
      </c>
      <c r="H134" s="4">
        <f t="shared" ref="H134" si="11">STDEV(G132:G134)</f>
        <v>0.12635808337862825</v>
      </c>
      <c r="I134" s="1">
        <f t="shared" ref="I134" si="12">AVERAGE(G132:G134)</f>
        <v>16.255333582560223</v>
      </c>
      <c r="J134" s="9"/>
      <c r="K134" s="1">
        <f t="shared" ref="K134" si="13">E134-I134</f>
        <v>12.287333170572914</v>
      </c>
      <c r="L134" s="1">
        <f t="shared" ref="L134" si="14">K134-$K$7</f>
        <v>11.753333091735838</v>
      </c>
      <c r="M134" s="29">
        <f t="shared" ref="M134" si="15">SQRT((D134*D134)+(H134*H134))</f>
        <v>0.23347559332233392</v>
      </c>
      <c r="N134" s="16"/>
      <c r="O134" s="36">
        <f t="shared" ref="O134" si="16">POWER(2,-L134)</f>
        <v>2.8966377773355671E-4</v>
      </c>
      <c r="P134" s="28">
        <f t="shared" ref="P134" si="17">M134/SQRT((COUNT(C132:C134)+COUNT(G132:G134)/2))</f>
        <v>0.11006145018651663</v>
      </c>
    </row>
    <row r="135" spans="2:16">
      <c r="B135" t="s">
        <v>125</v>
      </c>
      <c r="C135" s="32">
        <v>18.041999816894531</v>
      </c>
      <c r="D135" s="12"/>
      <c r="E135" s="9"/>
      <c r="F135" s="9"/>
      <c r="G135" s="32">
        <v>17.445999145507812</v>
      </c>
      <c r="I135" s="9"/>
      <c r="J135" s="9"/>
      <c r="K135" s="9"/>
      <c r="L135" s="9"/>
      <c r="M135" s="9"/>
      <c r="N135" s="9"/>
      <c r="O135" s="35"/>
    </row>
    <row r="136" spans="2:16">
      <c r="B136" t="s">
        <v>125</v>
      </c>
      <c r="C136" s="32">
        <v>17.295999526977539</v>
      </c>
      <c r="D136" s="11"/>
      <c r="E136" s="9"/>
      <c r="F136" s="9"/>
      <c r="G136" s="32">
        <v>17.243000030517578</v>
      </c>
      <c r="H136" s="11"/>
      <c r="I136" s="9"/>
      <c r="J136" s="9"/>
      <c r="K136" s="9"/>
      <c r="L136" s="9"/>
      <c r="M136" s="9"/>
      <c r="N136" s="9"/>
      <c r="O136" s="35"/>
    </row>
    <row r="137" spans="2:16" ht="15.75">
      <c r="B137" t="s">
        <v>125</v>
      </c>
      <c r="C137" s="32">
        <v>17.41200065612793</v>
      </c>
      <c r="D137" s="5">
        <f t="shared" ref="D137" si="18">STDEV(C135:C137)</f>
        <v>0.40142903837143923</v>
      </c>
      <c r="E137" s="1">
        <f t="shared" ref="E137" si="19">AVERAGE(C135:C137)</f>
        <v>17.583333333333332</v>
      </c>
      <c r="F137" s="9"/>
      <c r="G137" s="32">
        <v>17.180000305175781</v>
      </c>
      <c r="H137" s="4">
        <f t="shared" ref="H137" si="20">STDEV(G135:G137)</f>
        <v>0.13900419006744125</v>
      </c>
      <c r="I137" s="1">
        <f t="shared" ref="I137" si="21">AVERAGE(G135:G137)</f>
        <v>17.289666493733723</v>
      </c>
      <c r="J137" s="9"/>
      <c r="K137" s="1">
        <f t="shared" ref="K137" si="22">E137-I137</f>
        <v>0.29366683959960938</v>
      </c>
      <c r="L137" s="1">
        <f t="shared" ref="L137" si="23">K137-$K$7</f>
        <v>-0.24033323923746686</v>
      </c>
      <c r="M137" s="29">
        <f t="shared" ref="M137" si="24">SQRT((D137*D137)+(H137*H137))</f>
        <v>0.42481459215065076</v>
      </c>
      <c r="N137" s="16"/>
      <c r="O137" s="36">
        <f t="shared" ref="O137" si="25">POWER(2,-L137)</f>
        <v>1.1812654831544931</v>
      </c>
      <c r="P137" s="28">
        <f t="shared" ref="P137" si="26">M137/SQRT((COUNT(C135:C137)+COUNT(G135:G137)/2))</f>
        <v>0.2002595192378151</v>
      </c>
    </row>
    <row r="138" spans="2:16">
      <c r="B138" s="37" t="s">
        <v>126</v>
      </c>
      <c r="C138" s="32"/>
      <c r="D138" s="12"/>
      <c r="E138" s="9"/>
      <c r="F138" s="9"/>
      <c r="G138" s="32">
        <v>14.703000068664551</v>
      </c>
      <c r="I138" s="9"/>
      <c r="J138" s="9"/>
      <c r="K138" s="9"/>
      <c r="L138" s="9"/>
      <c r="M138" s="9"/>
      <c r="N138" s="9"/>
      <c r="O138" s="35"/>
    </row>
    <row r="139" spans="2:16">
      <c r="B139" s="37" t="s">
        <v>126</v>
      </c>
      <c r="C139" s="32">
        <v>16.902999877929687</v>
      </c>
      <c r="D139" s="11"/>
      <c r="E139" s="9"/>
      <c r="F139" s="9"/>
      <c r="G139" s="32">
        <v>15.154999732971191</v>
      </c>
      <c r="H139" s="11"/>
      <c r="I139" s="9"/>
      <c r="J139" s="9"/>
      <c r="K139" s="9"/>
      <c r="L139" s="9"/>
      <c r="M139" s="9"/>
      <c r="N139" s="9"/>
      <c r="O139" s="35"/>
    </row>
    <row r="140" spans="2:16" ht="15.75">
      <c r="B140" s="37" t="s">
        <v>126</v>
      </c>
      <c r="C140" s="32">
        <v>17.136999130249023</v>
      </c>
      <c r="D140" s="5">
        <f t="shared" ref="D140" si="27">STDEV(C138:C140)</f>
        <v>0.16546245810758439</v>
      </c>
      <c r="E140" s="1">
        <f t="shared" ref="E140" si="28">AVERAGE(C138:C140)</f>
        <v>17.019999504089355</v>
      </c>
      <c r="F140" s="9"/>
      <c r="G140" s="32">
        <v>14.789999961853027</v>
      </c>
      <c r="H140" s="4">
        <f t="shared" ref="H140" si="29">STDEV(G138:G140)</f>
        <v>0.23982546113942749</v>
      </c>
      <c r="I140" s="1">
        <f t="shared" ref="I140" si="30">AVERAGE(G138:G140)</f>
        <v>14.88266658782959</v>
      </c>
      <c r="J140" s="9"/>
      <c r="K140" s="1">
        <f t="shared" ref="K140" si="31">E140-I140</f>
        <v>2.1373329162597656</v>
      </c>
      <c r="L140" s="1">
        <f t="shared" ref="L140" si="32">K140-$K$7</f>
        <v>1.6033328374226894</v>
      </c>
      <c r="M140" s="29">
        <f t="shared" ref="M140" si="33">SQRT((D140*D140)+(H140*H140))</f>
        <v>0.29136588141672176</v>
      </c>
      <c r="N140" s="16"/>
      <c r="O140" s="36">
        <f t="shared" ref="O140" si="34">POWER(2,-L140)</f>
        <v>0.32911579299084393</v>
      </c>
      <c r="P140" s="28">
        <f t="shared" ref="P140" si="35">M140/SQRT((COUNT(C138:C140)+COUNT(G138:G140)/2))</f>
        <v>0.15574161463668246</v>
      </c>
    </row>
    <row r="141" spans="2:16">
      <c r="B141" t="s">
        <v>127</v>
      </c>
      <c r="C141" s="32">
        <v>29.88800048828125</v>
      </c>
      <c r="D141" s="12"/>
      <c r="E141" s="9"/>
      <c r="F141" s="9"/>
      <c r="G141" s="32">
        <v>15.984000205993652</v>
      </c>
      <c r="I141" s="9"/>
      <c r="J141" s="9"/>
      <c r="K141" s="9"/>
      <c r="L141" s="9"/>
      <c r="M141" s="9"/>
      <c r="N141" s="9"/>
      <c r="O141" s="35"/>
    </row>
    <row r="142" spans="2:16">
      <c r="B142" t="s">
        <v>127</v>
      </c>
      <c r="C142" s="32">
        <v>29.856000900268555</v>
      </c>
      <c r="D142" s="11"/>
      <c r="E142" s="9"/>
      <c r="F142" s="9"/>
      <c r="G142" s="32">
        <v>15.857999801635742</v>
      </c>
      <c r="H142" s="11"/>
      <c r="I142" s="9"/>
      <c r="J142" s="9"/>
      <c r="K142" s="9"/>
      <c r="L142" s="9"/>
      <c r="M142" s="9"/>
      <c r="N142" s="9"/>
      <c r="O142" s="35"/>
    </row>
    <row r="143" spans="2:16" ht="15.75">
      <c r="B143" t="s">
        <v>127</v>
      </c>
      <c r="C143" s="32">
        <v>30.231000900268555</v>
      </c>
      <c r="D143" s="5">
        <f t="shared" ref="D143" si="36">STDEV(C141:C143)</f>
        <v>0.20788548781159474</v>
      </c>
      <c r="E143" s="1">
        <f t="shared" ref="E143" si="37">AVERAGE(C141:C143)</f>
        <v>29.991667429606121</v>
      </c>
      <c r="F143" s="9"/>
      <c r="G143" s="32">
        <v>15.939999580383301</v>
      </c>
      <c r="H143" s="4">
        <f t="shared" ref="H143" si="38">STDEV(G141:G143)</f>
        <v>6.3948052703096114E-2</v>
      </c>
      <c r="I143" s="1">
        <f t="shared" ref="I143" si="39">AVERAGE(G141:G143)</f>
        <v>15.927333196004232</v>
      </c>
      <c r="J143" s="9"/>
      <c r="K143" s="1">
        <f t="shared" ref="K143" si="40">E143-I143</f>
        <v>14.064334233601889</v>
      </c>
      <c r="L143" s="1">
        <f t="shared" ref="L143" si="41">K143-$K$7</f>
        <v>13.530334154764812</v>
      </c>
      <c r="M143" s="29">
        <f t="shared" ref="M143" si="42">SQRT((D143*D143)+(H143*H143))</f>
        <v>0.21749880341551919</v>
      </c>
      <c r="N143" s="16"/>
      <c r="O143" s="36">
        <f t="shared" ref="O143" si="43">POWER(2,-L143)</f>
        <v>8.4520793968318646E-5</v>
      </c>
      <c r="P143" s="28">
        <f t="shared" ref="P143" si="44">M143/SQRT((COUNT(C141:C143)+COUNT(G141:G143)/2))</f>
        <v>0.10252991919671564</v>
      </c>
    </row>
    <row r="144" spans="2:16">
      <c r="B144" t="s">
        <v>128</v>
      </c>
      <c r="C144" s="32"/>
      <c r="D144" s="12"/>
      <c r="E144" s="9"/>
      <c r="F144" s="9"/>
      <c r="G144" s="32">
        <v>15.234999656677246</v>
      </c>
      <c r="I144" s="9"/>
      <c r="J144" s="9"/>
      <c r="K144" s="9"/>
      <c r="L144" s="9"/>
      <c r="M144" s="9"/>
      <c r="N144" s="9"/>
      <c r="O144" s="35"/>
    </row>
    <row r="145" spans="2:16">
      <c r="B145" t="s">
        <v>128</v>
      </c>
      <c r="C145" s="32">
        <v>14.256999969482422</v>
      </c>
      <c r="D145" s="11"/>
      <c r="E145" s="9"/>
      <c r="F145" s="9"/>
      <c r="G145" s="32">
        <v>15.229000091552734</v>
      </c>
      <c r="H145" s="11"/>
      <c r="I145" s="9"/>
      <c r="J145" s="9"/>
      <c r="K145" s="9"/>
      <c r="L145" s="9"/>
      <c r="M145" s="9"/>
      <c r="N145" s="9"/>
      <c r="O145" s="35"/>
    </row>
    <row r="146" spans="2:16" ht="15.75">
      <c r="B146" t="s">
        <v>128</v>
      </c>
      <c r="C146" s="32">
        <v>14.717000007629395</v>
      </c>
      <c r="D146" s="5">
        <f t="shared" ref="D146" si="45">STDEV(C144:C146)</f>
        <v>0.32526914631979492</v>
      </c>
      <c r="E146" s="1">
        <f t="shared" ref="E146" si="46">AVERAGE(C144:C146)</f>
        <v>14.486999988555908</v>
      </c>
      <c r="F146" s="9"/>
      <c r="G146" s="32">
        <v>15.239999771118164</v>
      </c>
      <c r="H146" s="4">
        <f t="shared" ref="H146" si="47">STDEV(G144:G146)</f>
        <v>5.5074022407372355E-3</v>
      </c>
      <c r="I146" s="1">
        <f t="shared" ref="I146" si="48">AVERAGE(G144:G146)</f>
        <v>15.234666506449381</v>
      </c>
      <c r="J146" s="9"/>
      <c r="K146" s="1">
        <f t="shared" ref="K146" si="49">E146-I146</f>
        <v>-0.74766651789347272</v>
      </c>
      <c r="L146" s="1">
        <f t="shared" ref="L146" si="50">K146-$K$7</f>
        <v>-1.2816665967305489</v>
      </c>
      <c r="M146" s="29">
        <f t="shared" ref="M146" si="51">SQRT((D146*D146)+(H146*H146))</f>
        <v>0.32531576818077762</v>
      </c>
      <c r="N146" s="16"/>
      <c r="O146" s="36">
        <f t="shared" ref="O146" si="52">POWER(2,-L146)</f>
        <v>2.4311966578831843</v>
      </c>
      <c r="P146" s="28">
        <f t="shared" ref="P146" si="53">M146/SQRT((COUNT(C144:C146)+COUNT(G144:G146)/2))</f>
        <v>0.17388859243537796</v>
      </c>
    </row>
    <row r="147" spans="2:16">
      <c r="B147" t="s">
        <v>129</v>
      </c>
      <c r="C147" s="32">
        <v>14.463000297546387</v>
      </c>
      <c r="D147" s="12"/>
      <c r="E147" s="9"/>
      <c r="F147" s="9"/>
      <c r="G147" s="32">
        <v>14.112000465393066</v>
      </c>
      <c r="I147" s="9"/>
      <c r="J147" s="9"/>
      <c r="K147" s="9"/>
      <c r="L147" s="9"/>
      <c r="M147" s="9"/>
      <c r="N147" s="9"/>
      <c r="O147" s="35"/>
    </row>
    <row r="148" spans="2:16">
      <c r="B148" t="s">
        <v>129</v>
      </c>
      <c r="C148" s="32">
        <v>14.435999870300293</v>
      </c>
      <c r="D148" s="11"/>
      <c r="E148" s="9"/>
      <c r="F148" s="9"/>
      <c r="G148" s="32">
        <v>14.345000267028809</v>
      </c>
      <c r="H148" s="11"/>
      <c r="I148" s="9"/>
      <c r="J148" s="9"/>
      <c r="K148" s="9"/>
      <c r="L148" s="9"/>
      <c r="M148" s="9"/>
      <c r="N148" s="9"/>
      <c r="O148" s="35"/>
    </row>
    <row r="149" spans="2:16" ht="15.75">
      <c r="B149" t="s">
        <v>129</v>
      </c>
      <c r="C149" s="32">
        <v>14.333000183105469</v>
      </c>
      <c r="D149" s="5">
        <f t="shared" ref="D149" si="54">STDEV(C147:C149)</f>
        <v>6.860270692953134E-2</v>
      </c>
      <c r="E149" s="1">
        <f t="shared" ref="E149" si="55">AVERAGE(C147:C149)</f>
        <v>14.410666783650717</v>
      </c>
      <c r="F149" s="9"/>
      <c r="G149" s="32">
        <v>14.300999641418457</v>
      </c>
      <c r="H149" s="4">
        <f t="shared" ref="H149" si="56">STDEV(G147:G149)</f>
        <v>0.12379125652656871</v>
      </c>
      <c r="I149" s="1">
        <f t="shared" ref="I149" si="57">AVERAGE(G147:G149)</f>
        <v>14.252666791280111</v>
      </c>
      <c r="J149" s="9"/>
      <c r="K149" s="1">
        <f t="shared" ref="K149" si="58">E149-I149</f>
        <v>0.15799999237060547</v>
      </c>
      <c r="L149" s="1">
        <f t="shared" ref="L149" si="59">K149-$K$7</f>
        <v>-0.37600008646647076</v>
      </c>
      <c r="M149" s="29">
        <f t="shared" ref="M149" si="60">SQRT((D149*D149)+(H149*H149))</f>
        <v>0.14152952550788089</v>
      </c>
      <c r="N149" s="16"/>
      <c r="O149" s="36">
        <f t="shared" ref="O149" si="61">POWER(2,-L149)</f>
        <v>1.2977388447178484</v>
      </c>
      <c r="P149" s="28">
        <f t="shared" ref="P149" si="62">M149/SQRT((COUNT(C147:C149)+COUNT(G147:G149)/2))</f>
        <v>6.6717658149824693E-2</v>
      </c>
    </row>
    <row r="150" spans="2:16">
      <c r="B150" t="s">
        <v>130</v>
      </c>
      <c r="C150" s="32">
        <v>30.540000915527344</v>
      </c>
      <c r="D150" s="12"/>
      <c r="E150" s="9"/>
      <c r="F150" s="9"/>
      <c r="G150" s="32">
        <v>17.327999114990234</v>
      </c>
      <c r="I150" s="9"/>
      <c r="J150" s="9"/>
      <c r="K150" s="9"/>
      <c r="L150" s="9"/>
      <c r="M150" s="9"/>
      <c r="N150" s="9"/>
      <c r="O150" s="35"/>
    </row>
    <row r="151" spans="2:16">
      <c r="B151" t="s">
        <v>130</v>
      </c>
      <c r="C151" s="32">
        <v>30.884000778198242</v>
      </c>
      <c r="D151" s="11"/>
      <c r="E151" s="9"/>
      <c r="F151" s="9"/>
      <c r="G151" s="32">
        <v>17.329999923706055</v>
      </c>
      <c r="H151" s="11"/>
      <c r="I151" s="9"/>
      <c r="J151" s="9"/>
      <c r="K151" s="9"/>
      <c r="L151" s="9"/>
      <c r="M151" s="9"/>
      <c r="N151" s="9"/>
      <c r="O151" s="35"/>
    </row>
    <row r="152" spans="2:16" ht="15.75">
      <c r="B152" t="s">
        <v>130</v>
      </c>
      <c r="C152" s="32">
        <v>30.823999404907227</v>
      </c>
      <c r="D152" s="5">
        <f t="shared" ref="D152" si="63">STDEV(C150:C152)</f>
        <v>0.18375310078290991</v>
      </c>
      <c r="E152" s="1">
        <f t="shared" ref="E152" si="64">AVERAGE(C150:C152)</f>
        <v>30.74933369954427</v>
      </c>
      <c r="F152" s="9"/>
      <c r="G152" s="32">
        <v>17.434999465942383</v>
      </c>
      <c r="H152" s="4">
        <f t="shared" ref="H152" si="65">STDEV(G150:G152)</f>
        <v>6.1207273817794304E-2</v>
      </c>
      <c r="I152" s="1">
        <f t="shared" ref="I152" si="66">AVERAGE(G150:G152)</f>
        <v>17.364332834879558</v>
      </c>
      <c r="J152" s="9"/>
      <c r="K152" s="1">
        <f t="shared" ref="K152" si="67">E152-I152</f>
        <v>13.385000864664711</v>
      </c>
      <c r="L152" s="1">
        <f t="shared" ref="L152" si="68">K152-$K$7</f>
        <v>12.851000785827635</v>
      </c>
      <c r="M152" s="29">
        <f t="shared" ref="M152" si="69">SQRT((D152*D152)+(H152*H152))</f>
        <v>0.19367894159030477</v>
      </c>
      <c r="N152" s="16"/>
      <c r="O152" s="36">
        <f t="shared" ref="O152" si="70">POWER(2,-L152)</f>
        <v>1.3535156733959281E-4</v>
      </c>
      <c r="P152" s="28">
        <f t="shared" ref="P152" si="71">M152/SQRT((COUNT(C150:C152)+COUNT(G150:G152)/2))</f>
        <v>9.130112864769184E-2</v>
      </c>
    </row>
    <row r="153" spans="2:16">
      <c r="B153" t="s">
        <v>131</v>
      </c>
      <c r="C153" s="32">
        <v>16.166000366210937</v>
      </c>
      <c r="D153" s="12"/>
      <c r="E153" s="9"/>
      <c r="F153" s="9"/>
      <c r="G153" s="32">
        <v>16.676000595092773</v>
      </c>
      <c r="I153" s="9"/>
      <c r="J153" s="9"/>
      <c r="K153" s="9"/>
      <c r="L153" s="9"/>
      <c r="M153" s="9"/>
      <c r="N153" s="9"/>
      <c r="O153" s="35"/>
    </row>
    <row r="154" spans="2:16">
      <c r="B154" t="s">
        <v>131</v>
      </c>
      <c r="C154" s="32">
        <v>16.150999069213867</v>
      </c>
      <c r="D154" s="11"/>
      <c r="E154" s="9"/>
      <c r="F154" s="9"/>
      <c r="G154" s="32">
        <v>16.715000152587891</v>
      </c>
      <c r="H154" s="11"/>
      <c r="I154" s="9"/>
      <c r="J154" s="9"/>
      <c r="K154" s="9"/>
      <c r="L154" s="9"/>
      <c r="M154" s="9"/>
      <c r="N154" s="9"/>
      <c r="O154" s="35"/>
    </row>
    <row r="155" spans="2:16" ht="15.75">
      <c r="B155" t="s">
        <v>131</v>
      </c>
      <c r="C155" s="32">
        <v>16.069000244140625</v>
      </c>
      <c r="D155" s="5">
        <f t="shared" ref="D155" si="72">STDEV(C153:C155)</f>
        <v>5.2214094372180789E-2</v>
      </c>
      <c r="E155" s="1">
        <f t="shared" ref="E155" si="73">AVERAGE(C153:C155)</f>
        <v>16.128666559855144</v>
      </c>
      <c r="F155" s="9"/>
      <c r="G155" s="32">
        <v>16.676000595092773</v>
      </c>
      <c r="H155" s="4">
        <f t="shared" ref="H155" si="74">STDEV(G153:G155)</f>
        <v>2.2516405018082195E-2</v>
      </c>
      <c r="I155" s="1">
        <f t="shared" ref="I155" si="75">AVERAGE(G153:G155)</f>
        <v>16.689000447591145</v>
      </c>
      <c r="J155" s="9"/>
      <c r="K155" s="1">
        <f t="shared" ref="K155" si="76">E155-I155</f>
        <v>-0.56033388773600024</v>
      </c>
      <c r="L155" s="1">
        <f t="shared" ref="L155" si="77">K155-$K$7</f>
        <v>-1.0943339665730765</v>
      </c>
      <c r="M155" s="29">
        <f t="shared" ref="M155" si="78">SQRT((D155*D155)+(H155*H155))</f>
        <v>5.6862115209032796E-2</v>
      </c>
      <c r="N155" s="16"/>
      <c r="O155" s="36">
        <f t="shared" ref="O155" si="79">POWER(2,-L155)</f>
        <v>2.1351448792699825</v>
      </c>
      <c r="P155" s="28">
        <f t="shared" ref="P155" si="80">M155/SQRT((COUNT(C153:C155)+COUNT(G153:G155)/2))</f>
        <v>2.6805058171278543E-2</v>
      </c>
    </row>
    <row r="156" spans="2:16">
      <c r="B156" t="s">
        <v>132</v>
      </c>
      <c r="C156" s="32">
        <v>17.666000366210938</v>
      </c>
      <c r="D156" s="12"/>
      <c r="E156" s="9"/>
      <c r="F156" s="9"/>
      <c r="G156" s="32">
        <v>16.315999984741211</v>
      </c>
      <c r="I156" s="9"/>
      <c r="J156" s="9"/>
      <c r="K156" s="9"/>
      <c r="L156" s="9"/>
      <c r="M156" s="9"/>
      <c r="N156" s="9"/>
      <c r="O156" s="35"/>
    </row>
    <row r="157" spans="2:16">
      <c r="B157" t="s">
        <v>132</v>
      </c>
      <c r="C157" s="32">
        <v>17.760000228881836</v>
      </c>
      <c r="D157" s="11"/>
      <c r="E157" s="9"/>
      <c r="F157" s="9"/>
      <c r="G157" s="32">
        <v>16.711999893188477</v>
      </c>
      <c r="H157" s="11"/>
      <c r="I157" s="9"/>
      <c r="J157" s="9"/>
      <c r="K157" s="9"/>
      <c r="L157" s="9"/>
      <c r="M157" s="9"/>
      <c r="N157" s="9"/>
      <c r="O157" s="35"/>
    </row>
    <row r="158" spans="2:16" ht="15.75">
      <c r="B158" t="s">
        <v>132</v>
      </c>
      <c r="C158" s="32">
        <v>17.652000427246094</v>
      </c>
      <c r="D158" s="5">
        <f t="shared" ref="D158" si="81">STDEV(C156:C158)</f>
        <v>5.8730925451767994E-2</v>
      </c>
      <c r="E158" s="1">
        <f t="shared" ref="E158" si="82">AVERAGE(C156:C158)</f>
        <v>17.692667007446289</v>
      </c>
      <c r="F158" s="9"/>
      <c r="G158" s="32">
        <v>16.343999862670898</v>
      </c>
      <c r="H158" s="4">
        <f t="shared" ref="H158" si="83">STDEV(G156:G158)</f>
        <v>0.22099168276775519</v>
      </c>
      <c r="I158" s="1">
        <f t="shared" ref="I158" si="84">AVERAGE(G156:G158)</f>
        <v>16.457333246866863</v>
      </c>
      <c r="J158" s="9"/>
      <c r="K158" s="1">
        <f t="shared" ref="K158" si="85">E158-I158</f>
        <v>1.2353337605794259</v>
      </c>
      <c r="L158" s="1">
        <f t="shared" ref="L158" si="86">K158-$K$7</f>
        <v>0.70133368174234967</v>
      </c>
      <c r="M158" s="29">
        <f t="shared" ref="M158" si="87">SQRT((D158*D158)+(H158*H158))</f>
        <v>0.22866273298669654</v>
      </c>
      <c r="N158" s="16"/>
      <c r="O158" s="36">
        <f t="shared" ref="O158" si="88">POWER(2,-L158)</f>
        <v>0.61500341144163462</v>
      </c>
      <c r="P158" s="28">
        <f t="shared" ref="P158" si="89">M158/SQRT((COUNT(C156:C158)+COUNT(G156:G158)/2))</f>
        <v>0.10779264606636133</v>
      </c>
    </row>
    <row r="159" spans="2:16">
      <c r="B159" s="37" t="s">
        <v>133</v>
      </c>
      <c r="C159" s="32">
        <v>29.431999206542969</v>
      </c>
      <c r="D159" s="12"/>
      <c r="E159" s="9"/>
      <c r="F159" s="9"/>
      <c r="G159" s="32">
        <v>17.514999389648437</v>
      </c>
      <c r="I159" s="9"/>
      <c r="J159" s="9"/>
      <c r="K159" s="9"/>
      <c r="L159" s="9"/>
      <c r="M159" s="9"/>
      <c r="N159" s="9"/>
      <c r="O159" s="35"/>
    </row>
    <row r="160" spans="2:16">
      <c r="B160" s="37" t="s">
        <v>133</v>
      </c>
      <c r="C160" s="32"/>
      <c r="D160" s="11"/>
      <c r="E160" s="9"/>
      <c r="F160" s="9"/>
      <c r="G160" s="32">
        <v>17.514999389648437</v>
      </c>
      <c r="H160" s="11"/>
      <c r="I160" s="9"/>
      <c r="J160" s="9"/>
      <c r="K160" s="9"/>
      <c r="L160" s="9"/>
      <c r="M160" s="9"/>
      <c r="N160" s="9"/>
      <c r="O160" s="35"/>
    </row>
    <row r="161" spans="2:17" ht="15.75">
      <c r="B161" s="37" t="s">
        <v>133</v>
      </c>
      <c r="C161" s="32">
        <v>28.697000503540039</v>
      </c>
      <c r="D161" s="5">
        <f t="shared" ref="D161" si="90">STDEV(C159:C161)</f>
        <v>0.51972256705668884</v>
      </c>
      <c r="E161" s="1">
        <f t="shared" ref="E161" si="91">AVERAGE(C159:C161)</f>
        <v>29.064499855041504</v>
      </c>
      <c r="F161" s="9"/>
      <c r="G161" s="32"/>
      <c r="H161" s="4">
        <f t="shared" ref="H161" si="92">STDEV(G159:G161)</f>
        <v>0</v>
      </c>
      <c r="I161" s="1">
        <f t="shared" ref="I161" si="93">AVERAGE(G159:G161)</f>
        <v>17.514999389648437</v>
      </c>
      <c r="J161" s="9"/>
      <c r="K161" s="1">
        <f t="shared" ref="K161" si="94">E161-I161</f>
        <v>11.549500465393066</v>
      </c>
      <c r="L161" s="1">
        <f t="shared" ref="L161" si="95">K161-$K$7</f>
        <v>11.01550038655599</v>
      </c>
      <c r="M161" s="29">
        <f t="shared" ref="M161" si="96">SQRT((D161*D161)+(H161*H161))</f>
        <v>0.51972256705668884</v>
      </c>
      <c r="N161" s="16"/>
      <c r="O161" s="36">
        <f t="shared" ref="O161" si="97">POWER(2,-L161)</f>
        <v>4.8306321382145831E-4</v>
      </c>
      <c r="P161" s="28">
        <f t="shared" ref="P161" si="98">M161/SQRT((COUNT(C159:C161)+COUNT(G159:G161)/2))</f>
        <v>0.30006196399410268</v>
      </c>
    </row>
    <row r="162" spans="2:17">
      <c r="B162" s="14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14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14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14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14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14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14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14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14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14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14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14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14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14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14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14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14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14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14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14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14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14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14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14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14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14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14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14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14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14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14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14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14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14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14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14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14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14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14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14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14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14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14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14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14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14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14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14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14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14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14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14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14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14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14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14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14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14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14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14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14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14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14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14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14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14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14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14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14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14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14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14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14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14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14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14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14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14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14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14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14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14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14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14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14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14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14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14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14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14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14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14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14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14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14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14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14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14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14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14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14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14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14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14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14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14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14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14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14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14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14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14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14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14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14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14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14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14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14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14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14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14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14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14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14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14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14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14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14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14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14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14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14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14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14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14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14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14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14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14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14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14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14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14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14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14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14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14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14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14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14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14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14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14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14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14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14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14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14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14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14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14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14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14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14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14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14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14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14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14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14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14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14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14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14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14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14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14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14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14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14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14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14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14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14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14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14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14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14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14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14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14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14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14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14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14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14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14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14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14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14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14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14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14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14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14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14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14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14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14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14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14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1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14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14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14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14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14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14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14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14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14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1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14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14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14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14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14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14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14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14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14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1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14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14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14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14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14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14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14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14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14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1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14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14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14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14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14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14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14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14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14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14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14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14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14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14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14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14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14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14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14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14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14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14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14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14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14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14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14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14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14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14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14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14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14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14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14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14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14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14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14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14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14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14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14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14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14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14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14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14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14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14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14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14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14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14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14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14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14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14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14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14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14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14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14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14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14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14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14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14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14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14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14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14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14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14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14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14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14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14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14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14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14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14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14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14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14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14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14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14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14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14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14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14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14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14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14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14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14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14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14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14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14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14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14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14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14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14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14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14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14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14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14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14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14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14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14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14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14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14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14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14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14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14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14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14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14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14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14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14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14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14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14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14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14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14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14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14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14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14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14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14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14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14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14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14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14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14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14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14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14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14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14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14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14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14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14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14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14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14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14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14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14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14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14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14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14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14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14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14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14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14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14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14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14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14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14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14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14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14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14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14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14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14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14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14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14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14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14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14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14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14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14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14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14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14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14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14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14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14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14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14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14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14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14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14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14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14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14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14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14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14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14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14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14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14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14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14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14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14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14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14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14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14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14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14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14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8" workbookViewId="0">
      <selection activeCell="G9" sqref="G9:G17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425781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134</v>
      </c>
      <c r="C9" s="32">
        <v>18.909000396728516</v>
      </c>
      <c r="D9" s="12"/>
      <c r="E9" s="9"/>
      <c r="F9" s="9"/>
      <c r="G9" s="32">
        <v>18.096000671386719</v>
      </c>
      <c r="I9" s="9"/>
      <c r="J9" s="9"/>
      <c r="K9" s="9"/>
      <c r="L9" s="9"/>
      <c r="M9" s="9"/>
      <c r="N9" s="9"/>
      <c r="O9" s="35"/>
    </row>
    <row r="10" spans="2:16">
      <c r="B10" t="s">
        <v>134</v>
      </c>
      <c r="C10" s="32">
        <v>18.573999404907227</v>
      </c>
      <c r="D10" s="11"/>
      <c r="E10" s="9"/>
      <c r="F10" s="9"/>
      <c r="G10" s="32">
        <v>17.941999435424805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t="s">
        <v>134</v>
      </c>
      <c r="C11" s="32">
        <v>18.436000823974609</v>
      </c>
      <c r="D11" s="5">
        <f t="shared" ref="D11" si="0">STDEV(C9:C11)</f>
        <v>0.24324126181162489</v>
      </c>
      <c r="E11" s="1">
        <f t="shared" ref="E11" si="1">AVERAGE(C9:C11)</f>
        <v>18.639666875203449</v>
      </c>
      <c r="F11" s="9"/>
      <c r="G11" s="32">
        <v>17.920000076293945</v>
      </c>
      <c r="H11" s="4">
        <f t="shared" ref="H11" si="2">STDEV(G9:G11)</f>
        <v>9.589626509322112E-2</v>
      </c>
      <c r="I11" s="1">
        <f t="shared" ref="I11" si="3">AVERAGE(G9:G11)</f>
        <v>17.986000061035156</v>
      </c>
      <c r="J11" s="9"/>
      <c r="K11" s="1">
        <f t="shared" ref="K11" si="4">E11-I11</f>
        <v>0.65366681416829309</v>
      </c>
      <c r="L11" s="1">
        <f t="shared" ref="L11" si="5">K11-$K$7</f>
        <v>0.11966673533121686</v>
      </c>
      <c r="M11" s="29">
        <f t="shared" ref="M11" si="6">SQRT((D11*D11)+(H11*H11))</f>
        <v>0.26146205289972918</v>
      </c>
      <c r="N11" s="16"/>
      <c r="O11" s="36">
        <f t="shared" ref="O11" si="7">POWER(2,-L11)</f>
        <v>0.92040023987401653</v>
      </c>
      <c r="P11" s="28">
        <f t="shared" ref="P11" si="8">M11/SQRT((COUNT(C9:C11)+COUNT(G9:G11)/2))</f>
        <v>0.12325439375223622</v>
      </c>
    </row>
    <row r="12" spans="2:16">
      <c r="B12" t="s">
        <v>135</v>
      </c>
      <c r="C12" s="32">
        <v>18.799999237060547</v>
      </c>
      <c r="D12" s="12"/>
      <c r="E12" s="9"/>
      <c r="F12" s="9"/>
      <c r="G12" s="32">
        <v>16.795999526977539</v>
      </c>
      <c r="I12" s="9"/>
      <c r="J12" s="9"/>
      <c r="K12" s="9"/>
      <c r="L12" s="9"/>
      <c r="M12" s="9"/>
      <c r="N12" s="9"/>
      <c r="O12" s="35"/>
    </row>
    <row r="13" spans="2:16">
      <c r="B13" t="s">
        <v>135</v>
      </c>
      <c r="C13" s="32">
        <v>18.721000671386719</v>
      </c>
      <c r="D13" s="11"/>
      <c r="E13" s="9"/>
      <c r="F13" s="9"/>
      <c r="G13" s="32">
        <v>16.778999328613281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135</v>
      </c>
      <c r="C14" s="32">
        <v>18.597000122070313</v>
      </c>
      <c r="D14" s="5">
        <f t="shared" ref="D14" si="9">STDEV(C12:C14)</f>
        <v>0.10232753807920837</v>
      </c>
      <c r="E14" s="1">
        <f t="shared" ref="E14" si="10">AVERAGE(C12:C14)</f>
        <v>18.706000010172527</v>
      </c>
      <c r="F14" s="9"/>
      <c r="G14" s="32">
        <v>16.684000015258789</v>
      </c>
      <c r="H14" s="4">
        <f t="shared" ref="H14" si="11">STDEV(G12:G14)</f>
        <v>6.0356947829126692E-2</v>
      </c>
      <c r="I14" s="1">
        <f t="shared" ref="I14" si="12">AVERAGE(G12:G14)</f>
        <v>16.752999623616535</v>
      </c>
      <c r="J14" s="9"/>
      <c r="K14" s="1">
        <f t="shared" ref="K14" si="13">E14-I14</f>
        <v>1.953000386555992</v>
      </c>
      <c r="L14" s="1">
        <f t="shared" ref="L14" si="14">K14-$K$7</f>
        <v>1.4190003077189157</v>
      </c>
      <c r="M14" s="29">
        <f t="shared" ref="M14" si="15">SQRT((D14*D14)+(H14*H14))</f>
        <v>0.11880187793380946</v>
      </c>
      <c r="N14" s="16"/>
      <c r="O14" s="36">
        <f t="shared" ref="O14" si="16">POWER(2,-L14)</f>
        <v>0.37397135982455521</v>
      </c>
      <c r="P14" s="28">
        <f t="shared" ref="P14" si="17">M14/SQRT((COUNT(C12:C14)+COUNT(G12:G14)/2))</f>
        <v>5.6003742336462096E-2</v>
      </c>
    </row>
    <row r="15" spans="2:16">
      <c r="B15" t="s">
        <v>136</v>
      </c>
      <c r="C15" s="32">
        <v>30.141000747680664</v>
      </c>
      <c r="D15" s="12"/>
      <c r="E15" s="9"/>
      <c r="F15" s="9"/>
      <c r="G15" s="32">
        <v>16.995000839233398</v>
      </c>
      <c r="I15" s="9"/>
      <c r="J15" s="9"/>
      <c r="K15" s="9"/>
      <c r="L15" s="9"/>
      <c r="M15" s="9"/>
      <c r="N15" s="9"/>
      <c r="O15" s="35"/>
    </row>
    <row r="16" spans="2:16">
      <c r="B16" t="s">
        <v>136</v>
      </c>
      <c r="C16" s="32">
        <v>30.28700065612793</v>
      </c>
      <c r="D16" s="11"/>
      <c r="E16" s="9"/>
      <c r="F16" s="9"/>
      <c r="G16" s="32">
        <v>16.990999221801758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t="s">
        <v>136</v>
      </c>
      <c r="C17" s="32">
        <v>30.496000289916992</v>
      </c>
      <c r="D17" s="5">
        <f t="shared" ref="D17" si="18">STDEV(C15:C17)</f>
        <v>0.17842902191934973</v>
      </c>
      <c r="E17" s="1">
        <f t="shared" ref="E17" si="19">AVERAGE(C15:C17)</f>
        <v>30.308000564575195</v>
      </c>
      <c r="F17" s="9"/>
      <c r="G17" s="32">
        <v>16.986000061035156</v>
      </c>
      <c r="H17" s="4">
        <f t="shared" ref="H17" si="20">STDEV(G15:G17)</f>
        <v>4.5095927128269266E-3</v>
      </c>
      <c r="I17" s="1">
        <f t="shared" ref="I17" si="21">AVERAGE(G15:G17)</f>
        <v>16.99066670735677</v>
      </c>
      <c r="J17" s="9"/>
      <c r="K17" s="1">
        <f t="shared" ref="K17" si="22">E17-I17</f>
        <v>13.317333857218426</v>
      </c>
      <c r="L17" s="1">
        <f t="shared" ref="L17" si="23">K17-$K$7</f>
        <v>12.783333778381349</v>
      </c>
      <c r="M17" s="29">
        <f t="shared" ref="M17" si="24">SQRT((D17*D17)+(H17*H17))</f>
        <v>0.17848600026201317</v>
      </c>
      <c r="N17" s="16"/>
      <c r="O17" s="36">
        <f t="shared" ref="O17" si="25">POWER(2,-L17)</f>
        <v>1.4185122418038118E-4</v>
      </c>
      <c r="P17" s="28">
        <f t="shared" ref="P17" si="26">M17/SQRT((COUNT(C15:C17)+COUNT(G15:G17)/2))</f>
        <v>8.4139107421422277E-2</v>
      </c>
    </row>
    <row r="18" spans="2:16">
      <c r="B18" t="s">
        <v>137</v>
      </c>
      <c r="C18" s="32">
        <v>16.908000946044922</v>
      </c>
      <c r="D18" s="12"/>
      <c r="E18" s="9"/>
      <c r="F18" s="9"/>
      <c r="G18" s="32">
        <v>17.16200065612793</v>
      </c>
      <c r="I18" s="9"/>
      <c r="J18" s="9"/>
      <c r="K18" s="9"/>
      <c r="L18" s="9"/>
      <c r="M18" s="9"/>
      <c r="N18" s="9"/>
      <c r="O18" s="35"/>
    </row>
    <row r="19" spans="2:16">
      <c r="B19" t="s">
        <v>137</v>
      </c>
      <c r="C19" s="32">
        <v>16.858999252319336</v>
      </c>
      <c r="D19" s="11"/>
      <c r="E19" s="9"/>
      <c r="F19" s="9"/>
      <c r="G19" s="32">
        <v>17.180999755859375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137</v>
      </c>
      <c r="C20" s="32">
        <v>16.780000686645508</v>
      </c>
      <c r="D20" s="5">
        <f t="shared" ref="D20" si="27">STDEV(C18:C20)</f>
        <v>6.4583287018670124E-2</v>
      </c>
      <c r="E20" s="1">
        <f t="shared" ref="E20" si="28">AVERAGE(C18:C20)</f>
        <v>16.849000295003254</v>
      </c>
      <c r="F20" s="9"/>
      <c r="G20" s="32">
        <v>17.158000946044922</v>
      </c>
      <c r="H20" s="4">
        <f t="shared" ref="H20" si="29">STDEV(G18:G20)</f>
        <v>1.2287586718818475E-2</v>
      </c>
      <c r="I20" s="1">
        <f t="shared" ref="I20" si="30">AVERAGE(G18:G20)</f>
        <v>17.16700045267741</v>
      </c>
      <c r="J20" s="9"/>
      <c r="K20" s="1">
        <f t="shared" ref="K20" si="31">E20-I20</f>
        <v>-0.31800015767415601</v>
      </c>
      <c r="L20" s="1">
        <f t="shared" ref="L20" si="32">K20-$K$7</f>
        <v>-0.85200023651123225</v>
      </c>
      <c r="M20" s="29">
        <f t="shared" ref="M20" si="33">SQRT((D20*D20)+(H20*H20))</f>
        <v>6.5741811273408099E-2</v>
      </c>
      <c r="N20" s="16"/>
      <c r="O20" s="36">
        <f t="shared" ref="O20" si="34">POWER(2,-L20)</f>
        <v>1.805001750831577</v>
      </c>
      <c r="P20" s="28">
        <f t="shared" ref="P20" si="35">M20/SQRT((COUNT(C18:C20)+COUNT(G18:G20)/2))</f>
        <v>3.0990987039275393E-2</v>
      </c>
    </row>
    <row r="21" spans="2:16">
      <c r="B21" t="s">
        <v>138</v>
      </c>
      <c r="C21" s="32">
        <v>17.576999664306641</v>
      </c>
      <c r="D21" s="12"/>
      <c r="E21" s="9"/>
      <c r="F21" s="9"/>
      <c r="G21" s="32">
        <v>15.75100040435791</v>
      </c>
      <c r="I21" s="9"/>
      <c r="J21" s="9"/>
      <c r="K21" s="9"/>
      <c r="L21" s="9"/>
      <c r="M21" s="9"/>
      <c r="N21" s="9"/>
      <c r="O21" s="35"/>
    </row>
    <row r="22" spans="2:16">
      <c r="B22" t="s">
        <v>138</v>
      </c>
      <c r="C22" s="32">
        <v>17.631000518798828</v>
      </c>
      <c r="D22" s="11"/>
      <c r="E22" s="9"/>
      <c r="F22" s="9"/>
      <c r="G22" s="32">
        <v>15.788000106811523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t="s">
        <v>138</v>
      </c>
      <c r="C23" s="32">
        <v>18.083000183105469</v>
      </c>
      <c r="D23" s="5">
        <f t="shared" ref="D23" si="36">STDEV(C21:C23)</f>
        <v>0.27786576910556765</v>
      </c>
      <c r="E23" s="1">
        <f t="shared" ref="E23" si="37">AVERAGE(C21:C23)</f>
        <v>17.76366678873698</v>
      </c>
      <c r="F23" s="9"/>
      <c r="G23" s="32">
        <v>15.76200008392334</v>
      </c>
      <c r="H23" s="4">
        <f t="shared" ref="H23" si="38">STDEV(G21:G23)</f>
        <v>1.8999877729361483E-2</v>
      </c>
      <c r="I23" s="1">
        <f t="shared" ref="I23" si="39">AVERAGE(G21:G23)</f>
        <v>15.767000198364258</v>
      </c>
      <c r="J23" s="9"/>
      <c r="K23" s="1">
        <f t="shared" ref="K23" si="40">E23-I23</f>
        <v>1.9966665903727225</v>
      </c>
      <c r="L23" s="1">
        <f t="shared" ref="L23" si="41">K23-$K$7</f>
        <v>1.4626665115356463</v>
      </c>
      <c r="M23" s="29">
        <f t="shared" ref="M23" si="42">SQRT((D23*D23)+(H23*H23))</f>
        <v>0.27851459745291507</v>
      </c>
      <c r="N23" s="16"/>
      <c r="O23" s="36">
        <f t="shared" ref="O23" si="43">POWER(2,-L23)</f>
        <v>0.36282191094117394</v>
      </c>
      <c r="P23" s="28">
        <f t="shared" ref="P23" si="44">M23/SQRT((COUNT(C21:C23)+COUNT(G21:G23)/2))</f>
        <v>0.13129304034559852</v>
      </c>
    </row>
    <row r="24" spans="2:16">
      <c r="B24" t="s">
        <v>139</v>
      </c>
      <c r="C24" s="32"/>
      <c r="D24" s="12"/>
      <c r="E24" s="9"/>
      <c r="F24" s="9"/>
      <c r="G24" s="32">
        <v>19.597000122070313</v>
      </c>
      <c r="I24" s="9"/>
      <c r="J24" s="9"/>
      <c r="K24" s="9"/>
      <c r="L24" s="9"/>
      <c r="M24" s="9"/>
      <c r="N24" s="9"/>
      <c r="O24" s="35"/>
    </row>
    <row r="25" spans="2:16">
      <c r="B25" t="s">
        <v>139</v>
      </c>
      <c r="C25" s="32">
        <v>31.563999176025391</v>
      </c>
      <c r="D25" s="11"/>
      <c r="E25" s="9"/>
      <c r="F25" s="9"/>
      <c r="G25" s="32">
        <v>19.597999572753906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139</v>
      </c>
      <c r="C26" s="32">
        <v>31.363000869750977</v>
      </c>
      <c r="D26" s="5">
        <f t="shared" ref="D26" si="45">STDEV(C24:C26)</f>
        <v>0.14212726537364875</v>
      </c>
      <c r="E26" s="1">
        <f t="shared" ref="E26" si="46">AVERAGE(C24:C26)</f>
        <v>31.463500022888184</v>
      </c>
      <c r="F26" s="9"/>
      <c r="G26" s="32">
        <v>19.563999176025391</v>
      </c>
      <c r="H26" s="4">
        <f t="shared" ref="H26" si="47">STDEV(G24:G26)</f>
        <v>1.9348076214554411E-2</v>
      </c>
      <c r="I26" s="1">
        <f t="shared" ref="I26" si="48">AVERAGE(G24:G26)</f>
        <v>19.586332956949871</v>
      </c>
      <c r="J26" s="9"/>
      <c r="K26" s="1">
        <f t="shared" ref="K26" si="49">E26-I26</f>
        <v>11.877167065938313</v>
      </c>
      <c r="L26" s="1">
        <f t="shared" ref="L26" si="50">K26-$K$7</f>
        <v>11.343166987101236</v>
      </c>
      <c r="M26" s="29">
        <f t="shared" ref="M26" si="51">SQRT((D26*D26)+(H26*H26))</f>
        <v>0.14343816652410118</v>
      </c>
      <c r="N26" s="16"/>
      <c r="O26" s="36">
        <f t="shared" ref="O26" si="52">POWER(2,-L26)</f>
        <v>3.8491646712276111E-4</v>
      </c>
      <c r="P26" s="28">
        <f t="shared" ref="P26" si="53">M26/SQRT((COUNT(C24:C26)+COUNT(G24:G26)/2))</f>
        <v>7.6670925045744839E-2</v>
      </c>
    </row>
    <row r="27" spans="2:16">
      <c r="B27" t="s">
        <v>140</v>
      </c>
      <c r="C27" s="32">
        <v>16.056999206542969</v>
      </c>
      <c r="D27" s="12"/>
      <c r="E27" s="9"/>
      <c r="F27" s="9"/>
      <c r="G27" s="32">
        <v>16.055000305175781</v>
      </c>
      <c r="I27" s="9"/>
      <c r="J27" s="9"/>
      <c r="K27" s="9"/>
      <c r="L27" s="9"/>
      <c r="M27" s="9"/>
      <c r="N27" s="9"/>
      <c r="O27" s="35"/>
    </row>
    <row r="28" spans="2:16">
      <c r="B28" t="s">
        <v>140</v>
      </c>
      <c r="C28" s="32">
        <v>16.099000930786133</v>
      </c>
      <c r="D28" s="11"/>
      <c r="E28" s="9"/>
      <c r="F28" s="9"/>
      <c r="G28" s="32">
        <v>16.08799934387207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t="s">
        <v>140</v>
      </c>
      <c r="C29" s="32">
        <v>15.935000419616699</v>
      </c>
      <c r="D29" s="5">
        <f t="shared" ref="D29" si="54">STDEV(C27:C29)</f>
        <v>8.5189999916574347E-2</v>
      </c>
      <c r="E29" s="1">
        <f t="shared" ref="E29" si="55">AVERAGE(C27:C29)</f>
        <v>16.030333518981934</v>
      </c>
      <c r="F29" s="9"/>
      <c r="G29" s="32">
        <v>16.048999786376953</v>
      </c>
      <c r="H29" s="4">
        <f t="shared" ref="H29" si="56">STDEV(G27:G29)</f>
        <v>2.0999635971246516E-2</v>
      </c>
      <c r="I29" s="1">
        <f t="shared" ref="I29" si="57">AVERAGE(G27:G29)</f>
        <v>16.063999811808269</v>
      </c>
      <c r="J29" s="9"/>
      <c r="K29" s="1">
        <f t="shared" ref="K29" si="58">E29-I29</f>
        <v>-3.366629282633582E-2</v>
      </c>
      <c r="L29" s="1">
        <f t="shared" ref="L29" si="59">K29-$K$7</f>
        <v>-0.56766637166341205</v>
      </c>
      <c r="M29" s="29">
        <f t="shared" ref="M29" si="60">SQRT((D29*D29)+(H29*H29))</f>
        <v>8.7740075203471352E-2</v>
      </c>
      <c r="N29" s="16"/>
      <c r="O29" s="36">
        <f t="shared" ref="O29" si="61">POWER(2,-L29)</f>
        <v>1.4821242236943872</v>
      </c>
      <c r="P29" s="28">
        <f t="shared" ref="P29" si="62">M29/SQRT((COUNT(C27:C29)+COUNT(G27:G29)/2))</f>
        <v>4.1361068105461495E-2</v>
      </c>
    </row>
    <row r="30" spans="2:16">
      <c r="B30" t="s">
        <v>141</v>
      </c>
      <c r="C30" s="32">
        <v>16.339000701904297</v>
      </c>
      <c r="D30" s="12"/>
      <c r="E30" s="9"/>
      <c r="F30" s="9"/>
      <c r="G30" s="32">
        <v>14.729000091552734</v>
      </c>
      <c r="I30" s="9"/>
      <c r="J30" s="9"/>
      <c r="K30" s="9"/>
      <c r="L30" s="9"/>
      <c r="M30" s="9"/>
      <c r="N30" s="9"/>
      <c r="O30" s="35"/>
    </row>
    <row r="31" spans="2:16">
      <c r="B31" t="s">
        <v>141</v>
      </c>
      <c r="C31" s="32">
        <v>16.735000610351563</v>
      </c>
      <c r="D31" s="11"/>
      <c r="E31" s="9"/>
      <c r="F31" s="9"/>
      <c r="G31" s="32">
        <v>14.763999938964844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t="s">
        <v>141</v>
      </c>
      <c r="C32" s="32">
        <v>16.378999710083008</v>
      </c>
      <c r="D32" s="5">
        <f t="shared" ref="D32" si="63">STDEV(C30:C32)</f>
        <v>0.21800324505896354</v>
      </c>
      <c r="E32" s="1">
        <f t="shared" ref="E32" si="64">AVERAGE(C30:C32)</f>
        <v>16.484333674112957</v>
      </c>
      <c r="F32" s="9"/>
      <c r="G32" s="32">
        <v>14.906999588012695</v>
      </c>
      <c r="H32" s="4">
        <f t="shared" ref="H32" si="65">STDEV(G30:G32)</f>
        <v>9.4302447552789159E-2</v>
      </c>
      <c r="I32" s="1">
        <f t="shared" ref="I32" si="66">AVERAGE(G30:G32)</f>
        <v>14.799999872843424</v>
      </c>
      <c r="J32" s="9"/>
      <c r="K32" s="1">
        <f t="shared" ref="K32" si="67">E32-I32</f>
        <v>1.684333801269533</v>
      </c>
      <c r="L32" s="1">
        <f t="shared" ref="L32" si="68">K32-$K$7</f>
        <v>1.1503337224324568</v>
      </c>
      <c r="M32" s="29">
        <f t="shared" ref="M32" si="69">SQRT((D32*D32)+(H32*H32))</f>
        <v>0.23752550698963903</v>
      </c>
      <c r="N32" s="16"/>
      <c r="O32" s="36">
        <f t="shared" ref="O32" si="70">POWER(2,-L32)</f>
        <v>0.45052100528944805</v>
      </c>
      <c r="P32" s="28">
        <f t="shared" ref="P32" si="71">M32/SQRT((COUNT(C30:C32)+COUNT(G30:G32)/2))</f>
        <v>0.11197059779809765</v>
      </c>
    </row>
    <row r="33" spans="2:16">
      <c r="B33" t="s">
        <v>142</v>
      </c>
      <c r="C33" s="32">
        <v>29.683000564575195</v>
      </c>
      <c r="D33" s="12"/>
      <c r="E33" s="9"/>
      <c r="F33" s="9"/>
      <c r="G33" s="32">
        <v>15.50100040435791</v>
      </c>
      <c r="I33" s="9"/>
      <c r="J33" s="9"/>
      <c r="K33" s="9"/>
      <c r="L33" s="9"/>
      <c r="M33" s="9"/>
      <c r="N33" s="9"/>
      <c r="O33" s="35"/>
    </row>
    <row r="34" spans="2:16">
      <c r="B34" t="s">
        <v>142</v>
      </c>
      <c r="C34" s="32">
        <v>29.079000473022461</v>
      </c>
      <c r="D34" s="11"/>
      <c r="E34" s="9"/>
      <c r="F34" s="9"/>
      <c r="G34" s="32">
        <v>15.484000205993652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t="s">
        <v>142</v>
      </c>
      <c r="C35" s="32">
        <v>29.246999740600586</v>
      </c>
      <c r="D35" s="5">
        <f t="shared" ref="D35" si="72">STDEV(C33:C35)</f>
        <v>0.31175219406033094</v>
      </c>
      <c r="E35" s="1">
        <f t="shared" ref="E35" si="73">AVERAGE(C33:C35)</f>
        <v>29.336333592732746</v>
      </c>
      <c r="F35" s="9"/>
      <c r="G35" s="32">
        <v>15.458999633789063</v>
      </c>
      <c r="H35" s="4">
        <f t="shared" ref="H35" si="74">STDEV(G33:G35)</f>
        <v>2.1126997275831713E-2</v>
      </c>
      <c r="I35" s="1">
        <f t="shared" ref="I35" si="75">AVERAGE(G33:G35)</f>
        <v>15.481333414713541</v>
      </c>
      <c r="J35" s="9"/>
      <c r="K35" s="1">
        <f t="shared" ref="K35" si="76">E35-I35</f>
        <v>13.855000178019205</v>
      </c>
      <c r="L35" s="1">
        <f t="shared" ref="L35" si="77">K35-$K$7</f>
        <v>13.321000099182129</v>
      </c>
      <c r="M35" s="29">
        <f t="shared" ref="M35" si="78">SQRT((D35*D35)+(H35*H35))</f>
        <v>0.31246724710811413</v>
      </c>
      <c r="N35" s="16"/>
      <c r="O35" s="36">
        <f t="shared" ref="O35" si="79">POWER(2,-L35)</f>
        <v>9.771908637971953E-5</v>
      </c>
      <c r="P35" s="28">
        <f t="shared" ref="P35" si="80">M35/SQRT((COUNT(C33:C35)+COUNT(G33:G35)/2))</f>
        <v>0.14729847288589343</v>
      </c>
    </row>
    <row r="36" spans="2:16">
      <c r="B36" t="s">
        <v>143</v>
      </c>
      <c r="C36" s="32">
        <v>14.892999649047852</v>
      </c>
      <c r="D36" s="12"/>
      <c r="E36" s="9"/>
      <c r="F36" s="9"/>
      <c r="G36" s="32">
        <v>16.849000930786133</v>
      </c>
      <c r="I36" s="9"/>
      <c r="J36" s="9"/>
      <c r="K36" s="9"/>
      <c r="L36" s="9"/>
      <c r="M36" s="9"/>
      <c r="N36" s="9"/>
      <c r="O36" s="35"/>
    </row>
    <row r="37" spans="2:16">
      <c r="B37" t="s">
        <v>143</v>
      </c>
      <c r="C37" s="32">
        <v>15.01200008392334</v>
      </c>
      <c r="D37" s="11"/>
      <c r="E37" s="9"/>
      <c r="F37" s="9"/>
      <c r="G37" s="32">
        <v>16.863000869750977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t="s">
        <v>143</v>
      </c>
      <c r="C38" s="32">
        <v>14.918999671936035</v>
      </c>
      <c r="D38" s="5">
        <f t="shared" ref="D38" si="81">STDEV(C36:C38)</f>
        <v>6.2564874757526423E-2</v>
      </c>
      <c r="E38" s="1">
        <f t="shared" ref="E38" si="82">AVERAGE(C36:C38)</f>
        <v>14.941333134969076</v>
      </c>
      <c r="F38" s="9"/>
      <c r="G38" s="32">
        <v>16.840000152587891</v>
      </c>
      <c r="H38" s="4">
        <f t="shared" ref="H38" si="83">STDEV(G36:G38)</f>
        <v>1.159055139046153E-2</v>
      </c>
      <c r="I38" s="1">
        <f t="shared" ref="I38" si="84">AVERAGE(G36:G38)</f>
        <v>16.850667317708332</v>
      </c>
      <c r="J38" s="9"/>
      <c r="K38" s="1">
        <f t="shared" ref="K38" si="85">E38-I38</f>
        <v>-1.909334182739256</v>
      </c>
      <c r="L38" s="1">
        <f t="shared" ref="L38" si="86">K38-$K$7</f>
        <v>-2.4433342615763323</v>
      </c>
      <c r="M38" s="29">
        <f t="shared" ref="M38" si="87">SQRT((D38*D38)+(H38*H38))</f>
        <v>6.3629430572337331E-2</v>
      </c>
      <c r="N38" s="16"/>
      <c r="O38" s="36">
        <f t="shared" ref="O38" si="88">POWER(2,-L38)</f>
        <v>5.4389729907345448</v>
      </c>
      <c r="P38" s="28">
        <f t="shared" ref="P38" si="89">M38/SQRT((COUNT(C36:C38)+COUNT(G36:G38)/2))</f>
        <v>2.9995201227158902E-2</v>
      </c>
    </row>
    <row r="39" spans="2:16">
      <c r="B39" t="s">
        <v>144</v>
      </c>
      <c r="C39" s="32">
        <v>16.840000152587891</v>
      </c>
      <c r="D39" s="12"/>
      <c r="E39" s="9"/>
      <c r="F39" s="9"/>
      <c r="G39" s="32">
        <v>14.845000267028809</v>
      </c>
      <c r="I39" s="9"/>
      <c r="J39" s="9"/>
      <c r="K39" s="9"/>
      <c r="L39" s="9"/>
      <c r="M39" s="9"/>
      <c r="N39" s="9"/>
      <c r="O39" s="35"/>
    </row>
    <row r="40" spans="2:16">
      <c r="B40" t="s">
        <v>144</v>
      </c>
      <c r="C40" s="32">
        <v>16.986000061035156</v>
      </c>
      <c r="D40" s="11"/>
      <c r="E40" s="9"/>
      <c r="F40" s="9"/>
      <c r="G40" s="32">
        <v>14.828000068664551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144</v>
      </c>
      <c r="C41" s="32">
        <v>16.757999420166016</v>
      </c>
      <c r="D41" s="5">
        <f t="shared" ref="D41" si="90">STDEV(C39:C41)</f>
        <v>0.1154876513031247</v>
      </c>
      <c r="E41" s="1">
        <f t="shared" ref="E41" si="91">AVERAGE(C39:C41)</f>
        <v>16.86133321126302</v>
      </c>
      <c r="F41" s="9"/>
      <c r="G41" s="32">
        <v>14.843000411987305</v>
      </c>
      <c r="H41" s="4">
        <f t="shared" ref="H41" si="92">STDEV(G39:G41)</f>
        <v>9.2917209063735004E-3</v>
      </c>
      <c r="I41" s="1">
        <f t="shared" ref="I41" si="93">AVERAGE(G39:G41)</f>
        <v>14.838666915893555</v>
      </c>
      <c r="J41" s="9"/>
      <c r="K41" s="1">
        <f t="shared" ref="K41" si="94">E41-I41</f>
        <v>2.022666295369465</v>
      </c>
      <c r="L41" s="1">
        <f t="shared" ref="L41" si="95">K41-$K$7</f>
        <v>1.4886662165323887</v>
      </c>
      <c r="M41" s="29">
        <f t="shared" ref="M41" si="96">SQRT((D41*D41)+(H41*H41))</f>
        <v>0.11586083756349277</v>
      </c>
      <c r="N41" s="16"/>
      <c r="O41" s="36">
        <f t="shared" ref="O41" si="97">POWER(2,-L41)</f>
        <v>0.35634183762946731</v>
      </c>
      <c r="P41" s="28">
        <f t="shared" ref="P41" si="98">M41/SQRT((COUNT(C39:C41)+COUNT(G39:G41)/2))</f>
        <v>5.4617322610065876E-2</v>
      </c>
    </row>
    <row r="42" spans="2:16">
      <c r="B42" t="s">
        <v>145</v>
      </c>
      <c r="C42" s="32">
        <v>27.830999374389648</v>
      </c>
      <c r="D42" s="12"/>
      <c r="E42" s="9"/>
      <c r="F42" s="9"/>
      <c r="G42" s="32">
        <v>16.427000045776367</v>
      </c>
      <c r="I42" s="9"/>
      <c r="J42" s="9"/>
      <c r="K42" s="9"/>
      <c r="L42" s="9"/>
      <c r="M42" s="9"/>
      <c r="N42" s="9"/>
      <c r="O42" s="35"/>
    </row>
    <row r="43" spans="2:16">
      <c r="B43" t="s">
        <v>145</v>
      </c>
      <c r="C43" s="32">
        <v>27.899999618530273</v>
      </c>
      <c r="D43" s="11"/>
      <c r="E43" s="9"/>
      <c r="F43" s="9"/>
      <c r="G43" s="32">
        <v>16.451999664306641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t="s">
        <v>145</v>
      </c>
      <c r="C44" s="32">
        <v>27.33799934387207</v>
      </c>
      <c r="D44" s="5">
        <f t="shared" ref="D44" si="99">STDEV(C42:C44)</f>
        <v>0.30650023722047365</v>
      </c>
      <c r="E44" s="1">
        <f t="shared" ref="E44" si="100">AVERAGE(C42:C44)</f>
        <v>27.689666112263996</v>
      </c>
      <c r="F44" s="9"/>
      <c r="G44" s="32">
        <v>16.483999252319336</v>
      </c>
      <c r="H44" s="4">
        <f t="shared" ref="H44" si="101">STDEV(G42:G44)</f>
        <v>2.8571151260696034E-2</v>
      </c>
      <c r="I44" s="1">
        <f t="shared" ref="I44" si="102">AVERAGE(G42:G44)</f>
        <v>16.454332987467449</v>
      </c>
      <c r="J44" s="9"/>
      <c r="K44" s="1">
        <f t="shared" ref="K44" si="103">E44-I44</f>
        <v>11.235333124796547</v>
      </c>
      <c r="L44" s="1">
        <f t="shared" ref="L44" si="104">K44-$K$7</f>
        <v>10.701333045959471</v>
      </c>
      <c r="M44" s="29">
        <f t="shared" ref="M44" si="105">SQRT((D44*D44)+(H44*H44))</f>
        <v>0.30782902088751835</v>
      </c>
      <c r="N44" s="16"/>
      <c r="O44" s="36">
        <f t="shared" ref="O44" si="106">POWER(2,-L44)</f>
        <v>6.0058953366038108E-4</v>
      </c>
      <c r="P44" s="28">
        <f t="shared" ref="P44" si="107">M44/SQRT((COUNT(C42:C44)+COUNT(G42:G44)/2))</f>
        <v>0.14511199207705308</v>
      </c>
    </row>
    <row r="45" spans="2:16">
      <c r="B45" t="s">
        <v>146</v>
      </c>
      <c r="C45" s="32">
        <v>19.37299919128418</v>
      </c>
      <c r="D45" s="12"/>
      <c r="E45" s="9"/>
      <c r="F45" s="9"/>
      <c r="G45" s="32">
        <v>18.266000747680664</v>
      </c>
      <c r="I45" s="9"/>
      <c r="J45" s="9"/>
      <c r="K45" s="9"/>
      <c r="L45" s="9"/>
      <c r="M45" s="9"/>
      <c r="N45" s="9"/>
      <c r="O45" s="35"/>
    </row>
    <row r="46" spans="2:16">
      <c r="B46" t="s">
        <v>146</v>
      </c>
      <c r="C46" s="32">
        <v>19.263999938964844</v>
      </c>
      <c r="D46" s="11"/>
      <c r="E46" s="9"/>
      <c r="F46" s="9"/>
      <c r="G46" s="32">
        <v>18.292999267578125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146</v>
      </c>
      <c r="C47" s="32">
        <v>19.086999893188477</v>
      </c>
      <c r="D47" s="5">
        <f t="shared" ref="D47" si="108">STDEV(C45:C47)</f>
        <v>0.14434071481639382</v>
      </c>
      <c r="E47" s="1">
        <f t="shared" ref="E47" si="109">AVERAGE(C45:C47)</f>
        <v>19.2413330078125</v>
      </c>
      <c r="F47" s="9"/>
      <c r="G47" s="32">
        <v>18.329999923706055</v>
      </c>
      <c r="H47" s="4">
        <f t="shared" ref="H47" si="110">STDEV(G45:G47)</f>
        <v>3.2129589587792301E-2</v>
      </c>
      <c r="I47" s="1">
        <f t="shared" ref="I47" si="111">AVERAGE(G45:G47)</f>
        <v>18.296333312988281</v>
      </c>
      <c r="J47" s="9"/>
      <c r="K47" s="1">
        <f t="shared" ref="K47" si="112">E47-I47</f>
        <v>0.94499969482421875</v>
      </c>
      <c r="L47" s="1">
        <f t="shared" ref="L47" si="113">K47-$K$7</f>
        <v>0.41099961598714252</v>
      </c>
      <c r="M47" s="29">
        <f t="shared" ref="M47" si="114">SQRT((D47*D47)+(H47*H47))</f>
        <v>0.14787343399268005</v>
      </c>
      <c r="N47" s="16"/>
      <c r="O47" s="36">
        <f t="shared" ref="O47" si="115">POWER(2,-L47)</f>
        <v>0.75210207588691436</v>
      </c>
      <c r="P47" s="28">
        <f t="shared" ref="P47" si="116">M47/SQRT((COUNT(C45:C47)+COUNT(G45:G47)/2))</f>
        <v>6.9708205289043604E-2</v>
      </c>
    </row>
    <row r="48" spans="2:16">
      <c r="B48" t="s">
        <v>147</v>
      </c>
      <c r="C48" s="32">
        <v>15.87600040435791</v>
      </c>
      <c r="D48" s="12"/>
      <c r="E48" s="9"/>
      <c r="F48" s="9"/>
      <c r="G48" s="32">
        <v>14.35099983215332</v>
      </c>
      <c r="I48" s="9"/>
      <c r="J48" s="9"/>
      <c r="K48" s="9"/>
      <c r="L48" s="9"/>
      <c r="M48" s="9"/>
      <c r="N48" s="9"/>
      <c r="O48" s="35"/>
    </row>
    <row r="49" spans="2:16">
      <c r="B49" t="s">
        <v>147</v>
      </c>
      <c r="C49" s="32">
        <v>16.277000427246094</v>
      </c>
      <c r="D49" s="11"/>
      <c r="E49" s="9"/>
      <c r="F49" s="9"/>
      <c r="G49" s="32">
        <v>14.378999710083008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t="s">
        <v>147</v>
      </c>
      <c r="C50" s="32">
        <v>16.10099983215332</v>
      </c>
      <c r="D50" s="5">
        <f t="shared" ref="D50" si="117">STDEV(C48:C50)</f>
        <v>0.20099832932037123</v>
      </c>
      <c r="E50" s="1">
        <f t="shared" ref="E50" si="118">AVERAGE(C48:C50)</f>
        <v>16.084666887919109</v>
      </c>
      <c r="F50" s="9"/>
      <c r="G50" s="32">
        <v>14.381999969482422</v>
      </c>
      <c r="H50" s="4">
        <f t="shared" ref="H50" si="119">STDEV(G48:G50)</f>
        <v>1.7097773904636092E-2</v>
      </c>
      <c r="I50" s="1">
        <f t="shared" ref="I50" si="120">AVERAGE(G48:G50)</f>
        <v>14.37066650390625</v>
      </c>
      <c r="J50" s="9"/>
      <c r="K50" s="1">
        <f t="shared" ref="K50" si="121">E50-I50</f>
        <v>1.7140003840128593</v>
      </c>
      <c r="L50" s="1">
        <f t="shared" ref="L50" si="122">K50-$K$7</f>
        <v>1.180000305175783</v>
      </c>
      <c r="M50" s="29">
        <f t="shared" ref="M50" si="123">SQRT((D50*D50)+(H50*H50))</f>
        <v>0.20172422329029913</v>
      </c>
      <c r="N50" s="16"/>
      <c r="O50" s="36">
        <f t="shared" ref="O50" si="124">POWER(2,-L50)</f>
        <v>0.44135140478548984</v>
      </c>
      <c r="P50" s="28">
        <f t="shared" ref="P50" si="125">M50/SQRT((COUNT(C48:C50)+COUNT(G48:G50)/2))</f>
        <v>9.5093710812106547E-2</v>
      </c>
    </row>
    <row r="51" spans="2:16">
      <c r="B51" t="s">
        <v>148</v>
      </c>
      <c r="C51" s="32"/>
      <c r="D51" s="12"/>
      <c r="E51" s="9"/>
      <c r="F51" s="9"/>
      <c r="G51" s="32">
        <v>16.580999374389648</v>
      </c>
      <c r="I51" s="9"/>
      <c r="J51" s="9"/>
      <c r="K51" s="9"/>
      <c r="L51" s="9"/>
      <c r="M51" s="9"/>
      <c r="N51" s="9"/>
      <c r="O51" s="35"/>
    </row>
    <row r="52" spans="2:16">
      <c r="B52" t="s">
        <v>148</v>
      </c>
      <c r="C52" s="32">
        <v>33.1510009765625</v>
      </c>
      <c r="D52" s="11"/>
      <c r="E52" s="9"/>
      <c r="F52" s="9"/>
      <c r="G52" s="32">
        <v>16.621000289916992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t="s">
        <v>148</v>
      </c>
      <c r="C53" s="32">
        <v>32.667999267578125</v>
      </c>
      <c r="D53" s="5">
        <f t="shared" ref="D53" si="126">STDEV(C51:C53)</f>
        <v>0.34153378374754295</v>
      </c>
      <c r="E53" s="1">
        <f t="shared" ref="E53" si="127">AVERAGE(C51:C53)</f>
        <v>32.909500122070312</v>
      </c>
      <c r="F53" s="9"/>
      <c r="G53" s="32">
        <v>16.604999542236328</v>
      </c>
      <c r="H53" s="4">
        <f t="shared" ref="H53" si="128">STDEV(G51:G53)</f>
        <v>2.0133327370452061E-2</v>
      </c>
      <c r="I53" s="1">
        <f t="shared" ref="I53" si="129">AVERAGE(G51:G53)</f>
        <v>16.602333068847656</v>
      </c>
      <c r="J53" s="9"/>
      <c r="K53" s="1">
        <f t="shared" ref="K53" si="130">E53-I53</f>
        <v>16.307167053222656</v>
      </c>
      <c r="L53" s="1">
        <f t="shared" ref="L53" si="131">K53-$K$7</f>
        <v>15.77316697438558</v>
      </c>
      <c r="M53" s="29">
        <f t="shared" ref="M53" si="132">SQRT((D53*D53)+(H53*H53))</f>
        <v>0.34212669628650616</v>
      </c>
      <c r="N53" s="16"/>
      <c r="O53" s="36">
        <f t="shared" ref="O53" si="133">POWER(2,-L53)</f>
        <v>1.7856799162605412E-5</v>
      </c>
      <c r="P53" s="28">
        <f t="shared" ref="P53" si="134">M53/SQRT((COUNT(C51:C53)+COUNT(G51:G53)/2))</f>
        <v>0.18287441148185293</v>
      </c>
    </row>
    <row r="54" spans="2:16">
      <c r="B54" t="s">
        <v>149</v>
      </c>
      <c r="C54" s="32">
        <v>17.155000686645508</v>
      </c>
      <c r="D54" s="12"/>
      <c r="E54" s="9"/>
      <c r="F54" s="9"/>
      <c r="G54" s="32">
        <v>15.755000114440918</v>
      </c>
      <c r="I54" s="9"/>
      <c r="J54" s="9"/>
      <c r="K54" s="9"/>
      <c r="L54" s="9"/>
      <c r="M54" s="9"/>
      <c r="N54" s="9"/>
      <c r="O54" s="35"/>
    </row>
    <row r="55" spans="2:16">
      <c r="B55" t="s">
        <v>149</v>
      </c>
      <c r="C55" s="32">
        <v>17.27400016784668</v>
      </c>
      <c r="D55" s="11"/>
      <c r="E55" s="9"/>
      <c r="F55" s="9"/>
      <c r="G55" s="32">
        <v>16.181999206542969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149</v>
      </c>
      <c r="C56" s="32">
        <v>16.982999801635742</v>
      </c>
      <c r="D56" s="5">
        <f t="shared" ref="D56" si="135">STDEV(C54:C56)</f>
        <v>0.14630242314299782</v>
      </c>
      <c r="E56" s="1">
        <f t="shared" ref="E56" si="136">AVERAGE(C54:C56)</f>
        <v>17.137333552042644</v>
      </c>
      <c r="F56" s="9"/>
      <c r="G56" s="32">
        <v>15.836000442504883</v>
      </c>
      <c r="H56" s="4">
        <f t="shared" ref="H56" si="137">STDEV(G54:G56)</f>
        <v>0.22679080761728967</v>
      </c>
      <c r="I56" s="1">
        <f t="shared" ref="I56" si="138">AVERAGE(G54:G56)</f>
        <v>15.924333254496256</v>
      </c>
      <c r="J56" s="9"/>
      <c r="K56" s="1">
        <f t="shared" ref="K56" si="139">E56-I56</f>
        <v>1.2130002975463885</v>
      </c>
      <c r="L56" s="1">
        <f t="shared" ref="L56" si="140">K56-$K$7</f>
        <v>0.67900021870931226</v>
      </c>
      <c r="M56" s="29">
        <f t="shared" ref="M56" si="141">SQRT((D56*D56)+(H56*H56))</f>
        <v>0.26988603045955395</v>
      </c>
      <c r="N56" s="16"/>
      <c r="O56" s="36">
        <f t="shared" ref="O56" si="142">POWER(2,-L56)</f>
        <v>0.62459796813903878</v>
      </c>
      <c r="P56" s="28">
        <f t="shared" ref="P56" si="143">M56/SQRT((COUNT(C54:C56)+COUNT(G54:G56)/2))</f>
        <v>0.12722549485697981</v>
      </c>
    </row>
    <row r="57" spans="2:16">
      <c r="B57" t="s">
        <v>150</v>
      </c>
      <c r="C57" s="32">
        <v>14.857999801635742</v>
      </c>
      <c r="D57" s="12"/>
      <c r="E57" s="9"/>
      <c r="F57" s="9"/>
      <c r="G57" s="32">
        <v>13.894000053405762</v>
      </c>
      <c r="I57" s="9"/>
      <c r="J57" s="9"/>
      <c r="K57" s="9"/>
      <c r="L57" s="9"/>
      <c r="M57" s="9"/>
      <c r="N57" s="9"/>
      <c r="O57" s="35"/>
    </row>
    <row r="58" spans="2:16">
      <c r="B58" t="s">
        <v>150</v>
      </c>
      <c r="C58" s="32">
        <v>14.644000053405762</v>
      </c>
      <c r="D58" s="11"/>
      <c r="E58" s="9"/>
      <c r="F58" s="9"/>
      <c r="G58" s="32">
        <v>13.847000122070313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t="s">
        <v>150</v>
      </c>
      <c r="C59" s="32">
        <v>14.612000465393066</v>
      </c>
      <c r="D59" s="5">
        <f t="shared" ref="D59" si="144">STDEV(C57:C59)</f>
        <v>0.13375072542307986</v>
      </c>
      <c r="E59" s="1">
        <f t="shared" ref="E59" si="145">AVERAGE(C57:C59)</f>
        <v>14.70466677347819</v>
      </c>
      <c r="F59" s="9"/>
      <c r="G59" s="32">
        <v>13.815999984741211</v>
      </c>
      <c r="H59" s="4">
        <f t="shared" ref="H59" si="146">STDEV(G57:G59)</f>
        <v>3.9272579007993892E-2</v>
      </c>
      <c r="I59" s="1">
        <f t="shared" ref="I59" si="147">AVERAGE(G57:G59)</f>
        <v>13.852333386739096</v>
      </c>
      <c r="J59" s="9"/>
      <c r="K59" s="1">
        <f t="shared" ref="K59" si="148">E59-I59</f>
        <v>0.85233338673909387</v>
      </c>
      <c r="L59" s="1">
        <f t="shared" ref="L59" si="149">K59-$K$7</f>
        <v>0.31833330790201764</v>
      </c>
      <c r="M59" s="29">
        <f t="shared" ref="M59" si="150">SQRT((D59*D59)+(H59*H59))</f>
        <v>0.13939724535707018</v>
      </c>
      <c r="N59" s="16"/>
      <c r="O59" s="36">
        <f t="shared" ref="O59" si="151">POWER(2,-L59)</f>
        <v>0.80199585869523682</v>
      </c>
      <c r="P59" s="28">
        <f t="shared" ref="P59" si="152">M59/SQRT((COUNT(C57:C59)+COUNT(G57:G59)/2))</f>
        <v>6.5712491647139534E-2</v>
      </c>
    </row>
    <row r="60" spans="2:16">
      <c r="B60" s="37" t="s">
        <v>151</v>
      </c>
      <c r="C60" s="32">
        <v>32.549999237060547</v>
      </c>
      <c r="D60" s="12"/>
      <c r="E60" s="9"/>
      <c r="F60" s="9"/>
      <c r="G60" s="32">
        <v>16.080999374389648</v>
      </c>
      <c r="I60" s="9"/>
      <c r="J60" s="9"/>
      <c r="K60" s="9"/>
      <c r="L60" s="9"/>
      <c r="M60" s="9"/>
      <c r="N60" s="9"/>
      <c r="O60" s="35"/>
    </row>
    <row r="61" spans="2:16">
      <c r="B61" s="37" t="s">
        <v>151</v>
      </c>
      <c r="C61" s="32"/>
      <c r="D61" s="11"/>
      <c r="E61" s="9"/>
      <c r="F61" s="9"/>
      <c r="G61" s="32">
        <v>16.111000061035156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s="37" t="s">
        <v>151</v>
      </c>
      <c r="C62" s="32">
        <v>33.249000549316406</v>
      </c>
      <c r="D62" s="5">
        <f t="shared" ref="D62" si="153">STDEV(C60:C62)</f>
        <v>0.49426856795441354</v>
      </c>
      <c r="E62" s="1">
        <f t="shared" ref="E62" si="154">AVERAGE(C60:C62)</f>
        <v>32.899499893188477</v>
      </c>
      <c r="F62" s="9"/>
      <c r="G62" s="32">
        <v>16.048999786376953</v>
      </c>
      <c r="H62" s="4">
        <f t="shared" ref="H62" si="155">STDEV(G60:G62)</f>
        <v>3.1005507279290478E-2</v>
      </c>
      <c r="I62" s="1">
        <f t="shared" ref="I62" si="156">AVERAGE(G60:G62)</f>
        <v>16.080333073933918</v>
      </c>
      <c r="J62" s="9"/>
      <c r="K62" s="1">
        <f t="shared" ref="K62" si="157">E62-I62</f>
        <v>16.819166819254558</v>
      </c>
      <c r="L62" s="1">
        <f t="shared" ref="L62" si="158">K62-$K$7</f>
        <v>16.28516674041748</v>
      </c>
      <c r="M62" s="29">
        <f t="shared" ref="M62" si="159">SQRT((D62*D62)+(H62*H62))</f>
        <v>0.49524010212153946</v>
      </c>
      <c r="N62" s="16"/>
      <c r="O62" s="36">
        <f t="shared" ref="O62" si="160">POWER(2,-L62)</f>
        <v>1.2522075752972031E-5</v>
      </c>
      <c r="P62" s="28">
        <f t="shared" ref="P62" si="161">M62/SQRT((COUNT(C60:C62)+COUNT(G60:G62)/2))</f>
        <v>0.26471696947567702</v>
      </c>
    </row>
    <row r="63" spans="2:16">
      <c r="B63" t="s">
        <v>152</v>
      </c>
      <c r="C63" s="32">
        <v>18.021999359130859</v>
      </c>
      <c r="D63" s="12"/>
      <c r="E63" s="9"/>
      <c r="F63" s="9"/>
      <c r="G63" s="32">
        <v>17.87700080871582</v>
      </c>
      <c r="I63" s="9"/>
      <c r="J63" s="9"/>
      <c r="K63" s="9"/>
      <c r="L63" s="9"/>
      <c r="M63" s="9"/>
      <c r="N63" s="9"/>
      <c r="O63" s="35"/>
    </row>
    <row r="64" spans="2:16">
      <c r="B64" t="s">
        <v>152</v>
      </c>
      <c r="C64" s="32">
        <v>17.961000442504883</v>
      </c>
      <c r="D64" s="11"/>
      <c r="E64" s="9"/>
      <c r="F64" s="9"/>
      <c r="G64" s="32">
        <v>17.843999862670898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t="s">
        <v>152</v>
      </c>
      <c r="C65" s="32">
        <v>17.966999053955078</v>
      </c>
      <c r="D65" s="5">
        <f>STDEV(C63:C65)</f>
        <v>3.3620144601866117E-2</v>
      </c>
      <c r="E65" s="1">
        <f>AVERAGE(C63:C65)</f>
        <v>17.983332951863606</v>
      </c>
      <c r="F65" s="9"/>
      <c r="G65" s="32">
        <v>17.83799934387207</v>
      </c>
      <c r="H65" s="4">
        <f>STDEV(G63:G65)</f>
        <v>2.1000725882983195E-2</v>
      </c>
      <c r="I65" s="1">
        <f>AVERAGE(G63:G65)</f>
        <v>17.853000005086262</v>
      </c>
      <c r="J65" s="9"/>
      <c r="K65" s="1">
        <f>E65-I65</f>
        <v>0.13033294677734375</v>
      </c>
      <c r="L65" s="1">
        <f>K65-$K$7</f>
        <v>-0.40366713205973248</v>
      </c>
      <c r="M65" s="29">
        <f>SQRT((D65*D65)+(H65*H65))</f>
        <v>3.9640189336866034E-2</v>
      </c>
      <c r="N65" s="16"/>
      <c r="O65" s="36">
        <f>POWER(2,-L65)</f>
        <v>1.3228661844435148</v>
      </c>
      <c r="P65" s="28">
        <f>M65/SQRT((COUNT(C63:C65)+COUNT(G63:G65)/2))</f>
        <v>1.86865644584111E-2</v>
      </c>
    </row>
    <row r="66" spans="2:16">
      <c r="B66" t="s">
        <v>153</v>
      </c>
      <c r="C66" s="32">
        <v>18.516000747680664</v>
      </c>
      <c r="D66" s="12"/>
      <c r="E66" s="9"/>
      <c r="F66" s="9"/>
      <c r="G66" s="32">
        <v>15.611000061035156</v>
      </c>
      <c r="I66" s="9"/>
      <c r="J66" s="9"/>
      <c r="K66" s="9"/>
      <c r="L66" s="9"/>
      <c r="M66" s="9"/>
      <c r="N66" s="9"/>
      <c r="O66" s="35"/>
    </row>
    <row r="67" spans="2:16">
      <c r="B67" t="s">
        <v>153</v>
      </c>
      <c r="C67" s="32">
        <v>18.777999877929688</v>
      </c>
      <c r="D67" s="11"/>
      <c r="E67" s="9"/>
      <c r="F67" s="9"/>
      <c r="G67" s="32">
        <v>15.605999946594238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153</v>
      </c>
      <c r="C68" s="32">
        <v>18.674999237060547</v>
      </c>
      <c r="D68" s="5">
        <f>STDEV(C66:C68)</f>
        <v>0.13199317905090346</v>
      </c>
      <c r="E68" s="1">
        <f>AVERAGE(C66:C68)</f>
        <v>18.656333287556965</v>
      </c>
      <c r="F68" s="9"/>
      <c r="G68" s="32">
        <v>15.701000213623047</v>
      </c>
      <c r="H68" s="4">
        <f>STDEV(G66:G68)</f>
        <v>5.346350678392818E-2</v>
      </c>
      <c r="I68" s="1">
        <f>AVERAGE(G66:G68)</f>
        <v>15.639333407084147</v>
      </c>
      <c r="J68" s="9"/>
      <c r="K68" s="1">
        <f>E68-I68</f>
        <v>3.0169998804728184</v>
      </c>
      <c r="L68" s="1">
        <f>K68-$K$7</f>
        <v>2.4829998016357422</v>
      </c>
      <c r="M68" s="29">
        <f>SQRT((D68*D68)+(H68*H68))</f>
        <v>0.14240978152359829</v>
      </c>
      <c r="N68" s="16"/>
      <c r="O68" s="36">
        <f>POWER(2,-L68)</f>
        <v>0.1788720895969923</v>
      </c>
      <c r="P68" s="28">
        <f>M68/SQRT((COUNT(C66:C68)+COUNT(G66:G68)/2))</f>
        <v>6.713261481508738E-2</v>
      </c>
    </row>
    <row r="69" spans="2:16">
      <c r="B69" t="s">
        <v>154</v>
      </c>
      <c r="C69" s="32">
        <v>27.959999084472656</v>
      </c>
      <c r="D69" s="12"/>
      <c r="E69" s="9"/>
      <c r="F69" s="9"/>
      <c r="G69" s="32">
        <v>14.800000190734863</v>
      </c>
      <c r="I69" s="9"/>
      <c r="J69" s="9"/>
      <c r="K69" s="9"/>
      <c r="L69" s="9"/>
      <c r="M69" s="9"/>
      <c r="N69" s="9"/>
      <c r="O69" s="35"/>
    </row>
    <row r="70" spans="2:16">
      <c r="B70" t="s">
        <v>154</v>
      </c>
      <c r="C70" s="32">
        <v>27.882999420166016</v>
      </c>
      <c r="D70" s="11"/>
      <c r="E70" s="9"/>
      <c r="F70" s="9"/>
      <c r="G70" s="32">
        <v>14.782999992370605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154</v>
      </c>
      <c r="C71" s="32">
        <v>27.794000625610352</v>
      </c>
      <c r="D71" s="5">
        <f>STDEV(C69:C71)</f>
        <v>8.3071477335642407E-2</v>
      </c>
      <c r="E71" s="1">
        <f>AVERAGE(C69:C71)</f>
        <v>27.878999710083008</v>
      </c>
      <c r="F71" s="9"/>
      <c r="G71" s="32">
        <v>14.833000183105469</v>
      </c>
      <c r="H71" s="4">
        <f>STDEV(G69:G71)</f>
        <v>2.5423169597851878E-2</v>
      </c>
      <c r="I71" s="1">
        <f>AVERAGE(G69:G71)</f>
        <v>14.805333455403646</v>
      </c>
      <c r="J71" s="9"/>
      <c r="K71" s="1">
        <f>E71-I71</f>
        <v>13.073666254679361</v>
      </c>
      <c r="L71" s="1">
        <f>K71-$K$7</f>
        <v>12.539666175842285</v>
      </c>
      <c r="M71" s="29">
        <f>SQRT((D71*D71)+(H71*H71))</f>
        <v>8.6874667764126098E-2</v>
      </c>
      <c r="N71" s="16"/>
      <c r="O71" s="36">
        <f>POWER(2,-L71)</f>
        <v>1.6795167731796851E-4</v>
      </c>
      <c r="P71" s="28">
        <f>M71/SQRT((COUNT(C69:C71)+COUNT(G69:G71)/2))</f>
        <v>4.0953111126227952E-2</v>
      </c>
    </row>
    <row r="72" spans="2:16">
      <c r="B72" t="s">
        <v>155</v>
      </c>
      <c r="C72" s="32">
        <v>15.258000373840332</v>
      </c>
      <c r="D72" s="12"/>
      <c r="E72" s="9"/>
      <c r="F72" s="9"/>
      <c r="G72" s="32">
        <v>15.314000129699707</v>
      </c>
      <c r="I72" s="9"/>
      <c r="J72" s="9"/>
      <c r="K72" s="9"/>
      <c r="L72" s="9"/>
      <c r="M72" s="9"/>
      <c r="N72" s="9"/>
      <c r="O72" s="35"/>
    </row>
    <row r="73" spans="2:16">
      <c r="B73" t="s">
        <v>155</v>
      </c>
      <c r="C73" s="32">
        <v>15.418999671936035</v>
      </c>
      <c r="D73" s="11"/>
      <c r="E73" s="9"/>
      <c r="F73" s="9"/>
      <c r="G73" s="32">
        <v>15.404000282287598</v>
      </c>
      <c r="H73" s="11"/>
      <c r="I73" s="9"/>
      <c r="J73" s="9"/>
      <c r="K73" s="9"/>
      <c r="L73" s="9"/>
      <c r="M73" s="9"/>
      <c r="N73" s="9"/>
      <c r="O73" s="35"/>
    </row>
    <row r="74" spans="2:16" ht="15.75">
      <c r="B74" t="s">
        <v>155</v>
      </c>
      <c r="C74" s="32">
        <v>15.083000183105469</v>
      </c>
      <c r="D74" s="5">
        <f>STDEV(C72:C74)</f>
        <v>0.16804835476673366</v>
      </c>
      <c r="E74" s="1">
        <f>AVERAGE(C72:C74)</f>
        <v>15.253333409627279</v>
      </c>
      <c r="F74" s="9"/>
      <c r="G74" s="32">
        <v>15.439999580383301</v>
      </c>
      <c r="H74" s="4">
        <f>STDEV(G72:G74)</f>
        <v>6.4899715589764942E-2</v>
      </c>
      <c r="I74" s="1">
        <f>AVERAGE(G72:G74)</f>
        <v>15.385999997456869</v>
      </c>
      <c r="J74" s="9"/>
      <c r="K74" s="1">
        <f>E74-I74</f>
        <v>-0.13266658782958984</v>
      </c>
      <c r="L74" s="1">
        <f>K74-$K$7</f>
        <v>-0.66666666666666607</v>
      </c>
      <c r="M74" s="29">
        <f>SQRT((D74*D74)+(H74*H74))</f>
        <v>0.18014500443653261</v>
      </c>
      <c r="N74" s="16"/>
      <c r="O74" s="36">
        <f>POWER(2,-L74)</f>
        <v>1.5874010519681987</v>
      </c>
      <c r="P74" s="28">
        <f>M74/SQRT((COUNT(C72:C74)+COUNT(G72:G74)/2))</f>
        <v>8.4921169489301937E-2</v>
      </c>
    </row>
    <row r="75" spans="2:16">
      <c r="B75" t="s">
        <v>156</v>
      </c>
      <c r="C75" s="32">
        <v>17.374000549316406</v>
      </c>
      <c r="D75" s="12"/>
      <c r="E75" s="9"/>
      <c r="F75" s="9"/>
      <c r="G75" s="32">
        <v>14.657999992370605</v>
      </c>
      <c r="I75" s="9"/>
      <c r="J75" s="9"/>
      <c r="K75" s="9"/>
      <c r="L75" s="9"/>
      <c r="M75" s="9"/>
      <c r="N75" s="9"/>
      <c r="O75" s="35"/>
    </row>
    <row r="76" spans="2:16">
      <c r="B76" t="s">
        <v>156</v>
      </c>
      <c r="C76" s="32">
        <v>17.142000198364258</v>
      </c>
      <c r="D76" s="11"/>
      <c r="E76" s="9"/>
      <c r="F76" s="9"/>
      <c r="G76" s="32">
        <v>14.637999534606934</v>
      </c>
      <c r="H76" s="11"/>
      <c r="I76" s="9"/>
      <c r="J76" s="9"/>
      <c r="K76" s="9"/>
      <c r="L76" s="9"/>
      <c r="M76" s="9"/>
      <c r="N76" s="9"/>
      <c r="O76" s="35"/>
    </row>
    <row r="77" spans="2:16" ht="15.75">
      <c r="B77" t="s">
        <v>156</v>
      </c>
      <c r="C77" s="32">
        <v>16.868999481201172</v>
      </c>
      <c r="D77" s="5">
        <f>STDEV(C75:C77)</f>
        <v>0.25277777895841413</v>
      </c>
      <c r="E77" s="1">
        <f>AVERAGE(C75:C77)</f>
        <v>17.128333409627277</v>
      </c>
      <c r="F77" s="9"/>
      <c r="G77" s="32">
        <v>14.633000373840332</v>
      </c>
      <c r="H77" s="4">
        <f>STDEV(G75:G77)</f>
        <v>1.322869888906906E-2</v>
      </c>
      <c r="I77" s="1">
        <f>AVERAGE(G75:G77)</f>
        <v>14.642999966939291</v>
      </c>
      <c r="J77" s="9"/>
      <c r="K77" s="1">
        <f>E77-I77</f>
        <v>2.4853334426879865</v>
      </c>
      <c r="L77" s="1">
        <f>K77-$K$7</f>
        <v>1.9513333638509103</v>
      </c>
      <c r="M77" s="29">
        <f>SQRT((D77*D77)+(H77*H77))</f>
        <v>0.25312369310170579</v>
      </c>
      <c r="N77" s="16"/>
      <c r="O77" s="36">
        <f>POWER(2,-L77)</f>
        <v>0.25857713900135482</v>
      </c>
      <c r="P77" s="28">
        <f>M77/SQRT((COUNT(C75:C77)+COUNT(G75:G77)/2))</f>
        <v>0.1193236532474658</v>
      </c>
    </row>
    <row r="78" spans="2:16">
      <c r="B78" t="s">
        <v>157</v>
      </c>
      <c r="C78" s="32">
        <v>29.596000671386719</v>
      </c>
      <c r="D78" s="12"/>
      <c r="E78" s="9"/>
      <c r="F78" s="9"/>
      <c r="G78" s="32">
        <v>15.288000106811523</v>
      </c>
      <c r="I78" s="9"/>
      <c r="J78" s="9"/>
      <c r="K78" s="9"/>
      <c r="L78" s="9"/>
      <c r="M78" s="9"/>
      <c r="N78" s="9"/>
      <c r="O78" s="35"/>
    </row>
    <row r="79" spans="2:16">
      <c r="B79" t="s">
        <v>157</v>
      </c>
      <c r="C79" s="32">
        <v>29.433000564575195</v>
      </c>
      <c r="D79" s="11"/>
      <c r="E79" s="9"/>
      <c r="F79" s="9"/>
      <c r="G79" s="32">
        <v>15.324999809265137</v>
      </c>
      <c r="H79" s="11"/>
      <c r="I79" s="9"/>
      <c r="J79" s="9"/>
      <c r="K79" s="9"/>
      <c r="L79" s="9"/>
      <c r="M79" s="9"/>
      <c r="N79" s="9"/>
      <c r="O79" s="35"/>
    </row>
    <row r="80" spans="2:16" ht="15.75">
      <c r="B80" t="s">
        <v>157</v>
      </c>
      <c r="C80" s="32">
        <v>29.072000503540039</v>
      </c>
      <c r="D80" s="5">
        <f>STDEV(C78:C80)</f>
        <v>0.26816234348844953</v>
      </c>
      <c r="E80" s="1">
        <f>AVERAGE(C78:C80)</f>
        <v>29.367000579833984</v>
      </c>
      <c r="F80" s="9"/>
      <c r="G80" s="32">
        <v>15.326999664306641</v>
      </c>
      <c r="H80" s="4">
        <f>STDEV(G78:G80)</f>
        <v>2.1961871833770973E-2</v>
      </c>
      <c r="I80" s="1">
        <f>AVERAGE(G78:G80)</f>
        <v>15.3133331934611</v>
      </c>
      <c r="J80" s="9"/>
      <c r="K80" s="1">
        <f>E80-I80</f>
        <v>14.053667386372885</v>
      </c>
      <c r="L80" s="1">
        <f>K80-$K$7</f>
        <v>13.519667307535808</v>
      </c>
      <c r="M80" s="29">
        <f>SQRT((D80*D80)+(H80*H80))</f>
        <v>0.26906015364535152</v>
      </c>
      <c r="N80" s="16"/>
      <c r="O80" s="36">
        <f>POWER(2,-L80)</f>
        <v>8.5148030888884229E-5</v>
      </c>
      <c r="P80" s="28">
        <f>M80/SQRT((COUNT(C78:C80)+COUNT(G78:G80)/2))</f>
        <v>0.12683617279314829</v>
      </c>
    </row>
    <row r="81" spans="2:16">
      <c r="B81" t="s">
        <v>158</v>
      </c>
      <c r="C81" s="32">
        <v>15.935999870300293</v>
      </c>
      <c r="D81" s="12"/>
      <c r="E81" s="9"/>
      <c r="F81" s="9"/>
      <c r="G81" s="32">
        <v>14.951000213623047</v>
      </c>
      <c r="I81" s="9"/>
      <c r="J81" s="9"/>
      <c r="K81" s="9"/>
      <c r="L81" s="9"/>
      <c r="M81" s="9"/>
      <c r="N81" s="9"/>
      <c r="O81" s="35"/>
    </row>
    <row r="82" spans="2:16">
      <c r="B82" t="s">
        <v>158</v>
      </c>
      <c r="C82" s="32">
        <v>15.930000305175781</v>
      </c>
      <c r="D82" s="11"/>
      <c r="E82" s="9"/>
      <c r="F82" s="9"/>
      <c r="G82" s="32">
        <v>14.991999626159668</v>
      </c>
      <c r="H82" s="11"/>
      <c r="I82" s="9"/>
      <c r="J82" s="9"/>
      <c r="K82" s="9"/>
      <c r="L82" s="9"/>
      <c r="M82" s="9"/>
      <c r="N82" s="9"/>
      <c r="O82" s="35"/>
    </row>
    <row r="83" spans="2:16" ht="15.75">
      <c r="B83" t="s">
        <v>158</v>
      </c>
      <c r="C83" s="32">
        <v>16.052000045776367</v>
      </c>
      <c r="D83" s="5">
        <f>STDEV(C81:C83)</f>
        <v>6.8770114874090391E-2</v>
      </c>
      <c r="E83" s="1">
        <f>AVERAGE(C81:C83)</f>
        <v>15.97266674041748</v>
      </c>
      <c r="F83" s="9"/>
      <c r="G83" s="32">
        <v>14.852999687194824</v>
      </c>
      <c r="H83" s="4">
        <f>STDEV(G81:G83)</f>
        <v>7.1421329728108413E-2</v>
      </c>
      <c r="I83" s="1">
        <f>AVERAGE(G81:G83)</f>
        <v>14.931999842325846</v>
      </c>
      <c r="J83" s="9"/>
      <c r="K83" s="1">
        <f>E83-I83</f>
        <v>1.0406668980916347</v>
      </c>
      <c r="L83" s="1">
        <f>K83-$K$7</f>
        <v>0.50666681925455848</v>
      </c>
      <c r="M83" s="29">
        <f>SQRT((D83*D83)+(H83*H83))</f>
        <v>9.9148046072158033E-2</v>
      </c>
      <c r="N83" s="16"/>
      <c r="O83" s="36">
        <f>POWER(2,-L83)</f>
        <v>0.70384671757403261</v>
      </c>
      <c r="P83" s="28">
        <f>M83/SQRT((COUNT(C81:C83)+COUNT(G81:G83)/2))</f>
        <v>4.673883714601279E-2</v>
      </c>
    </row>
    <row r="84" spans="2:16">
      <c r="B84" t="s">
        <v>159</v>
      </c>
      <c r="C84" s="32">
        <v>15.189999580383301</v>
      </c>
      <c r="D84" s="12"/>
      <c r="E84" s="9"/>
      <c r="F84" s="9"/>
      <c r="G84" s="32">
        <v>14.649999618530273</v>
      </c>
      <c r="I84" s="9"/>
      <c r="J84" s="9"/>
      <c r="K84" s="9"/>
      <c r="L84" s="9"/>
      <c r="M84" s="9"/>
      <c r="N84" s="9"/>
      <c r="O84" s="35"/>
    </row>
    <row r="85" spans="2:16">
      <c r="B85" t="s">
        <v>159</v>
      </c>
      <c r="C85" s="32">
        <v>15.194999694824219</v>
      </c>
      <c r="D85" s="11"/>
      <c r="E85" s="9"/>
      <c r="F85" s="9"/>
      <c r="G85" s="32">
        <v>14.635000228881836</v>
      </c>
      <c r="H85" s="11"/>
      <c r="I85" s="9"/>
      <c r="J85" s="9"/>
      <c r="K85" s="9"/>
      <c r="L85" s="9"/>
      <c r="M85" s="9"/>
      <c r="N85" s="9"/>
      <c r="O85" s="35"/>
    </row>
    <row r="86" spans="2:16" ht="15.75">
      <c r="B86" t="s">
        <v>159</v>
      </c>
      <c r="C86" s="32">
        <v>15.220999717712402</v>
      </c>
      <c r="D86" s="5">
        <f>STDEV(C84:C86)</f>
        <v>1.664337129826518E-2</v>
      </c>
      <c r="E86" s="1">
        <f>AVERAGE(C84:C86)</f>
        <v>15.201999664306641</v>
      </c>
      <c r="F86" s="9"/>
      <c r="G86" s="32">
        <v>14.651000022888184</v>
      </c>
      <c r="H86" s="4">
        <f>STDEV(G84:G86)</f>
        <v>8.9626624294954719E-3</v>
      </c>
      <c r="I86" s="1">
        <f>AVERAGE(G84:G86)</f>
        <v>14.645333290100098</v>
      </c>
      <c r="J86" s="9"/>
      <c r="K86" s="1">
        <f>E86-I86</f>
        <v>0.55666637420654297</v>
      </c>
      <c r="L86" s="1">
        <f>K86-$K$7</f>
        <v>2.2666295369466738E-2</v>
      </c>
      <c r="M86" s="29">
        <f>SQRT((D86*D86)+(H86*H86))</f>
        <v>1.8903204119857749E-2</v>
      </c>
      <c r="N86" s="16"/>
      <c r="O86" s="36">
        <f>POWER(2,-L86)</f>
        <v>0.98441169645055437</v>
      </c>
      <c r="P86" s="28">
        <f>M86/SQRT((COUNT(C84:C86)+COUNT(G84:G86)/2))</f>
        <v>8.9110558795365991E-3</v>
      </c>
    </row>
    <row r="87" spans="2:16">
      <c r="B87" t="s">
        <v>160</v>
      </c>
      <c r="C87" s="32"/>
      <c r="D87" s="12"/>
      <c r="E87" s="9"/>
      <c r="F87" s="9"/>
      <c r="G87" s="32">
        <v>15.303000450134277</v>
      </c>
      <c r="I87" s="9"/>
      <c r="J87" s="9"/>
      <c r="K87" s="9"/>
      <c r="L87" s="9"/>
      <c r="M87" s="9"/>
      <c r="N87" s="9"/>
      <c r="O87" s="35"/>
    </row>
    <row r="88" spans="2:16">
      <c r="B88" t="s">
        <v>160</v>
      </c>
      <c r="C88" s="32">
        <v>29.115999221801758</v>
      </c>
      <c r="D88" s="11"/>
      <c r="E88" s="9"/>
      <c r="F88" s="9"/>
      <c r="G88" s="32">
        <v>15.288000106811523</v>
      </c>
      <c r="H88" s="11"/>
      <c r="I88" s="9"/>
      <c r="J88" s="9"/>
      <c r="K88" s="9"/>
      <c r="L88" s="9"/>
      <c r="M88" s="9"/>
      <c r="N88" s="9"/>
      <c r="O88" s="35"/>
    </row>
    <row r="89" spans="2:16" ht="15.75">
      <c r="B89" t="s">
        <v>160</v>
      </c>
      <c r="C89" s="32">
        <v>29.23900032043457</v>
      </c>
      <c r="D89" s="5">
        <f>STDEV(C87:C89)</f>
        <v>8.6974910936657102E-2</v>
      </c>
      <c r="E89" s="1">
        <f>AVERAGE(C87:C89)</f>
        <v>29.177499771118164</v>
      </c>
      <c r="F89" s="9"/>
      <c r="G89" s="32">
        <v>15.33899974822998</v>
      </c>
      <c r="H89" s="4">
        <f>STDEV(G87:G89)</f>
        <v>2.6210440629626266E-2</v>
      </c>
      <c r="I89" s="1">
        <f>AVERAGE(G87:G89)</f>
        <v>15.31000010172526</v>
      </c>
      <c r="J89" s="9"/>
      <c r="K89" s="1">
        <f>E89-I89</f>
        <v>13.867499669392904</v>
      </c>
      <c r="L89" s="1">
        <f>K89-$K$7</f>
        <v>13.333499590555828</v>
      </c>
      <c r="M89" s="29">
        <f>SQRT((D89*D89)+(H89*H89))</f>
        <v>9.0838440819064031E-2</v>
      </c>
      <c r="N89" s="16"/>
      <c r="O89" s="36">
        <f>POWER(2,-L89)</f>
        <v>9.6876106522238105E-5</v>
      </c>
      <c r="P89" s="28">
        <f>M89/SQRT((COUNT(C87:C89)+COUNT(G87:G89)/2))</f>
        <v>4.8555189013382634E-2</v>
      </c>
    </row>
    <row r="90" spans="2:16">
      <c r="B90" t="s">
        <v>161</v>
      </c>
      <c r="C90" s="32">
        <v>16.889999389648438</v>
      </c>
      <c r="D90" s="12"/>
      <c r="E90" s="9"/>
      <c r="F90" s="9"/>
      <c r="G90" s="32">
        <v>14.781000137329102</v>
      </c>
      <c r="I90" s="9"/>
      <c r="J90" s="9"/>
      <c r="K90" s="9"/>
      <c r="L90" s="9"/>
      <c r="M90" s="9"/>
      <c r="N90" s="9"/>
      <c r="O90" s="35"/>
    </row>
    <row r="91" spans="2:16">
      <c r="B91" t="s">
        <v>161</v>
      </c>
      <c r="C91" s="32">
        <v>16.444000244140625</v>
      </c>
      <c r="D91" s="11"/>
      <c r="E91" s="9"/>
      <c r="F91" s="9"/>
      <c r="G91" s="32">
        <v>14.74899959564209</v>
      </c>
      <c r="H91" s="11"/>
      <c r="I91" s="9"/>
      <c r="J91" s="9"/>
      <c r="K91" s="9"/>
      <c r="L91" s="9"/>
      <c r="M91" s="9"/>
      <c r="N91" s="9"/>
      <c r="O91" s="35"/>
    </row>
    <row r="92" spans="2:16" ht="15.75">
      <c r="B92" t="s">
        <v>161</v>
      </c>
      <c r="C92" s="32">
        <v>16.216999053955078</v>
      </c>
      <c r="D92" s="5">
        <f>STDEV(C90:C92)</f>
        <v>0.34238726368023059</v>
      </c>
      <c r="E92" s="1">
        <f>AVERAGE(C90:C92)</f>
        <v>16.516999562581379</v>
      </c>
      <c r="F92" s="9"/>
      <c r="G92" s="32">
        <v>14.786999702453613</v>
      </c>
      <c r="H92" s="4">
        <f>STDEV(G90:G92)</f>
        <v>2.0428891174154241E-2</v>
      </c>
      <c r="I92" s="1">
        <f>AVERAGE(G90:G92)</f>
        <v>14.772333145141602</v>
      </c>
      <c r="J92" s="9"/>
      <c r="K92" s="1">
        <f>E92-I92</f>
        <v>1.7446664174397775</v>
      </c>
      <c r="L92" s="1">
        <f>K92-$K$7</f>
        <v>1.2106663386027012</v>
      </c>
      <c r="M92" s="29">
        <f>SQRT((D92*D92)+(H92*H92))</f>
        <v>0.34299617771199897</v>
      </c>
      <c r="N92" s="16"/>
      <c r="O92" s="36">
        <f>POWER(2,-L92)</f>
        <v>0.4320690095352212</v>
      </c>
      <c r="P92" s="28">
        <f>M92/SQRT((COUNT(C90:C92)+COUNT(G90:G92)/2))</f>
        <v>0.16168994878748044</v>
      </c>
    </row>
    <row r="93" spans="2:16">
      <c r="B93" t="s">
        <v>162</v>
      </c>
      <c r="C93" s="32">
        <v>18.208000183105469</v>
      </c>
      <c r="D93" s="12"/>
      <c r="E93" s="9"/>
      <c r="F93" s="9"/>
      <c r="G93" s="32">
        <v>15.347999572753906</v>
      </c>
      <c r="I93" s="9"/>
      <c r="J93" s="9"/>
      <c r="K93" s="9"/>
      <c r="L93" s="9"/>
      <c r="M93" s="9"/>
      <c r="N93" s="9"/>
      <c r="O93" s="35"/>
    </row>
    <row r="94" spans="2:16">
      <c r="B94" t="s">
        <v>162</v>
      </c>
      <c r="C94" s="32"/>
      <c r="D94" s="11"/>
      <c r="E94" s="9"/>
      <c r="F94" s="9"/>
      <c r="G94" s="32">
        <v>15.338000297546387</v>
      </c>
      <c r="H94" s="11"/>
      <c r="I94" s="9"/>
      <c r="J94" s="9"/>
      <c r="K94" s="9"/>
      <c r="L94" s="9"/>
      <c r="M94" s="9"/>
      <c r="N94" s="9"/>
      <c r="O94" s="35"/>
    </row>
    <row r="95" spans="2:16" ht="15.75">
      <c r="B95" t="s">
        <v>162</v>
      </c>
      <c r="C95" s="32">
        <v>17.715000152587891</v>
      </c>
      <c r="D95" s="5">
        <f>STDEV(C93:C95)</f>
        <v>0.34860366470415438</v>
      </c>
      <c r="E95" s="1">
        <f>AVERAGE(C93:C95)</f>
        <v>17.96150016784668</v>
      </c>
      <c r="F95" s="9"/>
      <c r="G95" s="32">
        <v>15.381999969482422</v>
      </c>
      <c r="H95" s="4">
        <f>STDEV(G93:G95)</f>
        <v>2.3065065983180748E-2</v>
      </c>
      <c r="I95" s="1">
        <f>AVERAGE(G93:G95)</f>
        <v>15.355999946594238</v>
      </c>
      <c r="J95" s="9"/>
      <c r="K95" s="1">
        <f>E95-I95</f>
        <v>2.6055002212524414</v>
      </c>
      <c r="L95" s="1">
        <f>K95-$K$7</f>
        <v>2.0715001424153652</v>
      </c>
      <c r="M95" s="29">
        <f>SQRT((D95*D95)+(H95*H95))</f>
        <v>0.34936587170754813</v>
      </c>
      <c r="N95" s="16"/>
      <c r="O95" s="36">
        <f>POWER(2,-L95)</f>
        <v>0.23791198533003619</v>
      </c>
      <c r="P95" s="28">
        <f>M95/SQRT((COUNT(C93:C95)+COUNT(G93:G95)/2))</f>
        <v>0.18674391350875208</v>
      </c>
    </row>
    <row r="96" spans="2:16">
      <c r="B96" t="s">
        <v>163</v>
      </c>
      <c r="C96" s="32">
        <v>30.179000854492188</v>
      </c>
      <c r="D96" s="12"/>
      <c r="E96" s="9"/>
      <c r="F96" s="9"/>
      <c r="G96" s="32">
        <v>15.776000022888184</v>
      </c>
      <c r="I96" s="9"/>
      <c r="J96" s="9"/>
      <c r="K96" s="9"/>
      <c r="L96" s="9"/>
      <c r="M96" s="9"/>
      <c r="N96" s="9"/>
      <c r="O96" s="35"/>
    </row>
    <row r="97" spans="2:16">
      <c r="B97" t="s">
        <v>163</v>
      </c>
      <c r="C97" s="32">
        <v>29.610000610351563</v>
      </c>
      <c r="D97" s="11"/>
      <c r="E97" s="9"/>
      <c r="F97" s="9"/>
      <c r="G97" s="32">
        <v>15.781999588012695</v>
      </c>
      <c r="H97" s="11"/>
      <c r="I97" s="9"/>
      <c r="J97" s="9"/>
      <c r="K97" s="9"/>
      <c r="L97" s="9"/>
      <c r="M97" s="9"/>
      <c r="N97" s="9"/>
      <c r="O97" s="35"/>
    </row>
    <row r="98" spans="2:16" ht="15.75">
      <c r="B98" t="s">
        <v>163</v>
      </c>
      <c r="C98" s="32">
        <v>29.641000747680664</v>
      </c>
      <c r="D98" s="5">
        <f>STDEV(C96:C98)</f>
        <v>0.31993916121539678</v>
      </c>
      <c r="E98" s="1">
        <f>AVERAGE(C96:C98)</f>
        <v>29.810000737508137</v>
      </c>
      <c r="F98" s="9"/>
      <c r="G98" s="32">
        <v>15.781000137329102</v>
      </c>
      <c r="H98" s="4">
        <f>STDEV(G96:G98)</f>
        <v>3.2144161671670574E-3</v>
      </c>
      <c r="I98" s="1">
        <f>AVERAGE(G96:G98)</f>
        <v>15.779666582743326</v>
      </c>
      <c r="J98" s="9"/>
      <c r="K98" s="1">
        <f>E98-I98</f>
        <v>14.030334154764811</v>
      </c>
      <c r="L98" s="1">
        <f>K98-$K$7</f>
        <v>13.496334075927734</v>
      </c>
      <c r="M98" s="29">
        <f>SQRT((D98*D98)+(H98*H98))</f>
        <v>0.31995530836432046</v>
      </c>
      <c r="N98" s="16"/>
      <c r="O98" s="36">
        <f>POWER(2,-L98)</f>
        <v>8.6536357655053644E-5</v>
      </c>
      <c r="P98" s="28">
        <f>M98/SQRT((COUNT(C96:C98)+COUNT(G96:G98)/2))</f>
        <v>0.15082837881402927</v>
      </c>
    </row>
    <row r="99" spans="2:16">
      <c r="B99" t="s">
        <v>164</v>
      </c>
      <c r="C99" s="32">
        <v>14.838000297546387</v>
      </c>
      <c r="D99" s="12"/>
      <c r="E99" s="9"/>
      <c r="F99" s="9"/>
      <c r="G99" s="32">
        <v>15.760000228881836</v>
      </c>
      <c r="I99" s="9"/>
      <c r="J99" s="9"/>
      <c r="K99" s="9"/>
      <c r="L99" s="9"/>
      <c r="M99" s="9"/>
      <c r="N99" s="9"/>
      <c r="O99" s="35"/>
    </row>
    <row r="100" spans="2:16">
      <c r="B100" t="s">
        <v>164</v>
      </c>
      <c r="C100" s="32">
        <v>14.61400032043457</v>
      </c>
      <c r="D100" s="11"/>
      <c r="E100" s="9"/>
      <c r="F100" s="9"/>
      <c r="G100" s="32">
        <v>15.793999671936035</v>
      </c>
      <c r="H100" s="11"/>
      <c r="I100" s="9"/>
      <c r="J100" s="9"/>
      <c r="K100" s="9"/>
      <c r="L100" s="9"/>
      <c r="M100" s="9"/>
      <c r="N100" s="9"/>
      <c r="O100" s="35"/>
    </row>
    <row r="101" spans="2:16" ht="15.75">
      <c r="B101" t="s">
        <v>164</v>
      </c>
      <c r="C101" s="32">
        <v>14.949000358581543</v>
      </c>
      <c r="D101" s="5">
        <f>STDEV(C99:C101)</f>
        <v>0.1706468228311826</v>
      </c>
      <c r="E101" s="1">
        <f>AVERAGE(C99:C101)</f>
        <v>14.800333658854166</v>
      </c>
      <c r="F101" s="9"/>
      <c r="G101" s="32">
        <v>15.791999816894531</v>
      </c>
      <c r="H101" s="4">
        <f>STDEV(G99:G101)</f>
        <v>1.9078500907063766E-2</v>
      </c>
      <c r="I101" s="1">
        <f>AVERAGE(G99:G101)</f>
        <v>15.781999905904135</v>
      </c>
      <c r="J101" s="9"/>
      <c r="K101" s="1">
        <f>E101-I101</f>
        <v>-0.98166624704996863</v>
      </c>
      <c r="L101" s="1">
        <f>K101-$K$7</f>
        <v>-1.5156663258870449</v>
      </c>
      <c r="M101" s="29">
        <f>SQRT((D101*D101)+(H101*H101))</f>
        <v>0.17171000943229214</v>
      </c>
      <c r="N101" s="16"/>
      <c r="O101" s="36">
        <f>POWER(2,-L101)</f>
        <v>2.8593085802823857</v>
      </c>
      <c r="P101" s="28">
        <f>M101/SQRT((COUNT(C99:C101)+COUNT(G99:G101)/2))</f>
        <v>8.0944874711453216E-2</v>
      </c>
    </row>
    <row r="102" spans="2:16">
      <c r="B102" t="s">
        <v>165</v>
      </c>
      <c r="C102" s="32">
        <v>15.086999893188477</v>
      </c>
      <c r="D102" s="12"/>
      <c r="E102" s="9"/>
      <c r="F102" s="9"/>
      <c r="G102" s="32">
        <v>14.819999694824219</v>
      </c>
      <c r="I102" s="9"/>
      <c r="J102" s="9"/>
      <c r="K102" s="9"/>
      <c r="L102" s="9"/>
      <c r="M102" s="9"/>
      <c r="N102" s="9"/>
      <c r="O102" s="35"/>
    </row>
    <row r="103" spans="2:16">
      <c r="B103" t="s">
        <v>165</v>
      </c>
      <c r="C103" s="32">
        <v>15.612000465393066</v>
      </c>
      <c r="D103" s="11"/>
      <c r="E103" s="9"/>
      <c r="F103" s="9"/>
      <c r="G103" s="32">
        <v>14.99899959564209</v>
      </c>
      <c r="H103" s="11"/>
      <c r="I103" s="9"/>
      <c r="J103" s="9"/>
      <c r="K103" s="9"/>
      <c r="L103" s="9"/>
      <c r="M103" s="9"/>
      <c r="N103" s="9"/>
      <c r="O103" s="35"/>
    </row>
    <row r="104" spans="2:16" ht="15.75">
      <c r="B104" t="s">
        <v>165</v>
      </c>
      <c r="C104" s="32">
        <v>15.265000343322754</v>
      </c>
      <c r="D104" s="5">
        <f>STDEV(C102:C104)</f>
        <v>0.26699527017653646</v>
      </c>
      <c r="E104" s="1">
        <f>AVERAGE(C102:C104)</f>
        <v>15.321333567301432</v>
      </c>
      <c r="F104" s="9"/>
      <c r="G104" s="32">
        <v>14.993000030517578</v>
      </c>
      <c r="H104" s="4">
        <f>STDEV(G102:G104)</f>
        <v>0.10165798494995035</v>
      </c>
      <c r="I104" s="1">
        <f>AVERAGE(G102:G104)</f>
        <v>14.937333106994629</v>
      </c>
      <c r="J104" s="9"/>
      <c r="K104" s="1">
        <f>E104-I104</f>
        <v>0.38400046030680279</v>
      </c>
      <c r="L104" s="1">
        <f>K104-$K$7</f>
        <v>-0.14999961853027344</v>
      </c>
      <c r="M104" s="29">
        <f>SQRT((D104*D104)+(H104*H104))</f>
        <v>0.28569357745795759</v>
      </c>
      <c r="N104" s="16"/>
      <c r="O104" s="36">
        <f>POWER(2,-L104)</f>
        <v>1.109569178681443</v>
      </c>
      <c r="P104" s="28">
        <f>M104/SQRT((COUNT(C102:C104)+COUNT(G102:G104)/2))</f>
        <v>0.13467724397464401</v>
      </c>
    </row>
    <row r="105" spans="2:16">
      <c r="B105" t="s">
        <v>166</v>
      </c>
      <c r="C105" s="32">
        <v>29.63599967956543</v>
      </c>
      <c r="D105" s="12"/>
      <c r="E105" s="9"/>
      <c r="F105" s="9"/>
      <c r="G105" s="32">
        <v>17.110000610351563</v>
      </c>
      <c r="I105" s="9"/>
      <c r="J105" s="9"/>
      <c r="K105" s="9"/>
      <c r="L105" s="9"/>
      <c r="M105" s="9"/>
      <c r="N105" s="9"/>
      <c r="O105" s="35"/>
    </row>
    <row r="106" spans="2:16">
      <c r="B106" t="s">
        <v>166</v>
      </c>
      <c r="C106" s="32">
        <v>29.74799919128418</v>
      </c>
      <c r="D106" s="11"/>
      <c r="E106" s="9"/>
      <c r="F106" s="9"/>
      <c r="G106" s="32">
        <v>17.104999542236328</v>
      </c>
      <c r="H106" s="11"/>
      <c r="I106" s="9"/>
      <c r="J106" s="9"/>
      <c r="K106" s="9"/>
      <c r="L106" s="9"/>
      <c r="M106" s="9"/>
      <c r="N106" s="9"/>
      <c r="O106" s="35"/>
    </row>
    <row r="107" spans="2:16" ht="15.75">
      <c r="B107" t="s">
        <v>166</v>
      </c>
      <c r="C107" s="32"/>
      <c r="D107" s="5">
        <f>STDEV(C105:C107)</f>
        <v>7.9195614225910316E-2</v>
      </c>
      <c r="E107" s="1">
        <f>AVERAGE(C105:C107)</f>
        <v>29.691999435424805</v>
      </c>
      <c r="F107" s="9"/>
      <c r="G107" s="32">
        <v>17.068000793457031</v>
      </c>
      <c r="H107" s="4">
        <f>STDEV(G105:G107)</f>
        <v>2.2941602358673235E-2</v>
      </c>
      <c r="I107" s="1">
        <f>AVERAGE(G105:G107)</f>
        <v>17.094333648681641</v>
      </c>
      <c r="J107" s="9"/>
      <c r="K107" s="1">
        <f>E107-I107</f>
        <v>12.597665786743164</v>
      </c>
      <c r="L107" s="1">
        <f>K107-$K$7</f>
        <v>12.063665707906088</v>
      </c>
      <c r="M107" s="29">
        <f>SQRT((D107*D107)+(H107*H107))</f>
        <v>8.2451576282098385E-2</v>
      </c>
      <c r="N107" s="16"/>
      <c r="O107" s="36">
        <f>POWER(2,-L107)</f>
        <v>2.3360103586818532E-4</v>
      </c>
      <c r="P107" s="28">
        <f>M107/SQRT((COUNT(C105:C107)+COUNT(G105:G107)/2))</f>
        <v>4.407222134958122E-2</v>
      </c>
    </row>
    <row r="108" spans="2:16">
      <c r="B108" t="s">
        <v>167</v>
      </c>
      <c r="C108" s="32">
        <v>18.357000350952148</v>
      </c>
      <c r="D108" s="12"/>
      <c r="E108" s="9"/>
      <c r="F108" s="9"/>
      <c r="G108" s="32">
        <v>17.416000366210938</v>
      </c>
      <c r="I108" s="9"/>
      <c r="J108" s="9"/>
      <c r="K108" s="9"/>
      <c r="L108" s="9"/>
      <c r="M108" s="9"/>
      <c r="N108" s="9"/>
      <c r="O108" s="35"/>
    </row>
    <row r="109" spans="2:16">
      <c r="B109" t="s">
        <v>167</v>
      </c>
      <c r="C109" s="32">
        <v>18.406999588012695</v>
      </c>
      <c r="D109" s="11"/>
      <c r="E109" s="9"/>
      <c r="F109" s="9"/>
      <c r="G109" s="32">
        <v>17.447999954223633</v>
      </c>
      <c r="H109" s="11"/>
      <c r="I109" s="9"/>
      <c r="J109" s="9"/>
      <c r="K109" s="9"/>
      <c r="L109" s="9"/>
      <c r="M109" s="9"/>
      <c r="N109" s="9"/>
      <c r="O109" s="35"/>
    </row>
    <row r="110" spans="2:16" ht="15.75">
      <c r="B110" t="s">
        <v>167</v>
      </c>
      <c r="C110" s="32">
        <v>18.472000122070313</v>
      </c>
      <c r="D110" s="5">
        <f>STDEV(C108:C110)</f>
        <v>5.766272697280618E-2</v>
      </c>
      <c r="E110" s="1">
        <f>AVERAGE(C108:C110)</f>
        <v>18.412000020345051</v>
      </c>
      <c r="F110" s="9"/>
      <c r="G110" s="32">
        <v>17.398000717163086</v>
      </c>
      <c r="H110" s="4">
        <f>STDEV(G108:G110)</f>
        <v>2.5324180491725103E-2</v>
      </c>
      <c r="I110" s="1">
        <f>AVERAGE(G108:G110)</f>
        <v>17.420667012532551</v>
      </c>
      <c r="J110" s="9"/>
      <c r="K110" s="1">
        <f>E110-I110</f>
        <v>0.9913330078125</v>
      </c>
      <c r="L110" s="1">
        <f>K110-$K$7</f>
        <v>0.45733292897542377</v>
      </c>
      <c r="M110" s="29">
        <f>SQRT((D110*D110)+(H110*H110))</f>
        <v>6.2978601123856823E-2</v>
      </c>
      <c r="N110" s="16"/>
      <c r="O110" s="36">
        <f>POWER(2,-L110)</f>
        <v>0.72833146139089977</v>
      </c>
      <c r="P110" s="28">
        <f>M110/SQRT((COUNT(C108:C110)+COUNT(G108:G110)/2))</f>
        <v>2.9688397282881258E-2</v>
      </c>
    </row>
    <row r="111" spans="2:16">
      <c r="B111" t="s">
        <v>168</v>
      </c>
      <c r="C111" s="32">
        <v>17.069000244140625</v>
      </c>
      <c r="D111" s="12"/>
      <c r="E111" s="9"/>
      <c r="F111" s="9"/>
      <c r="G111" s="32">
        <v>15.378000259399414</v>
      </c>
      <c r="I111" s="9"/>
      <c r="J111" s="9"/>
      <c r="K111" s="9"/>
      <c r="L111" s="9"/>
      <c r="M111" s="9"/>
      <c r="N111" s="9"/>
      <c r="O111" s="35"/>
    </row>
    <row r="112" spans="2:16">
      <c r="B112" t="s">
        <v>168</v>
      </c>
      <c r="C112" s="32">
        <v>17.113000869750977</v>
      </c>
      <c r="D112" s="11"/>
      <c r="E112" s="9"/>
      <c r="F112" s="9"/>
      <c r="G112" s="32">
        <v>15.37399959564209</v>
      </c>
      <c r="H112" s="11"/>
      <c r="I112" s="9"/>
      <c r="J112" s="9"/>
      <c r="K112" s="9"/>
      <c r="L112" s="9"/>
      <c r="M112" s="9"/>
      <c r="N112" s="9"/>
      <c r="O112" s="35"/>
    </row>
    <row r="113" spans="2:16" ht="15.75">
      <c r="B113" t="s">
        <v>168</v>
      </c>
      <c r="C113" s="32"/>
      <c r="D113" s="5">
        <f>STDEV(C111:C113)</f>
        <v>3.1113140745530062E-2</v>
      </c>
      <c r="E113" s="1">
        <f>AVERAGE(C111:C113)</f>
        <v>17.091000556945801</v>
      </c>
      <c r="F113" s="9"/>
      <c r="G113" s="32">
        <v>15.329000473022461</v>
      </c>
      <c r="H113" s="4">
        <f>STDEV(G111:G113)</f>
        <v>2.7208777419620207E-2</v>
      </c>
      <c r="I113" s="1">
        <f>AVERAGE(G111:G113)</f>
        <v>15.360333442687988</v>
      </c>
      <c r="J113" s="9"/>
      <c r="K113" s="1">
        <f>E113-I113</f>
        <v>1.7306671142578125</v>
      </c>
      <c r="L113" s="1">
        <f>K113-$K$7</f>
        <v>1.1966670354207363</v>
      </c>
      <c r="M113" s="29">
        <f>SQRT((D113*D113)+(H113*H113))</f>
        <v>4.1332131516794504E-2</v>
      </c>
      <c r="N113" s="16"/>
      <c r="O113" s="36">
        <f>POWER(2,-L113)</f>
        <v>0.43628203230634161</v>
      </c>
      <c r="P113" s="28">
        <f>M113/SQRT((COUNT(C111:C113)+COUNT(G111:G113)/2))</f>
        <v>2.2092953600132314E-2</v>
      </c>
    </row>
    <row r="114" spans="2:16">
      <c r="B114" s="37" t="s">
        <v>169</v>
      </c>
      <c r="C114" s="32">
        <v>28.000999450683594</v>
      </c>
      <c r="D114" s="12"/>
      <c r="E114" s="9"/>
      <c r="F114" s="9"/>
      <c r="G114" s="32">
        <v>15.934000015258789</v>
      </c>
      <c r="I114" s="9"/>
      <c r="J114" s="9"/>
      <c r="K114" s="9"/>
      <c r="L114" s="9"/>
      <c r="M114" s="9"/>
      <c r="N114" s="9"/>
      <c r="O114" s="35"/>
    </row>
    <row r="115" spans="2:16">
      <c r="B115" s="37" t="s">
        <v>169</v>
      </c>
      <c r="C115" s="32"/>
      <c r="D115" s="11"/>
      <c r="E115" s="9"/>
      <c r="F115" s="9"/>
      <c r="G115" s="32">
        <v>15.928000450134277</v>
      </c>
      <c r="H115" s="11"/>
      <c r="I115" s="9"/>
      <c r="J115" s="9"/>
      <c r="K115" s="9"/>
      <c r="L115" s="9"/>
      <c r="M115" s="9"/>
      <c r="N115" s="9"/>
      <c r="O115" s="35"/>
    </row>
    <row r="116" spans="2:16" ht="15.75">
      <c r="B116" s="37" t="s">
        <v>169</v>
      </c>
      <c r="C116" s="32">
        <v>31.586999893188477</v>
      </c>
      <c r="D116" s="5">
        <f>STDEV(C114:C116)</f>
        <v>2.5356852302331627</v>
      </c>
      <c r="E116" s="1">
        <f>AVERAGE(C114:C116)</f>
        <v>29.793999671936035</v>
      </c>
      <c r="F116" s="9"/>
      <c r="G116" s="32">
        <v>15.928999900817871</v>
      </c>
      <c r="H116" s="4">
        <f>STDEV(G114:G116)</f>
        <v>3.2144161671670574E-3</v>
      </c>
      <c r="I116" s="1">
        <f>AVERAGE(G114:G116)</f>
        <v>15.930333455403646</v>
      </c>
      <c r="J116" s="9"/>
      <c r="K116" s="1">
        <f>E116-I116</f>
        <v>13.863666216532389</v>
      </c>
      <c r="L116" s="1">
        <f>K116-$K$7</f>
        <v>13.329666137695313</v>
      </c>
      <c r="M116" s="29">
        <f>SQRT((D116*D116)+(H116*H116))</f>
        <v>2.5356872676443962</v>
      </c>
      <c r="N116" s="16"/>
      <c r="O116" s="36">
        <f>POWER(2,-L116)</f>
        <v>9.7133862878745716E-5</v>
      </c>
      <c r="P116" s="28">
        <f>M116/SQRT((COUNT(C114:C116)+COUNT(G114:G116)/2))</f>
        <v>1.3553818565043267</v>
      </c>
    </row>
    <row r="117" spans="2:16">
      <c r="B117" s="37" t="s">
        <v>170</v>
      </c>
      <c r="C117" s="32">
        <v>16.968999862670898</v>
      </c>
      <c r="D117" s="12"/>
      <c r="E117" s="9"/>
      <c r="F117" s="9"/>
      <c r="G117" s="32">
        <v>15.524999618530273</v>
      </c>
      <c r="I117" s="9"/>
      <c r="J117" s="9"/>
      <c r="K117" s="9"/>
      <c r="L117" s="9"/>
      <c r="M117" s="9"/>
      <c r="N117" s="9"/>
      <c r="O117" s="35"/>
    </row>
    <row r="118" spans="2:16">
      <c r="B118" s="37" t="s">
        <v>170</v>
      </c>
      <c r="C118" s="32">
        <v>19.343999862670898</v>
      </c>
      <c r="D118" s="11"/>
      <c r="E118" s="9"/>
      <c r="F118" s="9"/>
      <c r="G118" s="32">
        <v>15.663000106811523</v>
      </c>
      <c r="H118" s="11"/>
      <c r="I118" s="9"/>
      <c r="J118" s="9"/>
      <c r="K118" s="9"/>
      <c r="L118" s="9"/>
      <c r="M118" s="9"/>
      <c r="N118" s="9"/>
      <c r="O118" s="35"/>
    </row>
    <row r="119" spans="2:16" ht="15.75">
      <c r="B119" s="37" t="s">
        <v>170</v>
      </c>
      <c r="C119" s="32"/>
      <c r="D119" s="5">
        <f>STDEV(C117:C119)</f>
        <v>1.6793786053180504</v>
      </c>
      <c r="E119" s="1">
        <f>AVERAGE(C117:C119)</f>
        <v>18.156499862670898</v>
      </c>
      <c r="F119" s="9"/>
      <c r="G119" s="32">
        <v>15.557000160217285</v>
      </c>
      <c r="H119" s="4">
        <f>STDEV(G117:G119)</f>
        <v>7.2231292978536393E-2</v>
      </c>
      <c r="I119" s="1">
        <f>AVERAGE(G117:G119)</f>
        <v>15.581666628519693</v>
      </c>
      <c r="J119" s="9"/>
      <c r="K119" s="1">
        <f>E119-I119</f>
        <v>2.574833234151205</v>
      </c>
      <c r="L119" s="1">
        <f>K119-$K$7</f>
        <v>2.0408331553141288</v>
      </c>
      <c r="M119" s="29">
        <f>SQRT((D119*D119)+(H119*H119))</f>
        <v>1.6809312477568352</v>
      </c>
      <c r="N119" s="16"/>
      <c r="O119" s="38">
        <f>POWER(2,-L119)</f>
        <v>0.24302335051612414</v>
      </c>
      <c r="P119" s="28">
        <f>M119/SQRT((COUNT(C117:C119)+COUNT(G117:G119)/2))</f>
        <v>0.89849554568978585</v>
      </c>
    </row>
    <row r="120" spans="2:16">
      <c r="B120" t="s">
        <v>171</v>
      </c>
      <c r="C120" s="32"/>
      <c r="D120" s="12"/>
      <c r="E120" s="9"/>
      <c r="F120" s="9"/>
      <c r="G120" s="32">
        <v>14.536999702453613</v>
      </c>
      <c r="I120" s="9"/>
      <c r="J120" s="9"/>
      <c r="K120" s="9"/>
      <c r="L120" s="9"/>
      <c r="M120" s="9"/>
      <c r="N120" s="9"/>
      <c r="O120" s="35"/>
    </row>
    <row r="121" spans="2:16">
      <c r="B121" t="s">
        <v>171</v>
      </c>
      <c r="C121" s="32">
        <v>15.961000442504883</v>
      </c>
      <c r="D121" s="11"/>
      <c r="E121" s="9"/>
      <c r="F121" s="9"/>
      <c r="G121" s="32">
        <v>14.557999610900879</v>
      </c>
      <c r="H121" s="11"/>
      <c r="I121" s="9"/>
      <c r="J121" s="9"/>
      <c r="K121" s="9"/>
      <c r="L121" s="9"/>
      <c r="M121" s="9"/>
      <c r="N121" s="9"/>
      <c r="O121" s="35"/>
    </row>
    <row r="122" spans="2:16" ht="15.75">
      <c r="B122" t="s">
        <v>171</v>
      </c>
      <c r="C122" s="32">
        <v>16.097999572753906</v>
      </c>
      <c r="D122" s="5">
        <f>STDEV(C120:C122)</f>
        <v>9.6873014015743539E-2</v>
      </c>
      <c r="E122" s="1">
        <f>AVERAGE(C120:C122)</f>
        <v>16.029500007629395</v>
      </c>
      <c r="F122" s="9"/>
      <c r="G122" s="32">
        <v>14.531000137329102</v>
      </c>
      <c r="H122" s="4">
        <f>STDEV(G120:G122)</f>
        <v>1.4177226513143645E-2</v>
      </c>
      <c r="I122" s="1">
        <f>AVERAGE(G120:G122)</f>
        <v>14.541999816894531</v>
      </c>
      <c r="J122" s="9"/>
      <c r="K122" s="1">
        <f>E122-I122</f>
        <v>1.4875001907348633</v>
      </c>
      <c r="L122" s="1">
        <f>K122-$K$7</f>
        <v>0.95350011189778705</v>
      </c>
      <c r="M122" s="29">
        <f>SQRT((D122*D122)+(H122*H122))</f>
        <v>9.79049263117001E-2</v>
      </c>
      <c r="N122" s="16"/>
      <c r="O122" s="36">
        <f>POWER(2,-L122)</f>
        <v>0.51637815972877432</v>
      </c>
      <c r="P122" s="28">
        <f>M122/SQRT((COUNT(C120:C122)+COUNT(G120:G122)/2))</f>
        <v>5.2332384390818727E-2</v>
      </c>
    </row>
    <row r="123" spans="2:16">
      <c r="B123" t="s">
        <v>172</v>
      </c>
      <c r="C123" s="32">
        <v>30.174999237060547</v>
      </c>
      <c r="D123" s="12"/>
      <c r="E123" s="9"/>
      <c r="F123" s="9"/>
      <c r="G123" s="32">
        <v>15.654999732971191</v>
      </c>
      <c r="I123" s="9"/>
      <c r="J123" s="9"/>
      <c r="K123" s="9"/>
      <c r="L123" s="9"/>
      <c r="M123" s="9"/>
      <c r="N123" s="9"/>
      <c r="O123" s="35"/>
    </row>
    <row r="124" spans="2:16">
      <c r="B124" t="s">
        <v>172</v>
      </c>
      <c r="C124" s="32"/>
      <c r="D124" s="11"/>
      <c r="E124" s="9"/>
      <c r="F124" s="9"/>
      <c r="G124" s="32">
        <v>15.61400032043457</v>
      </c>
      <c r="H124" s="11"/>
      <c r="I124" s="9"/>
      <c r="J124" s="9"/>
      <c r="K124" s="9"/>
      <c r="L124" s="9"/>
      <c r="M124" s="9"/>
      <c r="N124" s="9"/>
      <c r="O124" s="35"/>
    </row>
    <row r="125" spans="2:16" ht="15.75">
      <c r="B125" t="s">
        <v>172</v>
      </c>
      <c r="C125" s="32">
        <v>29.783000946044922</v>
      </c>
      <c r="D125" s="5">
        <f>STDEV(C123:C125)</f>
        <v>0.27718464979068613</v>
      </c>
      <c r="E125" s="1">
        <f>AVERAGE(C123:C125)</f>
        <v>29.979000091552734</v>
      </c>
      <c r="F125" s="9"/>
      <c r="G125" s="32">
        <v>15.644000053405762</v>
      </c>
      <c r="H125" s="4">
        <f>STDEV(G123:G125)</f>
        <v>2.1220778956928681E-2</v>
      </c>
      <c r="I125" s="1">
        <f>AVERAGE(G123:G125)</f>
        <v>15.637666702270508</v>
      </c>
      <c r="J125" s="9"/>
      <c r="K125" s="1">
        <f>E125-I125</f>
        <v>14.341333389282227</v>
      </c>
      <c r="L125" s="1">
        <f>K125-$K$7</f>
        <v>13.80733331044515</v>
      </c>
      <c r="M125" s="29">
        <f>SQRT((D125*D125)+(H125*H125))</f>
        <v>0.27799577611741538</v>
      </c>
      <c r="N125" s="16"/>
      <c r="O125" s="36">
        <f>POWER(2,-L125)</f>
        <v>6.9755509217385732E-5</v>
      </c>
      <c r="P125" s="28">
        <f>M125/SQRT((COUNT(C123:C125)+COUNT(G123:G125)/2))</f>
        <v>0.14859499274309745</v>
      </c>
    </row>
    <row r="126" spans="2:16">
      <c r="B126" t="s">
        <v>173</v>
      </c>
      <c r="C126" s="32">
        <v>17.438999176025391</v>
      </c>
      <c r="D126" s="12"/>
      <c r="E126" s="9"/>
      <c r="F126" s="9"/>
      <c r="G126" s="32">
        <v>16.620000839233398</v>
      </c>
      <c r="I126" s="9"/>
      <c r="J126" s="9"/>
      <c r="K126" s="9"/>
      <c r="L126" s="9"/>
      <c r="M126" s="9"/>
      <c r="N126" s="9"/>
      <c r="O126" s="35"/>
    </row>
    <row r="127" spans="2:16">
      <c r="B127" t="s">
        <v>173</v>
      </c>
      <c r="C127" s="32">
        <v>17.504999160766602</v>
      </c>
      <c r="D127" s="11"/>
      <c r="E127" s="9"/>
      <c r="F127" s="9"/>
      <c r="G127" s="32">
        <v>16.625</v>
      </c>
      <c r="H127" s="11"/>
      <c r="I127" s="9"/>
      <c r="J127" s="9"/>
      <c r="K127" s="9"/>
      <c r="L127" s="9"/>
      <c r="M127" s="9"/>
      <c r="N127" s="9"/>
      <c r="O127" s="35"/>
    </row>
    <row r="128" spans="2:16" ht="15.75">
      <c r="B128" t="s">
        <v>173</v>
      </c>
      <c r="C128" s="32">
        <v>17.596000671386719</v>
      </c>
      <c r="D128" s="5">
        <f>STDEV(C126:C128)</f>
        <v>7.8831827822139322E-2</v>
      </c>
      <c r="E128" s="1">
        <f>AVERAGE(C126:C128)</f>
        <v>17.513333002726238</v>
      </c>
      <c r="F128" s="9"/>
      <c r="G128" s="32">
        <v>16.63599967956543</v>
      </c>
      <c r="H128" s="4">
        <f>STDEV(G126:G128)</f>
        <v>8.1848177630118885E-3</v>
      </c>
      <c r="I128" s="1">
        <f>AVERAGE(G126:G128)</f>
        <v>16.627000172932942</v>
      </c>
      <c r="J128" s="9"/>
      <c r="K128" s="1">
        <f>E128-I128</f>
        <v>0.88633282979329664</v>
      </c>
      <c r="L128" s="1">
        <f>K128-$K$7</f>
        <v>0.35233275095622041</v>
      </c>
      <c r="M128" s="29">
        <f>SQRT((D128*D128)+(H128*H128))</f>
        <v>7.9255588570101065E-2</v>
      </c>
      <c r="N128" s="16"/>
      <c r="O128" s="36">
        <f>POWER(2,-L128)</f>
        <v>0.78331649777570256</v>
      </c>
      <c r="P128" s="28">
        <f>M128/SQRT((COUNT(C126:C128)+COUNT(G126:G128)/2))</f>
        <v>3.7361442749899665E-2</v>
      </c>
    </row>
    <row r="129" spans="2:16">
      <c r="B129" t="s">
        <v>174</v>
      </c>
      <c r="C129" s="32">
        <v>14.996999740600586</v>
      </c>
      <c r="D129" s="12"/>
      <c r="E129" s="9"/>
      <c r="F129" s="9"/>
      <c r="G129" s="32">
        <v>14.657999992370605</v>
      </c>
      <c r="I129" s="9"/>
      <c r="J129" s="9"/>
      <c r="K129" s="9"/>
      <c r="L129" s="9"/>
      <c r="M129" s="9"/>
      <c r="N129" s="9"/>
      <c r="O129" s="35"/>
    </row>
    <row r="130" spans="2:16">
      <c r="B130" t="s">
        <v>174</v>
      </c>
      <c r="C130" s="32">
        <v>15.079999923706055</v>
      </c>
      <c r="D130" s="11"/>
      <c r="E130" s="9"/>
      <c r="F130" s="9"/>
      <c r="G130" s="32">
        <v>14.701000213623047</v>
      </c>
      <c r="H130" s="11"/>
      <c r="I130" s="9"/>
      <c r="J130" s="9"/>
      <c r="K130" s="9"/>
      <c r="L130" s="9"/>
      <c r="M130" s="9"/>
      <c r="N130" s="9"/>
      <c r="O130" s="35"/>
    </row>
    <row r="131" spans="2:16" ht="15.75">
      <c r="B131" t="s">
        <v>174</v>
      </c>
      <c r="C131" s="32">
        <v>14.928999900817871</v>
      </c>
      <c r="D131" s="5">
        <f>STDEV(C129:C131)</f>
        <v>7.5624087342424831E-2</v>
      </c>
      <c r="E131" s="1">
        <f>AVERAGE(C129:C131)</f>
        <v>15.001999855041504</v>
      </c>
      <c r="F131" s="9"/>
      <c r="G131" s="32">
        <v>14.708000183105469</v>
      </c>
      <c r="H131" s="4">
        <f>STDEV(G129:G131)</f>
        <v>2.7074088701303994E-2</v>
      </c>
      <c r="I131" s="1">
        <f>AVERAGE(G129:G131)</f>
        <v>14.689000129699707</v>
      </c>
      <c r="J131" s="9"/>
      <c r="K131" s="1">
        <f>E131-I131</f>
        <v>0.31299972534179688</v>
      </c>
      <c r="L131" s="1">
        <f>K131-$K$7</f>
        <v>-0.22100035349527936</v>
      </c>
      <c r="M131" s="29">
        <f>SQRT((D131*D131)+(H131*H131))</f>
        <v>8.0324397696968614E-2</v>
      </c>
      <c r="N131" s="16"/>
      <c r="O131" s="36">
        <f>POWER(2,-L131)</f>
        <v>1.1655414837204598</v>
      </c>
      <c r="P131" s="28">
        <f>M131/SQRT((COUNT(C129:C131)+COUNT(G129:G131)/2))</f>
        <v>3.7865284204167744E-2</v>
      </c>
    </row>
    <row r="132" spans="2:16">
      <c r="B132" t="s">
        <v>175</v>
      </c>
      <c r="C132" s="32">
        <v>29.809000015258789</v>
      </c>
      <c r="D132" s="12"/>
      <c r="E132" s="9"/>
      <c r="F132" s="9"/>
      <c r="G132" s="32">
        <v>14.937999725341797</v>
      </c>
      <c r="I132" s="9"/>
      <c r="J132" s="9"/>
      <c r="K132" s="9"/>
      <c r="L132" s="9"/>
      <c r="M132" s="9"/>
      <c r="N132" s="9"/>
      <c r="O132" s="35"/>
    </row>
    <row r="133" spans="2:16">
      <c r="B133" t="s">
        <v>175</v>
      </c>
      <c r="C133" s="32">
        <v>29.375</v>
      </c>
      <c r="D133" s="11"/>
      <c r="E133" s="9"/>
      <c r="F133" s="9"/>
      <c r="G133" s="32">
        <v>14.921999931335449</v>
      </c>
      <c r="H133" s="11"/>
      <c r="I133" s="9"/>
      <c r="J133" s="9"/>
      <c r="K133" s="9"/>
      <c r="L133" s="9"/>
      <c r="M133" s="9"/>
      <c r="N133" s="9"/>
      <c r="O133" s="35"/>
    </row>
    <row r="134" spans="2:16" ht="15.75">
      <c r="B134" t="s">
        <v>175</v>
      </c>
      <c r="C134" s="32">
        <v>29.268999099731445</v>
      </c>
      <c r="D134" s="5">
        <f>STDEV(C132:C134)</f>
        <v>0.28612153387233391</v>
      </c>
      <c r="E134" s="1">
        <f>AVERAGE(C132:C134)</f>
        <v>29.484333038330078</v>
      </c>
      <c r="F134" s="9"/>
      <c r="G134" s="32">
        <v>14.977999687194824</v>
      </c>
      <c r="H134" s="4">
        <f>STDEV(G132:G134)</f>
        <v>2.8844303345140227E-2</v>
      </c>
      <c r="I134" s="1">
        <f>AVERAGE(G132:G134)</f>
        <v>14.94599978129069</v>
      </c>
      <c r="J134" s="9"/>
      <c r="K134" s="1">
        <f>E134-I134</f>
        <v>14.538333257039389</v>
      </c>
      <c r="L134" s="1">
        <f>K134-$K$7</f>
        <v>14.004333178202312</v>
      </c>
      <c r="M134" s="29">
        <f>SQRT((D134*D134)+(H134*H134))</f>
        <v>0.28757177535516865</v>
      </c>
      <c r="N134" s="16"/>
      <c r="O134" s="36">
        <f>POWER(2,-L134)</f>
        <v>6.0852110341228104E-5</v>
      </c>
      <c r="P134" s="28">
        <f>M134/SQRT((COUNT(C132:C134)+COUNT(G132:G134)/2))</f>
        <v>0.13556263495432949</v>
      </c>
    </row>
    <row r="135" spans="2:16">
      <c r="B135" t="s">
        <v>176</v>
      </c>
      <c r="C135" s="32">
        <v>17.308000564575195</v>
      </c>
      <c r="D135" s="12"/>
      <c r="E135" s="9"/>
      <c r="F135" s="9"/>
      <c r="G135" s="32">
        <v>16.576999664306641</v>
      </c>
      <c r="I135" s="9"/>
      <c r="J135" s="9"/>
      <c r="K135" s="9"/>
      <c r="L135" s="9"/>
      <c r="M135" s="9"/>
      <c r="N135" s="9"/>
      <c r="O135" s="35"/>
    </row>
    <row r="136" spans="2:16">
      <c r="B136" t="s">
        <v>176</v>
      </c>
      <c r="C136" s="32">
        <v>16.805999755859375</v>
      </c>
      <c r="D136" s="11"/>
      <c r="E136" s="9"/>
      <c r="F136" s="9"/>
      <c r="G136" s="32">
        <v>16.607000350952148</v>
      </c>
      <c r="H136" s="11"/>
      <c r="I136" s="9"/>
      <c r="J136" s="9"/>
      <c r="K136" s="9"/>
      <c r="L136" s="9"/>
      <c r="M136" s="9"/>
      <c r="N136" s="9"/>
      <c r="O136" s="35"/>
    </row>
    <row r="137" spans="2:16" ht="15.75">
      <c r="B137" t="s">
        <v>176</v>
      </c>
      <c r="C137" s="32"/>
      <c r="D137" s="5">
        <f>STDEV(C135:C137)</f>
        <v>0.35496817600408748</v>
      </c>
      <c r="E137" s="1">
        <f>AVERAGE(C135:C137)</f>
        <v>17.057000160217285</v>
      </c>
      <c r="F137" s="9"/>
      <c r="G137" s="32">
        <v>16.618999481201172</v>
      </c>
      <c r="H137" s="4">
        <f>STDEV(G135:G137)</f>
        <v>2.163332670175476E-2</v>
      </c>
      <c r="I137" s="1">
        <f>AVERAGE(G135:G137)</f>
        <v>16.60099983215332</v>
      </c>
      <c r="J137" s="9"/>
      <c r="K137" s="1">
        <f>E137-I137</f>
        <v>0.45600032806396484</v>
      </c>
      <c r="L137" s="1">
        <f>K137-$K$7</f>
        <v>-7.7999750773111387E-2</v>
      </c>
      <c r="M137" s="29">
        <f>SQRT((D137*D137)+(H137*H137))</f>
        <v>0.35562678020623489</v>
      </c>
      <c r="N137" s="16"/>
      <c r="O137" s="36">
        <f>POWER(2,-L137)</f>
        <v>1.0555535352901118</v>
      </c>
      <c r="P137" s="28">
        <f>M137/SQRT((COUNT(C135:C137)+COUNT(G135:G137)/2))</f>
        <v>0.19009050987047024</v>
      </c>
    </row>
    <row r="138" spans="2:16">
      <c r="B138" s="37" t="s">
        <v>177</v>
      </c>
      <c r="C138" s="32">
        <v>17.419000625610352</v>
      </c>
      <c r="D138" s="12"/>
      <c r="E138" s="9"/>
      <c r="F138" s="9"/>
      <c r="G138" s="32">
        <v>15.227999687194824</v>
      </c>
      <c r="I138" s="9"/>
      <c r="J138" s="9"/>
      <c r="K138" s="9"/>
      <c r="L138" s="9"/>
      <c r="M138" s="9"/>
      <c r="N138" s="9"/>
      <c r="O138" s="35"/>
    </row>
    <row r="139" spans="2:16">
      <c r="B139" s="37" t="s">
        <v>177</v>
      </c>
      <c r="C139" t="s">
        <v>9</v>
      </c>
      <c r="D139" s="11"/>
      <c r="E139" s="9"/>
      <c r="F139" s="9"/>
      <c r="G139" s="32">
        <v>15.246999740600586</v>
      </c>
      <c r="H139" s="11"/>
      <c r="I139" s="9"/>
      <c r="J139" s="9"/>
      <c r="K139" s="9"/>
      <c r="L139" s="9"/>
      <c r="M139" s="9"/>
      <c r="N139" s="9"/>
      <c r="O139" s="35"/>
    </row>
    <row r="140" spans="2:16" ht="15.75">
      <c r="B140" s="37" t="s">
        <v>177</v>
      </c>
      <c r="C140" s="32">
        <v>18.628000259399414</v>
      </c>
      <c r="D140" s="5">
        <f>STDEV(C138:C140)</f>
        <v>0.8548918395042987</v>
      </c>
      <c r="E140" s="1">
        <f>AVERAGE(C138:C140)</f>
        <v>18.023500442504883</v>
      </c>
      <c r="F140" s="9"/>
      <c r="G140" s="32">
        <v>15.222999572753906</v>
      </c>
      <c r="H140" s="4">
        <f>STDEV(G138:G140)</f>
        <v>1.2662353852482506E-2</v>
      </c>
      <c r="I140" s="1">
        <f>AVERAGE(G138:G140)</f>
        <v>15.232666333516439</v>
      </c>
      <c r="J140" s="9"/>
      <c r="K140" s="1">
        <f>E140-I140</f>
        <v>2.7908341089884434</v>
      </c>
      <c r="L140" s="1">
        <f>K140-$K$7</f>
        <v>2.2568340301513672</v>
      </c>
      <c r="M140" s="29">
        <f>SQRT((D140*D140)+(H140*H140))</f>
        <v>0.85498560950236413</v>
      </c>
      <c r="N140" s="16"/>
      <c r="O140" s="38">
        <f>POWER(2,-L140)</f>
        <v>0.20923062949865623</v>
      </c>
      <c r="P140" s="28">
        <f>M140/SQRT((COUNT(C138:C140)+COUNT(G138:G140)/2))</f>
        <v>0.45700903162570589</v>
      </c>
    </row>
    <row r="141" spans="2:16">
      <c r="B141" s="37" t="s">
        <v>178</v>
      </c>
      <c r="C141" s="32">
        <v>31.534999847412109</v>
      </c>
      <c r="D141" s="12"/>
      <c r="E141" s="9"/>
      <c r="F141" s="9"/>
      <c r="G141" s="32">
        <v>15.644000053405762</v>
      </c>
      <c r="I141" s="9"/>
      <c r="J141" s="9"/>
      <c r="K141" s="9"/>
      <c r="L141" s="9"/>
      <c r="M141" s="9"/>
      <c r="N141" s="9"/>
      <c r="O141" s="35"/>
    </row>
    <row r="142" spans="2:16">
      <c r="B142" s="37" t="s">
        <v>178</v>
      </c>
      <c r="C142" s="32"/>
      <c r="D142" s="11"/>
      <c r="E142" s="9"/>
      <c r="F142" s="9"/>
      <c r="G142" s="32">
        <v>15.293000221252441</v>
      </c>
      <c r="H142" s="11"/>
      <c r="I142" s="9"/>
      <c r="J142" s="9"/>
      <c r="K142" s="9"/>
      <c r="L142" s="9"/>
      <c r="M142" s="9"/>
      <c r="N142" s="9"/>
      <c r="O142" s="35"/>
    </row>
    <row r="143" spans="2:16" ht="15.75">
      <c r="B143" s="37" t="s">
        <v>178</v>
      </c>
      <c r="C143" s="32">
        <v>26.035999298095703</v>
      </c>
      <c r="D143" s="5">
        <f>STDEV(C141:C143)</f>
        <v>3.8883805781701808</v>
      </c>
      <c r="E143" s="1">
        <f>AVERAGE(C141:C143)</f>
        <v>28.785499572753906</v>
      </c>
      <c r="F143" s="9"/>
      <c r="G143" s="32">
        <v>15.489999771118164</v>
      </c>
      <c r="H143" s="4">
        <f>STDEV(G141:G143)</f>
        <v>0.17593833757100927</v>
      </c>
      <c r="I143" s="1">
        <f>AVERAGE(G141:G143)</f>
        <v>15.475666681925455</v>
      </c>
      <c r="J143" s="9"/>
      <c r="K143" s="1">
        <f>E143-I143</f>
        <v>13.309832890828451</v>
      </c>
      <c r="L143" s="1">
        <f>K143-$K$7</f>
        <v>12.775832811991375</v>
      </c>
      <c r="M143" s="29">
        <f>SQRT((D143*D143)+(H143*H143))</f>
        <v>3.8923589016582629</v>
      </c>
      <c r="N143" s="16"/>
      <c r="O143" s="36">
        <f>POWER(2,-L143)</f>
        <v>1.4259066814026062E-4</v>
      </c>
      <c r="P143" s="28">
        <f>M143/SQRT((COUNT(C141:C143)+COUNT(G141:G143)/2))</f>
        <v>2.0805533480521352</v>
      </c>
    </row>
    <row r="144" spans="2:16">
      <c r="B144" t="s">
        <v>179</v>
      </c>
      <c r="C144" s="32"/>
      <c r="D144" s="12"/>
      <c r="E144" s="9"/>
      <c r="F144" s="9"/>
      <c r="G144" s="32">
        <v>14.769000053405762</v>
      </c>
      <c r="I144" s="9"/>
      <c r="J144" s="9"/>
      <c r="K144" s="9"/>
      <c r="L144" s="9"/>
      <c r="M144" s="9"/>
      <c r="N144" s="9"/>
      <c r="O144" s="35"/>
    </row>
    <row r="145" spans="2:16">
      <c r="B145" t="s">
        <v>179</v>
      </c>
      <c r="C145" s="32">
        <v>15.133999824523926</v>
      </c>
      <c r="D145" s="11"/>
      <c r="E145" s="9"/>
      <c r="F145" s="9"/>
      <c r="G145" s="32">
        <v>14.430000305175781</v>
      </c>
      <c r="H145" s="11"/>
      <c r="I145" s="9"/>
      <c r="J145" s="9"/>
      <c r="K145" s="9"/>
      <c r="L145" s="9"/>
      <c r="M145" s="9"/>
      <c r="N145" s="9"/>
      <c r="O145" s="35"/>
    </row>
    <row r="146" spans="2:16" ht="15.75">
      <c r="B146" t="s">
        <v>179</v>
      </c>
      <c r="C146" s="32">
        <v>15.241000175476074</v>
      </c>
      <c r="D146" s="5">
        <f>STDEV(C144:C146)</f>
        <v>7.5660673747604615E-2</v>
      </c>
      <c r="E146" s="1">
        <f>AVERAGE(C144:C146)</f>
        <v>15.1875</v>
      </c>
      <c r="F146" s="9"/>
      <c r="G146" s="32">
        <v>14.36299991607666</v>
      </c>
      <c r="H146" s="4">
        <f>STDEV(G144:G146)</f>
        <v>0.21765645443778267</v>
      </c>
      <c r="I146" s="1">
        <f>AVERAGE(G144:G146)</f>
        <v>14.5206667582194</v>
      </c>
      <c r="J146" s="9"/>
      <c r="K146" s="1">
        <f>E146-I146</f>
        <v>0.66683324178059955</v>
      </c>
      <c r="L146" s="1">
        <f>K146-$K$7</f>
        <v>0.13283316294352332</v>
      </c>
      <c r="M146" s="29">
        <f>SQRT((D146*D146)+(H146*H146))</f>
        <v>0.23043191990340234</v>
      </c>
      <c r="N146" s="16"/>
      <c r="O146" s="36">
        <f>POWER(2,-L146)</f>
        <v>0.91203862997223206</v>
      </c>
      <c r="P146" s="28">
        <f>M146/SQRT((COUNT(C144:C146)+COUNT(G144:G146)/2))</f>
        <v>0.12317104217929523</v>
      </c>
    </row>
    <row r="147" spans="2:16">
      <c r="B147" t="s">
        <v>180</v>
      </c>
      <c r="C147" s="32">
        <v>14.678000450134277</v>
      </c>
      <c r="D147" s="12"/>
      <c r="E147" s="9"/>
      <c r="F147" s="9"/>
      <c r="G147" s="32">
        <v>14.154000282287598</v>
      </c>
      <c r="I147" s="9"/>
      <c r="J147" s="9"/>
      <c r="K147" s="9"/>
      <c r="L147" s="9"/>
      <c r="M147" s="9"/>
      <c r="N147" s="9"/>
      <c r="O147" s="35"/>
    </row>
    <row r="148" spans="2:16">
      <c r="B148" t="s">
        <v>180</v>
      </c>
      <c r="C148" s="32">
        <v>14.559000015258789</v>
      </c>
      <c r="D148" s="11"/>
      <c r="E148" s="9"/>
      <c r="F148" s="9"/>
      <c r="G148" s="32">
        <v>14.121999740600586</v>
      </c>
      <c r="H148" s="11"/>
      <c r="I148" s="9"/>
      <c r="J148" s="9"/>
      <c r="K148" s="9"/>
      <c r="L148" s="9"/>
      <c r="M148" s="9"/>
      <c r="N148" s="9"/>
      <c r="O148" s="35"/>
    </row>
    <row r="149" spans="2:16" ht="15.75">
      <c r="B149" t="s">
        <v>180</v>
      </c>
      <c r="C149" s="32">
        <v>14.680999755859375</v>
      </c>
      <c r="D149" s="5">
        <f>STDEV(C147:C149)</f>
        <v>6.958691931917256E-2</v>
      </c>
      <c r="E149" s="1">
        <f>AVERAGE(C147:C149)</f>
        <v>14.639333407084147</v>
      </c>
      <c r="F149" s="9"/>
      <c r="G149" s="32">
        <v>14.163000106811523</v>
      </c>
      <c r="H149" s="4">
        <f>STDEV(G147:G149)</f>
        <v>2.1548633132036536E-2</v>
      </c>
      <c r="I149" s="1">
        <f>AVERAGE(G147:G149)</f>
        <v>14.146333376566568</v>
      </c>
      <c r="J149" s="9"/>
      <c r="K149" s="1">
        <f>E149-I149</f>
        <v>0.49300003051757813</v>
      </c>
      <c r="L149" s="1">
        <f>K149-$K$7</f>
        <v>-4.1000048319498106E-2</v>
      </c>
      <c r="M149" s="29">
        <f>SQRT((D149*D149)+(H149*H149))</f>
        <v>7.2846982986202888E-2</v>
      </c>
      <c r="N149" s="16"/>
      <c r="O149" s="36">
        <f>POWER(2,-L149)</f>
        <v>1.0288267423515793</v>
      </c>
      <c r="P149" s="28">
        <f>M149/SQRT((COUNT(C147:C149)+COUNT(G147:G149)/2))</f>
        <v>3.4340397105683415E-2</v>
      </c>
    </row>
    <row r="150" spans="2:16">
      <c r="B150" t="s">
        <v>181</v>
      </c>
      <c r="C150" s="32">
        <v>28.716999053955078</v>
      </c>
      <c r="D150" s="12"/>
      <c r="E150" s="9"/>
      <c r="F150" s="9"/>
      <c r="G150" s="32">
        <v>14.869999885559082</v>
      </c>
      <c r="I150" s="9"/>
      <c r="J150" s="9"/>
      <c r="K150" s="9"/>
      <c r="L150" s="9"/>
      <c r="M150" s="9"/>
      <c r="N150" s="9"/>
      <c r="O150" s="35"/>
    </row>
    <row r="151" spans="2:16">
      <c r="B151" t="s">
        <v>181</v>
      </c>
      <c r="C151" s="32">
        <v>28.527000427246094</v>
      </c>
      <c r="D151" s="11"/>
      <c r="E151" s="9"/>
      <c r="F151" s="9"/>
      <c r="G151" s="32">
        <v>14.986000061035156</v>
      </c>
      <c r="H151" s="11"/>
      <c r="I151" s="9"/>
      <c r="J151" s="9"/>
      <c r="K151" s="9"/>
      <c r="L151" s="9"/>
      <c r="M151" s="9"/>
      <c r="N151" s="9"/>
      <c r="O151" s="35"/>
    </row>
    <row r="152" spans="2:16" ht="15.75">
      <c r="B152" t="s">
        <v>181</v>
      </c>
      <c r="C152" s="32">
        <v>28.83799934387207</v>
      </c>
      <c r="D152" s="5">
        <f>STDEV(C150:C152)</f>
        <v>0.15676993464619168</v>
      </c>
      <c r="E152" s="1">
        <f>AVERAGE(C150:C152)</f>
        <v>28.693999608357746</v>
      </c>
      <c r="F152" s="9"/>
      <c r="G152" s="32">
        <v>14.958000183105469</v>
      </c>
      <c r="H152" s="4">
        <f>STDEV(G150:G152)</f>
        <v>6.053110253251355E-2</v>
      </c>
      <c r="I152" s="1">
        <f>AVERAGE(G150:G152)</f>
        <v>14.938000043233236</v>
      </c>
      <c r="J152" s="9"/>
      <c r="K152" s="1">
        <f>E152-I152</f>
        <v>13.75599956512451</v>
      </c>
      <c r="L152" s="1">
        <f>K152-$K$7</f>
        <v>13.221999486287434</v>
      </c>
      <c r="M152" s="29">
        <f>SQRT((D152*D152)+(H152*H152))</f>
        <v>0.16805007224863927</v>
      </c>
      <c r="N152" s="16"/>
      <c r="O152" s="36">
        <f>POWER(2,-L152)</f>
        <v>1.0466019798917585E-4</v>
      </c>
      <c r="P152" s="28">
        <f>M152/SQRT((COUNT(C150:C152)+COUNT(G150:G152)/2))</f>
        <v>7.9219563777268048E-2</v>
      </c>
    </row>
    <row r="153" spans="2:16">
      <c r="B153" t="s">
        <v>182</v>
      </c>
      <c r="C153" s="32">
        <v>16.673999786376953</v>
      </c>
      <c r="D153" s="12"/>
      <c r="E153" s="9"/>
      <c r="F153" s="9"/>
      <c r="G153" s="32">
        <v>15.604000091552734</v>
      </c>
      <c r="I153" s="9"/>
      <c r="J153" s="9"/>
      <c r="K153" s="9"/>
      <c r="L153" s="9"/>
      <c r="M153" s="9"/>
      <c r="N153" s="9"/>
      <c r="O153" s="35"/>
    </row>
    <row r="154" spans="2:16">
      <c r="B154" t="s">
        <v>182</v>
      </c>
      <c r="C154" s="32">
        <v>16.448999404907227</v>
      </c>
      <c r="D154" s="11"/>
      <c r="E154" s="9"/>
      <c r="F154" s="9"/>
      <c r="G154" s="32">
        <v>15.607999801635742</v>
      </c>
      <c r="H154" s="11"/>
      <c r="I154" s="9"/>
      <c r="J154" s="9"/>
      <c r="K154" s="9"/>
      <c r="L154" s="9"/>
      <c r="M154" s="9"/>
      <c r="N154" s="9"/>
      <c r="O154" s="35"/>
    </row>
    <row r="155" spans="2:16" ht="15.75">
      <c r="B155" t="s">
        <v>182</v>
      </c>
      <c r="C155" s="32">
        <v>16.46299934387207</v>
      </c>
      <c r="D155" s="5">
        <f>STDEV(C153:C155)</f>
        <v>0.12605710127411715</v>
      </c>
      <c r="E155" s="1">
        <f>AVERAGE(C153:C155)</f>
        <v>16.528666178385418</v>
      </c>
      <c r="F155" s="9"/>
      <c r="G155" s="32">
        <v>15.569999694824219</v>
      </c>
      <c r="H155" s="4">
        <f>STDEV(G153:G155)</f>
        <v>2.0880743825080244E-2</v>
      </c>
      <c r="I155" s="1">
        <f>AVERAGE(G153:G155)</f>
        <v>15.593999862670898</v>
      </c>
      <c r="J155" s="9"/>
      <c r="K155" s="1">
        <f>E155-I155</f>
        <v>0.93466631571451941</v>
      </c>
      <c r="L155" s="1">
        <f>K155-$K$7</f>
        <v>0.40066623687744318</v>
      </c>
      <c r="M155" s="29">
        <f>SQRT((D155*D155)+(H155*H155))</f>
        <v>0.12777479502750788</v>
      </c>
      <c r="N155" s="16"/>
      <c r="O155" s="36">
        <f>POWER(2,-L155)</f>
        <v>0.75750838493620531</v>
      </c>
      <c r="P155" s="28">
        <f>M155/SQRT((COUNT(C153:C155)+COUNT(G153:G155)/2))</f>
        <v>6.0233616019114658E-2</v>
      </c>
    </row>
    <row r="156" spans="2:16">
      <c r="B156" t="s">
        <v>183</v>
      </c>
      <c r="C156" s="32">
        <v>15.996999740600586</v>
      </c>
      <c r="D156" s="12"/>
      <c r="E156" s="9"/>
      <c r="F156" s="9"/>
      <c r="G156" s="32">
        <v>14.237000465393066</v>
      </c>
      <c r="I156" s="9"/>
      <c r="J156" s="9"/>
      <c r="K156" s="9"/>
      <c r="L156" s="9"/>
      <c r="M156" s="9"/>
      <c r="N156" s="9"/>
      <c r="O156" s="35"/>
    </row>
    <row r="157" spans="2:16">
      <c r="B157" t="s">
        <v>183</v>
      </c>
      <c r="C157" s="32">
        <v>16.10099983215332</v>
      </c>
      <c r="D157" s="11"/>
      <c r="E157" s="9"/>
      <c r="F157" s="9"/>
      <c r="G157" s="32">
        <v>14.279999732971191</v>
      </c>
      <c r="H157" s="11"/>
      <c r="I157" s="9"/>
      <c r="J157" s="9"/>
      <c r="K157" s="9"/>
      <c r="L157" s="9"/>
      <c r="M157" s="9"/>
      <c r="N157" s="9"/>
      <c r="O157" s="35"/>
    </row>
    <row r="158" spans="2:16" ht="15.75">
      <c r="B158" t="s">
        <v>183</v>
      </c>
      <c r="C158" s="32">
        <v>16.159999847412109</v>
      </c>
      <c r="D158" s="5">
        <f>STDEV(C156:C158)</f>
        <v>8.2528839064578433E-2</v>
      </c>
      <c r="E158" s="1">
        <f>AVERAGE(C156:C158)</f>
        <v>16.085999806722004</v>
      </c>
      <c r="F158" s="9"/>
      <c r="G158" s="32">
        <v>14.26200008392334</v>
      </c>
      <c r="H158" s="4">
        <f>STDEV(G156:G158)</f>
        <v>2.1594387020551609E-2</v>
      </c>
      <c r="I158" s="1">
        <f>AVERAGE(G156:G158)</f>
        <v>14.259666760762533</v>
      </c>
      <c r="J158" s="9"/>
      <c r="K158" s="1">
        <f>E158-I158</f>
        <v>1.8263330459594709</v>
      </c>
      <c r="L158" s="1">
        <f>K158-$K$7</f>
        <v>1.2923329671223946</v>
      </c>
      <c r="M158" s="29">
        <f>SQRT((D158*D158)+(H158*H158))</f>
        <v>8.5307249563799994E-2</v>
      </c>
      <c r="N158" s="16"/>
      <c r="O158" s="36">
        <f>POWER(2,-L158)</f>
        <v>0.40829025324041107</v>
      </c>
      <c r="P158" s="28">
        <f>M158/SQRT((COUNT(C156:C158)+COUNT(G156:G158)/2))</f>
        <v>4.0214223100624086E-2</v>
      </c>
    </row>
    <row r="159" spans="2:16">
      <c r="B159" t="s">
        <v>184</v>
      </c>
      <c r="C159" t="s">
        <v>9</v>
      </c>
      <c r="D159" s="12"/>
      <c r="E159" s="9"/>
      <c r="F159" s="9"/>
      <c r="G159" s="32">
        <v>14.883999824523926</v>
      </c>
      <c r="I159" s="9"/>
      <c r="J159" s="9"/>
      <c r="K159" s="9"/>
      <c r="L159" s="9"/>
      <c r="M159" s="9"/>
      <c r="N159" s="9"/>
      <c r="O159" s="35"/>
    </row>
    <row r="160" spans="2:16">
      <c r="B160" t="s">
        <v>184</v>
      </c>
      <c r="C160" s="32">
        <v>28.934999465942383</v>
      </c>
      <c r="D160" s="11"/>
      <c r="E160" s="9"/>
      <c r="F160" s="9"/>
      <c r="G160" s="32">
        <v>14.961999893188477</v>
      </c>
      <c r="H160" s="11"/>
      <c r="I160" s="9"/>
      <c r="J160" s="9"/>
      <c r="K160" s="9"/>
      <c r="L160" s="9"/>
      <c r="M160" s="9"/>
      <c r="N160" s="9"/>
      <c r="O160" s="35"/>
    </row>
    <row r="161" spans="2:16" ht="15.75">
      <c r="B161" t="s">
        <v>184</v>
      </c>
      <c r="C161" s="32">
        <v>28.513999938964844</v>
      </c>
      <c r="D161" s="5">
        <f>STDEV(C159:C161)</f>
        <v>0.29769162040214675</v>
      </c>
      <c r="E161" s="1">
        <f>AVERAGE(C159:C161)</f>
        <v>28.724499702453613</v>
      </c>
      <c r="F161" s="9"/>
      <c r="G161" s="32">
        <v>14.906999588012695</v>
      </c>
      <c r="H161" s="4">
        <f>STDEV(G159:G161)</f>
        <v>4.007915792870205E-2</v>
      </c>
      <c r="I161" s="1">
        <f>AVERAGE(G159:G161)</f>
        <v>14.917666435241699</v>
      </c>
      <c r="J161" s="9"/>
      <c r="K161" s="1">
        <f>E161-I161</f>
        <v>13.806833267211914</v>
      </c>
      <c r="L161" s="1">
        <f>K161-$K$7</f>
        <v>13.272833188374838</v>
      </c>
      <c r="M161" s="29">
        <f>SQRT((D161*D161)+(H161*H161))</f>
        <v>0.30037749542522268</v>
      </c>
      <c r="N161" s="16"/>
      <c r="O161" s="36">
        <f>POWER(2,-L161)</f>
        <v>1.0103668365463277E-4</v>
      </c>
      <c r="P161" s="28">
        <f>M161/SQRT((COUNT(C159:C161)+COUNT(G159:G161)/2))</f>
        <v>0.16055852493977718</v>
      </c>
    </row>
    <row r="162" spans="2:16">
      <c r="B162" s="37" t="s">
        <v>185</v>
      </c>
      <c r="C162" t="s">
        <v>9</v>
      </c>
      <c r="D162" s="12"/>
      <c r="E162" s="9"/>
      <c r="F162" s="9"/>
      <c r="G162" s="32">
        <v>17.221000671386719</v>
      </c>
      <c r="I162" s="9"/>
      <c r="J162" s="9"/>
      <c r="K162" s="9"/>
      <c r="L162" s="9"/>
      <c r="M162" s="9"/>
      <c r="N162" s="9"/>
      <c r="O162" s="35"/>
    </row>
    <row r="163" spans="2:16">
      <c r="B163" s="37" t="s">
        <v>185</v>
      </c>
      <c r="C163" s="32">
        <v>20.577999114990234</v>
      </c>
      <c r="D163" s="11"/>
      <c r="E163" s="9"/>
      <c r="F163" s="9"/>
      <c r="G163" s="32">
        <v>16.896999359130859</v>
      </c>
      <c r="H163" s="11"/>
      <c r="I163" s="9"/>
      <c r="J163" s="9"/>
      <c r="K163" s="9"/>
      <c r="L163" s="9"/>
      <c r="M163" s="9"/>
      <c r="N163" s="9"/>
      <c r="O163" s="35"/>
    </row>
    <row r="164" spans="2:16" ht="15.75">
      <c r="B164" s="37" t="s">
        <v>185</v>
      </c>
      <c r="C164" s="32">
        <v>27.719999313354492</v>
      </c>
      <c r="D164" s="5">
        <f>STDEV(C162:C164)</f>
        <v>5.0501567714990339</v>
      </c>
      <c r="E164" s="1">
        <f>AVERAGE(C162:C164)</f>
        <v>24.148999214172363</v>
      </c>
      <c r="F164" s="9"/>
      <c r="G164" s="32">
        <v>17.233999252319336</v>
      </c>
      <c r="H164" s="4">
        <f>STDEV(G162:G164)</f>
        <v>0.19092526524738748</v>
      </c>
      <c r="I164" s="1">
        <f>AVERAGE(G162:G164)</f>
        <v>17.117333094278973</v>
      </c>
      <c r="J164" s="9"/>
      <c r="K164" s="1">
        <f>E164-I164</f>
        <v>7.0316661198933907</v>
      </c>
      <c r="L164" s="1">
        <f>K164-$K$7</f>
        <v>6.4976660410563145</v>
      </c>
      <c r="M164" s="29">
        <f>SQRT((D164*D164)+(H164*H164))</f>
        <v>5.0537645249484395</v>
      </c>
      <c r="N164" s="16"/>
      <c r="O164" s="38">
        <f>POWER(2,-L164)</f>
        <v>1.1066432002142685E-2</v>
      </c>
      <c r="P164" s="28">
        <f>M164/SQRT((COUNT(C162:C164)+COUNT(G162:G164)/2))</f>
        <v>2.701350766541347</v>
      </c>
    </row>
    <row r="165" spans="2:16">
      <c r="B165" s="37" t="s">
        <v>186</v>
      </c>
      <c r="C165" s="32">
        <v>19.694999694824219</v>
      </c>
      <c r="D165" s="12"/>
      <c r="E165" s="9"/>
      <c r="F165" s="9"/>
      <c r="G165" s="32"/>
      <c r="I165" s="9"/>
      <c r="J165" s="9"/>
      <c r="K165" s="9"/>
      <c r="L165" s="9"/>
      <c r="M165" s="9"/>
      <c r="N165" s="9"/>
      <c r="O165" s="35"/>
    </row>
    <row r="166" spans="2:16">
      <c r="B166" s="37" t="s">
        <v>186</v>
      </c>
      <c r="C166" s="32"/>
      <c r="D166" s="11"/>
      <c r="E166" s="9"/>
      <c r="F166" s="9"/>
      <c r="G166" s="32">
        <v>14.98799991607666</v>
      </c>
      <c r="H166" s="11"/>
      <c r="I166" s="9"/>
      <c r="J166" s="9"/>
      <c r="K166" s="9"/>
      <c r="L166" s="9"/>
      <c r="M166" s="9"/>
      <c r="N166" s="9"/>
      <c r="O166" s="35"/>
    </row>
    <row r="167" spans="2:16" ht="15.75">
      <c r="B167" s="37" t="s">
        <v>186</v>
      </c>
      <c r="C167" s="32">
        <v>18.76099967956543</v>
      </c>
      <c r="D167" s="5">
        <f>STDEV(C165:C167)</f>
        <v>0.66043774441782865</v>
      </c>
      <c r="E167" s="1">
        <f>AVERAGE(C165:C167)</f>
        <v>19.227999687194824</v>
      </c>
      <c r="F167" s="9"/>
      <c r="G167" s="32">
        <v>14.619000434875488</v>
      </c>
      <c r="H167" s="4">
        <f>STDEV(G165:G167)</f>
        <v>0.26092203541166659</v>
      </c>
      <c r="I167" s="1">
        <f>AVERAGE(G165:G167)</f>
        <v>14.803500175476074</v>
      </c>
      <c r="J167" s="9"/>
      <c r="K167" s="1">
        <f>E167-I167</f>
        <v>4.42449951171875</v>
      </c>
      <c r="L167" s="1">
        <f>K167-$K$7</f>
        <v>3.8904994328816738</v>
      </c>
      <c r="M167" s="29">
        <f>SQRT((D167*D167)+(H167*H167))</f>
        <v>0.71011148618725783</v>
      </c>
      <c r="N167" s="16"/>
      <c r="O167" s="38">
        <f>POWER(2,-L167)</f>
        <v>6.7428418337561108E-2</v>
      </c>
      <c r="P167" s="28">
        <f>M167/SQRT((COUNT(C165:C167)+COUNT(G165:G167)/2))</f>
        <v>0.40998305770485854</v>
      </c>
    </row>
    <row r="168" spans="2:16">
      <c r="B168" t="s">
        <v>187</v>
      </c>
      <c r="C168" s="32">
        <v>30.694999694824219</v>
      </c>
      <c r="D168" s="12"/>
      <c r="E168" s="9"/>
      <c r="F168" s="9"/>
      <c r="G168" s="32">
        <v>16.830999374389648</v>
      </c>
      <c r="I168" s="9"/>
      <c r="J168" s="9"/>
      <c r="K168" s="9"/>
      <c r="L168" s="9"/>
      <c r="M168" s="9"/>
      <c r="N168" s="9"/>
      <c r="O168" s="35"/>
    </row>
    <row r="169" spans="2:16">
      <c r="B169" t="s">
        <v>187</v>
      </c>
      <c r="C169" s="32">
        <v>30.830999374389648</v>
      </c>
      <c r="D169" s="11"/>
      <c r="E169" s="9"/>
      <c r="F169" s="9"/>
      <c r="G169" s="32">
        <v>16.791000366210938</v>
      </c>
      <c r="H169" s="11"/>
      <c r="I169" s="9"/>
      <c r="J169" s="9"/>
      <c r="K169" s="9"/>
      <c r="L169" s="9"/>
      <c r="M169" s="9"/>
      <c r="N169" s="9"/>
      <c r="O169" s="35"/>
    </row>
    <row r="170" spans="2:16" ht="15.75">
      <c r="B170" t="s">
        <v>187</v>
      </c>
      <c r="C170" s="32">
        <v>30.74799919128418</v>
      </c>
      <c r="D170" s="5">
        <f>STDEV(C168:C170)</f>
        <v>6.8549118475307314E-2</v>
      </c>
      <c r="E170" s="1">
        <f>AVERAGE(C168:C170)</f>
        <v>30.757999420166016</v>
      </c>
      <c r="F170" s="9"/>
      <c r="G170" s="32">
        <v>16.778999328613281</v>
      </c>
      <c r="H170" s="4">
        <f>STDEV(G168:G170)</f>
        <v>2.7227285087589453E-2</v>
      </c>
      <c r="I170" s="1">
        <f>AVERAGE(G168:G170)</f>
        <v>16.800333023071289</v>
      </c>
      <c r="J170" s="9"/>
      <c r="K170" s="1">
        <f>E170-I170</f>
        <v>13.957666397094727</v>
      </c>
      <c r="L170" s="1">
        <f>K170-$K$7</f>
        <v>13.42366631825765</v>
      </c>
      <c r="M170" s="29">
        <f>SQRT((D170*D170)+(H170*H170))</f>
        <v>7.3758434751441074E-2</v>
      </c>
      <c r="N170" s="16"/>
      <c r="O170" s="36">
        <f>POWER(2,-L170)</f>
        <v>9.1006787958590875E-5</v>
      </c>
      <c r="P170" s="28">
        <f>M170/SQRT((COUNT(C168:C170)+COUNT(G168:G170)/2))</f>
        <v>3.4770059588299658E-2</v>
      </c>
    </row>
    <row r="171" spans="2:16">
      <c r="B171" s="14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14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14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14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14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14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14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14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14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14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14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14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14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14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14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14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14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14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14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14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14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14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14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14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14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14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14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14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14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14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14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14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14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14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14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14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14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14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14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14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14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14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14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14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14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14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14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14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14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14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14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14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14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14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14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14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14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14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14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14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14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14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14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14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14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14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14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14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14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14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14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14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14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14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14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14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14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14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14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14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14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14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14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14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14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14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14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14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14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14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14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14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14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14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14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14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14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14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14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14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14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14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14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14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14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14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14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14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14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14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14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14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14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14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14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14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14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14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14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14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14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14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14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14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14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14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14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14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14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14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14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14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14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14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14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14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14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14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14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14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14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14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14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14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14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14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14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14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14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14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14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14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14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14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14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14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14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14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14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14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14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14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14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14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14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14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14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14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14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14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14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14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14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14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14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14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14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14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14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14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14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14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14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14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14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14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14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14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14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14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14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14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14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14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14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14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14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14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14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14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14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14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14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1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14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14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14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14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14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14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14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14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14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1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14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14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14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14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14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14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14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14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14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1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14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14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14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14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14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14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14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14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14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1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14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14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14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14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14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14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14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14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14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14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14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14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14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14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14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14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14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14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14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14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14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14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14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14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14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14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14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14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14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14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14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14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14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14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14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14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14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14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14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14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14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14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14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14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14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14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14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14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14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14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14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14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14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14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14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14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14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14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14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14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14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14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14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14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14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14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14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14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14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14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14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14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5" workbookViewId="0">
      <selection activeCell="G9" sqref="G9:G10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9.57031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188</v>
      </c>
      <c r="C9" s="32"/>
      <c r="D9" s="12"/>
      <c r="E9" s="9"/>
      <c r="F9" s="9"/>
      <c r="G9" s="32">
        <v>16.426000595092773</v>
      </c>
      <c r="I9" s="9"/>
      <c r="J9" s="9"/>
      <c r="K9" s="9"/>
      <c r="L9" s="9"/>
      <c r="M9" s="9"/>
      <c r="N9" s="9"/>
      <c r="O9" s="35"/>
    </row>
    <row r="10" spans="2:16">
      <c r="B10" t="s">
        <v>188</v>
      </c>
      <c r="C10" s="32">
        <v>15.925000190734863</v>
      </c>
      <c r="D10" s="11"/>
      <c r="E10" s="9"/>
      <c r="F10" s="9"/>
      <c r="G10" s="32">
        <v>15.982999801635742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t="s">
        <v>188</v>
      </c>
      <c r="C11" s="32">
        <v>15.666999816894531</v>
      </c>
      <c r="D11" s="5">
        <f>STDEV(C9:C11)</f>
        <v>0.18243381389116312</v>
      </c>
      <c r="E11" s="1">
        <f>AVERAGE(C9:C11)</f>
        <v>15.796000003814697</v>
      </c>
      <c r="F11" s="9"/>
      <c r="G11" s="32">
        <v>16.39900016784668</v>
      </c>
      <c r="H11" s="4">
        <f>STDEV(G9:G11)</f>
        <v>0.24833949570515737</v>
      </c>
      <c r="I11" s="1">
        <f>AVERAGE(G9:G11)</f>
        <v>16.269333521525066</v>
      </c>
      <c r="J11" s="9"/>
      <c r="K11" s="1">
        <f>E11-I11</f>
        <v>-0.47333351771036902</v>
      </c>
      <c r="L11" s="1">
        <f>K11-$K$7</f>
        <v>-1.0073335965474453</v>
      </c>
      <c r="M11" s="29">
        <f>SQRT((D11*D11)+(H11*H11))</f>
        <v>0.3081470453825047</v>
      </c>
      <c r="N11" s="16"/>
      <c r="O11" s="36">
        <f>POWER(2,-L11)</f>
        <v>2.010192406929439</v>
      </c>
      <c r="P11" s="28">
        <f>M11/SQRT((COUNT(C9:C11)+COUNT(G9:G11)/2))</f>
        <v>0.16471152408114481</v>
      </c>
    </row>
    <row r="12" spans="2:16">
      <c r="B12" t="s">
        <v>189</v>
      </c>
      <c r="C12" s="32">
        <v>15.034000396728516</v>
      </c>
      <c r="D12" s="12"/>
      <c r="E12" s="9"/>
      <c r="F12" s="9"/>
      <c r="G12" s="32">
        <v>14.675000190734863</v>
      </c>
      <c r="I12" s="9"/>
      <c r="J12" s="9"/>
      <c r="K12" s="9"/>
      <c r="L12" s="9"/>
      <c r="M12" s="9"/>
      <c r="N12" s="9"/>
      <c r="O12" s="35"/>
    </row>
    <row r="13" spans="2:16">
      <c r="B13" t="s">
        <v>189</v>
      </c>
      <c r="C13" s="32">
        <v>15.383000373840332</v>
      </c>
      <c r="D13" s="11"/>
      <c r="E13" s="9"/>
      <c r="F13" s="9"/>
      <c r="G13" s="32">
        <v>15.111000061035156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189</v>
      </c>
      <c r="C14" s="32">
        <v>14.72700023651123</v>
      </c>
      <c r="D14" s="5">
        <f>STDEV(C12:C14)</f>
        <v>0.32822407553714661</v>
      </c>
      <c r="E14" s="1">
        <f>AVERAGE(C12:C14)</f>
        <v>15.048000335693359</v>
      </c>
      <c r="F14" s="9"/>
      <c r="G14" s="32">
        <v>15.12399959564209</v>
      </c>
      <c r="H14" s="4">
        <f>STDEV(G12:G14)</f>
        <v>0.25555995396018755</v>
      </c>
      <c r="I14" s="1">
        <f>AVERAGE(G12:G14)</f>
        <v>14.969999949137369</v>
      </c>
      <c r="J14" s="9"/>
      <c r="K14" s="1">
        <f>E14-I14</f>
        <v>7.8000386555990175E-2</v>
      </c>
      <c r="L14" s="1">
        <f>K14-$K$7</f>
        <v>-0.45599969228108606</v>
      </c>
      <c r="M14" s="29">
        <f>SQRT((D14*D14)+(H14*H14))</f>
        <v>0.41598309320253357</v>
      </c>
      <c r="N14" s="16"/>
      <c r="O14" s="36">
        <f>POWER(2,-L14)</f>
        <v>1.371732996007466</v>
      </c>
      <c r="P14" s="28">
        <f>M14/SQRT((COUNT(C12:C14)+COUNT(G12:G14)/2))</f>
        <v>0.19609631070831143</v>
      </c>
    </row>
    <row r="15" spans="2:16">
      <c r="B15" s="37" t="s">
        <v>190</v>
      </c>
      <c r="C15" s="32">
        <v>31.294000625610352</v>
      </c>
      <c r="D15" s="12"/>
      <c r="E15" s="9"/>
      <c r="F15" s="9"/>
      <c r="G15" s="32">
        <v>17.183000564575195</v>
      </c>
      <c r="I15" s="9"/>
      <c r="J15" s="9"/>
      <c r="K15" s="9"/>
      <c r="L15" s="9"/>
      <c r="M15" s="9"/>
      <c r="N15" s="9"/>
      <c r="O15" s="35"/>
    </row>
    <row r="16" spans="2:16">
      <c r="B16" s="37" t="s">
        <v>190</v>
      </c>
      <c r="C16" s="32"/>
      <c r="D16" s="11"/>
      <c r="E16" s="9"/>
      <c r="F16" s="9"/>
      <c r="G16" s="32">
        <v>17.163000106811523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s="37" t="s">
        <v>190</v>
      </c>
      <c r="C17" s="32">
        <v>30.648000717163086</v>
      </c>
      <c r="D17" s="5">
        <f>STDEV(C15:C17)</f>
        <v>0.45679091590895038</v>
      </c>
      <c r="E17" s="1">
        <f>AVERAGE(C15:C17)</f>
        <v>30.971000671386719</v>
      </c>
      <c r="F17" s="9"/>
      <c r="G17" s="32">
        <v>17.124000549316406</v>
      </c>
      <c r="H17" s="4">
        <f>STDEV(G15:G17)</f>
        <v>3.0005515037819064E-2</v>
      </c>
      <c r="I17" s="1">
        <f>AVERAGE(G15:G17)</f>
        <v>17.156667073567707</v>
      </c>
      <c r="J17" s="9"/>
      <c r="K17" s="1">
        <f>E17-I17</f>
        <v>13.814333597819012</v>
      </c>
      <c r="L17" s="1">
        <f>K17-$K$7</f>
        <v>13.280333518981935</v>
      </c>
      <c r="M17" s="29">
        <f>SQRT((D17*D17)+(H17*H17))</f>
        <v>0.45777535078859649</v>
      </c>
      <c r="N17" s="16"/>
      <c r="O17" s="36">
        <f>POWER(2,-L17)</f>
        <v>1.0051277384787962E-4</v>
      </c>
      <c r="P17" s="28">
        <f>M17/SQRT((COUNT(C15:C17)+COUNT(G15:G17)/2))</f>
        <v>0.24469121753731204</v>
      </c>
    </row>
    <row r="18" spans="2:16">
      <c r="B18" t="s">
        <v>191</v>
      </c>
      <c r="C18" s="32">
        <v>18.479999542236328</v>
      </c>
      <c r="D18" s="12"/>
      <c r="E18" s="9"/>
      <c r="F18" s="9"/>
      <c r="G18" s="32">
        <v>16.527000427246094</v>
      </c>
      <c r="I18" s="9"/>
      <c r="J18" s="9"/>
      <c r="K18" s="9"/>
      <c r="L18" s="9"/>
      <c r="M18" s="9"/>
      <c r="N18" s="9"/>
      <c r="O18" s="35"/>
    </row>
    <row r="19" spans="2:16">
      <c r="B19" t="s">
        <v>191</v>
      </c>
      <c r="C19" s="32">
        <v>18.599000930786133</v>
      </c>
      <c r="D19" s="11"/>
      <c r="E19" s="9"/>
      <c r="F19" s="9"/>
      <c r="G19" s="32">
        <v>16.534999847412109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191</v>
      </c>
      <c r="C20" s="32">
        <v>18.475000381469727</v>
      </c>
      <c r="D20" s="5">
        <f>STDEV(C18:C20)</f>
        <v>7.0193136316787183E-2</v>
      </c>
      <c r="E20" s="1">
        <f>AVERAGE(C18:C20)</f>
        <v>18.51800028483073</v>
      </c>
      <c r="F20" s="9"/>
      <c r="G20" s="32">
        <v>16.577999114990234</v>
      </c>
      <c r="H20" s="4">
        <f>STDEV(G18:G20)</f>
        <v>2.7428069220149908E-2</v>
      </c>
      <c r="I20" s="1">
        <f>AVERAGE(G18:G20)</f>
        <v>16.546666463216145</v>
      </c>
      <c r="J20" s="9"/>
      <c r="K20" s="1">
        <f>E20-I20</f>
        <v>1.9713338216145857</v>
      </c>
      <c r="L20" s="1">
        <f>K20-$K$7</f>
        <v>1.4373337427775095</v>
      </c>
      <c r="M20" s="29">
        <f>SQRT((D20*D20)+(H20*H20))</f>
        <v>7.5361630602929511E-2</v>
      </c>
      <c r="N20" s="16"/>
      <c r="O20" s="36">
        <f>POWER(2,-L20)</f>
        <v>0.36924908656552435</v>
      </c>
      <c r="P20" s="28">
        <f>M20/SQRT((COUNT(C18:C20)+COUNT(G18:G20)/2))</f>
        <v>3.5525813360404737E-2</v>
      </c>
    </row>
    <row r="21" spans="2:16">
      <c r="B21" t="s">
        <v>192</v>
      </c>
      <c r="C21" s="32">
        <v>19.11199951171875</v>
      </c>
      <c r="D21" s="12"/>
      <c r="E21" s="9"/>
      <c r="F21" s="9"/>
      <c r="G21" s="32">
        <v>16.558000564575195</v>
      </c>
      <c r="I21" s="9"/>
      <c r="J21" s="9"/>
      <c r="K21" s="9"/>
      <c r="L21" s="9"/>
      <c r="M21" s="9"/>
      <c r="N21" s="9"/>
      <c r="O21" s="35"/>
    </row>
    <row r="22" spans="2:16">
      <c r="B22" t="s">
        <v>192</v>
      </c>
      <c r="C22" s="32">
        <v>19.013999938964844</v>
      </c>
      <c r="D22" s="11"/>
      <c r="E22" s="9"/>
      <c r="F22" s="9"/>
      <c r="G22" s="32">
        <v>16.51300048828125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t="s">
        <v>192</v>
      </c>
      <c r="C23" s="32">
        <v>18.996000289916992</v>
      </c>
      <c r="D23" s="5">
        <f>STDEV(C21:C23)</f>
        <v>6.2428256268572534E-2</v>
      </c>
      <c r="E23" s="1">
        <f>AVERAGE(C21:C23)</f>
        <v>19.040666580200195</v>
      </c>
      <c r="F23" s="9"/>
      <c r="G23" s="32">
        <v>16.51099967956543</v>
      </c>
      <c r="H23" s="4">
        <f>STDEV(G21:G23)</f>
        <v>2.6577224879206295E-2</v>
      </c>
      <c r="I23" s="1">
        <f>AVERAGE(G21:G23)</f>
        <v>16.527333577473957</v>
      </c>
      <c r="J23" s="9"/>
      <c r="K23" s="1">
        <f>E23-I23</f>
        <v>2.5133330027262382</v>
      </c>
      <c r="L23" s="1">
        <f>K23-$K$7</f>
        <v>1.9793329238891619</v>
      </c>
      <c r="M23" s="29">
        <f>SQRT((D23*D23)+(H23*H23))</f>
        <v>6.7850099948448622E-2</v>
      </c>
      <c r="N23" s="16"/>
      <c r="O23" s="36">
        <f>POWER(2,-L23)</f>
        <v>0.25360710618352428</v>
      </c>
      <c r="P23" s="28">
        <f>M23/SQRT((COUNT(C21:C23)+COUNT(G21:G23)/2))</f>
        <v>3.1984843851822028E-2</v>
      </c>
    </row>
    <row r="24" spans="2:16">
      <c r="B24" t="s">
        <v>193</v>
      </c>
      <c r="C24" s="32">
        <v>29.88599967956543</v>
      </c>
      <c r="D24" s="12"/>
      <c r="E24" s="9"/>
      <c r="F24" s="9"/>
      <c r="G24" s="32">
        <v>15.581000328063965</v>
      </c>
      <c r="I24" s="9"/>
      <c r="J24" s="9"/>
      <c r="K24" s="9"/>
      <c r="L24" s="9"/>
      <c r="M24" s="9"/>
      <c r="N24" s="9"/>
      <c r="O24" s="35"/>
    </row>
    <row r="25" spans="2:16">
      <c r="B25" t="s">
        <v>193</v>
      </c>
      <c r="C25" s="32">
        <v>29.732000350952148</v>
      </c>
      <c r="D25" s="11"/>
      <c r="E25" s="9"/>
      <c r="F25" s="9"/>
      <c r="G25" s="32">
        <v>15.083999633789063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193</v>
      </c>
      <c r="C26" s="32"/>
      <c r="D26" s="5">
        <f>STDEV(C24:C26)</f>
        <v>0.10889396956062669</v>
      </c>
      <c r="E26" s="1">
        <f>AVERAGE(C24:C26)</f>
        <v>29.809000015258789</v>
      </c>
      <c r="F26" s="9"/>
      <c r="G26" s="32">
        <v>15.404000282287598</v>
      </c>
      <c r="H26" s="4">
        <f>STDEV(G24:G26)</f>
        <v>0.25190577648330481</v>
      </c>
      <c r="I26" s="1">
        <f>AVERAGE(G24:G26)</f>
        <v>15.356333414713541</v>
      </c>
      <c r="J26" s="9"/>
      <c r="K26" s="1">
        <f>E26-I26</f>
        <v>14.452666600545248</v>
      </c>
      <c r="L26" s="1">
        <f>K26-$K$7</f>
        <v>13.918666521708172</v>
      </c>
      <c r="M26" s="29">
        <f>SQRT((D26*D26)+(H26*H26))</f>
        <v>0.27443472235183253</v>
      </c>
      <c r="N26" s="16"/>
      <c r="O26" s="36">
        <f>POWER(2,-L26)</f>
        <v>6.4574920075975608E-5</v>
      </c>
      <c r="P26" s="28">
        <f>M26/SQRT((COUNT(C24:C26)+COUNT(G24:G26)/2))</f>
        <v>0.14669152943928426</v>
      </c>
    </row>
    <row r="27" spans="2:16">
      <c r="B27" t="s">
        <v>194</v>
      </c>
      <c r="C27" s="32">
        <v>18.98699951171875</v>
      </c>
      <c r="D27" s="12"/>
      <c r="E27" s="9"/>
      <c r="F27" s="9"/>
      <c r="G27" s="32">
        <v>17.160999298095703</v>
      </c>
      <c r="I27" s="9"/>
      <c r="J27" s="9"/>
      <c r="K27" s="9"/>
      <c r="L27" s="9"/>
      <c r="M27" s="9"/>
      <c r="N27" s="9"/>
      <c r="O27" s="35"/>
    </row>
    <row r="28" spans="2:16">
      <c r="B28" t="s">
        <v>194</v>
      </c>
      <c r="C28" s="32">
        <v>18.958000183105469</v>
      </c>
      <c r="D28" s="11"/>
      <c r="E28" s="9"/>
      <c r="F28" s="9"/>
      <c r="G28" s="32">
        <v>16.996999740600586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t="s">
        <v>194</v>
      </c>
      <c r="C29" s="32">
        <v>19.027999877929687</v>
      </c>
      <c r="D29" s="5">
        <f>STDEV(C27:C29)</f>
        <v>3.5170888447066125E-2</v>
      </c>
      <c r="E29" s="1">
        <f>AVERAGE(C27:C29)</f>
        <v>18.990999857584637</v>
      </c>
      <c r="F29" s="9"/>
      <c r="G29" s="32">
        <v>17.006000518798828</v>
      </c>
      <c r="H29" s="4">
        <f>STDEV(G27:G29)</f>
        <v>9.219679174668495E-2</v>
      </c>
      <c r="I29" s="1">
        <f>AVERAGE(G27:G29)</f>
        <v>17.054666519165039</v>
      </c>
      <c r="J29" s="9"/>
      <c r="K29" s="1">
        <f>E29-I29</f>
        <v>1.9363333384195975</v>
      </c>
      <c r="L29" s="1">
        <f>K29-$K$7</f>
        <v>1.4023332595825213</v>
      </c>
      <c r="M29" s="29">
        <f>SQRT((D29*D29)+(H29*H29))</f>
        <v>9.8677453364674775E-2</v>
      </c>
      <c r="N29" s="16"/>
      <c r="O29" s="36">
        <f>POWER(2,-L29)</f>
        <v>0.37831679774716204</v>
      </c>
      <c r="P29" s="28">
        <f>M29/SQRT((COUNT(C27:C29)+COUNT(G27:G29)/2))</f>
        <v>4.6516997616253893E-2</v>
      </c>
    </row>
    <row r="30" spans="2:16">
      <c r="B30" s="37" t="s">
        <v>195</v>
      </c>
      <c r="C30" s="32">
        <v>16.527000427246094</v>
      </c>
      <c r="D30" s="12"/>
      <c r="E30" s="9"/>
      <c r="F30" s="9"/>
      <c r="G30" s="32">
        <v>15.60200023651123</v>
      </c>
      <c r="I30" s="9"/>
      <c r="J30" s="9"/>
      <c r="K30" s="9"/>
      <c r="L30" s="9"/>
      <c r="M30" s="9"/>
      <c r="N30" s="9"/>
      <c r="O30" s="35"/>
    </row>
    <row r="31" spans="2:16">
      <c r="B31" s="37" t="s">
        <v>195</v>
      </c>
      <c r="C31" s="32">
        <v>17.13599967956543</v>
      </c>
      <c r="D31" s="11"/>
      <c r="E31" s="9"/>
      <c r="F31" s="9"/>
      <c r="G31" s="32">
        <v>15.583000183105469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s="37" t="s">
        <v>195</v>
      </c>
      <c r="C32" s="32"/>
      <c r="D32" s="5">
        <f>STDEV(C30:C32)</f>
        <v>0.43062750105253972</v>
      </c>
      <c r="E32" s="1">
        <f>AVERAGE(C30:C32)</f>
        <v>16.831500053405762</v>
      </c>
      <c r="F32" s="9"/>
      <c r="G32" s="32">
        <v>15.628000259399414</v>
      </c>
      <c r="H32" s="4">
        <f>STDEV(G30:G32)</f>
        <v>2.2590595705841723E-2</v>
      </c>
      <c r="I32" s="1">
        <f>AVERAGE(G30:G32)</f>
        <v>15.604333559672037</v>
      </c>
      <c r="J32" s="9"/>
      <c r="K32" s="1">
        <f>E32-I32</f>
        <v>1.2271664937337246</v>
      </c>
      <c r="L32" s="1">
        <f>K32-$K$7</f>
        <v>0.69316641489664832</v>
      </c>
      <c r="M32" s="29">
        <f>SQRT((D32*D32)+(H32*H32))</f>
        <v>0.43121964203535523</v>
      </c>
      <c r="N32" s="16"/>
      <c r="O32" s="38">
        <f>POWER(2,-L32)</f>
        <v>0.61849489183277173</v>
      </c>
      <c r="P32" s="28">
        <f>M32/SQRT((COUNT(C30:C32)+COUNT(G30:G32)/2))</f>
        <v>0.23049659413480025</v>
      </c>
    </row>
    <row r="33" spans="2:16">
      <c r="B33" s="37" t="s">
        <v>196</v>
      </c>
      <c r="C33" s="32">
        <v>34.687000274658203</v>
      </c>
      <c r="D33" s="12"/>
      <c r="E33" s="9"/>
      <c r="F33" s="9"/>
      <c r="G33" s="32">
        <v>16.302000045776367</v>
      </c>
      <c r="I33" s="9"/>
      <c r="J33" s="9"/>
      <c r="K33" s="9"/>
      <c r="L33" s="9"/>
      <c r="M33" s="9"/>
      <c r="N33" s="9"/>
      <c r="O33" s="35"/>
    </row>
    <row r="34" spans="2:16">
      <c r="B34" s="37" t="s">
        <v>196</v>
      </c>
      <c r="C34" s="32">
        <v>31.486000061035156</v>
      </c>
      <c r="D34" s="11"/>
      <c r="E34" s="9"/>
      <c r="F34" s="9"/>
      <c r="G34" s="32">
        <v>16.615999221801758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s="37" t="s">
        <v>196</v>
      </c>
      <c r="C35" s="32"/>
      <c r="D35" s="5">
        <f>STDEV(C33:C35)</f>
        <v>2.2634489576324435</v>
      </c>
      <c r="E35" s="1">
        <f>AVERAGE(C33:C35)</f>
        <v>33.08650016784668</v>
      </c>
      <c r="F35" s="9"/>
      <c r="G35" s="32">
        <v>16.367000579833984</v>
      </c>
      <c r="H35" s="4">
        <f>STDEV(G33:G35)</f>
        <v>0.16574120171429671</v>
      </c>
      <c r="I35" s="1">
        <f>AVERAGE(G33:G35)</f>
        <v>16.428333282470703</v>
      </c>
      <c r="J35" s="9"/>
      <c r="K35" s="1">
        <f>E35-I35</f>
        <v>16.658166885375977</v>
      </c>
      <c r="L35" s="1">
        <f>K35-$K$7</f>
        <v>16.124166806538902</v>
      </c>
      <c r="M35" s="29">
        <f>SQRT((D35*D35)+(H35*H35))</f>
        <v>2.2695090503791993</v>
      </c>
      <c r="N35" s="16"/>
      <c r="O35" s="36">
        <f>POWER(2,-L35)</f>
        <v>1.4000454552635523E-5</v>
      </c>
      <c r="P35" s="28">
        <f>M35/SQRT((COUNT(C33:C35)+COUNT(G33:G35)/2))</f>
        <v>1.2131036146716634</v>
      </c>
    </row>
    <row r="36" spans="2:16">
      <c r="B36" s="37" t="s">
        <v>197</v>
      </c>
      <c r="C36" s="32">
        <v>14.574999809265137</v>
      </c>
      <c r="D36" s="12"/>
      <c r="E36" s="9"/>
      <c r="F36" s="9"/>
      <c r="G36" s="32">
        <v>15.154999732971191</v>
      </c>
      <c r="I36" s="9"/>
      <c r="J36" s="9"/>
      <c r="K36" s="9"/>
      <c r="L36" s="9"/>
      <c r="M36" s="9"/>
      <c r="N36" s="9"/>
      <c r="O36" s="35"/>
    </row>
    <row r="37" spans="2:16">
      <c r="B37" s="37" t="s">
        <v>197</v>
      </c>
      <c r="C37" s="32"/>
      <c r="D37" s="11"/>
      <c r="E37" s="9"/>
      <c r="F37" s="9"/>
      <c r="G37" s="32">
        <v>15.123000144958496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s="37" t="s">
        <v>197</v>
      </c>
      <c r="C38" s="32">
        <v>15.147000312805176</v>
      </c>
      <c r="D38" s="5">
        <f>STDEV(C36:C38)</f>
        <v>0.40446543489528142</v>
      </c>
      <c r="E38" s="1">
        <f>AVERAGE(C36:C38)</f>
        <v>14.861000061035156</v>
      </c>
      <c r="F38" s="9"/>
      <c r="G38" s="32">
        <v>14.49899959564209</v>
      </c>
      <c r="H38" s="4">
        <f>STDEV(G36:G38)</f>
        <v>0.36985060933568059</v>
      </c>
      <c r="I38" s="1">
        <f>AVERAGE(G36:G38)</f>
        <v>14.925666491190592</v>
      </c>
      <c r="J38" s="9"/>
      <c r="K38" s="1">
        <f>E38-I38</f>
        <v>-6.4666430155435606E-2</v>
      </c>
      <c r="L38" s="1">
        <f>K38-$K$7</f>
        <v>-0.59866650899251184</v>
      </c>
      <c r="M38" s="29">
        <f>SQRT((D38*D38)+(H38*H38))</f>
        <v>0.5480709454541477</v>
      </c>
      <c r="N38" s="16"/>
      <c r="O38" s="38">
        <f>POWER(2,-L38)</f>
        <v>1.5143162285725611</v>
      </c>
      <c r="P38" s="28">
        <f>M38/SQRT((COUNT(C36:C38)+COUNT(G36:G38)/2))</f>
        <v>0.29295624307638424</v>
      </c>
    </row>
    <row r="39" spans="2:16">
      <c r="B39" t="s">
        <v>198</v>
      </c>
      <c r="C39" s="32">
        <v>16.884000778198242</v>
      </c>
      <c r="D39" s="12"/>
      <c r="E39" s="9"/>
      <c r="F39" s="9"/>
      <c r="G39" s="32">
        <v>15.034999847412109</v>
      </c>
      <c r="I39" s="9"/>
      <c r="J39" s="9"/>
      <c r="K39" s="9"/>
      <c r="L39" s="9"/>
      <c r="M39" s="9"/>
      <c r="N39" s="9"/>
      <c r="O39" s="35"/>
    </row>
    <row r="40" spans="2:16">
      <c r="B40" t="s">
        <v>198</v>
      </c>
      <c r="C40" s="32">
        <v>17.124000549316406</v>
      </c>
      <c r="D40" s="11"/>
      <c r="E40" s="9"/>
      <c r="F40" s="9"/>
      <c r="G40" s="32">
        <v>14.88700008392334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198</v>
      </c>
      <c r="C41" s="32">
        <v>17.350000381469727</v>
      </c>
      <c r="D41" s="5">
        <f>STDEV(C39:C41)</f>
        <v>0.2330348487956137</v>
      </c>
      <c r="E41" s="1">
        <f>AVERAGE(C39:C41)</f>
        <v>17.119333902994793</v>
      </c>
      <c r="F41" s="9"/>
      <c r="G41" s="32">
        <v>14.954000473022461</v>
      </c>
      <c r="H41" s="4">
        <f>STDEV(G39:G41)</f>
        <v>7.4110144136593267E-2</v>
      </c>
      <c r="I41" s="1">
        <f>AVERAGE(G39:G41)</f>
        <v>14.958666801452637</v>
      </c>
      <c r="J41" s="9"/>
      <c r="K41" s="1">
        <f>E41-I41</f>
        <v>2.1606671015421561</v>
      </c>
      <c r="L41" s="1">
        <f>K41-$K$7</f>
        <v>1.6266670227050799</v>
      </c>
      <c r="M41" s="29">
        <f>SQRT((D41*D41)+(H41*H41))</f>
        <v>0.24453538438667966</v>
      </c>
      <c r="N41" s="16"/>
      <c r="O41" s="36">
        <f>POWER(2,-L41)</f>
        <v>0.32383548305458237</v>
      </c>
      <c r="P41" s="28">
        <f>M41/SQRT((COUNT(C39:C41)+COUNT(G39:G41)/2))</f>
        <v>0.11527508569325347</v>
      </c>
    </row>
    <row r="42" spans="2:16">
      <c r="B42" t="s">
        <v>199</v>
      </c>
      <c r="C42" s="32"/>
      <c r="D42" s="12"/>
      <c r="E42" s="9"/>
      <c r="F42" s="9"/>
      <c r="G42" s="32">
        <v>14.548000335693359</v>
      </c>
      <c r="I42" s="9"/>
      <c r="J42" s="9"/>
      <c r="K42" s="9"/>
      <c r="L42" s="9"/>
      <c r="M42" s="9"/>
      <c r="N42" s="9"/>
      <c r="O42" s="35"/>
    </row>
    <row r="43" spans="2:16">
      <c r="B43" t="s">
        <v>199</v>
      </c>
      <c r="C43" s="32">
        <v>29.655000686645508</v>
      </c>
      <c r="D43" s="11"/>
      <c r="E43" s="9"/>
      <c r="F43" s="9"/>
      <c r="G43" s="32">
        <v>14.616999626159668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t="s">
        <v>199</v>
      </c>
      <c r="C44" s="32">
        <v>29.996999740600586</v>
      </c>
      <c r="D44" s="5">
        <f>STDEV(C42:C44)</f>
        <v>0.24182985021101969</v>
      </c>
      <c r="E44" s="1">
        <f>AVERAGE(C42:C44)</f>
        <v>29.826000213623047</v>
      </c>
      <c r="F44" s="9"/>
      <c r="G44" s="32">
        <v>14.640999794006348</v>
      </c>
      <c r="H44" s="4">
        <f>STDEV(G42:G44)</f>
        <v>4.8280101815744728E-2</v>
      </c>
      <c r="I44" s="1">
        <f>AVERAGE(G42:G44)</f>
        <v>14.601999918619791</v>
      </c>
      <c r="J44" s="9"/>
      <c r="K44" s="1">
        <f>E44-I44</f>
        <v>15.224000295003256</v>
      </c>
      <c r="L44" s="1">
        <f>K44-$K$7</f>
        <v>14.69000021616618</v>
      </c>
      <c r="M44" s="29">
        <f>SQRT((D44*D44)+(H44*H44))</f>
        <v>0.2466021992692338</v>
      </c>
      <c r="N44" s="16"/>
      <c r="O44" s="36">
        <f>POWER(2,-L44)</f>
        <v>3.7832870916364294E-5</v>
      </c>
      <c r="P44" s="28">
        <f>M44/SQRT((COUNT(C42:C44)+COUNT(G42:G44)/2))</f>
        <v>0.13181442007006117</v>
      </c>
    </row>
    <row r="45" spans="2:16">
      <c r="B45" t="s">
        <v>200</v>
      </c>
      <c r="C45" s="32">
        <v>18.680999755859375</v>
      </c>
      <c r="D45" s="12"/>
      <c r="E45" s="9"/>
      <c r="F45" s="9"/>
      <c r="G45" s="32">
        <v>16.941999435424805</v>
      </c>
      <c r="I45" s="9"/>
      <c r="J45" s="9"/>
      <c r="K45" s="9"/>
      <c r="L45" s="9"/>
      <c r="M45" s="9"/>
      <c r="N45" s="9"/>
      <c r="O45" s="35"/>
    </row>
    <row r="46" spans="2:16">
      <c r="B46" t="s">
        <v>200</v>
      </c>
      <c r="C46" s="32">
        <v>18.841999053955078</v>
      </c>
      <c r="D46" s="11"/>
      <c r="E46" s="9"/>
      <c r="F46" s="9"/>
      <c r="G46" s="32">
        <v>16.993000030517578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200</v>
      </c>
      <c r="C47" s="32">
        <v>18.745000839233398</v>
      </c>
      <c r="D47" s="5">
        <f>STDEV(C45:C47)</f>
        <v>8.1061259057117668E-2</v>
      </c>
      <c r="E47" s="1">
        <f>AVERAGE(C45:C47)</f>
        <v>18.755999883015949</v>
      </c>
      <c r="F47" s="9"/>
      <c r="G47" s="32">
        <v>17.076000213623047</v>
      </c>
      <c r="H47" s="4">
        <f>STDEV(G45:G47)</f>
        <v>6.7634187180119779E-2</v>
      </c>
      <c r="I47" s="1">
        <f>AVERAGE(G45:G47)</f>
        <v>17.003666559855144</v>
      </c>
      <c r="J47" s="9"/>
      <c r="K47" s="1">
        <f>E47-I47</f>
        <v>1.7523333231608049</v>
      </c>
      <c r="L47" s="1">
        <f>K47-$K$7</f>
        <v>1.2183332443237287</v>
      </c>
      <c r="M47" s="29">
        <f>SQRT((D47*D47)+(H47*H47))</f>
        <v>0.10557135499481202</v>
      </c>
      <c r="N47" s="16"/>
      <c r="O47" s="36">
        <f>POWER(2,-L47)</f>
        <v>0.42977895814675737</v>
      </c>
      <c r="P47" s="28">
        <f>M47/SQRT((COUNT(C45:C47)+COUNT(G45:G47)/2))</f>
        <v>4.9766814010589251E-2</v>
      </c>
    </row>
    <row r="48" spans="2:16">
      <c r="B48" t="s">
        <v>201</v>
      </c>
      <c r="C48" s="32">
        <v>16.311000823974609</v>
      </c>
      <c r="D48" s="12"/>
      <c r="E48" s="9"/>
      <c r="F48" s="9"/>
      <c r="G48" s="32">
        <v>15.496999740600586</v>
      </c>
      <c r="I48" s="9"/>
      <c r="J48" s="9"/>
      <c r="K48" s="9"/>
      <c r="L48" s="9"/>
      <c r="M48" s="9"/>
      <c r="N48" s="9"/>
      <c r="O48" s="35"/>
    </row>
    <row r="49" spans="2:16">
      <c r="B49" t="s">
        <v>201</v>
      </c>
      <c r="C49" s="32">
        <v>16.590999603271484</v>
      </c>
      <c r="D49" s="11"/>
      <c r="E49" s="9"/>
      <c r="F49" s="9"/>
      <c r="G49" s="32">
        <v>15.515999794006348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t="s">
        <v>201</v>
      </c>
      <c r="C50" s="32">
        <v>16.441999435424805</v>
      </c>
      <c r="D50" s="5">
        <f>STDEV(C48:C50)</f>
        <v>0.14009580211885847</v>
      </c>
      <c r="E50" s="1">
        <f>AVERAGE(C48:C50)</f>
        <v>16.447999954223633</v>
      </c>
      <c r="F50" s="9"/>
      <c r="G50" s="32">
        <v>15.491999626159668</v>
      </c>
      <c r="H50" s="4">
        <f>STDEV(G48:G50)</f>
        <v>1.2662353852482506E-2</v>
      </c>
      <c r="I50" s="1">
        <f>AVERAGE(G48:G50)</f>
        <v>15.501666386922201</v>
      </c>
      <c r="J50" s="9"/>
      <c r="K50" s="1">
        <f>E50-I50</f>
        <v>0.9463335673014317</v>
      </c>
      <c r="L50" s="1">
        <f>K50-$K$7</f>
        <v>0.41233348846435547</v>
      </c>
      <c r="M50" s="29">
        <f>SQRT((D50*D50)+(H50*H50))</f>
        <v>0.1406668723488648</v>
      </c>
      <c r="N50" s="16"/>
      <c r="O50" s="36">
        <f>POWER(2,-L50)</f>
        <v>0.75140702627112399</v>
      </c>
      <c r="P50" s="28">
        <f>M50/SQRT((COUNT(C48:C50)+COUNT(G48:G50)/2))</f>
        <v>6.631099955078984E-2</v>
      </c>
    </row>
    <row r="51" spans="2:16">
      <c r="B51" t="s">
        <v>202</v>
      </c>
      <c r="C51" s="32">
        <v>31.593000411987305</v>
      </c>
      <c r="D51" s="12"/>
      <c r="E51" s="9"/>
      <c r="F51" s="9"/>
      <c r="G51" s="32">
        <v>16.674999237060547</v>
      </c>
      <c r="I51" s="9"/>
      <c r="J51" s="9"/>
      <c r="K51" s="9"/>
      <c r="L51" s="9"/>
      <c r="M51" s="9"/>
      <c r="N51" s="9"/>
      <c r="O51" s="35"/>
    </row>
    <row r="52" spans="2:16">
      <c r="B52" t="s">
        <v>202</v>
      </c>
      <c r="C52" s="32">
        <v>31.771999359130859</v>
      </c>
      <c r="D52" s="11"/>
      <c r="E52" s="9"/>
      <c r="F52" s="9"/>
      <c r="G52" s="32">
        <v>16.690999984741211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t="s">
        <v>202</v>
      </c>
      <c r="C53" s="32"/>
      <c r="D53" s="5">
        <f>STDEV(C51:C53)</f>
        <v>0.1265713693504599</v>
      </c>
      <c r="E53" s="1">
        <f>AVERAGE(C51:C53)</f>
        <v>31.682499885559082</v>
      </c>
      <c r="F53" s="9"/>
      <c r="G53" s="32">
        <v>16.676000595092773</v>
      </c>
      <c r="H53" s="4">
        <f>STDEV(G51:G53)</f>
        <v>8.9629639263902276E-3</v>
      </c>
      <c r="I53" s="1">
        <f>AVERAGE(G51:G53)</f>
        <v>16.680666605631512</v>
      </c>
      <c r="J53" s="9"/>
      <c r="K53" s="1">
        <f>E53-I53</f>
        <v>15.00183327992757</v>
      </c>
      <c r="L53" s="1">
        <f>K53-$K$7</f>
        <v>14.467833201090494</v>
      </c>
      <c r="M53" s="29">
        <f>SQRT((D53*D53)+(H53*H53))</f>
        <v>0.12688832200638603</v>
      </c>
      <c r="N53" s="16"/>
      <c r="O53" s="36">
        <f>POWER(2,-L53)</f>
        <v>4.4131453778031537E-5</v>
      </c>
      <c r="P53" s="28">
        <f>M53/SQRT((COUNT(C51:C53)+COUNT(G51:G53)/2))</f>
        <v>6.782466104722068E-2</v>
      </c>
    </row>
    <row r="54" spans="2:16">
      <c r="B54" t="s">
        <v>203</v>
      </c>
      <c r="C54" s="32">
        <v>15.493000030517578</v>
      </c>
      <c r="D54" s="12"/>
      <c r="E54" s="9"/>
      <c r="F54" s="9"/>
      <c r="G54" s="32">
        <v>17.648000717163086</v>
      </c>
      <c r="I54" s="9"/>
      <c r="J54" s="9"/>
      <c r="K54" s="9"/>
      <c r="L54" s="9"/>
      <c r="M54" s="9"/>
      <c r="N54" s="9"/>
      <c r="O54" s="35"/>
    </row>
    <row r="55" spans="2:16">
      <c r="B55" t="s">
        <v>203</v>
      </c>
      <c r="C55" s="32">
        <v>15.505000114440918</v>
      </c>
      <c r="D55" s="11"/>
      <c r="E55" s="9"/>
      <c r="F55" s="9"/>
      <c r="G55" s="32">
        <v>17.618000030517578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203</v>
      </c>
      <c r="C56" s="32">
        <v>15.121999740600586</v>
      </c>
      <c r="D56" s="5">
        <f>STDEV(C54:C56)</f>
        <v>0.21774392586031718</v>
      </c>
      <c r="E56" s="1">
        <f>AVERAGE(C54:C56)</f>
        <v>15.373333295186361</v>
      </c>
      <c r="F56" s="9"/>
      <c r="G56" s="32">
        <v>17.582000732421875</v>
      </c>
      <c r="H56" s="4">
        <f>STDEV(G54:G56)</f>
        <v>3.3045394657514486E-2</v>
      </c>
      <c r="I56" s="1">
        <f>AVERAGE(G54:G56)</f>
        <v>17.616000493367512</v>
      </c>
      <c r="J56" s="9"/>
      <c r="K56" s="1">
        <f>E56-I56</f>
        <v>-2.2426671981811506</v>
      </c>
      <c r="L56" s="1">
        <f>K56-$K$7</f>
        <v>-2.7766672770182268</v>
      </c>
      <c r="M56" s="29">
        <f>SQRT((D56*D56)+(H56*H56))</f>
        <v>0.22023717977928747</v>
      </c>
      <c r="N56" s="16"/>
      <c r="O56" s="36">
        <f>POWER(2,-L56)</f>
        <v>6.8526750508794754</v>
      </c>
      <c r="P56" s="28">
        <f>M56/SQRT((COUNT(C54:C56)+COUNT(G54:G56)/2))</f>
        <v>0.10382080219422331</v>
      </c>
    </row>
    <row r="57" spans="2:16">
      <c r="B57" t="s">
        <v>204</v>
      </c>
      <c r="C57" s="32">
        <v>14.350000381469727</v>
      </c>
      <c r="D57" s="12"/>
      <c r="E57" s="9"/>
      <c r="F57" s="9"/>
      <c r="G57" s="32">
        <v>14.892999649047852</v>
      </c>
      <c r="I57" s="9"/>
      <c r="J57" s="9"/>
      <c r="K57" s="9"/>
      <c r="L57" s="9"/>
      <c r="M57" s="9"/>
      <c r="N57" s="9"/>
      <c r="O57" s="35"/>
    </row>
    <row r="58" spans="2:16">
      <c r="B58" t="s">
        <v>204</v>
      </c>
      <c r="C58" s="32"/>
      <c r="D58" s="11"/>
      <c r="E58" s="9"/>
      <c r="F58" s="9"/>
      <c r="G58" s="32">
        <v>14.829999923706055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t="s">
        <v>204</v>
      </c>
      <c r="C59" s="32">
        <v>14.270000457763672</v>
      </c>
      <c r="D59" s="5">
        <f>STDEV(C57:C59)</f>
        <v>5.6568488546957708E-2</v>
      </c>
      <c r="E59" s="1">
        <f>AVERAGE(C57:C59)</f>
        <v>14.310000419616699</v>
      </c>
      <c r="F59" s="9"/>
      <c r="G59" s="32">
        <v>14.864999771118164</v>
      </c>
      <c r="H59" s="4">
        <f>STDEV(G57:G59)</f>
        <v>3.1564610658378643E-2</v>
      </c>
      <c r="I59" s="1">
        <f>AVERAGE(G57:G59)</f>
        <v>14.862666447957357</v>
      </c>
      <c r="J59" s="9"/>
      <c r="K59" s="1">
        <f>E59-I59</f>
        <v>-0.55266602834065814</v>
      </c>
      <c r="L59" s="1">
        <f>K59-$K$7</f>
        <v>-1.0866661071777344</v>
      </c>
      <c r="M59" s="29">
        <f>SQRT((D59*D59)+(H59*H59))</f>
        <v>6.4778997696030433E-2</v>
      </c>
      <c r="N59" s="16"/>
      <c r="O59" s="36">
        <f>POWER(2,-L59)</f>
        <v>2.1238267842871639</v>
      </c>
      <c r="P59" s="28">
        <f>M59/SQRT((COUNT(C57:C59)+COUNT(G57:G59)/2))</f>
        <v>3.4625830748166345E-2</v>
      </c>
    </row>
    <row r="60" spans="2:16">
      <c r="B60" s="37" t="s">
        <v>205</v>
      </c>
      <c r="C60" s="32">
        <v>35.480998992919922</v>
      </c>
      <c r="D60" s="12"/>
      <c r="E60" s="9"/>
      <c r="F60" s="9"/>
      <c r="G60" s="32">
        <v>16.545000076293945</v>
      </c>
      <c r="I60" s="9"/>
      <c r="J60" s="9"/>
      <c r="K60" s="9"/>
      <c r="L60" s="9"/>
      <c r="M60" s="9"/>
      <c r="N60" s="9"/>
      <c r="O60" s="35"/>
    </row>
    <row r="61" spans="2:16">
      <c r="B61" s="37" t="s">
        <v>205</v>
      </c>
      <c r="C61" s="32">
        <v>34.080001831054687</v>
      </c>
      <c r="D61" s="11"/>
      <c r="E61" s="9"/>
      <c r="F61" s="9"/>
      <c r="G61" s="32">
        <v>16.555999755859375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s="37" t="s">
        <v>205</v>
      </c>
      <c r="C62" t="s">
        <v>9</v>
      </c>
      <c r="D62" s="5">
        <f>STDEV(C60:C62)</f>
        <v>0.99065459357801444</v>
      </c>
      <c r="E62" s="1">
        <f>AVERAGE(C60:C62)</f>
        <v>34.780500411987305</v>
      </c>
      <c r="F62" s="9"/>
      <c r="G62" s="32"/>
      <c r="H62" s="4">
        <f>STDEV(G60:G62)</f>
        <v>7.7779480115944283E-3</v>
      </c>
      <c r="I62" s="1">
        <f>AVERAGE(G60:G62)</f>
        <v>16.55049991607666</v>
      </c>
      <c r="J62" s="9"/>
      <c r="K62" s="1">
        <f>E62-I62</f>
        <v>18.230000495910645</v>
      </c>
      <c r="L62" s="1">
        <f>K62-$K$7</f>
        <v>17.69600041707357</v>
      </c>
      <c r="M62" s="29">
        <f>SQRT((D62*D62)+(H62*H62))</f>
        <v>0.99068512669389164</v>
      </c>
      <c r="N62" s="16"/>
      <c r="O62" s="36">
        <f>POWER(2,-L62)</f>
        <v>4.709481239279657E-6</v>
      </c>
      <c r="P62" s="28">
        <f>M62/SQRT((COUNT(C60:C62)+COUNT(G60:G62)/2))</f>
        <v>0.57197232457887692</v>
      </c>
    </row>
    <row r="63" spans="2:16">
      <c r="B63" t="s">
        <v>206</v>
      </c>
      <c r="C63" s="32"/>
      <c r="D63" s="12"/>
      <c r="E63" s="9"/>
      <c r="F63" s="9"/>
      <c r="G63" s="32">
        <v>17.350000381469727</v>
      </c>
      <c r="I63" s="9"/>
      <c r="J63" s="9"/>
      <c r="K63" s="9"/>
      <c r="L63" s="9"/>
      <c r="M63" s="9"/>
      <c r="N63" s="9"/>
      <c r="O63" s="35"/>
    </row>
    <row r="64" spans="2:16">
      <c r="B64" t="s">
        <v>206</v>
      </c>
      <c r="C64" s="32">
        <v>15.529999732971191</v>
      </c>
      <c r="D64" s="11"/>
      <c r="E64" s="9"/>
      <c r="F64" s="9"/>
      <c r="G64" s="32">
        <v>17.312999725341797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t="s">
        <v>206</v>
      </c>
      <c r="C65" s="32">
        <v>15.39799976348877</v>
      </c>
      <c r="D65" s="5">
        <f>STDEV(C63:C65)</f>
        <v>9.3338073537437838E-2</v>
      </c>
      <c r="E65" s="1">
        <f>AVERAGE(C63:C65)</f>
        <v>15.46399974822998</v>
      </c>
      <c r="F65" s="9"/>
      <c r="G65" s="32">
        <v>17.228000640869141</v>
      </c>
      <c r="H65" s="4">
        <f>STDEV(G63:G65)</f>
        <v>6.2553749716673407E-2</v>
      </c>
      <c r="I65" s="1">
        <f>AVERAGE(G63:G65)</f>
        <v>17.297000249226887</v>
      </c>
      <c r="J65" s="9"/>
      <c r="K65" s="1">
        <f>E65-I65</f>
        <v>-1.8330005009969064</v>
      </c>
      <c r="L65" s="1">
        <f>K65-$K$7</f>
        <v>-2.3670005798339826</v>
      </c>
      <c r="M65" s="29">
        <f>SQRT((D65*D65)+(H65*H65))</f>
        <v>0.11236088098309113</v>
      </c>
      <c r="N65" s="16"/>
      <c r="O65" s="36">
        <f>POWER(2,-L65)</f>
        <v>5.1586750759477233</v>
      </c>
      <c r="P65" s="28">
        <f>M65/SQRT((COUNT(C63:C65)+COUNT(G63:G65)/2))</f>
        <v>6.0059417187830089E-2</v>
      </c>
    </row>
    <row r="66" spans="2:16">
      <c r="B66" t="s">
        <v>207</v>
      </c>
      <c r="C66" s="32">
        <v>14.677000045776367</v>
      </c>
      <c r="D66" s="12"/>
      <c r="E66" s="9"/>
      <c r="F66" s="9"/>
      <c r="G66" s="32">
        <v>13.895000457763672</v>
      </c>
      <c r="I66" s="9"/>
      <c r="J66" s="9"/>
      <c r="K66" s="9"/>
      <c r="L66" s="9"/>
      <c r="M66" s="9"/>
      <c r="N66" s="9"/>
      <c r="O66" s="35"/>
    </row>
    <row r="67" spans="2:16">
      <c r="B67" t="s">
        <v>207</v>
      </c>
      <c r="C67" s="32">
        <v>14.48799991607666</v>
      </c>
      <c r="D67" s="11"/>
      <c r="E67" s="9"/>
      <c r="F67" s="9"/>
      <c r="G67" s="32">
        <v>13.946999549865723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207</v>
      </c>
      <c r="C68" s="32">
        <v>14.446999549865723</v>
      </c>
      <c r="D68" s="5">
        <f>STDEV(C66:C68)</f>
        <v>0.12268000867770171</v>
      </c>
      <c r="E68" s="1">
        <f>AVERAGE(C66:C68)</f>
        <v>14.537333170572916</v>
      </c>
      <c r="F68" s="9"/>
      <c r="G68" s="32">
        <v>13.942999839782715</v>
      </c>
      <c r="H68" s="4">
        <f>STDEV(G66:G68)</f>
        <v>2.8936263103574437E-2</v>
      </c>
      <c r="I68" s="1">
        <f>AVERAGE(G66:G68)</f>
        <v>13.928333282470703</v>
      </c>
      <c r="J68" s="9"/>
      <c r="K68" s="1">
        <f>E68-I68</f>
        <v>0.60899988810221295</v>
      </c>
      <c r="L68" s="1">
        <f>K68-$K$7</f>
        <v>7.4999809265136719E-2</v>
      </c>
      <c r="M68" s="29">
        <f>SQRT((D68*D68)+(H68*H68))</f>
        <v>0.12604638769738802</v>
      </c>
      <c r="N68" s="16"/>
      <c r="O68" s="36">
        <f>POWER(2,-L68)</f>
        <v>0.94934224646051713</v>
      </c>
      <c r="P68" s="28">
        <f>M68/SQRT((COUNT(C66:C68)+COUNT(G66:G68)/2))</f>
        <v>5.9418836989927795E-2</v>
      </c>
    </row>
    <row r="69" spans="2:16">
      <c r="B69" t="s">
        <v>208</v>
      </c>
      <c r="C69" s="32">
        <v>27.86199951171875</v>
      </c>
      <c r="D69" s="12"/>
      <c r="E69" s="9"/>
      <c r="F69" s="9"/>
      <c r="G69" s="32">
        <v>16.951999664306641</v>
      </c>
      <c r="I69" s="9"/>
      <c r="J69" s="9"/>
      <c r="K69" s="9"/>
      <c r="L69" s="9"/>
      <c r="M69" s="9"/>
      <c r="N69" s="9"/>
      <c r="O69" s="35"/>
    </row>
    <row r="70" spans="2:16">
      <c r="B70" t="s">
        <v>208</v>
      </c>
      <c r="C70" s="32">
        <v>27.329999923706055</v>
      </c>
      <c r="D70" s="11"/>
      <c r="E70" s="9"/>
      <c r="F70" s="9"/>
      <c r="G70" s="32">
        <v>16.98699951171875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208</v>
      </c>
      <c r="C71" s="32">
        <v>27.318000793457031</v>
      </c>
      <c r="D71" s="5">
        <f>STDEV(C69:C71)</f>
        <v>0.31067189183079436</v>
      </c>
      <c r="E71" s="1">
        <f>AVERAGE(C69:C71)</f>
        <v>27.503333409627277</v>
      </c>
      <c r="F71" s="9"/>
      <c r="G71" s="32">
        <v>16.986000061035156</v>
      </c>
      <c r="H71" s="4">
        <f>STDEV(G69:G71)</f>
        <v>1.9924922409871225E-2</v>
      </c>
      <c r="I71" s="1">
        <f>AVERAGE(G69:G71)</f>
        <v>16.974999745686848</v>
      </c>
      <c r="J71" s="9"/>
      <c r="K71" s="1">
        <f>E71-I71</f>
        <v>10.52833366394043</v>
      </c>
      <c r="L71" s="1">
        <f>K71-$K$7</f>
        <v>9.9943335851033535</v>
      </c>
      <c r="M71" s="29">
        <f>SQRT((D71*D71)+(H71*H71))</f>
        <v>0.31131017796847599</v>
      </c>
      <c r="N71" s="16"/>
      <c r="O71" s="36">
        <f>POWER(2,-L71)</f>
        <v>9.8040564733630278E-4</v>
      </c>
      <c r="P71" s="28">
        <f>M71/SQRT((COUNT(C69:C71)+COUNT(G69:G71)/2))</f>
        <v>0.14675302526260023</v>
      </c>
    </row>
    <row r="72" spans="2:16">
      <c r="B72" t="s">
        <v>209</v>
      </c>
      <c r="C72" s="32">
        <v>17.924999237060547</v>
      </c>
      <c r="D72" s="12"/>
      <c r="E72" s="9"/>
      <c r="F72" s="9"/>
      <c r="G72" s="32">
        <v>16.339000701904297</v>
      </c>
      <c r="I72" s="9"/>
      <c r="J72" s="9"/>
      <c r="K72" s="9"/>
      <c r="L72" s="9"/>
      <c r="M72" s="9"/>
      <c r="N72" s="9"/>
      <c r="O72" s="35"/>
    </row>
    <row r="73" spans="2:16">
      <c r="B73" t="s">
        <v>209</v>
      </c>
      <c r="C73" s="32">
        <v>17.96299934387207</v>
      </c>
      <c r="D73" s="11"/>
      <c r="E73" s="9"/>
      <c r="F73" s="9"/>
      <c r="G73" s="32">
        <v>16.431999206542969</v>
      </c>
      <c r="H73" s="11"/>
      <c r="I73" s="9"/>
      <c r="J73" s="9"/>
      <c r="K73" s="9"/>
      <c r="L73" s="9"/>
      <c r="M73" s="9"/>
      <c r="N73" s="9"/>
      <c r="O73" s="35"/>
    </row>
    <row r="74" spans="2:16" ht="15.75">
      <c r="B74" t="s">
        <v>209</v>
      </c>
      <c r="C74" s="32">
        <v>17.881000518798828</v>
      </c>
      <c r="D74" s="5">
        <f>STDEV(C72:C74)</f>
        <v>4.1035965200771275E-2</v>
      </c>
      <c r="E74" s="1">
        <f>AVERAGE(C72:C74)</f>
        <v>17.922999699910481</v>
      </c>
      <c r="F74" s="9"/>
      <c r="G74" s="32">
        <v>16.552999496459961</v>
      </c>
      <c r="H74" s="4">
        <f>STDEV(G72:G74)</f>
        <v>0.10730429946053928</v>
      </c>
      <c r="I74" s="1">
        <f>AVERAGE(G72:G74)</f>
        <v>16.441333134969074</v>
      </c>
      <c r="J74" s="9"/>
      <c r="K74" s="1">
        <f>E74-I74</f>
        <v>1.4816665649414063</v>
      </c>
      <c r="L74" s="1">
        <f>K74-$K$7</f>
        <v>0.94766648610433002</v>
      </c>
      <c r="M74" s="29">
        <f>SQRT((D74*D74)+(H74*H74))</f>
        <v>0.11488325867016483</v>
      </c>
      <c r="N74" s="16"/>
      <c r="O74" s="36">
        <f>POWER(2,-L74)</f>
        <v>0.51847039364401426</v>
      </c>
      <c r="P74" s="28">
        <f>M74/SQRT((COUNT(C72:C74)+COUNT(G72:G74)/2))</f>
        <v>5.415648750032119E-2</v>
      </c>
    </row>
    <row r="75" spans="2:16">
      <c r="B75" t="s">
        <v>210</v>
      </c>
      <c r="C75" s="32">
        <v>16.98900032043457</v>
      </c>
      <c r="D75" s="12"/>
      <c r="E75" s="9"/>
      <c r="F75" s="9"/>
      <c r="G75" s="32">
        <v>14.925999641418457</v>
      </c>
      <c r="I75" s="9"/>
      <c r="J75" s="9"/>
      <c r="K75" s="9"/>
      <c r="L75" s="9"/>
      <c r="M75" s="9"/>
      <c r="N75" s="9"/>
      <c r="O75" s="35"/>
    </row>
    <row r="76" spans="2:16">
      <c r="B76" t="s">
        <v>210</v>
      </c>
      <c r="C76" s="32">
        <v>17.25200080871582</v>
      </c>
      <c r="D76" s="11"/>
      <c r="E76" s="9"/>
      <c r="F76" s="9"/>
      <c r="G76" s="32">
        <v>14.953000068664551</v>
      </c>
      <c r="H76" s="11"/>
      <c r="I76" s="9"/>
      <c r="J76" s="9"/>
      <c r="K76" s="9"/>
      <c r="L76" s="9"/>
      <c r="M76" s="9"/>
      <c r="N76" s="9"/>
      <c r="O76" s="35"/>
    </row>
    <row r="77" spans="2:16" ht="15.75">
      <c r="B77" t="s">
        <v>210</v>
      </c>
      <c r="C77" s="32">
        <v>17.069000244140625</v>
      </c>
      <c r="D77" s="5">
        <f>STDEV(C75:C77)</f>
        <v>0.13481991152637471</v>
      </c>
      <c r="E77" s="1">
        <f>AVERAGE(C75:C77)</f>
        <v>17.103333791097004</v>
      </c>
      <c r="F77" s="9"/>
      <c r="G77" s="32">
        <v>14.859999656677246</v>
      </c>
      <c r="H77" s="4">
        <f>STDEV(G75:G77)</f>
        <v>4.7843665005794449E-2</v>
      </c>
      <c r="I77" s="1">
        <f>AVERAGE(G75:G77)</f>
        <v>14.912999788920084</v>
      </c>
      <c r="J77" s="9"/>
      <c r="K77" s="1">
        <f>E77-I77</f>
        <v>2.19033400217692</v>
      </c>
      <c r="L77" s="1">
        <f>K77-$K$7</f>
        <v>1.6563339233398437</v>
      </c>
      <c r="M77" s="29">
        <f>SQRT((D77*D77)+(H77*H77))</f>
        <v>0.14305741793128446</v>
      </c>
      <c r="N77" s="16"/>
      <c r="O77" s="36">
        <f>POWER(2,-L77)</f>
        <v>0.31724428427207962</v>
      </c>
      <c r="P77" s="28">
        <f>M77/SQRT((COUNT(C75:C77)+COUNT(G75:G77)/2))</f>
        <v>6.7437913545499495E-2</v>
      </c>
    </row>
    <row r="78" spans="2:16">
      <c r="B78" t="s">
        <v>211</v>
      </c>
      <c r="C78" s="32">
        <v>29.540000915527344</v>
      </c>
      <c r="D78" s="12"/>
      <c r="E78" s="9"/>
      <c r="F78" s="9"/>
      <c r="G78" s="32">
        <v>14.272000312805176</v>
      </c>
      <c r="I78" s="9"/>
      <c r="J78" s="9"/>
      <c r="K78" s="9"/>
      <c r="L78" s="9"/>
      <c r="M78" s="9"/>
      <c r="N78" s="9"/>
      <c r="O78" s="35"/>
    </row>
    <row r="79" spans="2:16">
      <c r="B79" t="s">
        <v>211</v>
      </c>
      <c r="C79" s="32">
        <v>28.943000793457031</v>
      </c>
      <c r="D79" s="11"/>
      <c r="E79" s="9"/>
      <c r="F79" s="9"/>
      <c r="G79" s="32">
        <v>14.22700023651123</v>
      </c>
      <c r="H79" s="11"/>
      <c r="I79" s="9"/>
      <c r="J79" s="9"/>
      <c r="K79" s="9"/>
      <c r="L79" s="9"/>
      <c r="M79" s="9"/>
      <c r="N79" s="9"/>
      <c r="O79" s="35"/>
    </row>
    <row r="80" spans="2:16" ht="15.75">
      <c r="B80" t="s">
        <v>211</v>
      </c>
      <c r="C80" s="32">
        <v>29.469999313354492</v>
      </c>
      <c r="D80" s="5">
        <f>STDEV(C78:C80)</f>
        <v>0.32635277692318598</v>
      </c>
      <c r="E80" s="1">
        <f>AVERAGE(C78:C80)</f>
        <v>29.317667007446289</v>
      </c>
      <c r="F80" s="9"/>
      <c r="G80" s="32">
        <v>14.071000099182129</v>
      </c>
      <c r="H80" s="4">
        <f>STDEV(G78:G80)</f>
        <v>0.10548470314826847</v>
      </c>
      <c r="I80" s="1">
        <f>AVERAGE(G78:G80)</f>
        <v>14.190000216166178</v>
      </c>
      <c r="J80" s="9"/>
      <c r="K80" s="1">
        <f>E80-I80</f>
        <v>15.127666791280111</v>
      </c>
      <c r="L80" s="1">
        <f>K80-$K$7</f>
        <v>14.593666712443035</v>
      </c>
      <c r="M80" s="29">
        <f>SQRT((D80*D80)+(H80*H80))</f>
        <v>0.34297690535042313</v>
      </c>
      <c r="N80" s="16"/>
      <c r="O80" s="36">
        <f>POWER(2,-L80)</f>
        <v>4.044534765591306E-5</v>
      </c>
      <c r="P80" s="28">
        <f>M80/SQRT((COUNT(C78:C80)+COUNT(G78:G80)/2))</f>
        <v>0.16168086370910725</v>
      </c>
    </row>
    <row r="81" spans="2:16">
      <c r="B81" t="s">
        <v>212</v>
      </c>
      <c r="C81" s="32">
        <v>17.926000595092773</v>
      </c>
      <c r="D81" s="12"/>
      <c r="E81" s="9"/>
      <c r="F81" s="9"/>
      <c r="G81" s="32">
        <v>16.83799934387207</v>
      </c>
      <c r="I81" s="9"/>
      <c r="J81" s="9"/>
      <c r="K81" s="9"/>
      <c r="L81" s="9"/>
      <c r="M81" s="9"/>
      <c r="N81" s="9"/>
      <c r="O81" s="35"/>
    </row>
    <row r="82" spans="2:16">
      <c r="B82" t="s">
        <v>212</v>
      </c>
      <c r="C82" s="32">
        <v>17.940999984741211</v>
      </c>
      <c r="D82" s="11"/>
      <c r="E82" s="9"/>
      <c r="F82" s="9"/>
      <c r="G82" s="32">
        <v>16.738000869750977</v>
      </c>
      <c r="H82" s="11"/>
      <c r="I82" s="9"/>
      <c r="J82" s="9"/>
      <c r="K82" s="9"/>
      <c r="L82" s="9"/>
      <c r="M82" s="9"/>
      <c r="N82" s="9"/>
      <c r="O82" s="35"/>
    </row>
    <row r="83" spans="2:16" ht="15.75">
      <c r="B83" t="s">
        <v>212</v>
      </c>
      <c r="C83" s="32"/>
      <c r="D83" s="5">
        <f>STDEV(C81:C83)</f>
        <v>1.0606170134069462E-2</v>
      </c>
      <c r="E83" s="1">
        <f>AVERAGE(C81:C83)</f>
        <v>17.933500289916992</v>
      </c>
      <c r="F83" s="9"/>
      <c r="G83" s="32">
        <v>16.820999145507813</v>
      </c>
      <c r="H83" s="4">
        <f>STDEV(G81:G83)</f>
        <v>5.3506098327790248E-2</v>
      </c>
      <c r="I83" s="1">
        <f>AVERAGE(G81:G83)</f>
        <v>16.798999786376953</v>
      </c>
      <c r="J83" s="9"/>
      <c r="K83" s="1">
        <f>E83-I83</f>
        <v>1.1345005035400391</v>
      </c>
      <c r="L83" s="1">
        <f>K83-$K$7</f>
        <v>0.60050042470296283</v>
      </c>
      <c r="M83" s="29">
        <f>SQRT((D83*D83)+(H83*H83))</f>
        <v>5.454716677496628E-2</v>
      </c>
      <c r="N83" s="16"/>
      <c r="O83" s="36">
        <f>POWER(2,-L83)</f>
        <v>0.65952514755531033</v>
      </c>
      <c r="P83" s="28">
        <f>M83/SQRT((COUNT(C81:C83)+COUNT(G81:G83)/2))</f>
        <v>2.915668707016324E-2</v>
      </c>
    </row>
    <row r="84" spans="2:16">
      <c r="B84" s="37" t="s">
        <v>213</v>
      </c>
      <c r="C84" s="32">
        <v>19.327999114990234</v>
      </c>
      <c r="D84" s="12"/>
      <c r="E84" s="9"/>
      <c r="F84" s="9"/>
      <c r="G84" s="32">
        <v>16.388999938964844</v>
      </c>
      <c r="I84" s="9"/>
      <c r="J84" s="9"/>
      <c r="K84" s="9"/>
      <c r="L84" s="9"/>
      <c r="M84" s="9"/>
      <c r="N84" s="9"/>
      <c r="O84" s="35"/>
    </row>
    <row r="85" spans="2:16">
      <c r="B85" s="37" t="s">
        <v>213</v>
      </c>
      <c r="C85" s="32"/>
      <c r="D85" s="11"/>
      <c r="E85" s="9"/>
      <c r="F85" s="9"/>
      <c r="G85" s="32">
        <v>15.923999786376953</v>
      </c>
      <c r="H85" s="11"/>
      <c r="I85" s="9"/>
      <c r="J85" s="9"/>
      <c r="K85" s="9"/>
      <c r="L85" s="9"/>
      <c r="M85" s="9"/>
      <c r="N85" s="9"/>
      <c r="O85" s="35"/>
    </row>
    <row r="86" spans="2:16" ht="15.75">
      <c r="B86" s="37" t="s">
        <v>213</v>
      </c>
      <c r="C86" s="32">
        <v>17.871000289916992</v>
      </c>
      <c r="D86" s="5">
        <f>STDEV(C84:C86)</f>
        <v>1.0302537493901218</v>
      </c>
      <c r="E86" s="1">
        <f>AVERAGE(C84:C86)</f>
        <v>18.599499702453613</v>
      </c>
      <c r="F86" s="9"/>
      <c r="G86" s="32">
        <v>16.405000686645508</v>
      </c>
      <c r="H86" s="4">
        <f>STDEV(G84:G86)</f>
        <v>0.27320414586048658</v>
      </c>
      <c r="I86" s="1">
        <f>AVERAGE(G84:G86)</f>
        <v>16.239333470662434</v>
      </c>
      <c r="J86" s="9"/>
      <c r="K86" s="1">
        <f>E86-I86</f>
        <v>2.3601662317911796</v>
      </c>
      <c r="L86" s="1">
        <f>K86-$K$7</f>
        <v>1.8261661529541033</v>
      </c>
      <c r="M86" s="29">
        <f>SQRT((D86*D86)+(H86*H86))</f>
        <v>1.0658626991539586</v>
      </c>
      <c r="N86" s="16"/>
      <c r="O86" s="38">
        <f>POWER(2,-L86)</f>
        <v>0.28201305348705441</v>
      </c>
      <c r="P86" s="28">
        <f>M86/SQRT((COUNT(C84:C86)+COUNT(G84:G86)/2))</f>
        <v>0.56972757736803148</v>
      </c>
    </row>
    <row r="87" spans="2:16">
      <c r="B87" s="37" t="s">
        <v>214</v>
      </c>
      <c r="C87" s="32">
        <v>32.409000396728516</v>
      </c>
      <c r="D87" s="12"/>
      <c r="E87" s="9"/>
      <c r="F87" s="9"/>
      <c r="G87" s="32">
        <v>17.948999404907227</v>
      </c>
      <c r="I87" s="9"/>
      <c r="J87" s="9"/>
      <c r="K87" s="9"/>
      <c r="L87" s="9"/>
      <c r="M87" s="9"/>
      <c r="N87" s="9"/>
      <c r="O87" s="35"/>
    </row>
    <row r="88" spans="2:16">
      <c r="B88" s="37" t="s">
        <v>214</v>
      </c>
      <c r="C88" s="32">
        <v>33.113998413085938</v>
      </c>
      <c r="D88" s="11"/>
      <c r="E88" s="9"/>
      <c r="F88" s="9"/>
      <c r="G88" s="32">
        <v>17.944000244140625</v>
      </c>
      <c r="H88" s="11"/>
      <c r="I88" s="9"/>
      <c r="J88" s="9"/>
      <c r="K88" s="9"/>
      <c r="L88" s="9"/>
      <c r="M88" s="9"/>
      <c r="N88" s="9"/>
      <c r="O88" s="35"/>
    </row>
    <row r="89" spans="2:16" ht="15.75">
      <c r="B89" s="37" t="s">
        <v>214</v>
      </c>
      <c r="C89" s="32"/>
      <c r="D89" s="5">
        <f>STDEV(C87:C89)</f>
        <v>0.49850887808939759</v>
      </c>
      <c r="E89" s="1">
        <f>AVERAGE(C87:C89)</f>
        <v>32.761499404907227</v>
      </c>
      <c r="F89" s="9"/>
      <c r="G89" s="32">
        <v>17.992000579833984</v>
      </c>
      <c r="H89" s="4">
        <f>STDEV(G87:G89)</f>
        <v>2.6388523010730577E-2</v>
      </c>
      <c r="I89" s="1">
        <f>AVERAGE(G87:G89)</f>
        <v>17.961666742960613</v>
      </c>
      <c r="J89" s="9"/>
      <c r="K89" s="1">
        <f>E89-I89</f>
        <v>14.799832661946613</v>
      </c>
      <c r="L89" s="1">
        <f>K89-$K$7</f>
        <v>14.265832583109537</v>
      </c>
      <c r="M89" s="29">
        <f>SQRT((D89*D89)+(H89*H89))</f>
        <v>0.49920682655652632</v>
      </c>
      <c r="N89" s="16"/>
      <c r="O89" s="36">
        <f>POWER(2,-L89)</f>
        <v>5.0764075267522762E-5</v>
      </c>
      <c r="P89" s="28">
        <f>M89/SQRT((COUNT(C87:C89)+COUNT(G87:G89)/2))</f>
        <v>0.26683727287331493</v>
      </c>
    </row>
    <row r="90" spans="2:16">
      <c r="B90" t="s">
        <v>215</v>
      </c>
      <c r="C90" s="32">
        <v>23.422000885009766</v>
      </c>
      <c r="D90" s="12"/>
      <c r="E90" s="9"/>
      <c r="F90" s="9"/>
      <c r="G90" s="32">
        <v>19.680000305175781</v>
      </c>
      <c r="I90" s="9"/>
      <c r="J90" s="9"/>
      <c r="K90" s="9"/>
      <c r="L90" s="9"/>
      <c r="M90" s="9"/>
      <c r="N90" s="9"/>
      <c r="O90" s="35"/>
    </row>
    <row r="91" spans="2:16">
      <c r="B91" t="s">
        <v>215</v>
      </c>
      <c r="C91" s="32">
        <v>23.721000671386719</v>
      </c>
      <c r="D91" s="11"/>
      <c r="E91" s="9"/>
      <c r="F91" s="9"/>
      <c r="G91" s="32">
        <v>19.75200080871582</v>
      </c>
      <c r="H91" s="11"/>
      <c r="I91" s="9"/>
      <c r="J91" s="9"/>
      <c r="K91" s="9"/>
      <c r="L91" s="9"/>
      <c r="M91" s="9"/>
      <c r="N91" s="9"/>
      <c r="O91" s="35"/>
    </row>
    <row r="92" spans="2:16" ht="15.75">
      <c r="B92" t="s">
        <v>215</v>
      </c>
      <c r="C92" s="32">
        <v>23.330999374389648</v>
      </c>
      <c r="D92" s="5">
        <f>STDEV(C90:C92)</f>
        <v>0.20403560099822093</v>
      </c>
      <c r="E92" s="1">
        <f>AVERAGE(C90:C92)</f>
        <v>23.491333643595379</v>
      </c>
      <c r="F92" s="9"/>
      <c r="G92" s="32">
        <v>19.819000244140625</v>
      </c>
      <c r="H92" s="4">
        <f>STDEV(G90:G92)</f>
        <v>6.9514962285697937E-2</v>
      </c>
      <c r="I92" s="1">
        <f>AVERAGE(G90:G92)</f>
        <v>19.750333786010742</v>
      </c>
      <c r="J92" s="9"/>
      <c r="K92" s="1">
        <f>E92-I92</f>
        <v>3.7409998575846366</v>
      </c>
      <c r="L92" s="1">
        <f>K92-$K$7</f>
        <v>3.2069997787475604</v>
      </c>
      <c r="M92" s="29">
        <f>SQRT((D92*D92)+(H92*H92))</f>
        <v>0.21555244479311111</v>
      </c>
      <c r="N92" s="16"/>
      <c r="O92" s="36">
        <f>POWER(2,-L92)</f>
        <v>0.10829212365774436</v>
      </c>
      <c r="P92" s="28">
        <f>M92/SQRT((COUNT(C90:C92)+COUNT(G90:G92)/2))</f>
        <v>0.10161239694303187</v>
      </c>
    </row>
    <row r="93" spans="2:16">
      <c r="B93" t="s">
        <v>216</v>
      </c>
      <c r="C93" s="32">
        <v>16.392999649047852</v>
      </c>
      <c r="D93" s="12"/>
      <c r="E93" s="9"/>
      <c r="F93" s="9"/>
      <c r="G93" s="32">
        <v>15.680000305175781</v>
      </c>
      <c r="I93" s="9"/>
      <c r="J93" s="9"/>
      <c r="K93" s="9"/>
      <c r="L93" s="9"/>
      <c r="M93" s="9"/>
      <c r="N93" s="9"/>
      <c r="O93" s="35"/>
    </row>
    <row r="94" spans="2:16">
      <c r="B94" t="s">
        <v>216</v>
      </c>
      <c r="C94" s="32">
        <v>16.568000793457031</v>
      </c>
      <c r="D94" s="11"/>
      <c r="E94" s="9"/>
      <c r="F94" s="9"/>
      <c r="G94" s="32">
        <v>15.696999549865723</v>
      </c>
      <c r="H94" s="11"/>
      <c r="I94" s="9"/>
      <c r="J94" s="9"/>
      <c r="K94" s="9"/>
      <c r="L94" s="9"/>
      <c r="M94" s="9"/>
      <c r="N94" s="9"/>
      <c r="O94" s="35"/>
    </row>
    <row r="95" spans="2:16" ht="15.75">
      <c r="B95" t="s">
        <v>216</v>
      </c>
      <c r="C95" s="32">
        <v>16.483999252319336</v>
      </c>
      <c r="D95" s="5">
        <f>STDEV(C93:C95)</f>
        <v>8.752388936132241E-2</v>
      </c>
      <c r="E95" s="1">
        <f>AVERAGE(C93:C95)</f>
        <v>16.481666564941406</v>
      </c>
      <c r="F95" s="9"/>
      <c r="G95" s="32">
        <v>15.729000091552734</v>
      </c>
      <c r="H95" s="4">
        <f>STDEV(G93:G95)</f>
        <v>2.4879670594274744E-2</v>
      </c>
      <c r="I95" s="1">
        <f>AVERAGE(G93:G95)</f>
        <v>15.70199998219808</v>
      </c>
      <c r="J95" s="9"/>
      <c r="K95" s="1">
        <f>E95-I95</f>
        <v>0.77966658274332623</v>
      </c>
      <c r="L95" s="1">
        <f>K95-$K$7</f>
        <v>0.24566650390625</v>
      </c>
      <c r="M95" s="29">
        <f>SQRT((D95*D95)+(H95*H95))</f>
        <v>9.0991368919324564E-2</v>
      </c>
      <c r="N95" s="16"/>
      <c r="O95" s="36">
        <f>POWER(2,-L95)</f>
        <v>0.84342605566750217</v>
      </c>
      <c r="P95" s="28">
        <f>M95/SQRT((COUNT(C93:C95)+COUNT(G93:G95)/2))</f>
        <v>4.2893742661534173E-2</v>
      </c>
    </row>
    <row r="96" spans="2:16">
      <c r="B96" t="s">
        <v>217</v>
      </c>
      <c r="C96" s="32">
        <v>32.941001892089844</v>
      </c>
      <c r="D96" s="12"/>
      <c r="E96" s="9"/>
      <c r="F96" s="9"/>
      <c r="G96" s="32">
        <v>15.557999610900879</v>
      </c>
      <c r="I96" s="9"/>
      <c r="J96" s="9"/>
      <c r="K96" s="9"/>
      <c r="L96" s="9"/>
      <c r="M96" s="9"/>
      <c r="N96" s="9"/>
      <c r="O96" s="35"/>
    </row>
    <row r="97" spans="2:17">
      <c r="B97" t="s">
        <v>217</v>
      </c>
      <c r="C97" s="32">
        <v>31.854000091552734</v>
      </c>
      <c r="D97" s="11"/>
      <c r="E97" s="9"/>
      <c r="F97" s="9"/>
      <c r="G97" s="32">
        <v>15.628000259399414</v>
      </c>
      <c r="H97" s="11"/>
      <c r="I97" s="9"/>
      <c r="J97" s="9"/>
      <c r="K97" s="9"/>
      <c r="L97" s="9"/>
      <c r="M97" s="9"/>
      <c r="N97" s="9"/>
      <c r="O97" s="35"/>
    </row>
    <row r="98" spans="2:17" ht="15.75">
      <c r="B98" t="s">
        <v>217</v>
      </c>
      <c r="C98" s="32">
        <v>32.955001831054687</v>
      </c>
      <c r="D98" s="5">
        <f>STDEV(C96:C98)</f>
        <v>0.63166100389473268</v>
      </c>
      <c r="E98" s="1">
        <f>AVERAGE(C96:C98)</f>
        <v>32.583334604899086</v>
      </c>
      <c r="F98" s="9"/>
      <c r="G98" s="32">
        <v>15.546999931335449</v>
      </c>
      <c r="H98" s="4">
        <f>STDEV(G96:G98)</f>
        <v>4.3935818506899989E-2</v>
      </c>
      <c r="I98" s="1">
        <f>AVERAGE(G96:G98)</f>
        <v>15.577666600545248</v>
      </c>
      <c r="J98" s="9"/>
      <c r="K98" s="1">
        <f>E98-I98</f>
        <v>17.005668004353836</v>
      </c>
      <c r="L98" s="1">
        <f>K98-$K$7</f>
        <v>16.471667925516762</v>
      </c>
      <c r="M98" s="29">
        <f>SQRT((D98*D98)+(H98*H98))</f>
        <v>0.63318716031610489</v>
      </c>
      <c r="N98" s="16"/>
      <c r="O98" s="36">
        <f>POWER(2,-L98)</f>
        <v>1.1003576719587527E-5</v>
      </c>
      <c r="P98" s="28">
        <f>M98/SQRT((COUNT(C96:C98)+COUNT(G96:G98)/2))</f>
        <v>0.29848728987984763</v>
      </c>
    </row>
    <row r="99" spans="2:17">
      <c r="B99" t="s">
        <v>218</v>
      </c>
      <c r="C99" s="32">
        <v>19.066999435424805</v>
      </c>
      <c r="D99" s="12"/>
      <c r="E99" s="9"/>
      <c r="F99" s="9"/>
      <c r="G99" s="32">
        <v>15.906999588012695</v>
      </c>
      <c r="I99" s="9"/>
      <c r="J99" s="9"/>
      <c r="K99" s="9"/>
      <c r="L99" s="9"/>
      <c r="M99" s="9"/>
      <c r="N99" s="9"/>
      <c r="O99" s="35"/>
    </row>
    <row r="100" spans="2:17">
      <c r="B100" t="s">
        <v>218</v>
      </c>
      <c r="C100" s="32">
        <v>19.12700080871582</v>
      </c>
      <c r="D100" s="11"/>
      <c r="E100" s="9"/>
      <c r="F100" s="9"/>
      <c r="G100" s="32">
        <v>15.85099983215332</v>
      </c>
      <c r="H100" s="11"/>
      <c r="I100" s="9"/>
      <c r="J100" s="9"/>
      <c r="K100" s="9"/>
      <c r="L100" s="9"/>
      <c r="M100" s="9"/>
      <c r="N100" s="9"/>
      <c r="O100" s="35"/>
    </row>
    <row r="101" spans="2:17" ht="15.75">
      <c r="B101" t="s">
        <v>218</v>
      </c>
      <c r="C101" s="32">
        <v>19.028999328613281</v>
      </c>
      <c r="D101" s="5">
        <f>STDEV(C99:C101)</f>
        <v>4.9410631475394297E-2</v>
      </c>
      <c r="E101" s="1">
        <f>AVERAGE(C99:C101)</f>
        <v>19.074333190917969</v>
      </c>
      <c r="F101" s="9"/>
      <c r="G101" s="32">
        <v>15.859999656677246</v>
      </c>
      <c r="H101" s="4">
        <f>STDEV(G99:G101)</f>
        <v>3.0072033085321435E-2</v>
      </c>
      <c r="I101" s="1">
        <f>AVERAGE(G99:G101)</f>
        <v>15.872666358947754</v>
      </c>
      <c r="J101" s="9"/>
      <c r="K101" s="1">
        <f>E101-I101</f>
        <v>3.2016668319702148</v>
      </c>
      <c r="L101" s="1">
        <f>K101-$K$7</f>
        <v>2.6676667531331386</v>
      </c>
      <c r="M101" s="29">
        <f>SQRT((D101*D101)+(H101*H101))</f>
        <v>5.7842351929031137E-2</v>
      </c>
      <c r="N101" s="16"/>
      <c r="O101" s="36">
        <f>POWER(2,-L101)</f>
        <v>0.15738099578851905</v>
      </c>
      <c r="P101" s="28">
        <f>M101/SQRT((COUNT(C99:C101)+COUNT(G99:G101)/2))</f>
        <v>2.7267146192531132E-2</v>
      </c>
    </row>
    <row r="102" spans="2:17">
      <c r="B102" t="s">
        <v>219</v>
      </c>
      <c r="C102" s="32">
        <v>17.642999649047852</v>
      </c>
      <c r="D102" s="12"/>
      <c r="E102" s="9"/>
      <c r="F102" s="9"/>
      <c r="G102" s="32">
        <v>15.253999710083008</v>
      </c>
      <c r="I102" s="9"/>
      <c r="J102" s="9"/>
      <c r="K102" s="9"/>
      <c r="L102" s="9"/>
      <c r="M102" s="9"/>
      <c r="N102" s="9"/>
      <c r="O102" s="35"/>
    </row>
    <row r="103" spans="2:17">
      <c r="B103" t="s">
        <v>219</v>
      </c>
      <c r="C103" s="32">
        <v>17.040000915527344</v>
      </c>
      <c r="D103" s="11"/>
      <c r="E103" s="9"/>
      <c r="F103" s="9"/>
      <c r="G103" s="32">
        <v>15.25100040435791</v>
      </c>
      <c r="H103" s="11"/>
      <c r="I103" s="9"/>
      <c r="J103" s="9"/>
      <c r="K103" s="9"/>
      <c r="L103" s="9"/>
      <c r="M103" s="9"/>
      <c r="N103" s="9"/>
      <c r="O103" s="35"/>
    </row>
    <row r="104" spans="2:17" ht="15.75">
      <c r="B104" t="s">
        <v>219</v>
      </c>
      <c r="C104" s="32">
        <v>17.111000061035156</v>
      </c>
      <c r="D104" s="5">
        <f>STDEV(C102:C104)</f>
        <v>0.32956332546157191</v>
      </c>
      <c r="E104" s="1">
        <f>AVERAGE(C102:C104)</f>
        <v>17.264666875203449</v>
      </c>
      <c r="F104" s="9"/>
      <c r="G104" s="32">
        <v>15.253999710083008</v>
      </c>
      <c r="H104" s="4">
        <f>STDEV(G102:G104)</f>
        <v>1.7316499677671178E-3</v>
      </c>
      <c r="I104" s="1">
        <f>AVERAGE(G102:G104)</f>
        <v>15.252999941507975</v>
      </c>
      <c r="J104" s="9"/>
      <c r="K104" s="1">
        <f>E104-I104</f>
        <v>2.0116669336954747</v>
      </c>
      <c r="L104" s="1">
        <f>K104-$K$7</f>
        <v>1.4776668548583984</v>
      </c>
      <c r="M104" s="29">
        <f>SQRT((D104*D104)+(H104*H104))</f>
        <v>0.32956787480108074</v>
      </c>
      <c r="N104" s="16"/>
      <c r="O104" s="36">
        <f>POWER(2,-L104)</f>
        <v>0.35906903380740179</v>
      </c>
      <c r="P104" s="28">
        <f>M104/SQRT((COUNT(C102:C104)+COUNT(G102:G104)/2))</f>
        <v>0.1553597860887222</v>
      </c>
    </row>
    <row r="105" spans="2:17">
      <c r="B105" s="37" t="s">
        <v>220</v>
      </c>
      <c r="C105" s="32">
        <v>26.802999496459961</v>
      </c>
      <c r="D105" s="12"/>
      <c r="E105" s="9"/>
      <c r="F105" s="9"/>
      <c r="G105" s="32">
        <v>14.444999694824219</v>
      </c>
      <c r="I105" s="9"/>
      <c r="J105" s="9"/>
      <c r="K105" s="9"/>
      <c r="L105" s="9"/>
      <c r="M105" s="9"/>
      <c r="N105" s="9"/>
      <c r="O105" s="35"/>
    </row>
    <row r="106" spans="2:17">
      <c r="B106" s="37" t="s">
        <v>220</v>
      </c>
      <c r="C106" s="32">
        <v>25.809000015258789</v>
      </c>
      <c r="D106" s="11"/>
      <c r="E106" s="9"/>
      <c r="F106" s="9"/>
      <c r="G106" s="32">
        <v>14.814000129699707</v>
      </c>
      <c r="H106" s="11"/>
      <c r="I106" s="9"/>
      <c r="J106" s="9"/>
      <c r="K106" s="9"/>
      <c r="L106" s="9"/>
      <c r="M106" s="9"/>
      <c r="N106" s="9"/>
      <c r="O106" s="35"/>
    </row>
    <row r="107" spans="2:17" ht="15.75">
      <c r="B107" s="37" t="s">
        <v>220</v>
      </c>
      <c r="C107" s="32"/>
      <c r="D107" s="5">
        <f>STDEV(C105:C107)</f>
        <v>0.70286377365325881</v>
      </c>
      <c r="E107" s="1">
        <f>AVERAGE(C105:C107)</f>
        <v>26.305999755859375</v>
      </c>
      <c r="F107" s="9"/>
      <c r="G107" s="32">
        <v>14.420999526977539</v>
      </c>
      <c r="H107" s="4">
        <f>STDEV(G105:G107)</f>
        <v>0.22029782974223852</v>
      </c>
      <c r="I107" s="1">
        <f>AVERAGE(G105:G107)</f>
        <v>14.559999783833822</v>
      </c>
      <c r="J107" s="9"/>
      <c r="K107" s="1">
        <f>E107-I107</f>
        <v>11.745999972025553</v>
      </c>
      <c r="L107" s="1">
        <f>K107-$K$7</f>
        <v>11.211999893188477</v>
      </c>
      <c r="M107" s="29">
        <f>SQRT((D107*D107)+(H107*H107))</f>
        <v>0.73657899651241732</v>
      </c>
      <c r="N107" s="16"/>
      <c r="O107" s="36">
        <f>POWER(2,-L107)</f>
        <v>4.2155255004527057E-4</v>
      </c>
      <c r="P107" s="28">
        <f>M107/SQRT((COUNT(C105:C107)+COUNT(G105:G107)/2))</f>
        <v>0.39371803474903194</v>
      </c>
    </row>
    <row r="108" spans="2:17">
      <c r="B108" s="14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14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14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14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14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14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14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14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14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14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14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14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14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14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14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14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14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14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14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14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14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14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14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14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14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14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14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14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14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14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14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14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14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14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14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14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14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14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14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14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14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14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14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14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14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14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14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14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14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14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14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14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14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14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14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14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14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14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14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14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14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14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14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14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14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14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14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14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14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14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14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14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14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14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14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14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14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14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14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14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14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14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14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14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14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14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14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14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14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14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14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14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14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14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14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14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14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14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14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14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14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14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14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14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14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14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14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14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14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14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14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14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14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14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14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14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14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14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14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14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14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14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14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14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14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14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14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14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14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14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14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14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14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14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14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14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14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14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14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14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14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14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14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14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14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14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14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14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14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14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14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14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14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14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14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14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14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14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14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14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14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14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14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14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14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14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14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14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14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14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14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14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14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14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14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14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14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14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14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14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14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14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14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14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14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14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14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14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14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40" workbookViewId="0">
      <selection activeCell="V23" sqref="V2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0.1406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10</v>
      </c>
      <c r="D3" s="40"/>
      <c r="E3" s="41"/>
      <c r="F3" s="19"/>
      <c r="G3" s="42" t="s">
        <v>245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15.991000175476074</v>
      </c>
      <c r="D5" s="12"/>
      <c r="E5" s="9"/>
      <c r="F5" s="9"/>
      <c r="G5" s="32">
        <v>15.480999946594238</v>
      </c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16.232999801635742</v>
      </c>
      <c r="D6" s="11"/>
      <c r="E6" s="9"/>
      <c r="F6" s="9"/>
      <c r="G6" s="32">
        <v>15.559000015258789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15.98799991607666</v>
      </c>
      <c r="D7" s="5">
        <f>STDEV(C5:C8)</f>
        <v>0.14059265304520269</v>
      </c>
      <c r="E7" s="1">
        <f>AVERAGE(C5:C8)</f>
        <v>16.070666631062824</v>
      </c>
      <c r="F7" s="9"/>
      <c r="G7" s="32">
        <v>15.569999694824219</v>
      </c>
      <c r="H7" s="4">
        <f>STDEV(G5:G8)</f>
        <v>4.8521402231758652E-2</v>
      </c>
      <c r="I7" s="1">
        <f>AVERAGE(G5:G8)</f>
        <v>15.536666552225748</v>
      </c>
      <c r="J7" s="9"/>
      <c r="K7" s="3">
        <f>E7-I7</f>
        <v>0.53400007883707623</v>
      </c>
      <c r="L7" s="1">
        <f>K7-$K$7</f>
        <v>0</v>
      </c>
      <c r="M7" s="29">
        <f>SQRT((D7*D7)+(H7*H7))</f>
        <v>0.14873002576757946</v>
      </c>
      <c r="N7" s="16"/>
      <c r="O7" s="36">
        <f>POWER(2,-L7)</f>
        <v>1</v>
      </c>
      <c r="P7" s="28">
        <f>M7/SQRT((COUNT(C5:C8)+COUNT(G5:G8)/2))</f>
        <v>7.0112006524203602E-2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221</v>
      </c>
      <c r="C9" s="32">
        <v>20.579000473022461</v>
      </c>
      <c r="D9" s="12"/>
      <c r="E9" s="9"/>
      <c r="F9" s="9"/>
      <c r="G9" s="32">
        <v>17.900999069213867</v>
      </c>
      <c r="I9" s="9"/>
      <c r="J9" s="9"/>
      <c r="K9" s="9"/>
      <c r="L9" s="9"/>
      <c r="M9" s="9"/>
      <c r="N9" s="9"/>
      <c r="O9" s="35"/>
    </row>
    <row r="10" spans="2:16">
      <c r="B10" t="s">
        <v>221</v>
      </c>
      <c r="C10" s="32">
        <v>21.118000030517578</v>
      </c>
      <c r="D10" s="11"/>
      <c r="E10" s="9"/>
      <c r="F10" s="9"/>
      <c r="G10" s="32">
        <v>17.943000793457031</v>
      </c>
      <c r="H10" s="11"/>
      <c r="I10" s="9"/>
      <c r="J10" s="9"/>
      <c r="K10" s="9"/>
      <c r="L10" s="9"/>
      <c r="M10" s="9"/>
      <c r="N10" s="9"/>
      <c r="O10" s="35"/>
    </row>
    <row r="11" spans="2:16" ht="15.75">
      <c r="B11" t="s">
        <v>221</v>
      </c>
      <c r="C11" s="32">
        <v>20.767999649047852</v>
      </c>
      <c r="D11" s="5">
        <f>STDEV(C9:C11)</f>
        <v>0.2734780547402792</v>
      </c>
      <c r="E11" s="1">
        <f>AVERAGE(C9:C11)</f>
        <v>20.821666717529297</v>
      </c>
      <c r="F11" s="9"/>
      <c r="G11" s="32">
        <v>17.957000732421875</v>
      </c>
      <c r="H11" s="4">
        <f>STDEV(G9:G11)</f>
        <v>2.9144265909669897E-2</v>
      </c>
      <c r="I11" s="1">
        <f>AVERAGE(G9:G11)</f>
        <v>17.933666865030926</v>
      </c>
      <c r="J11" s="9"/>
      <c r="K11" s="1">
        <f>E11-I11</f>
        <v>2.8879998524983712</v>
      </c>
      <c r="L11" s="1">
        <f>K11-$K$7</f>
        <v>2.353999773661295</v>
      </c>
      <c r="M11" s="29">
        <f>SQRT((D11*D11)+(H11*H11))</f>
        <v>0.27502660718545158</v>
      </c>
      <c r="N11" s="16"/>
      <c r="O11" s="36">
        <f>POWER(2,-L11)</f>
        <v>0.19560297612150082</v>
      </c>
      <c r="P11" s="28">
        <f>M11/SQRT((COUNT(C9:C11)+COUNT(G9:G11)/2))</f>
        <v>0.12964878596504112</v>
      </c>
    </row>
    <row r="12" spans="2:16">
      <c r="B12" t="s">
        <v>222</v>
      </c>
      <c r="C12" s="32">
        <v>19.259000778198242</v>
      </c>
      <c r="D12" s="12"/>
      <c r="E12" s="9"/>
      <c r="F12" s="9"/>
      <c r="G12" s="32">
        <v>14.814999580383301</v>
      </c>
      <c r="I12" s="9"/>
      <c r="J12" s="9"/>
      <c r="K12" s="9"/>
      <c r="L12" s="9"/>
      <c r="M12" s="9"/>
      <c r="N12" s="9"/>
      <c r="O12" s="35"/>
    </row>
    <row r="13" spans="2:16">
      <c r="B13" t="s">
        <v>222</v>
      </c>
      <c r="C13" s="32"/>
      <c r="D13" s="11"/>
      <c r="E13" s="9"/>
      <c r="F13" s="9"/>
      <c r="G13" s="32">
        <v>14.789999961853027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222</v>
      </c>
      <c r="C14" s="32">
        <v>19.166000366210937</v>
      </c>
      <c r="D14" s="5">
        <f>STDEV(C12:C14)</f>
        <v>6.5761221969365832E-2</v>
      </c>
      <c r="E14" s="1">
        <f>AVERAGE(C12:C14)</f>
        <v>19.21250057220459</v>
      </c>
      <c r="F14" s="9"/>
      <c r="G14" s="32">
        <v>14.817999839782715</v>
      </c>
      <c r="H14" s="4">
        <f>STDEV(G12:G14)</f>
        <v>1.5373004733408304E-2</v>
      </c>
      <c r="I14" s="1">
        <f>AVERAGE(G12:G14)</f>
        <v>14.807666460673014</v>
      </c>
      <c r="J14" s="9"/>
      <c r="K14" s="1">
        <f>E14-I14</f>
        <v>4.4048341115315761</v>
      </c>
      <c r="L14" s="1">
        <f>K14-$K$7</f>
        <v>3.8708340326944999</v>
      </c>
      <c r="M14" s="29">
        <f>SQRT((D14*D14)+(H14*H14))</f>
        <v>6.7534195704380739E-2</v>
      </c>
      <c r="N14" s="16"/>
      <c r="O14" s="36">
        <f>POWER(2,-L14)</f>
        <v>6.8353829049268233E-2</v>
      </c>
      <c r="P14" s="28">
        <f>M14/SQRT((COUNT(C12:C14)+COUNT(G12:G14)/2))</f>
        <v>3.6098546031019023E-2</v>
      </c>
    </row>
    <row r="15" spans="2:16">
      <c r="B15" t="s">
        <v>223</v>
      </c>
      <c r="C15" s="32">
        <v>30.60099983215332</v>
      </c>
      <c r="D15" s="12"/>
      <c r="E15" s="9"/>
      <c r="F15" s="9"/>
      <c r="G15" s="32">
        <v>15.128999710083008</v>
      </c>
      <c r="I15" s="9"/>
      <c r="J15" s="9"/>
      <c r="K15" s="9"/>
      <c r="L15" s="9"/>
      <c r="M15" s="9"/>
      <c r="N15" s="9"/>
      <c r="O15" s="35"/>
    </row>
    <row r="16" spans="2:16">
      <c r="B16" t="s">
        <v>223</v>
      </c>
      <c r="C16" s="32">
        <v>30.989999771118164</v>
      </c>
      <c r="D16" s="11"/>
      <c r="E16" s="9"/>
      <c r="F16" s="9"/>
      <c r="G16" s="32">
        <v>15.144000053405762</v>
      </c>
      <c r="H16" s="11"/>
      <c r="I16" s="9"/>
      <c r="J16" s="9"/>
      <c r="K16" s="9"/>
      <c r="L16" s="9"/>
      <c r="M16" s="9"/>
      <c r="N16" s="9"/>
      <c r="O16" s="35"/>
    </row>
    <row r="17" spans="2:16" ht="15.75">
      <c r="B17" t="s">
        <v>223</v>
      </c>
      <c r="C17" s="32">
        <v>31.148000717163086</v>
      </c>
      <c r="D17" s="5">
        <f>STDEV(C15:C17)</f>
        <v>0.28151235013382314</v>
      </c>
      <c r="E17" s="1">
        <f>AVERAGE(C15:C17)</f>
        <v>30.913000106811523</v>
      </c>
      <c r="F17" s="9"/>
      <c r="G17" s="32">
        <v>15.027000427246094</v>
      </c>
      <c r="H17" s="4">
        <f>STDEV(G15:G17)</f>
        <v>6.366288364050561E-2</v>
      </c>
      <c r="I17" s="1">
        <f>AVERAGE(G15:G17)</f>
        <v>15.100000063578287</v>
      </c>
      <c r="J17" s="9"/>
      <c r="K17" s="1">
        <f>E17-I17</f>
        <v>15.813000043233236</v>
      </c>
      <c r="L17" s="1">
        <f>K17-$K$7</f>
        <v>15.27899996439616</v>
      </c>
      <c r="M17" s="29">
        <f>SQRT((D17*D17)+(H17*H17))</f>
        <v>0.28862114619565349</v>
      </c>
      <c r="N17" s="16"/>
      <c r="O17" s="36">
        <f>POWER(2,-L17)</f>
        <v>2.515143143592806E-5</v>
      </c>
      <c r="P17" s="28">
        <f>M17/SQRT((COUNT(C15:C17)+COUNT(G15:G17)/2))</f>
        <v>0.13605731311252034</v>
      </c>
    </row>
    <row r="18" spans="2:16">
      <c r="B18" t="s">
        <v>224</v>
      </c>
      <c r="C18" s="32">
        <v>20.63599967956543</v>
      </c>
      <c r="D18" s="12"/>
      <c r="E18" s="9"/>
      <c r="F18" s="9"/>
      <c r="G18" s="32">
        <v>17.993999481201172</v>
      </c>
      <c r="I18" s="9"/>
      <c r="J18" s="9"/>
      <c r="K18" s="9"/>
      <c r="L18" s="9"/>
      <c r="M18" s="9"/>
      <c r="N18" s="9"/>
      <c r="O18" s="35"/>
    </row>
    <row r="19" spans="2:16">
      <c r="B19" t="s">
        <v>224</v>
      </c>
      <c r="C19" s="32">
        <v>20.541999816894531</v>
      </c>
      <c r="D19" s="11"/>
      <c r="E19" s="9"/>
      <c r="F19" s="9"/>
      <c r="G19" s="32">
        <v>17.97599983215332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224</v>
      </c>
      <c r="C20" s="32">
        <v>20.301000595092773</v>
      </c>
      <c r="D20" s="5">
        <f>STDEV(C18:C20)</f>
        <v>0.17279129303330001</v>
      </c>
      <c r="E20" s="1">
        <f>AVERAGE(C18:C20)</f>
        <v>20.493000030517578</v>
      </c>
      <c r="F20" s="9"/>
      <c r="G20" s="32">
        <v>17.916999816894531</v>
      </c>
      <c r="H20" s="4">
        <f>STDEV(G18:G20)</f>
        <v>4.0278069859661252E-2</v>
      </c>
      <c r="I20" s="1">
        <f>AVERAGE(G18:G20)</f>
        <v>17.96233304341634</v>
      </c>
      <c r="J20" s="9"/>
      <c r="K20" s="1">
        <f>E20-I20</f>
        <v>2.5306669871012382</v>
      </c>
      <c r="L20" s="1">
        <f>K20-$K$7</f>
        <v>1.9966669082641619</v>
      </c>
      <c r="M20" s="29">
        <f>SQRT((D20*D20)+(H20*H20))</f>
        <v>0.17742365642647404</v>
      </c>
      <c r="N20" s="16"/>
      <c r="O20" s="36">
        <f>POWER(2,-L20)</f>
        <v>0.25057824849804905</v>
      </c>
      <c r="P20" s="28">
        <f>M20/SQRT((COUNT(C18:C20)+COUNT(G18:G20)/2))</f>
        <v>8.3638313734714642E-2</v>
      </c>
    </row>
    <row r="21" spans="2:16">
      <c r="B21" s="37" t="s">
        <v>225</v>
      </c>
      <c r="C21" s="32"/>
      <c r="D21" s="12"/>
      <c r="E21" s="9"/>
      <c r="F21" s="9"/>
      <c r="G21" s="32">
        <v>15.081000328063965</v>
      </c>
      <c r="I21" s="9"/>
      <c r="J21" s="9"/>
      <c r="K21" s="9"/>
      <c r="L21" s="9"/>
      <c r="M21" s="9"/>
      <c r="N21" s="9"/>
      <c r="O21" s="35"/>
    </row>
    <row r="22" spans="2:16">
      <c r="B22" s="37" t="s">
        <v>225</v>
      </c>
      <c r="C22" s="32">
        <v>22.301000595092773</v>
      </c>
      <c r="D22" s="11"/>
      <c r="E22" s="9"/>
      <c r="F22" s="9"/>
      <c r="G22" s="32">
        <v>15.059000015258789</v>
      </c>
      <c r="H22" s="11"/>
      <c r="I22" s="9"/>
      <c r="J22" s="9"/>
      <c r="K22" s="9"/>
      <c r="L22" s="9"/>
      <c r="M22" s="9"/>
      <c r="N22" s="9"/>
      <c r="O22" s="35"/>
    </row>
    <row r="23" spans="2:16" ht="15.75">
      <c r="B23" s="37" t="s">
        <v>225</v>
      </c>
      <c r="C23" s="32">
        <v>25.992000579833984</v>
      </c>
      <c r="D23" s="5">
        <f>STDEV(C21:C23)</f>
        <v>2.6099311185699539</v>
      </c>
      <c r="E23" s="1">
        <f>AVERAGE(C21:C23)</f>
        <v>24.146500587463379</v>
      </c>
      <c r="F23" s="9"/>
      <c r="G23" s="32">
        <v>14.996000289916992</v>
      </c>
      <c r="H23" s="4">
        <f>STDEV(G21:G23)</f>
        <v>4.4117240850666366E-2</v>
      </c>
      <c r="I23" s="1">
        <f>AVERAGE(G21:G23)</f>
        <v>15.045333544413248</v>
      </c>
      <c r="J23" s="9"/>
      <c r="K23" s="1">
        <f>E23-I23</f>
        <v>9.1011670430501308</v>
      </c>
      <c r="L23" s="1">
        <f>K23-$K$7</f>
        <v>8.5671669642130546</v>
      </c>
      <c r="M23" s="29">
        <f>SQRT((D23*D23)+(H23*H23))</f>
        <v>2.6103039621124751</v>
      </c>
      <c r="N23" s="16"/>
      <c r="O23" s="38">
        <f>POWER(2,-L23)</f>
        <v>2.6364877992637145E-3</v>
      </c>
      <c r="P23" s="28">
        <f>M23/SQRT((COUNT(C21:C23)+COUNT(G21:G23)/2))</f>
        <v>1.3952661573662042</v>
      </c>
    </row>
    <row r="24" spans="2:16">
      <c r="B24" s="37" t="s">
        <v>226</v>
      </c>
      <c r="C24" s="32">
        <v>31.840999603271484</v>
      </c>
      <c r="D24" s="12"/>
      <c r="E24" s="9"/>
      <c r="F24" s="9"/>
      <c r="G24" s="32">
        <v>15.590000152587891</v>
      </c>
      <c r="I24" s="9"/>
      <c r="J24" s="9"/>
      <c r="K24" s="9"/>
      <c r="L24" s="9"/>
      <c r="M24" s="9"/>
      <c r="N24" s="9"/>
      <c r="O24" s="35"/>
    </row>
    <row r="25" spans="2:16">
      <c r="B25" s="37" t="s">
        <v>226</v>
      </c>
      <c r="C25" s="32">
        <v>39.0260009765625</v>
      </c>
      <c r="D25" s="11"/>
      <c r="E25" s="9"/>
      <c r="F25" s="9"/>
      <c r="G25" s="32">
        <v>15.177000045776367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s="37" t="s">
        <v>226</v>
      </c>
      <c r="C26" s="32"/>
      <c r="D26" s="5">
        <f>STDEV(C24:C26)</f>
        <v>5.0805631938887332</v>
      </c>
      <c r="E26" s="1">
        <f>AVERAGE(C24:C26)</f>
        <v>35.433500289916992</v>
      </c>
      <c r="F26" s="9"/>
      <c r="G26" s="32">
        <v>15.640000343322754</v>
      </c>
      <c r="H26" s="4">
        <f>STDEV(G24:G26)</f>
        <v>0.25411230549627117</v>
      </c>
      <c r="I26" s="1">
        <f>AVERAGE(G24:G26)</f>
        <v>15.469000180562338</v>
      </c>
      <c r="J26" s="9"/>
      <c r="K26" s="1">
        <f>E26-I26</f>
        <v>19.964500109354653</v>
      </c>
      <c r="L26" s="1">
        <f>K26-$K$7</f>
        <v>19.430500030517578</v>
      </c>
      <c r="M26" s="29">
        <f>SQRT((D26*D26)+(H26*H26))</f>
        <v>5.0869141363798853</v>
      </c>
      <c r="N26" s="16"/>
      <c r="O26" s="36">
        <f>POWER(2,-L26)</f>
        <v>1.4152613942327481E-6</v>
      </c>
      <c r="P26" s="28">
        <f>M26/SQRT((COUNT(C24:C26)+COUNT(G24:G26)/2))</f>
        <v>2.7190699791815121</v>
      </c>
    </row>
    <row r="27" spans="2:16">
      <c r="B27" s="37" t="s">
        <v>227</v>
      </c>
      <c r="C27" s="32">
        <v>18.63599967956543</v>
      </c>
      <c r="D27" s="12"/>
      <c r="E27" s="9"/>
      <c r="F27" s="9"/>
      <c r="G27" s="32">
        <v>15.335000038146973</v>
      </c>
      <c r="I27" s="9"/>
      <c r="J27" s="9"/>
      <c r="K27" s="9"/>
      <c r="L27" s="9"/>
      <c r="M27" s="9"/>
      <c r="N27" s="9"/>
      <c r="O27" s="35"/>
    </row>
    <row r="28" spans="2:16">
      <c r="B28" s="37" t="s">
        <v>227</v>
      </c>
      <c r="C28" s="32">
        <v>15.86400032043457</v>
      </c>
      <c r="D28" s="11"/>
      <c r="E28" s="9"/>
      <c r="F28" s="9"/>
      <c r="G28" s="32">
        <v>14.940999984741211</v>
      </c>
      <c r="H28" s="11"/>
      <c r="I28" s="9"/>
      <c r="J28" s="9"/>
      <c r="K28" s="9"/>
      <c r="L28" s="9"/>
      <c r="M28" s="9"/>
      <c r="N28" s="9"/>
      <c r="O28" s="35"/>
    </row>
    <row r="29" spans="2:16" ht="15.75">
      <c r="B29" s="37" t="s">
        <v>227</v>
      </c>
      <c r="C29" s="32"/>
      <c r="D29" s="5">
        <f>STDEV(C27:C29)</f>
        <v>1.9600995442861946</v>
      </c>
      <c r="E29" s="1">
        <f>AVERAGE(C27:C29)</f>
        <v>17.25</v>
      </c>
      <c r="F29" s="9"/>
      <c r="G29" s="32">
        <v>15.128000259399414</v>
      </c>
      <c r="H29" s="4">
        <f>STDEV(G27:G29)</f>
        <v>0.1970846067079699</v>
      </c>
      <c r="I29" s="1">
        <f>AVERAGE(G27:G29)</f>
        <v>15.134666760762533</v>
      </c>
      <c r="J29" s="9"/>
      <c r="K29" s="1">
        <f>E29-I29</f>
        <v>2.1153332392374669</v>
      </c>
      <c r="L29" s="1">
        <f>K29-$K$7</f>
        <v>1.5813331604003906</v>
      </c>
      <c r="M29" s="29">
        <f>SQRT((D29*D29)+(H29*H29))</f>
        <v>1.9699828846241743</v>
      </c>
      <c r="N29" s="16"/>
      <c r="O29" s="38">
        <f>POWER(2,-L29)</f>
        <v>0.33417294465199615</v>
      </c>
      <c r="P29" s="28">
        <f>M29/SQRT((COUNT(C27:C29)+COUNT(G27:G29)/2))</f>
        <v>1.0530001445817541</v>
      </c>
    </row>
    <row r="30" spans="2:16">
      <c r="B30" s="37" t="s">
        <v>228</v>
      </c>
      <c r="C30" s="32"/>
      <c r="D30" s="12"/>
      <c r="E30" s="9"/>
      <c r="F30" s="9"/>
      <c r="G30" s="32">
        <v>14.539999961853027</v>
      </c>
      <c r="I30" s="9"/>
      <c r="J30" s="9"/>
      <c r="K30" s="9"/>
      <c r="L30" s="9"/>
      <c r="M30" s="9"/>
      <c r="N30" s="9"/>
      <c r="O30" s="35"/>
    </row>
    <row r="31" spans="2:16">
      <c r="B31" s="37" t="s">
        <v>228</v>
      </c>
      <c r="C31" s="32">
        <v>15.605999946594238</v>
      </c>
      <c r="D31" s="11"/>
      <c r="E31" s="9"/>
      <c r="F31" s="9"/>
      <c r="G31" s="32">
        <v>14.390000343322754</v>
      </c>
      <c r="H31" s="11"/>
      <c r="I31" s="9"/>
      <c r="J31" s="9"/>
      <c r="K31" s="9"/>
      <c r="L31" s="9"/>
      <c r="M31" s="9"/>
      <c r="N31" s="9"/>
      <c r="O31" s="35"/>
    </row>
    <row r="32" spans="2:16" ht="15.75">
      <c r="B32" s="37" t="s">
        <v>228</v>
      </c>
      <c r="C32" s="32">
        <v>20.738000869750977</v>
      </c>
      <c r="D32" s="5">
        <f>STDEV(C30:C32)</f>
        <v>3.6288726538197515</v>
      </c>
      <c r="E32" s="1">
        <f>AVERAGE(C30:C32)</f>
        <v>18.172000408172607</v>
      </c>
      <c r="F32" s="9"/>
      <c r="G32" s="32">
        <v>14.383999824523926</v>
      </c>
      <c r="H32" s="4">
        <f>STDEV(G30:G32)</f>
        <v>8.8385457544195953E-2</v>
      </c>
      <c r="I32" s="1">
        <f>AVERAGE(G30:G32)</f>
        <v>14.438000043233236</v>
      </c>
      <c r="J32" s="9"/>
      <c r="K32" s="1">
        <f>E32-I32</f>
        <v>3.7340003649393712</v>
      </c>
      <c r="L32" s="1">
        <f>K32-$K$7</f>
        <v>3.2000002861022949</v>
      </c>
      <c r="M32" s="29">
        <f>SQRT((D32*D32)+(H32*H32))</f>
        <v>3.6299488600731147</v>
      </c>
      <c r="N32" s="16"/>
      <c r="O32" s="38">
        <f>POWER(2,-L32)</f>
        <v>0.10881879883204867</v>
      </c>
      <c r="P32" s="28">
        <f>M32/SQRT((COUNT(C30:C32)+COUNT(G30:G32)/2))</f>
        <v>1.9402892808434598</v>
      </c>
    </row>
    <row r="33" spans="2:16">
      <c r="B33" t="s">
        <v>229</v>
      </c>
      <c r="C33" s="32">
        <v>30.98699951171875</v>
      </c>
      <c r="D33" s="12"/>
      <c r="E33" s="9"/>
      <c r="F33" s="9"/>
      <c r="G33" s="32">
        <v>15.753000259399414</v>
      </c>
      <c r="I33" s="9"/>
      <c r="J33" s="9"/>
      <c r="K33" s="9"/>
      <c r="L33" s="9"/>
      <c r="M33" s="9"/>
      <c r="N33" s="9"/>
      <c r="O33" s="35"/>
    </row>
    <row r="34" spans="2:16">
      <c r="B34" t="s">
        <v>229</v>
      </c>
      <c r="C34" s="32">
        <v>31.809000015258789</v>
      </c>
      <c r="D34" s="11"/>
      <c r="E34" s="9"/>
      <c r="F34" s="9"/>
      <c r="G34" s="32">
        <v>15.791999816894531</v>
      </c>
      <c r="H34" s="11"/>
      <c r="I34" s="9"/>
      <c r="J34" s="9"/>
      <c r="K34" s="9"/>
      <c r="L34" s="9"/>
      <c r="M34" s="9"/>
      <c r="N34" s="9"/>
      <c r="O34" s="35"/>
    </row>
    <row r="35" spans="2:16" ht="15.75">
      <c r="B35" t="s">
        <v>229</v>
      </c>
      <c r="C35" s="32">
        <v>31.170999526977539</v>
      </c>
      <c r="D35" s="5">
        <f>STDEV(C33:C35)</f>
        <v>0.43139028278384817</v>
      </c>
      <c r="E35" s="1">
        <f>AVERAGE(C33:C35)</f>
        <v>31.322333017985027</v>
      </c>
      <c r="F35" s="9"/>
      <c r="G35" s="32">
        <v>15.86400032043457</v>
      </c>
      <c r="H35" s="4">
        <f>STDEV(G33:G35)</f>
        <v>5.6311709180007642E-2</v>
      </c>
      <c r="I35" s="1">
        <f>AVERAGE(G33:G35)</f>
        <v>15.803000132242838</v>
      </c>
      <c r="J35" s="9"/>
      <c r="K35" s="1">
        <f>E35-I35</f>
        <v>15.519332885742189</v>
      </c>
      <c r="L35" s="1">
        <f>K35-$K$7</f>
        <v>14.985332806905113</v>
      </c>
      <c r="M35" s="29">
        <f>SQRT((D35*D35)+(H35*H35))</f>
        <v>0.43505009443867754</v>
      </c>
      <c r="N35" s="16"/>
      <c r="O35" s="36">
        <f>POWER(2,-L35)</f>
        <v>3.0829418280614923E-5</v>
      </c>
      <c r="P35" s="28">
        <f>M35/SQRT((COUNT(C33:C35)+COUNT(G33:G35)/2))</f>
        <v>0.20508458128895787</v>
      </c>
    </row>
    <row r="36" spans="2:16">
      <c r="B36" t="s">
        <v>230</v>
      </c>
      <c r="C36" s="32"/>
      <c r="D36" s="12"/>
      <c r="E36" s="9"/>
      <c r="F36" s="9"/>
      <c r="G36" s="32">
        <v>16.472000122070313</v>
      </c>
      <c r="I36" s="9"/>
      <c r="J36" s="9"/>
      <c r="K36" s="9"/>
      <c r="L36" s="9"/>
      <c r="M36" s="9"/>
      <c r="N36" s="9"/>
      <c r="O36" s="35"/>
    </row>
    <row r="37" spans="2:16">
      <c r="B37" t="s">
        <v>230</v>
      </c>
      <c r="C37" s="32">
        <v>19.596000671386719</v>
      </c>
      <c r="D37" s="11"/>
      <c r="E37" s="9"/>
      <c r="F37" s="9"/>
      <c r="G37" s="32">
        <v>16.490999221801758</v>
      </c>
      <c r="H37" s="11"/>
      <c r="I37" s="9"/>
      <c r="J37" s="9"/>
      <c r="K37" s="9"/>
      <c r="L37" s="9"/>
      <c r="M37" s="9"/>
      <c r="N37" s="9"/>
      <c r="O37" s="35"/>
    </row>
    <row r="38" spans="2:16" ht="15.75">
      <c r="B38" t="s">
        <v>230</v>
      </c>
      <c r="C38" s="32">
        <v>19.524999618530273</v>
      </c>
      <c r="D38" s="5">
        <f>STDEV(C36:C38)</f>
        <v>5.0205325946176972E-2</v>
      </c>
      <c r="E38" s="1">
        <f>AVERAGE(C36:C38)</f>
        <v>19.560500144958496</v>
      </c>
      <c r="F38" s="9"/>
      <c r="G38" s="32">
        <v>16.53700065612793</v>
      </c>
      <c r="H38" s="4">
        <f>STDEV(G36:G38)</f>
        <v>3.3421966774478229E-2</v>
      </c>
      <c r="I38" s="1">
        <f>AVERAGE(G36:G38)</f>
        <v>16.5</v>
      </c>
      <c r="J38" s="9"/>
      <c r="K38" s="1">
        <f>E38-I38</f>
        <v>3.0605001449584961</v>
      </c>
      <c r="L38" s="1">
        <f>K38-$K$7</f>
        <v>2.5265000661214199</v>
      </c>
      <c r="M38" s="29">
        <f>SQRT((D38*D38)+(H38*H38))</f>
        <v>6.0312541120700572E-2</v>
      </c>
      <c r="N38" s="16"/>
      <c r="O38" s="36">
        <f>POWER(2,-L38)</f>
        <v>0.17355922254586698</v>
      </c>
      <c r="P38" s="28">
        <f>M38/SQRT((COUNT(C36:C38)+COUNT(G36:G38)/2))</f>
        <v>3.22384092856252E-2</v>
      </c>
    </row>
    <row r="39" spans="2:16">
      <c r="B39" t="s">
        <v>231</v>
      </c>
      <c r="C39" s="32">
        <v>16.583999633789063</v>
      </c>
      <c r="D39" s="12"/>
      <c r="E39" s="9"/>
      <c r="F39" s="9"/>
      <c r="G39" s="32">
        <v>15.237000465393066</v>
      </c>
      <c r="I39" s="9"/>
      <c r="J39" s="9"/>
      <c r="K39" s="9"/>
      <c r="L39" s="9"/>
      <c r="M39" s="9"/>
      <c r="N39" s="9"/>
      <c r="O39" s="35"/>
    </row>
    <row r="40" spans="2:16">
      <c r="B40" t="s">
        <v>231</v>
      </c>
      <c r="C40" s="32">
        <v>16.603000640869141</v>
      </c>
      <c r="D40" s="11"/>
      <c r="E40" s="9"/>
      <c r="F40" s="9"/>
      <c r="G40" s="32">
        <v>15.295000076293945</v>
      </c>
      <c r="H40" s="11"/>
      <c r="I40" s="9"/>
      <c r="J40" s="9"/>
      <c r="K40" s="9"/>
      <c r="L40" s="9"/>
      <c r="M40" s="9"/>
      <c r="N40" s="9"/>
      <c r="O40" s="35"/>
    </row>
    <row r="41" spans="2:16" ht="15.75">
      <c r="B41" t="s">
        <v>231</v>
      </c>
      <c r="C41" s="32">
        <v>16.822000503540039</v>
      </c>
      <c r="D41" s="5">
        <f>STDEV(C39:C41)</f>
        <v>0.13226639288574477</v>
      </c>
      <c r="E41" s="1">
        <f>AVERAGE(C39:C41)</f>
        <v>16.669666926066082</v>
      </c>
      <c r="F41" s="9"/>
      <c r="G41" s="32">
        <v>15.222999572753906</v>
      </c>
      <c r="H41" s="4">
        <f>STDEV(G39:G41)</f>
        <v>3.8175149790943448E-2</v>
      </c>
      <c r="I41" s="1">
        <f>AVERAGE(G39:G41)</f>
        <v>15.251666704813639</v>
      </c>
      <c r="J41" s="9"/>
      <c r="K41" s="1">
        <f>E41-I41</f>
        <v>1.4180002212524432</v>
      </c>
      <c r="L41" s="1">
        <f>K41-$K$7</f>
        <v>0.88400014241536695</v>
      </c>
      <c r="M41" s="29">
        <f>SQRT((D41*D41)+(H41*H41))</f>
        <v>0.13766532151768346</v>
      </c>
      <c r="N41" s="16"/>
      <c r="O41" s="36">
        <f>POWER(2,-L41)</f>
        <v>0.54186292993249119</v>
      </c>
      <c r="P41" s="28">
        <f>M41/SQRT((COUNT(C39:C41)+COUNT(G39:G41)/2))</f>
        <v>6.4896054919586874E-2</v>
      </c>
    </row>
    <row r="42" spans="2:16">
      <c r="B42" s="37" t="s">
        <v>232</v>
      </c>
      <c r="C42" s="32"/>
      <c r="D42" s="12"/>
      <c r="E42" s="9"/>
      <c r="F42" s="9"/>
      <c r="G42" s="32">
        <v>15.031000137329102</v>
      </c>
      <c r="I42" s="9"/>
      <c r="J42" s="9"/>
      <c r="K42" s="9"/>
      <c r="L42" s="9"/>
      <c r="M42" s="9"/>
      <c r="N42" s="9"/>
      <c r="O42" s="35"/>
    </row>
    <row r="43" spans="2:16">
      <c r="B43" s="37" t="s">
        <v>232</v>
      </c>
      <c r="C43" s="32">
        <v>31.88800048828125</v>
      </c>
      <c r="D43" s="11"/>
      <c r="E43" s="9"/>
      <c r="F43" s="9"/>
      <c r="G43" s="32">
        <v>15.010000228881836</v>
      </c>
      <c r="H43" s="11"/>
      <c r="I43" s="9"/>
      <c r="J43" s="9"/>
      <c r="K43" s="9"/>
      <c r="L43" s="9"/>
      <c r="M43" s="9"/>
      <c r="N43" s="9"/>
      <c r="O43" s="35"/>
    </row>
    <row r="44" spans="2:16" ht="15.75">
      <c r="B44" s="37" t="s">
        <v>232</v>
      </c>
      <c r="C44" s="32">
        <v>32.4739990234375</v>
      </c>
      <c r="D44" s="5">
        <f>STDEV(C42:C44)</f>
        <v>0.41436353797436787</v>
      </c>
      <c r="E44" s="1">
        <f>AVERAGE(C42:C44)</f>
        <v>32.180999755859375</v>
      </c>
      <c r="F44" s="9"/>
      <c r="G44" s="32">
        <v>15.041000366210937</v>
      </c>
      <c r="H44" s="4">
        <f>STDEV(G42:G44)</f>
        <v>1.5821974418014334E-2</v>
      </c>
      <c r="I44" s="1">
        <f>AVERAGE(G42:G44)</f>
        <v>15.027333577473959</v>
      </c>
      <c r="J44" s="9"/>
      <c r="K44" s="1">
        <f>E44-I44</f>
        <v>17.153666178385414</v>
      </c>
      <c r="L44" s="1">
        <f>K44-$K$7</f>
        <v>16.61966609954834</v>
      </c>
      <c r="M44" s="29">
        <f>SQRT((D44*D44)+(H44*H44))</f>
        <v>0.41466549950185116</v>
      </c>
      <c r="N44" s="16"/>
      <c r="O44" s="36">
        <f>POWER(2,-L44)</f>
        <v>9.9307485631079837E-6</v>
      </c>
      <c r="P44" s="28">
        <f>M44/SQRT((COUNT(C42:C44)+COUNT(G42:G44)/2))</f>
        <v>0.22164803275020109</v>
      </c>
    </row>
    <row r="45" spans="2:16">
      <c r="B45" t="s">
        <v>233</v>
      </c>
      <c r="C45" s="32">
        <v>17.666000366210938</v>
      </c>
      <c r="D45" s="12"/>
      <c r="E45" s="9"/>
      <c r="F45" s="9"/>
      <c r="G45" s="32">
        <v>16.419000625610352</v>
      </c>
      <c r="I45" s="9"/>
      <c r="J45" s="9"/>
      <c r="K45" s="9"/>
      <c r="L45" s="9"/>
      <c r="M45" s="9"/>
      <c r="N45" s="9"/>
      <c r="O45" s="35"/>
    </row>
    <row r="46" spans="2:16">
      <c r="B46" t="s">
        <v>233</v>
      </c>
      <c r="C46" s="32">
        <v>17.858999252319336</v>
      </c>
      <c r="D46" s="11"/>
      <c r="E46" s="9"/>
      <c r="F46" s="9"/>
      <c r="G46" s="32">
        <v>16.399999618530273</v>
      </c>
      <c r="H46" s="11"/>
      <c r="I46" s="9"/>
      <c r="J46" s="9"/>
      <c r="K46" s="9"/>
      <c r="L46" s="9"/>
      <c r="M46" s="9"/>
      <c r="N46" s="9"/>
      <c r="O46" s="35"/>
    </row>
    <row r="47" spans="2:16" ht="15.75">
      <c r="B47" t="s">
        <v>233</v>
      </c>
      <c r="C47" s="32">
        <v>18.443000793457031</v>
      </c>
      <c r="D47" s="5">
        <f>STDEV(C45:C47)</f>
        <v>0.40456479374565463</v>
      </c>
      <c r="E47" s="1">
        <f>AVERAGE(C45:C47)</f>
        <v>17.989333470662434</v>
      </c>
      <c r="F47" s="9"/>
      <c r="G47" s="32">
        <v>16.375</v>
      </c>
      <c r="H47" s="4">
        <f>STDEV(G45:G47)</f>
        <v>2.2068356874412949E-2</v>
      </c>
      <c r="I47" s="1">
        <f>AVERAGE(G45:G47)</f>
        <v>16.398000081380207</v>
      </c>
      <c r="J47" s="9"/>
      <c r="K47" s="1">
        <f>E47-I47</f>
        <v>1.5913333892822266</v>
      </c>
      <c r="L47" s="1">
        <f>K47-$K$7</f>
        <v>1.0573333104451503</v>
      </c>
      <c r="M47" s="29">
        <f>SQRT((D47*D47)+(H47*H47))</f>
        <v>0.40516624330464718</v>
      </c>
      <c r="N47" s="16"/>
      <c r="O47" s="36">
        <f>POWER(2,-L47)</f>
        <v>0.48051943542863507</v>
      </c>
      <c r="P47" s="28">
        <f>M47/SQRT((COUNT(C45:C47)+COUNT(G45:G47)/2))</f>
        <v>0.19099719876572976</v>
      </c>
    </row>
    <row r="48" spans="2:16">
      <c r="B48" s="37" t="s">
        <v>234</v>
      </c>
      <c r="C48" s="32">
        <v>26.360000610351563</v>
      </c>
      <c r="D48" s="12"/>
      <c r="E48" s="9"/>
      <c r="F48" s="9"/>
      <c r="G48" s="32">
        <v>14.567999839782715</v>
      </c>
      <c r="I48" s="9"/>
      <c r="J48" s="9"/>
      <c r="K48" s="9"/>
      <c r="L48" s="9"/>
      <c r="M48" s="9"/>
      <c r="N48" s="9"/>
      <c r="O48" s="35"/>
    </row>
    <row r="49" spans="2:16">
      <c r="B49" s="37" t="s">
        <v>234</v>
      </c>
      <c r="C49" s="32"/>
      <c r="D49" s="11"/>
      <c r="E49" s="9"/>
      <c r="F49" s="9"/>
      <c r="G49" s="32">
        <v>14.524999618530273</v>
      </c>
      <c r="H49" s="11"/>
      <c r="I49" s="9"/>
      <c r="J49" s="9"/>
      <c r="K49" s="9"/>
      <c r="L49" s="9"/>
      <c r="M49" s="9"/>
      <c r="N49" s="9"/>
      <c r="O49" s="35"/>
    </row>
    <row r="50" spans="2:16" ht="15.75">
      <c r="B50" s="37" t="s">
        <v>234</v>
      </c>
      <c r="C50" s="32">
        <v>17.629999160766602</v>
      </c>
      <c r="D50" s="5">
        <f>STDEV(C48:C50)</f>
        <v>6.1730432247699154</v>
      </c>
      <c r="E50" s="1">
        <f>AVERAGE(C48:C50)</f>
        <v>21.994999885559082</v>
      </c>
      <c r="F50" s="9"/>
      <c r="G50" s="32">
        <v>14.548999786376953</v>
      </c>
      <c r="H50" s="4">
        <f>STDEV(G48:G50)</f>
        <v>2.1548507735840661E-2</v>
      </c>
      <c r="I50" s="1">
        <f>AVERAGE(G48:G50)</f>
        <v>14.547333081563314</v>
      </c>
      <c r="J50" s="9"/>
      <c r="K50" s="1">
        <f>E50-I50</f>
        <v>7.4476668039957676</v>
      </c>
      <c r="L50" s="1">
        <f>K50-$K$7</f>
        <v>6.9136667251586914</v>
      </c>
      <c r="M50" s="29">
        <f>SQRT((D50*D50)+(H50*H50))</f>
        <v>6.1730808348071555</v>
      </c>
      <c r="N50" s="16"/>
      <c r="O50" s="38">
        <f>POWER(2,-L50)</f>
        <v>8.2942846490183953E-3</v>
      </c>
      <c r="P50" s="28">
        <f>M50/SQRT((COUNT(C48:C50)+COUNT(G48:G50)/2))</f>
        <v>3.2996505006726919</v>
      </c>
    </row>
    <row r="51" spans="2:16">
      <c r="B51" s="37" t="s">
        <v>235</v>
      </c>
      <c r="C51" s="32"/>
      <c r="D51" s="12"/>
      <c r="E51" s="9"/>
      <c r="F51" s="9"/>
      <c r="G51" s="32">
        <v>17.233999252319336</v>
      </c>
      <c r="I51" s="9"/>
      <c r="J51" s="9"/>
      <c r="K51" s="9"/>
      <c r="L51" s="9"/>
      <c r="M51" s="9"/>
      <c r="N51" s="9"/>
      <c r="O51" s="35"/>
    </row>
    <row r="52" spans="2:16">
      <c r="B52" s="37" t="s">
        <v>235</v>
      </c>
      <c r="C52" s="32">
        <v>20.454999923706055</v>
      </c>
      <c r="D52" s="11"/>
      <c r="E52" s="9"/>
      <c r="F52" s="9"/>
      <c r="G52" s="32">
        <v>16.930000305175781</v>
      </c>
      <c r="H52" s="11"/>
      <c r="I52" s="9"/>
      <c r="J52" s="9"/>
      <c r="K52" s="9"/>
      <c r="L52" s="9"/>
      <c r="M52" s="9"/>
      <c r="N52" s="9"/>
      <c r="O52" s="35"/>
    </row>
    <row r="53" spans="2:16" ht="15.75">
      <c r="B53" s="37" t="s">
        <v>235</v>
      </c>
      <c r="C53" s="32">
        <v>24.363000869750977</v>
      </c>
      <c r="D53" s="5">
        <f>STDEV(C51:C53)</f>
        <v>2.7633739698318074</v>
      </c>
      <c r="E53" s="1">
        <f>AVERAGE(C51:C53)</f>
        <v>22.409000396728516</v>
      </c>
      <c r="F53" s="9"/>
      <c r="G53" s="32">
        <v>17.184999465942383</v>
      </c>
      <c r="H53" s="4">
        <f>STDEV(G51:G53)</f>
        <v>0.16321811118921409</v>
      </c>
      <c r="I53" s="1">
        <f>AVERAGE(G51:G53)</f>
        <v>17.1163330078125</v>
      </c>
      <c r="J53" s="9"/>
      <c r="K53" s="1">
        <f>E53-I53</f>
        <v>5.2926673889160156</v>
      </c>
      <c r="L53" s="1">
        <f>K53-$K$7</f>
        <v>4.7586673100789394</v>
      </c>
      <c r="M53" s="29">
        <f>SQRT((D53*D53)+(H53*H53))</f>
        <v>2.7681899950986346</v>
      </c>
      <c r="N53" s="16"/>
      <c r="O53" s="36">
        <f>POWER(2,-L53)</f>
        <v>3.6940128366983363E-2</v>
      </c>
      <c r="P53" s="28">
        <f>M53/SQRT((COUNT(C51:C53)+COUNT(G51:G53)/2))</f>
        <v>1.479659791879218</v>
      </c>
    </row>
    <row r="54" spans="2:16">
      <c r="B54" t="s">
        <v>236</v>
      </c>
      <c r="C54" t="s">
        <v>9</v>
      </c>
      <c r="D54" s="12"/>
      <c r="E54" s="9"/>
      <c r="F54" s="9"/>
      <c r="G54" s="32">
        <v>15.954999923706055</v>
      </c>
      <c r="I54" s="9"/>
      <c r="J54" s="9"/>
      <c r="K54" s="9"/>
      <c r="L54" s="9"/>
      <c r="M54" s="9"/>
      <c r="N54" s="9"/>
      <c r="O54" s="35"/>
    </row>
    <row r="55" spans="2:16">
      <c r="B55" t="s">
        <v>236</v>
      </c>
      <c r="C55" s="32">
        <v>18.153999328613281</v>
      </c>
      <c r="D55" s="11"/>
      <c r="E55" s="9"/>
      <c r="F55" s="9"/>
      <c r="G55" s="32">
        <v>15.857999801635742</v>
      </c>
      <c r="H55" s="11"/>
      <c r="I55" s="9"/>
      <c r="J55" s="9"/>
      <c r="K55" s="9"/>
      <c r="L55" s="9"/>
      <c r="M55" s="9"/>
      <c r="N55" s="9"/>
      <c r="O55" s="35"/>
    </row>
    <row r="56" spans="2:16" ht="15.75">
      <c r="B56" t="s">
        <v>236</v>
      </c>
      <c r="C56" s="32">
        <v>17.87700080871582</v>
      </c>
      <c r="D56" s="5">
        <f>STDEV(C54:C56)</f>
        <v>0.19586753179813143</v>
      </c>
      <c r="E56" s="1">
        <f>AVERAGE(C54:C56)</f>
        <v>18.015500068664551</v>
      </c>
      <c r="F56" s="9"/>
      <c r="G56" s="32">
        <v>15.857000350952148</v>
      </c>
      <c r="H56" s="4">
        <f>STDEV(G54:G56)</f>
        <v>5.6293781248128151E-2</v>
      </c>
      <c r="I56" s="1">
        <f>AVERAGE(G54:G56)</f>
        <v>15.890000025431315</v>
      </c>
      <c r="J56" s="9"/>
      <c r="K56" s="1">
        <f>E56-I56</f>
        <v>2.1255000432332363</v>
      </c>
      <c r="L56" s="1">
        <f>K56-$K$7</f>
        <v>1.59149996439616</v>
      </c>
      <c r="M56" s="29">
        <f>SQRT((D56*D56)+(H56*H56))</f>
        <v>0.20379666292632012</v>
      </c>
      <c r="N56" s="16"/>
      <c r="O56" s="36">
        <f>POWER(2,-L56)</f>
        <v>0.33182627563312483</v>
      </c>
      <c r="P56" s="28">
        <f>M56/SQRT((COUNT(C54:C56)+COUNT(G54:G56)/2))</f>
        <v>0.1089338984625921</v>
      </c>
    </row>
    <row r="57" spans="2:16">
      <c r="B57" t="s">
        <v>237</v>
      </c>
      <c r="C57" s="32">
        <v>17.150999069213867</v>
      </c>
      <c r="D57" s="12"/>
      <c r="E57" s="9"/>
      <c r="F57" s="9"/>
      <c r="G57" s="32">
        <v>15.133000373840332</v>
      </c>
      <c r="I57" s="9"/>
      <c r="J57" s="9"/>
      <c r="K57" s="9"/>
      <c r="L57" s="9"/>
      <c r="M57" s="9"/>
      <c r="N57" s="9"/>
      <c r="O57" s="35"/>
    </row>
    <row r="58" spans="2:16">
      <c r="B58" t="s">
        <v>237</v>
      </c>
      <c r="C58" s="32">
        <v>17.545999526977539</v>
      </c>
      <c r="D58" s="11"/>
      <c r="E58" s="9"/>
      <c r="F58" s="9"/>
      <c r="G58" s="32">
        <v>15.173999786376953</v>
      </c>
      <c r="H58" s="11"/>
      <c r="I58" s="9"/>
      <c r="J58" s="9"/>
      <c r="K58" s="9"/>
      <c r="L58" s="9"/>
      <c r="M58" s="9"/>
      <c r="N58" s="9"/>
      <c r="O58" s="35"/>
    </row>
    <row r="59" spans="2:16" ht="15.75">
      <c r="B59" t="s">
        <v>237</v>
      </c>
      <c r="C59" s="32">
        <v>17.538999557495117</v>
      </c>
      <c r="D59" s="5">
        <f>STDEV(C57:C59)</f>
        <v>0.22605999945170896</v>
      </c>
      <c r="E59" s="1">
        <f>AVERAGE(C57:C59)</f>
        <v>17.411999384562176</v>
      </c>
      <c r="F59" s="9"/>
      <c r="G59" s="32">
        <v>15.229999542236328</v>
      </c>
      <c r="H59" s="4">
        <f>STDEV(G57:G59)</f>
        <v>4.8692509954770348E-2</v>
      </c>
      <c r="I59" s="1">
        <f>AVERAGE(G57:G59)</f>
        <v>15.178999900817871</v>
      </c>
      <c r="J59" s="9"/>
      <c r="K59" s="1">
        <f>E59-I59</f>
        <v>2.2329994837443046</v>
      </c>
      <c r="L59" s="1">
        <f>K59-$K$7</f>
        <v>1.6989994049072283</v>
      </c>
      <c r="M59" s="29">
        <f>SQRT((D59*D59)+(H59*H59))</f>
        <v>0.23124464075476878</v>
      </c>
      <c r="N59" s="16"/>
      <c r="O59" s="36">
        <f>POWER(2,-L59)</f>
        <v>0.30799964540722452</v>
      </c>
      <c r="P59" s="28">
        <f>M59/SQRT((COUNT(C57:C59)+COUNT(G57:G59)/2))</f>
        <v>0.10900976906049606</v>
      </c>
    </row>
    <row r="60" spans="2:16">
      <c r="B60" t="s">
        <v>238</v>
      </c>
      <c r="C60" s="32">
        <v>30</v>
      </c>
      <c r="D60" s="12"/>
      <c r="E60" s="9"/>
      <c r="F60" s="9"/>
      <c r="G60" s="32">
        <v>15.647000312805176</v>
      </c>
      <c r="I60" s="9"/>
      <c r="J60" s="9"/>
      <c r="K60" s="9"/>
      <c r="L60" s="9"/>
      <c r="M60" s="9"/>
      <c r="N60" s="9"/>
      <c r="O60" s="35"/>
    </row>
    <row r="61" spans="2:16">
      <c r="B61" t="s">
        <v>238</v>
      </c>
      <c r="C61" s="32"/>
      <c r="D61" s="11"/>
      <c r="E61" s="9"/>
      <c r="F61" s="9"/>
      <c r="G61" s="32">
        <v>15.644000053405762</v>
      </c>
      <c r="H61" s="11"/>
      <c r="I61" s="9"/>
      <c r="J61" s="9"/>
      <c r="K61" s="9"/>
      <c r="L61" s="9"/>
      <c r="M61" s="9"/>
      <c r="N61" s="9"/>
      <c r="O61" s="35"/>
    </row>
    <row r="62" spans="2:16" ht="15.75">
      <c r="B62" t="s">
        <v>238</v>
      </c>
      <c r="C62" s="32">
        <v>30.676000595092773</v>
      </c>
      <c r="D62" s="5">
        <f>STDEV(C60:C62)</f>
        <v>0.47800460487624163</v>
      </c>
      <c r="E62" s="1">
        <f>AVERAGE(C60:C62)</f>
        <v>30.338000297546387</v>
      </c>
      <c r="F62" s="9"/>
      <c r="G62" s="32">
        <v>15.690999984741211</v>
      </c>
      <c r="H62" s="4">
        <f>STDEV(G60:G62)</f>
        <v>2.6312120883981188E-2</v>
      </c>
      <c r="I62" s="1">
        <f>AVERAGE(G60:G62)</f>
        <v>15.660666783650717</v>
      </c>
      <c r="J62" s="9"/>
      <c r="K62" s="1">
        <f>E62-I62</f>
        <v>14.67733351389567</v>
      </c>
      <c r="L62" s="1">
        <f>K62-$K$7</f>
        <v>14.143333435058594</v>
      </c>
      <c r="M62" s="29">
        <f>SQRT((D62*D62)+(H62*H62))</f>
        <v>0.47872824231322003</v>
      </c>
      <c r="N62" s="16"/>
      <c r="O62" s="36">
        <f>POWER(2,-L62)</f>
        <v>5.5262737882466087E-5</v>
      </c>
      <c r="P62" s="28">
        <f>M62/SQRT((COUNT(C60:C62)+COUNT(G60:G62)/2))</f>
        <v>0.25589100915836643</v>
      </c>
    </row>
    <row r="63" spans="2:16">
      <c r="B63" t="s">
        <v>239</v>
      </c>
      <c r="C63" s="32">
        <v>14.347000122070313</v>
      </c>
      <c r="D63" s="12"/>
      <c r="E63" s="9"/>
      <c r="F63" s="9"/>
      <c r="G63" s="32">
        <v>15.093000411987305</v>
      </c>
      <c r="I63" s="9"/>
      <c r="J63" s="9"/>
      <c r="K63" s="9"/>
      <c r="L63" s="9"/>
      <c r="M63" s="9"/>
      <c r="N63" s="9"/>
      <c r="O63" s="35"/>
    </row>
    <row r="64" spans="2:16">
      <c r="B64" t="s">
        <v>239</v>
      </c>
      <c r="C64" s="32">
        <v>14.361000061035156</v>
      </c>
      <c r="D64" s="11"/>
      <c r="E64" s="9"/>
      <c r="F64" s="9"/>
      <c r="G64" s="32">
        <v>15.190999984741211</v>
      </c>
      <c r="H64" s="11"/>
      <c r="I64" s="9"/>
      <c r="J64" s="9"/>
      <c r="K64" s="9"/>
      <c r="L64" s="9"/>
      <c r="M64" s="9"/>
      <c r="N64" s="9"/>
      <c r="O64" s="35"/>
    </row>
    <row r="65" spans="2:16" ht="15.75">
      <c r="B65" t="s">
        <v>239</v>
      </c>
      <c r="C65" s="32">
        <v>14.517999649047852</v>
      </c>
      <c r="D65" s="5">
        <f>STDEV(C63:C65)</f>
        <v>9.494358601622116E-2</v>
      </c>
      <c r="E65" s="1">
        <f>AVERAGE(C63:C65)</f>
        <v>14.408666610717773</v>
      </c>
      <c r="F65" s="9"/>
      <c r="G65" s="32">
        <v>15.171999931335449</v>
      </c>
      <c r="H65" s="4">
        <f>STDEV(G63:G65)</f>
        <v>5.1970893050193367E-2</v>
      </c>
      <c r="I65" s="1">
        <f>AVERAGE(G63:G65)</f>
        <v>15.152000109354654</v>
      </c>
      <c r="J65" s="9"/>
      <c r="K65" s="1">
        <f>E65-I65</f>
        <v>-0.74333349863688092</v>
      </c>
      <c r="L65" s="1">
        <f>K65-$K$7</f>
        <v>-1.2773335774739571</v>
      </c>
      <c r="M65" s="29">
        <f>SQRT((D65*D65)+(H65*H65))</f>
        <v>0.10823704656934346</v>
      </c>
      <c r="N65" s="16"/>
      <c r="O65" s="36">
        <f>POWER(2,-L65)</f>
        <v>2.4239057073942338</v>
      </c>
      <c r="P65" s="28">
        <f>M65/SQRT((COUNT(C63:C65)+COUNT(G63:G65)/2))</f>
        <v>5.1023433069857939E-2</v>
      </c>
    </row>
    <row r="66" spans="2:16">
      <c r="B66" t="s">
        <v>240</v>
      </c>
      <c r="C66" s="32">
        <v>16.785999298095703</v>
      </c>
      <c r="D66" s="12"/>
      <c r="E66" s="9"/>
      <c r="F66" s="9"/>
      <c r="G66" s="32">
        <v>14.076000213623047</v>
      </c>
      <c r="I66" s="9"/>
      <c r="J66" s="9"/>
      <c r="K66" s="9"/>
      <c r="L66" s="9"/>
      <c r="M66" s="9"/>
      <c r="N66" s="9"/>
      <c r="O66" s="35"/>
    </row>
    <row r="67" spans="2:16">
      <c r="B67" t="s">
        <v>240</v>
      </c>
      <c r="C67" s="32">
        <v>16.634000778198242</v>
      </c>
      <c r="D67" s="11"/>
      <c r="E67" s="9"/>
      <c r="F67" s="9"/>
      <c r="G67" s="32">
        <v>14.111000061035156</v>
      </c>
      <c r="H67" s="11"/>
      <c r="I67" s="9"/>
      <c r="J67" s="9"/>
      <c r="K67" s="9"/>
      <c r="L67" s="9"/>
      <c r="M67" s="9"/>
      <c r="N67" s="9"/>
      <c r="O67" s="35"/>
    </row>
    <row r="68" spans="2:16" ht="15.75">
      <c r="B68" t="s">
        <v>240</v>
      </c>
      <c r="C68" s="32">
        <v>16.551000595092773</v>
      </c>
      <c r="D68" s="5">
        <f>STDEV(C66:C68)</f>
        <v>0.11917562031138425</v>
      </c>
      <c r="E68" s="1">
        <f>AVERAGE(C66:C68)</f>
        <v>16.657000223795574</v>
      </c>
      <c r="F68" s="9"/>
      <c r="G68" s="32">
        <v>14.064999580383301</v>
      </c>
      <c r="H68" s="4">
        <f>STDEV(G66:G68)</f>
        <v>2.4020988984455777E-2</v>
      </c>
      <c r="I68" s="1">
        <f>AVERAGE(G66:G68)</f>
        <v>14.083999951680502</v>
      </c>
      <c r="J68" s="9"/>
      <c r="K68" s="1">
        <f>E68-I68</f>
        <v>2.5730002721150722</v>
      </c>
      <c r="L68" s="1">
        <f>K68-$K$7</f>
        <v>2.039000193277996</v>
      </c>
      <c r="M68" s="29">
        <f>SQRT((D68*D68)+(H68*H68))</f>
        <v>0.12157235042720269</v>
      </c>
      <c r="N68" s="16"/>
      <c r="O68" s="36">
        <f>POWER(2,-L68)</f>
        <v>0.2433323109403038</v>
      </c>
      <c r="P68" s="28">
        <f>M68/SQRT((COUNT(C66:C68)+COUNT(G66:G68)/2))</f>
        <v>5.7309755594574865E-2</v>
      </c>
    </row>
    <row r="69" spans="2:16">
      <c r="B69" t="s">
        <v>241</v>
      </c>
      <c r="C69" s="32"/>
      <c r="D69" s="12"/>
      <c r="E69" s="9"/>
      <c r="F69" s="9"/>
      <c r="G69" s="32">
        <v>16.504999160766602</v>
      </c>
      <c r="I69" s="9"/>
      <c r="J69" s="9"/>
      <c r="K69" s="9"/>
      <c r="L69" s="9"/>
      <c r="M69" s="9"/>
      <c r="N69" s="9"/>
      <c r="O69" s="35"/>
    </row>
    <row r="70" spans="2:16">
      <c r="B70" t="s">
        <v>241</v>
      </c>
      <c r="C70" s="32">
        <v>31.454999923706055</v>
      </c>
      <c r="D70" s="11"/>
      <c r="E70" s="9"/>
      <c r="F70" s="9"/>
      <c r="G70" s="32">
        <v>16.500999450683594</v>
      </c>
      <c r="H70" s="11"/>
      <c r="I70" s="9"/>
      <c r="J70" s="9"/>
      <c r="K70" s="9"/>
      <c r="L70" s="9"/>
      <c r="M70" s="9"/>
      <c r="N70" s="9"/>
      <c r="O70" s="35"/>
    </row>
    <row r="71" spans="2:16" ht="15.75">
      <c r="B71" t="s">
        <v>241</v>
      </c>
      <c r="C71" s="32">
        <v>31.930999755859375</v>
      </c>
      <c r="D71" s="5">
        <f>STDEV(C69:C71)</f>
        <v>0.33658270915927119</v>
      </c>
      <c r="E71" s="1">
        <f>AVERAGE(C69:C71)</f>
        <v>31.692999839782715</v>
      </c>
      <c r="F71" s="9"/>
      <c r="G71" s="32">
        <v>16.496000289916992</v>
      </c>
      <c r="H71" s="4">
        <f>STDEV(G69:G71)</f>
        <v>4.5086761857259178E-3</v>
      </c>
      <c r="I71" s="1">
        <f>AVERAGE(G69:G71)</f>
        <v>16.50066630045573</v>
      </c>
      <c r="J71" s="9"/>
      <c r="K71" s="1">
        <f>E71-I71</f>
        <v>15.192333539326984</v>
      </c>
      <c r="L71" s="1">
        <f>K71-$K$7</f>
        <v>14.658333460489908</v>
      </c>
      <c r="M71" s="29">
        <f>SQRT((D71*D71)+(H71*H71))</f>
        <v>0.33661290567347868</v>
      </c>
      <c r="N71" s="16"/>
      <c r="O71" s="36">
        <f>POWER(2,-L71)</f>
        <v>3.8672472735491267E-5</v>
      </c>
      <c r="P71" s="28">
        <f>M71/SQRT((COUNT(C69:C71)+COUNT(G69:G71)/2))</f>
        <v>0.17992716642808734</v>
      </c>
    </row>
    <row r="72" spans="2:16">
      <c r="B72" s="14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14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14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14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14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14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14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14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14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14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14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14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14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14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14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14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14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14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14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14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14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14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14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14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14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14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14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14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14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14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14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14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14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14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14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14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14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14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14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14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14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14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14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14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14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14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14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14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14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14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14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14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14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14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14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14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14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14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14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14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14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14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14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14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14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14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14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14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14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14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14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14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14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14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14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14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14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14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14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14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14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14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14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14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14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14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14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14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14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14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14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14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14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14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14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14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14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14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14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14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14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14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14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14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14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14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14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14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14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14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14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14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14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14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14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14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14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14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14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14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14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14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14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14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14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14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2013-12-26T11:58:05Z</dcterms:modified>
</cp:coreProperties>
</file>