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K110"/>
  <c r="I110"/>
  <c r="H110"/>
  <c r="E110"/>
  <c r="D110"/>
  <c r="I71" i="24"/>
  <c r="H71"/>
  <c r="E71"/>
  <c r="K71" s="1"/>
  <c r="D71"/>
  <c r="I68"/>
  <c r="H68"/>
  <c r="E68"/>
  <c r="D68"/>
  <c r="I65"/>
  <c r="H65"/>
  <c r="E65"/>
  <c r="D65"/>
  <c r="I62"/>
  <c r="H62"/>
  <c r="E62"/>
  <c r="D62"/>
  <c r="I59"/>
  <c r="H59"/>
  <c r="E59"/>
  <c r="K59" s="1"/>
  <c r="D59"/>
  <c r="I56"/>
  <c r="H56"/>
  <c r="E56"/>
  <c r="K56" s="1"/>
  <c r="D56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I20"/>
  <c r="H20"/>
  <c r="E20"/>
  <c r="D20"/>
  <c r="I17"/>
  <c r="H17"/>
  <c r="E17"/>
  <c r="D17"/>
  <c r="I14"/>
  <c r="H14"/>
  <c r="E14"/>
  <c r="D14"/>
  <c r="I11"/>
  <c r="H11"/>
  <c r="E11"/>
  <c r="K11" s="1"/>
  <c r="D11"/>
  <c r="I7"/>
  <c r="H7"/>
  <c r="E7"/>
  <c r="D7"/>
  <c r="I170" i="23"/>
  <c r="H170"/>
  <c r="E170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D155"/>
  <c r="I152"/>
  <c r="H152"/>
  <c r="E152"/>
  <c r="D152"/>
  <c r="I149"/>
  <c r="H149"/>
  <c r="E149"/>
  <c r="D149"/>
  <c r="I146"/>
  <c r="H146"/>
  <c r="E146"/>
  <c r="D146"/>
  <c r="I143"/>
  <c r="H143"/>
  <c r="E143"/>
  <c r="D143"/>
  <c r="I140"/>
  <c r="H140"/>
  <c r="E140"/>
  <c r="D140"/>
  <c r="I137"/>
  <c r="H137"/>
  <c r="E137"/>
  <c r="D137"/>
  <c r="I134"/>
  <c r="H134"/>
  <c r="E134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24" l="1"/>
  <c r="P11" s="1"/>
  <c r="M20"/>
  <c r="P20" s="1"/>
  <c r="M23"/>
  <c r="P23" s="1"/>
  <c r="M56"/>
  <c r="P56" s="1"/>
  <c r="M59"/>
  <c r="P59" s="1"/>
  <c r="M68"/>
  <c r="P68" s="1"/>
  <c r="M71"/>
  <c r="P71" s="1"/>
  <c r="K134" i="23"/>
  <c r="K137"/>
  <c r="K140"/>
  <c r="K143"/>
  <c r="K146"/>
  <c r="K155"/>
  <c r="K170"/>
  <c r="M110" i="21"/>
  <c r="P110" s="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L14" s="1"/>
  <c r="O14" s="1"/>
  <c r="K17"/>
  <c r="K20"/>
  <c r="M32"/>
  <c r="P32" s="1"/>
  <c r="M35"/>
  <c r="P35" s="1"/>
  <c r="M50"/>
  <c r="P50" s="1"/>
  <c r="M53"/>
  <c r="P53" s="1"/>
  <c r="K62"/>
  <c r="K65"/>
  <c r="L65" s="1"/>
  <c r="O65" s="1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11" i="24"/>
  <c r="O11" s="1"/>
  <c r="L47"/>
  <c r="O4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35" i="24" l="1"/>
  <c r="O35" s="1"/>
  <c r="L41"/>
  <c r="O41" s="1"/>
  <c r="L23"/>
  <c r="O23" s="1"/>
  <c r="L68"/>
  <c r="O68" s="1"/>
  <c r="L17"/>
  <c r="O17" s="1"/>
  <c r="L29"/>
  <c r="O29" s="1"/>
  <c r="L50"/>
  <c r="O50" s="1"/>
  <c r="L44"/>
  <c r="O44" s="1"/>
  <c r="L56"/>
  <c r="O56" s="1"/>
  <c r="L20"/>
  <c r="O20" s="1"/>
  <c r="L32"/>
  <c r="O32" s="1"/>
  <c r="L38"/>
  <c r="O38" s="1"/>
  <c r="L59"/>
  <c r="O59" s="1"/>
  <c r="L71"/>
  <c r="O71" s="1"/>
  <c r="L62"/>
  <c r="O62" s="1"/>
  <c r="L53"/>
  <c r="O53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<sst xmlns="http://schemas.openxmlformats.org/spreadsheetml/2006/main" count="792" uniqueCount="245">
  <si>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</si>
  <si>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</si>
  <si>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</si>
  <si>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</si>
  <si>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</si>
  <si>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</si>
  <si>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</si>
  <si>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</si>
  <si>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</si>
  <si>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</si>
  <si>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</si>
  <si>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</si>
  <si>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</si>
  <si>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</si>
  <si>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</si>
  <si>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</si>
  <si>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</si>
  <si>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</si>
  <si>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</si>
  <si>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</si>
  <si>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</si>
  <si>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</si>
  <si>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</si>
  <si>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</si>
  <si>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</si>
  <si>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</si>
  <si>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</si>
  <si>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</si>
  <si>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</si>
  <si>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</si>
  <si>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</si>
  <si>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</si>
  <si>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</si>
  <si>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</si>
  <si>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</si>
  <si>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</si>
  <si>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</si>
  <si>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</si>
  <si>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</si>
  <si>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</si>
  <si>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</si>
  <si>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</si>
  <si>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</si>
  <si>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</si>
  <si>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</si>
  <si>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</si>
  <si>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</si>
  <si>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</si>
  <si>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</si>
  <si>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</si>
  <si>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</si>
  <si>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</si>
  <si>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</si>
  <si>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</si>
  <si>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</si>
  <si>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</si>
  <si>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</si>
  <si>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</si>
  <si>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</si>
  <si>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</si>
  <si>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</si>
  <si>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</si>
  <si>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</si>
  <si>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</si>
  <si>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</si>
  <si>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</si>
  <si>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</si>
  <si>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</si>
  <si>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</si>
  <si>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</si>
  <si>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</si>
  <si>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</si>
  <si>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</si>
  <si>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</si>
  <si>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</si>
  <si>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</si>
  <si>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</si>
  <si>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</si>
  <si>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</si>
  <si>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</si>
  <si>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</si>
  <si>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</si>
  <si>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</si>
  <si>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</si>
  <si>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</si>
  <si>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</si>
  <si>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</si>
  <si>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</si>
  <si>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</si>
  <si>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</si>
  <si>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</si>
  <si>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</si>
  <si>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</si>
  <si>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</si>
  <si>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</si>
  <si>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</si>
  <si>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</si>
  <si>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</si>
  <si>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</si>
  <si>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</si>
  <si>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</si>
  <si>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</si>
  <si>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</si>
  <si>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</si>
  <si>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</si>
  <si>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</si>
  <si>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</si>
  <si>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</si>
  <si>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</si>
  <si>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</si>
  <si>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</si>
  <si>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</si>
  <si>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</si>
  <si>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</si>
  <si>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</si>
  <si>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</si>
  <si>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</si>
  <si>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</si>
  <si>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</si>
  <si>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</si>
  <si>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</si>
  <si>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</si>
  <si>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</si>
  <si>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</si>
  <si>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</si>
  <si>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</si>
  <si>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</si>
  <si>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</si>
  <si>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</si>
  <si>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</si>
  <si>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</si>
  <si>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</si>
  <si>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</si>
  <si>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</si>
  <si>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</si>
  <si>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</si>
  <si>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</si>
  <si>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</si>
  <si>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</si>
  <si>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</si>
  <si>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</si>
  <si>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</si>
  <si>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</si>
  <si>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</si>
  <si>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</si>
  <si>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</si>
  <si>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</si>
  <si>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</si>
  <si>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</si>
  <si>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</si>
  <si>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</si>
  <si>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</si>
  <si>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</si>
  <si>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</si>
  <si>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</si>
  <si>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</si>
  <si>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</si>
  <si>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</si>
  <si>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</si>
  <si>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</si>
  <si>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</si>
  <si>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</si>
  <si>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</si>
  <si>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</si>
  <si>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</si>
  <si>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</si>
  <si>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</si>
  <si>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</si>
  <si>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</si>
  <si>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</si>
  <si>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</si>
  <si>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</si>
  <si>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</si>
  <si>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</si>
  <si>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</si>
  <si>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</si>
  <si>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</si>
  <si>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</si>
  <si>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</si>
  <si>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</si>
  <si>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</si>
  <si>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</si>
  <si>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</si>
  <si>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</si>
  <si>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</si>
  <si>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</si>
  <si>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</si>
  <si>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</si>
  <si>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</si>
  <si>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</si>
  <si>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</si>
  <si>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</si>
  <si>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</si>
  <si>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</si>
  <si>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</si>
  <si>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</si>
  <si>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</si>
  <si>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</si>
  <si>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</si>
  <si>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</si>
  <si>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</si>
  <si>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</si>
  <si>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</si>
  <si>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</si>
  <si>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</si>
  <si>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</si>
  <si>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</si>
  <si>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</si>
  <si>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</si>
  <si>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</si>
  <si>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</si>
  <si>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</si>
  <si>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</si>
  <si>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</si>
  <si>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</si>
  <si>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</si>
  <si>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</si>
  <si>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</si>
  <si>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</si>
  <si>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</si>
  <si>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</si>
  <si>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</si>
  <si>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</si>
  <si>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</si>
  <si>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</si>
  <si>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</si>
  <si>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</si>
  <si>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</si>
  <si>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</si>
  <si>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</si>
  <si>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</si>
  <si>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</si>
  <si>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</si>
  <si>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</si>
  <si>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</si>
  <si>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</si>
  <si>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</si>
  <si>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</si>
  <si>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</si>
  <si>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</si>
  <si>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</si>
  <si>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</si>
  <si>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</si>
  <si>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OAS2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</si>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</sst>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0"/>
      <color rgb="FFFF000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61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4" fontId="15" fillId="0" borderId="0" xfId="0" applyNumberFormat="1" applyFont="1"/>
    <xf numFmtId="2" fontId="15" fillId="0" borderId="0" xfId="0" applyNumberFormat="1" applyFont="1" applyBorder="1"/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/>
    <xf numFmtId="165" fontId="15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Border="1"/>
    <xf numFmtId="165" fontId="16" fillId="0" borderId="0" xfId="0" applyNumberFormat="1" applyFont="1"/>
    <xf numFmtId="2" fontId="16" fillId="0" borderId="0" xfId="0" applyNumberFormat="1" applyFont="1" applyAlignment="1">
      <alignment horizontal="right"/>
    </xf>
    <xf numFmtId="164" fontId="16" fillId="0" borderId="0" xfId="0" applyNumberFormat="1" applyFont="1"/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2" fontId="16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25" customWidth="1"/>
    <col min="3" max="3" width="7.28515625" style="43" customWidth="1"/>
    <col min="4" max="4" width="4.7109375" style="43" customWidth="1"/>
    <col min="5" max="5" width="6.42578125" style="43" customWidth="1"/>
    <col min="6" max="6" width="0.42578125" style="44" customWidth="1"/>
    <col min="7" max="7" width="8.140625" style="43" customWidth="1"/>
    <col min="8" max="8" width="5" style="43" customWidth="1"/>
    <col min="9" max="9" width="5.85546875" style="43" customWidth="1"/>
    <col min="10" max="10" width="0.5703125" style="44" customWidth="1"/>
    <col min="11" max="11" width="5.28515625" style="43" customWidth="1"/>
    <col min="12" max="13" width="5.5703125" style="43" customWidth="1"/>
    <col min="14" max="14" width="1.140625" style="44" customWidth="1"/>
    <col min="15" max="15" width="15" style="45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57" t="s">
        <v>243</v>
      </c>
      <c r="D3" s="58"/>
      <c r="E3" s="59"/>
      <c r="F3" s="9"/>
      <c r="G3" s="60" t="s">
        <v>244</v>
      </c>
      <c r="H3" s="60"/>
      <c r="I3" s="60"/>
      <c r="J3" s="10"/>
      <c r="K3" s="11"/>
      <c r="L3" s="12"/>
      <c r="M3" s="12"/>
      <c r="N3" s="20"/>
    </row>
    <row r="4" spans="2:17" ht="5.25" customHeight="1">
      <c r="C4" s="46"/>
      <c r="G4" s="46"/>
    </row>
    <row r="5" spans="2:17">
      <c r="B5" s="2"/>
      <c r="C5" s="21">
        <v>22.319999694824219</v>
      </c>
      <c r="D5" s="44"/>
      <c r="E5" s="48"/>
      <c r="F5" s="48"/>
      <c r="G5" s="21">
        <v>14.984999656677246</v>
      </c>
      <c r="H5" s="44"/>
      <c r="I5" s="48"/>
      <c r="J5" s="48"/>
      <c r="K5" s="48"/>
      <c r="L5" s="48"/>
      <c r="M5" s="48"/>
      <c r="N5" s="48"/>
      <c r="O5" s="49"/>
    </row>
    <row r="6" spans="2:17">
      <c r="B6" s="27" t="s">
        <v>4</v>
      </c>
      <c r="C6" s="21">
        <v>22.336999893188477</v>
      </c>
      <c r="D6" s="50"/>
      <c r="E6" s="48"/>
      <c r="F6" s="48"/>
      <c r="G6" s="21">
        <v>14.845000267028809</v>
      </c>
      <c r="H6" s="50"/>
      <c r="I6" s="48"/>
      <c r="J6" s="48"/>
      <c r="K6" s="48"/>
      <c r="L6" s="48"/>
      <c r="M6" s="48"/>
      <c r="N6" s="48"/>
      <c r="O6" s="49"/>
    </row>
    <row r="7" spans="2:17" ht="15.75">
      <c r="B7" s="27"/>
      <c r="C7" s="21">
        <v>22.254999160766602</v>
      </c>
      <c r="D7" s="51">
        <f>STDEV(C5:C8)</f>
        <v>4.3278547976881701E-2</v>
      </c>
      <c r="E7" s="52">
        <f>AVERAGE(C5:C8)</f>
        <v>22.303999582926433</v>
      </c>
      <c r="F7" s="48"/>
      <c r="G7" s="21">
        <v>14.800999641418457</v>
      </c>
      <c r="H7" s="53">
        <f>STDEV(G5:G8)</f>
        <v>9.6083201593958806E-2</v>
      </c>
      <c r="I7" s="52">
        <f>AVERAGE(G5:G8)</f>
        <v>14.876999855041504</v>
      </c>
      <c r="J7" s="48"/>
      <c r="K7" s="1">
        <f>E7-I7</f>
        <v>7.4269997278849296</v>
      </c>
      <c r="L7" s="52">
        <f>K7-$K$7</f>
        <v>0</v>
      </c>
      <c r="M7" s="18">
        <f>SQRT((D7*D7)+(H7*H7))</f>
        <v>0.10538033186288882</v>
      </c>
      <c r="N7" s="6"/>
      <c r="O7" s="23">
        <f>POWER(2,-L7)</f>
        <v>1</v>
      </c>
      <c r="P7" s="17">
        <f>M7/SQRT((COUNT(C5:C8)+COUNT(G5:G8)/2))</f>
        <v>4.9676764842624996E-2</v>
      </c>
    </row>
    <row r="8" spans="2:17">
      <c r="B8" s="27"/>
      <c r="C8" s="54"/>
      <c r="D8" s="50"/>
      <c r="E8" s="48"/>
      <c r="F8" s="48"/>
      <c r="G8" s="54"/>
      <c r="H8" s="50"/>
      <c r="I8" s="48"/>
      <c r="J8" s="48"/>
      <c r="K8" s="48"/>
      <c r="L8" s="48"/>
      <c r="M8" s="48"/>
      <c r="N8" s="48"/>
      <c r="O8" s="49"/>
    </row>
    <row r="9" spans="2:17" s="24" customFormat="1">
      <c r="B9" s="25" t="s">
        <v>9</v>
      </c>
      <c r="C9" s="21">
        <v>23.020999908447266</v>
      </c>
      <c r="D9" s="44"/>
      <c r="E9" s="48"/>
      <c r="F9" s="48"/>
      <c r="G9" s="21">
        <v>14.89900016784668</v>
      </c>
      <c r="H9" s="43"/>
      <c r="I9" s="48"/>
      <c r="J9" s="48"/>
      <c r="K9" s="48"/>
      <c r="L9" s="48"/>
      <c r="M9" s="48"/>
      <c r="N9" s="48"/>
      <c r="O9" s="49"/>
      <c r="P9" s="55"/>
      <c r="Q9" s="36"/>
    </row>
    <row r="10" spans="2:17" s="24" customFormat="1">
      <c r="B10" s="25" t="s">
        <v>9</v>
      </c>
      <c r="C10" s="21">
        <v>23.326000213623047</v>
      </c>
      <c r="D10" s="50"/>
      <c r="E10" s="48"/>
      <c r="F10" s="48"/>
      <c r="G10" s="21">
        <v>14.781000137329102</v>
      </c>
      <c r="H10" s="50"/>
      <c r="I10" s="48"/>
      <c r="J10" s="48"/>
      <c r="K10" s="48"/>
      <c r="L10" s="48"/>
      <c r="M10" s="48"/>
      <c r="N10" s="48"/>
      <c r="O10" s="49"/>
      <c r="P10" s="55"/>
      <c r="Q10" s="36"/>
    </row>
    <row r="11" spans="2:17" s="24" customFormat="1" ht="15.75">
      <c r="B11" s="25" t="s">
        <v>9</v>
      </c>
      <c r="C11" s="21">
        <v>23.205999374389648</v>
      </c>
      <c r="D11" s="51">
        <f>STDEV(C9:C11)</f>
        <v>0.15365013828675514</v>
      </c>
      <c r="E11" s="52">
        <f>AVERAGE(C9:C11)</f>
        <v>23.184333165486652</v>
      </c>
      <c r="F11" s="48"/>
      <c r="G11" s="21">
        <v>14.907999992370605</v>
      </c>
      <c r="H11" s="53">
        <f>STDEV(G9:G11)</f>
        <v>7.0868384140571727E-2</v>
      </c>
      <c r="I11" s="52">
        <f>AVERAGE(G9:G11)</f>
        <v>14.862666765848795</v>
      </c>
      <c r="J11" s="48"/>
      <c r="K11" s="52">
        <f>E11-I11</f>
        <v>8.3216663996378575</v>
      </c>
      <c r="L11" s="52">
        <f>K11-$K$7</f>
        <v>0.89466667175292791</v>
      </c>
      <c r="M11" s="52">
        <f>SQRT((D11*D11)+(H11*H11))</f>
        <v>0.16920606628083584</v>
      </c>
      <c r="N11" s="48"/>
      <c r="O11" s="56">
        <f>POWER(2,-L11)</f>
        <v>0.53787145367104849</v>
      </c>
      <c r="P11" s="1">
        <f>M11/SQRT((COUNT(C9:C11)+COUNT(G9:G11)/2))</f>
        <v>7.9764504590052979E-2</v>
      </c>
      <c r="Q11" s="36"/>
    </row>
    <row r="12" spans="2:17">
      <c r="B12" s="25" t="s">
        <v>10</v>
      </c>
      <c r="C12" s="21">
        <v>20.753999710083008</v>
      </c>
      <c r="D12" s="44"/>
      <c r="E12" s="48"/>
      <c r="F12" s="48"/>
      <c r="G12" s="21">
        <v>14.199000358581543</v>
      </c>
      <c r="I12" s="48"/>
      <c r="J12" s="48"/>
      <c r="K12" s="48"/>
      <c r="L12" s="48"/>
      <c r="M12" s="48"/>
      <c r="N12" s="48"/>
      <c r="O12" s="49"/>
    </row>
    <row r="13" spans="2:17">
      <c r="B13" s="25" t="s">
        <v>10</v>
      </c>
      <c r="C13" s="21">
        <v>20.259000778198242</v>
      </c>
      <c r="D13" s="50"/>
      <c r="E13" s="48"/>
      <c r="F13" s="48"/>
      <c r="G13" s="21">
        <v>14.520000457763672</v>
      </c>
      <c r="H13" s="50"/>
      <c r="I13" s="48"/>
      <c r="J13" s="48"/>
      <c r="K13" s="48"/>
      <c r="L13" s="48"/>
      <c r="M13" s="48"/>
      <c r="N13" s="48"/>
      <c r="O13" s="49"/>
    </row>
    <row r="14" spans="2:17" ht="15.75">
      <c r="B14" s="25" t="s">
        <v>10</v>
      </c>
      <c r="C14" s="21">
        <v>20.295999526977539</v>
      </c>
      <c r="D14" s="51">
        <f>STDEV(C12:C14)</f>
        <v>0.27572843454601081</v>
      </c>
      <c r="E14" s="52">
        <f>AVERAGE(C12:C14)</f>
        <v>20.436333338419598</v>
      </c>
      <c r="F14" s="48"/>
      <c r="G14" s="21">
        <v>14.506999969482422</v>
      </c>
      <c r="H14" s="53">
        <f>STDEV(G12:G14)</f>
        <v>0.18169288955334614</v>
      </c>
      <c r="I14" s="52">
        <f>AVERAGE(G12:G14)</f>
        <v>14.408666928609213</v>
      </c>
      <c r="J14" s="48"/>
      <c r="K14" s="52">
        <f>E14-I14</f>
        <v>6.0276664098103847</v>
      </c>
      <c r="L14" s="52">
        <f>K14-$K$7</f>
        <v>-1.3993333180745449</v>
      </c>
      <c r="M14" s="18">
        <f>SQRT((D14*D14)+(H14*H14))</f>
        <v>0.33020974505825568</v>
      </c>
      <c r="N14" s="6"/>
      <c r="O14" s="23">
        <f>POWER(2,-L14)</f>
        <v>2.6377965911134282</v>
      </c>
      <c r="P14" s="17">
        <f>M14/SQRT((COUNT(C12:C14)+COUNT(G12:G14)/2))</f>
        <v>0.15566236662971578</v>
      </c>
    </row>
    <row r="15" spans="2:17" s="24" customFormat="1">
      <c r="B15" s="25" t="s">
        <v>11</v>
      </c>
      <c r="C15" s="21">
        <v>24.163000106811523</v>
      </c>
      <c r="D15" s="44"/>
      <c r="E15" s="48"/>
      <c r="F15" s="48"/>
      <c r="G15" s="21">
        <v>16.781000137329102</v>
      </c>
      <c r="H15" s="43"/>
      <c r="I15" s="48"/>
      <c r="J15" s="48"/>
      <c r="K15" s="48"/>
      <c r="L15" s="48"/>
      <c r="M15" s="48"/>
      <c r="N15" s="48"/>
      <c r="O15" s="49"/>
      <c r="P15" s="55"/>
      <c r="Q15" s="36"/>
    </row>
    <row r="16" spans="2:17" s="24" customFormat="1">
      <c r="B16" s="25" t="s">
        <v>11</v>
      </c>
      <c r="C16" s="21">
        <v>23.981000900268555</v>
      </c>
      <c r="D16" s="50"/>
      <c r="E16" s="48"/>
      <c r="F16" s="48"/>
      <c r="G16" s="21">
        <v>16.791999816894531</v>
      </c>
      <c r="H16" s="50"/>
      <c r="I16" s="48"/>
      <c r="J16" s="48"/>
      <c r="K16" s="48"/>
      <c r="L16" s="48"/>
      <c r="M16" s="48"/>
      <c r="N16" s="48"/>
      <c r="O16" s="49"/>
      <c r="P16" s="55"/>
      <c r="Q16" s="36"/>
    </row>
    <row r="17" spans="2:17" s="24" customFormat="1" ht="15.75">
      <c r="B17" s="25" t="s">
        <v>11</v>
      </c>
      <c r="C17" s="21">
        <v>24.045000076293945</v>
      </c>
      <c r="D17" s="51">
        <f>STDEV(C15:C17)</f>
        <v>9.2325161716934362E-2</v>
      </c>
      <c r="E17" s="52">
        <f>AVERAGE(C15:C17)</f>
        <v>24.063000361124676</v>
      </c>
      <c r="F17" s="48"/>
      <c r="G17" s="21">
        <v>16.778999328613281</v>
      </c>
      <c r="H17" s="53">
        <f>STDEV(G15:G17)</f>
        <v>7.0001057326580501E-3</v>
      </c>
      <c r="I17" s="52">
        <f>AVERAGE(G15:G17)</f>
        <v>16.783999760945637</v>
      </c>
      <c r="J17" s="48"/>
      <c r="K17" s="52">
        <f>E17-I17</f>
        <v>7.2790006001790388</v>
      </c>
      <c r="L17" s="52">
        <f>K17-$K$7</f>
        <v>-0.14799912770589074</v>
      </c>
      <c r="M17" s="52">
        <f>SQRT((D17*D17)+(H17*H17))</f>
        <v>9.2590155882396455E-2</v>
      </c>
      <c r="N17" s="48"/>
      <c r="O17" s="56">
        <f>POWER(2,-L17)</f>
        <v>1.1080316779175217</v>
      </c>
      <c r="P17" s="1">
        <f>M17/SQRT((COUNT(C15:C17)+COUNT(G15:G17)/2))</f>
        <v>4.3647418063708025E-2</v>
      </c>
      <c r="Q17" s="36"/>
    </row>
    <row r="18" spans="2:17">
      <c r="B18" s="25" t="s">
        <v>12</v>
      </c>
      <c r="C18" s="21">
        <v>25.974000930786133</v>
      </c>
      <c r="D18" s="44"/>
      <c r="E18" s="48"/>
      <c r="F18" s="48"/>
      <c r="G18" s="21">
        <v>17.610000610351563</v>
      </c>
      <c r="I18" s="48"/>
      <c r="J18" s="48"/>
      <c r="K18" s="48"/>
      <c r="L18" s="48"/>
      <c r="M18" s="48"/>
      <c r="N18" s="48"/>
      <c r="O18" s="49"/>
    </row>
    <row r="19" spans="2:17">
      <c r="B19" s="25" t="s">
        <v>12</v>
      </c>
      <c r="C19" s="21">
        <v>25.96299934387207</v>
      </c>
      <c r="D19" s="50"/>
      <c r="E19" s="48"/>
      <c r="F19" s="48"/>
      <c r="G19" s="21">
        <v>17.600000381469727</v>
      </c>
      <c r="H19" s="50"/>
      <c r="I19" s="48"/>
      <c r="J19" s="48"/>
      <c r="K19" s="48"/>
      <c r="L19" s="48"/>
      <c r="M19" s="48"/>
      <c r="N19" s="48"/>
      <c r="O19" s="49"/>
    </row>
    <row r="20" spans="2:17" ht="15.75">
      <c r="B20" s="25" t="s">
        <v>12</v>
      </c>
      <c r="C20" s="21">
        <v>25.996999740600586</v>
      </c>
      <c r="D20" s="51">
        <f>STDEV(C18:C20)</f>
        <v>1.7349385893096776E-2</v>
      </c>
      <c r="E20" s="52">
        <f>AVERAGE(C18:C20)</f>
        <v>25.978000005086262</v>
      </c>
      <c r="F20" s="48"/>
      <c r="G20" s="21">
        <v>17.707000732421875</v>
      </c>
      <c r="H20" s="53">
        <f>STDEV(G18:G20)</f>
        <v>5.9101753165236935E-2</v>
      </c>
      <c r="I20" s="52">
        <f>AVERAGE(G18:G20)</f>
        <v>17.639000574747723</v>
      </c>
      <c r="J20" s="48"/>
      <c r="K20" s="52">
        <f>E20-I20</f>
        <v>8.3389994303385393</v>
      </c>
      <c r="L20" s="52">
        <f>K20-$K$7</f>
        <v>0.91199970245360973</v>
      </c>
      <c r="M20" s="18">
        <f>SQRT((D20*D20)+(H20*H20))</f>
        <v>6.1595603885928253E-2</v>
      </c>
      <c r="N20" s="6"/>
      <c r="O20" s="23">
        <f>POWER(2,-L20)</f>
        <v>0.53144794678691887</v>
      </c>
      <c r="P20" s="17">
        <f>M20/SQRT((COUNT(C18:C20)+COUNT(G18:G20)/2))</f>
        <v>2.9036446132680218E-2</v>
      </c>
    </row>
    <row r="21" spans="2:17">
      <c r="B21" s="25" t="s">
        <v>13</v>
      </c>
      <c r="C21" s="21">
        <v>19.107999801635742</v>
      </c>
      <c r="D21" s="44"/>
      <c r="E21" s="48"/>
      <c r="F21" s="48"/>
      <c r="G21" s="21">
        <v>14.324999809265137</v>
      </c>
      <c r="I21" s="48"/>
      <c r="J21" s="48"/>
      <c r="K21" s="48"/>
      <c r="L21" s="48"/>
      <c r="M21" s="48"/>
      <c r="N21" s="48"/>
      <c r="O21" s="49"/>
    </row>
    <row r="22" spans="2:17">
      <c r="B22" s="25" t="s">
        <v>13</v>
      </c>
      <c r="C22" s="21">
        <v>19.101999282836914</v>
      </c>
      <c r="D22" s="50"/>
      <c r="E22" s="48"/>
      <c r="F22" s="48"/>
      <c r="G22" s="21">
        <v>14.182999610900879</v>
      </c>
      <c r="H22" s="50"/>
      <c r="I22" s="48"/>
      <c r="J22" s="48"/>
      <c r="K22" s="48"/>
      <c r="L22" s="48"/>
      <c r="M22" s="48"/>
      <c r="N22" s="48"/>
      <c r="O22" s="49"/>
    </row>
    <row r="23" spans="2:17" ht="15.75">
      <c r="B23" s="25" t="s">
        <v>13</v>
      </c>
      <c r="C23" s="21">
        <v>19.031999588012695</v>
      </c>
      <c r="D23" s="51">
        <f>STDEV(C21:C23)</f>
        <v>4.2253197062643688E-2</v>
      </c>
      <c r="E23" s="52">
        <f>AVERAGE(C21:C23)</f>
        <v>19.080666224161785</v>
      </c>
      <c r="F23" s="48"/>
      <c r="G23" s="21">
        <v>14.211000442504883</v>
      </c>
      <c r="H23" s="53">
        <f>STDEV(G21:G23)</f>
        <v>7.5215200732900653E-2</v>
      </c>
      <c r="I23" s="52">
        <f>AVERAGE(G21:G23)</f>
        <v>14.239666620890299</v>
      </c>
      <c r="J23" s="48"/>
      <c r="K23" s="52">
        <f>E23-I23</f>
        <v>4.8409996032714862</v>
      </c>
      <c r="L23" s="52">
        <f>K23-$K$7</f>
        <v>-2.5860001246134434</v>
      </c>
      <c r="M23" s="18">
        <f>SQRT((D23*D23)+(H23*H23))</f>
        <v>8.6270847238827664E-2</v>
      </c>
      <c r="N23" s="6"/>
      <c r="O23" s="23">
        <f>POWER(2,-L23)</f>
        <v>6.0043169086830783</v>
      </c>
      <c r="P23" s="17">
        <f>M23/SQRT((COUNT(C21:C23)+COUNT(G21:G23)/2))</f>
        <v>4.0668467400855855E-2</v>
      </c>
    </row>
    <row r="24" spans="2:17">
      <c r="B24" s="25" t="s">
        <v>14</v>
      </c>
      <c r="C24" s="21">
        <v>24.260000228881836</v>
      </c>
      <c r="D24" s="44"/>
      <c r="E24" s="48"/>
      <c r="F24" s="48"/>
      <c r="G24" s="21">
        <v>17.267000198364258</v>
      </c>
      <c r="I24" s="48"/>
      <c r="J24" s="48"/>
      <c r="K24" s="48"/>
      <c r="L24" s="48"/>
      <c r="M24" s="48"/>
      <c r="N24" s="48"/>
      <c r="O24" s="49"/>
    </row>
    <row r="25" spans="2:17">
      <c r="B25" s="25" t="s">
        <v>14</v>
      </c>
      <c r="C25" s="21">
        <v>24.243000030517578</v>
      </c>
      <c r="D25" s="50"/>
      <c r="E25" s="48"/>
      <c r="F25" s="48"/>
      <c r="G25" s="21">
        <v>17.283000946044922</v>
      </c>
      <c r="H25" s="50"/>
      <c r="I25" s="48"/>
      <c r="J25" s="48"/>
      <c r="K25" s="48"/>
      <c r="L25" s="48"/>
      <c r="M25" s="48"/>
      <c r="N25" s="48"/>
      <c r="O25" s="49"/>
    </row>
    <row r="26" spans="2:17" ht="15.75">
      <c r="B26" s="25" t="s">
        <v>14</v>
      </c>
      <c r="C26" s="21">
        <v>24.298000335693359</v>
      </c>
      <c r="D26" s="51">
        <f>STDEV(C24:C26)</f>
        <v>2.8160399001494911E-2</v>
      </c>
      <c r="E26" s="52">
        <f>AVERAGE(C24:C26)</f>
        <v>24.267000198364258</v>
      </c>
      <c r="F26" s="48"/>
      <c r="G26" s="21">
        <v>17.264999389648438</v>
      </c>
      <c r="H26" s="53">
        <f>STDEV(G24:G26)</f>
        <v>9.8664684204750313E-3</v>
      </c>
      <c r="I26" s="52">
        <f>AVERAGE(G24:G26)</f>
        <v>17.271666844685871</v>
      </c>
      <c r="J26" s="48"/>
      <c r="K26" s="52">
        <f>E26-I26</f>
        <v>6.9953333536783866</v>
      </c>
      <c r="L26" s="52">
        <f>K26-$K$7</f>
        <v>-0.43166637420654297</v>
      </c>
      <c r="M26" s="18">
        <f>SQRT((D26*D26)+(H26*H26))</f>
        <v>2.9838821542005085E-2</v>
      </c>
      <c r="N26" s="6"/>
      <c r="O26" s="23">
        <f>POWER(2,-L26)</f>
        <v>1.3487905880502551</v>
      </c>
      <c r="P26" s="17">
        <f>M26/SQRT((COUNT(C24:C26)+COUNT(G24:G26)/2))</f>
        <v>1.4066155369978021E-2</v>
      </c>
    </row>
    <row r="27" spans="2:17">
      <c r="B27" s="25" t="s">
        <v>15</v>
      </c>
      <c r="C27" s="21">
        <v>24.197000503540039</v>
      </c>
      <c r="D27" s="44"/>
      <c r="E27" s="48"/>
      <c r="F27" s="48"/>
      <c r="G27" s="21">
        <v>16.948999404907227</v>
      </c>
      <c r="I27" s="48"/>
      <c r="J27" s="48"/>
      <c r="K27" s="48"/>
      <c r="L27" s="48"/>
      <c r="M27" s="48"/>
      <c r="N27" s="48"/>
      <c r="O27" s="49"/>
    </row>
    <row r="28" spans="2:17">
      <c r="B28" s="25" t="s">
        <v>15</v>
      </c>
      <c r="C28" s="21">
        <v>24.173000335693359</v>
      </c>
      <c r="D28" s="50"/>
      <c r="E28" s="48"/>
      <c r="F28" s="48"/>
      <c r="G28" s="21">
        <v>16.924999237060547</v>
      </c>
      <c r="H28" s="50"/>
      <c r="I28" s="48"/>
      <c r="J28" s="48"/>
      <c r="K28" s="48"/>
      <c r="L28" s="48"/>
      <c r="M28" s="48"/>
      <c r="N28" s="48"/>
      <c r="O28" s="49"/>
    </row>
    <row r="29" spans="2:17" ht="15.75">
      <c r="B29" s="25" t="s">
        <v>15</v>
      </c>
      <c r="C29" s="21">
        <v>24.124000549316406</v>
      </c>
      <c r="D29" s="51">
        <f>STDEV(C27:C29)</f>
        <v>3.7206586420301814E-2</v>
      </c>
      <c r="E29" s="52">
        <f>AVERAGE(C27:C29)</f>
        <v>24.164667129516602</v>
      </c>
      <c r="F29" s="48"/>
      <c r="G29" s="21">
        <v>16.983999252319336</v>
      </c>
      <c r="H29" s="53">
        <f>STDEV(G27:G29)</f>
        <v>2.9670409434533366E-2</v>
      </c>
      <c r="I29" s="52">
        <f>AVERAGE(G27:G29)</f>
        <v>16.952665964762371</v>
      </c>
      <c r="J29" s="48"/>
      <c r="K29" s="52">
        <f>E29-I29</f>
        <v>7.2120011647542306</v>
      </c>
      <c r="L29" s="52">
        <f>K29-$K$7</f>
        <v>-0.21499856313069898</v>
      </c>
      <c r="M29" s="18">
        <f>SQRT((D29*D29)+(H29*H29))</f>
        <v>4.7588478322638496E-2</v>
      </c>
      <c r="N29" s="6"/>
      <c r="O29" s="23">
        <f>POWER(2,-L29)</f>
        <v>1.1607027583674143</v>
      </c>
      <c r="P29" s="17">
        <f>M29/SQRT((COUNT(C27:C29)+COUNT(G27:G29)/2))</f>
        <v>2.2433423818857802E-2</v>
      </c>
    </row>
    <row r="30" spans="2:17">
      <c r="B30" s="25" t="s">
        <v>16</v>
      </c>
      <c r="C30" s="21">
        <v>20.315000534057617</v>
      </c>
      <c r="D30" s="44"/>
      <c r="E30" s="48"/>
      <c r="F30" s="48"/>
      <c r="G30" s="21">
        <v>14.682999610900879</v>
      </c>
      <c r="I30" s="48"/>
      <c r="J30" s="48"/>
      <c r="K30" s="48"/>
      <c r="L30" s="48"/>
      <c r="M30" s="48"/>
      <c r="N30" s="48"/>
      <c r="O30" s="49"/>
    </row>
    <row r="31" spans="2:17">
      <c r="B31" s="25" t="s">
        <v>16</v>
      </c>
      <c r="C31" s="21"/>
      <c r="D31" s="50"/>
      <c r="E31" s="48"/>
      <c r="F31" s="48"/>
      <c r="G31" s="21">
        <v>14.746999740600586</v>
      </c>
      <c r="H31" s="50"/>
      <c r="I31" s="48"/>
      <c r="J31" s="48"/>
      <c r="K31" s="48"/>
      <c r="L31" s="48"/>
      <c r="M31" s="48"/>
      <c r="N31" s="48"/>
      <c r="O31" s="49"/>
    </row>
    <row r="32" spans="2:17" ht="15.75">
      <c r="B32" s="25" t="s">
        <v>16</v>
      </c>
      <c r="C32" s="21">
        <v>20.677999496459961</v>
      </c>
      <c r="D32" s="51">
        <f>STDEV(C30:C32)</f>
        <v>0.25667902787837787</v>
      </c>
      <c r="E32" s="52">
        <f>AVERAGE(C30:C32)</f>
        <v>20.496500015258789</v>
      </c>
      <c r="F32" s="48"/>
      <c r="G32" s="21">
        <v>14.77400016784668</v>
      </c>
      <c r="H32" s="53">
        <f>STDEV(G30:G32)</f>
        <v>4.6737103457347558E-2</v>
      </c>
      <c r="I32" s="52">
        <f>AVERAGE(G30:G32)</f>
        <v>14.734666506449381</v>
      </c>
      <c r="J32" s="48"/>
      <c r="K32" s="52">
        <f>E32-I32</f>
        <v>5.7618335088094081</v>
      </c>
      <c r="L32" s="52">
        <f>K32-$K$7</f>
        <v>-1.6651662190755214</v>
      </c>
      <c r="M32" s="18">
        <f>SQRT((D32*D32)+(H32*H32))</f>
        <v>0.26089936794130392</v>
      </c>
      <c r="N32" s="6"/>
      <c r="O32" s="23">
        <f>POWER(2,-L32)</f>
        <v>3.1715019277145511</v>
      </c>
      <c r="P32" s="17">
        <f>M32/SQRT((COUNT(C30:C32)+COUNT(G30:G32)/2))</f>
        <v>0.1394565781803189</v>
      </c>
    </row>
    <row r="33" spans="2:16">
      <c r="B33" s="25" t="s">
        <v>17</v>
      </c>
      <c r="C33" s="21">
        <v>23.37299919128418</v>
      </c>
      <c r="D33" s="44"/>
      <c r="E33" s="48"/>
      <c r="F33" s="48"/>
      <c r="G33" s="21">
        <v>17.749000549316406</v>
      </c>
      <c r="I33" s="48"/>
      <c r="J33" s="48"/>
      <c r="K33" s="48"/>
      <c r="L33" s="48"/>
      <c r="M33" s="48"/>
      <c r="N33" s="48"/>
      <c r="O33" s="49"/>
    </row>
    <row r="34" spans="2:16">
      <c r="B34" s="25" t="s">
        <v>17</v>
      </c>
      <c r="C34" s="21">
        <v>23.604999542236328</v>
      </c>
      <c r="D34" s="50"/>
      <c r="E34" s="48"/>
      <c r="F34" s="48"/>
      <c r="G34" s="21">
        <v>17.802000045776367</v>
      </c>
      <c r="H34" s="50"/>
      <c r="I34" s="48"/>
      <c r="J34" s="48"/>
      <c r="K34" s="48"/>
      <c r="L34" s="48"/>
      <c r="M34" s="48"/>
      <c r="N34" s="48"/>
      <c r="O34" s="49"/>
    </row>
    <row r="35" spans="2:16" ht="15.75">
      <c r="B35" s="25" t="s">
        <v>17</v>
      </c>
      <c r="C35" s="21">
        <v>23.482999801635742</v>
      </c>
      <c r="D35" s="51">
        <f>STDEV(C33:C35)</f>
        <v>0.1160518805148848</v>
      </c>
      <c r="E35" s="52">
        <f>AVERAGE(C33:C35)</f>
        <v>23.48699951171875</v>
      </c>
      <c r="F35" s="48"/>
      <c r="G35" s="21">
        <v>17.756999969482422</v>
      </c>
      <c r="H35" s="53">
        <f>STDEV(G33:G35)</f>
        <v>2.8571384911197335E-2</v>
      </c>
      <c r="I35" s="52">
        <f>AVERAGE(G33:G35)</f>
        <v>17.769333521525066</v>
      </c>
      <c r="J35" s="48"/>
      <c r="K35" s="52">
        <f>E35-I35</f>
        <v>5.7176659901936837</v>
      </c>
      <c r="L35" s="52">
        <f>K35-$K$7</f>
        <v>-1.7093337376912459</v>
      </c>
      <c r="M35" s="18">
        <f>SQRT((D35*D35)+(H35*H35))</f>
        <v>0.1195172079944344</v>
      </c>
      <c r="N35" s="6"/>
      <c r="O35" s="23">
        <f>POWER(2,-L35)</f>
        <v>3.2700976960039605</v>
      </c>
      <c r="P35" s="17">
        <f>M35/SQRT((COUNT(C33:C35)+COUNT(G33:G35)/2))</f>
        <v>5.6340952160898412E-2</v>
      </c>
    </row>
    <row r="36" spans="2:16">
      <c r="B36" s="25" t="s">
        <v>18</v>
      </c>
      <c r="C36" s="21">
        <v>23.687000274658203</v>
      </c>
      <c r="D36" s="44"/>
      <c r="E36" s="48"/>
      <c r="F36" s="48"/>
      <c r="G36" s="21">
        <v>15.480999946594238</v>
      </c>
      <c r="I36" s="48"/>
      <c r="J36" s="48"/>
      <c r="K36" s="48"/>
      <c r="L36" s="48"/>
      <c r="M36" s="48"/>
      <c r="N36" s="48"/>
      <c r="O36" s="49"/>
    </row>
    <row r="37" spans="2:16">
      <c r="B37" s="25" t="s">
        <v>18</v>
      </c>
      <c r="C37" s="21">
        <v>23.698999404907227</v>
      </c>
      <c r="D37" s="50"/>
      <c r="E37" s="48"/>
      <c r="F37" s="48"/>
      <c r="G37" s="21">
        <v>15.559000015258789</v>
      </c>
      <c r="H37" s="50"/>
      <c r="I37" s="48"/>
      <c r="J37" s="48"/>
      <c r="K37" s="48"/>
      <c r="L37" s="48"/>
      <c r="M37" s="48"/>
      <c r="N37" s="48"/>
      <c r="O37" s="49"/>
    </row>
    <row r="38" spans="2:16" ht="15.75">
      <c r="B38" s="25" t="s">
        <v>18</v>
      </c>
      <c r="C38" s="21">
        <v>23.768999099731445</v>
      </c>
      <c r="D38" s="51">
        <f>STDEV(C36:C38)</f>
        <v>4.4286460902494336E-2</v>
      </c>
      <c r="E38" s="52">
        <f>AVERAGE(C36:C38)</f>
        <v>23.718332926432293</v>
      </c>
      <c r="F38" s="48"/>
      <c r="G38" s="21">
        <v>15.569999694824219</v>
      </c>
      <c r="H38" s="53">
        <f>STDEV(G36:G38)</f>
        <v>4.8521402231758652E-2</v>
      </c>
      <c r="I38" s="52">
        <f>AVERAGE(G36:G38)</f>
        <v>15.536666552225748</v>
      </c>
      <c r="J38" s="48"/>
      <c r="K38" s="52">
        <f>E38-I38</f>
        <v>8.1816663742065447</v>
      </c>
      <c r="L38" s="52">
        <f>K38-$K$7</f>
        <v>0.75466664632161518</v>
      </c>
      <c r="M38" s="18">
        <f>SQRT((D38*D38)+(H38*H38))</f>
        <v>6.569335654238008E-2</v>
      </c>
      <c r="N38" s="6"/>
      <c r="O38" s="23">
        <f>POWER(2,-L38)</f>
        <v>0.59268331693172727</v>
      </c>
      <c r="P38" s="17">
        <f>M38/SQRT((COUNT(C36:C38)+COUNT(G36:G38)/2))</f>
        <v>3.0968145260015071E-2</v>
      </c>
    </row>
    <row r="39" spans="2:16">
      <c r="B39" s="25" t="s">
        <v>19</v>
      </c>
      <c r="C39" s="21">
        <v>19.670999526977539</v>
      </c>
      <c r="D39" s="44"/>
      <c r="E39" s="48"/>
      <c r="F39" s="48"/>
      <c r="G39" s="21">
        <v>13.746000289916992</v>
      </c>
      <c r="I39" s="48"/>
      <c r="J39" s="48"/>
      <c r="K39" s="48"/>
      <c r="L39" s="48"/>
      <c r="M39" s="48"/>
      <c r="N39" s="48"/>
      <c r="O39" s="49"/>
    </row>
    <row r="40" spans="2:16">
      <c r="B40" s="25" t="s">
        <v>19</v>
      </c>
      <c r="C40" s="21">
        <v>19.749000549316406</v>
      </c>
      <c r="D40" s="50"/>
      <c r="E40" s="48"/>
      <c r="F40" s="48"/>
      <c r="G40" s="21">
        <v>13.732999801635742</v>
      </c>
      <c r="H40" s="50"/>
      <c r="I40" s="48"/>
      <c r="J40" s="48"/>
      <c r="K40" s="48"/>
      <c r="L40" s="48"/>
      <c r="M40" s="48"/>
      <c r="N40" s="48"/>
      <c r="O40" s="49"/>
    </row>
    <row r="41" spans="2:16" ht="15.75">
      <c r="B41" s="25" t="s">
        <v>19</v>
      </c>
      <c r="C41" s="21">
        <v>19.608999252319336</v>
      </c>
      <c r="D41" s="51">
        <f>STDEV(C39:C41)</f>
        <v>7.0152876757909904E-2</v>
      </c>
      <c r="E41" s="52">
        <f>AVERAGE(C39:C41)</f>
        <v>19.676333109537762</v>
      </c>
      <c r="F41" s="48"/>
      <c r="G41" s="21">
        <v>13.852999687194824</v>
      </c>
      <c r="H41" s="53">
        <f>STDEV(G39:G41)</f>
        <v>6.5850659636740458E-2</v>
      </c>
      <c r="I41" s="52">
        <f>AVERAGE(G39:G41)</f>
        <v>13.77733325958252</v>
      </c>
      <c r="J41" s="48"/>
      <c r="K41" s="52">
        <f>E41-I41</f>
        <v>5.8989998499552421</v>
      </c>
      <c r="L41" s="52">
        <f>K41-$K$7</f>
        <v>-1.5279998779296875</v>
      </c>
      <c r="M41" s="18">
        <f>SQRT((D41*D41)+(H41*H41))</f>
        <v>9.621712681224863E-2</v>
      </c>
      <c r="N41" s="6"/>
      <c r="O41" s="23">
        <f>POWER(2,-L41)</f>
        <v>2.8838574989094901</v>
      </c>
      <c r="P41" s="17">
        <f>M41/SQRT((COUNT(C39:C41)+COUNT(G39:G41)/2))</f>
        <v>4.5357188556817994E-2</v>
      </c>
    </row>
    <row r="42" spans="2:16">
      <c r="B42" s="25" t="s">
        <v>20</v>
      </c>
      <c r="C42" s="21">
        <v>22.246999740600586</v>
      </c>
      <c r="D42" s="44"/>
      <c r="E42" s="48"/>
      <c r="F42" s="48"/>
      <c r="G42" s="21">
        <v>14.734999656677246</v>
      </c>
      <c r="I42" s="48"/>
      <c r="J42" s="48"/>
      <c r="K42" s="48"/>
      <c r="L42" s="48"/>
      <c r="M42" s="48"/>
      <c r="N42" s="48"/>
      <c r="O42" s="49"/>
    </row>
    <row r="43" spans="2:16">
      <c r="B43" s="25" t="s">
        <v>20</v>
      </c>
      <c r="C43" s="21">
        <v>22.36199951171875</v>
      </c>
      <c r="D43" s="50"/>
      <c r="E43" s="48"/>
      <c r="F43" s="48"/>
      <c r="G43" s="21">
        <v>14.711999893188477</v>
      </c>
      <c r="H43" s="50"/>
      <c r="I43" s="48"/>
      <c r="J43" s="48"/>
      <c r="K43" s="48"/>
      <c r="L43" s="48"/>
      <c r="M43" s="48"/>
      <c r="N43" s="48"/>
      <c r="O43" s="49"/>
    </row>
    <row r="44" spans="2:16" ht="15.75">
      <c r="B44" s="25" t="s">
        <v>20</v>
      </c>
      <c r="C44" s="21">
        <v>22.292999267578125</v>
      </c>
      <c r="D44" s="51">
        <f>STDEV(C42:C44)</f>
        <v>5.7881974066274613E-2</v>
      </c>
      <c r="E44" s="52">
        <f>AVERAGE(C42:C44)</f>
        <v>22.300666173299152</v>
      </c>
      <c r="F44" s="48"/>
      <c r="G44" s="21">
        <v>14.723999977111816</v>
      </c>
      <c r="H44" s="53">
        <f>STDEV(G42:G44)</f>
        <v>1.1503507329279091E-2</v>
      </c>
      <c r="I44" s="52">
        <f>AVERAGE(G42:G44)</f>
        <v>14.723666508992514</v>
      </c>
      <c r="J44" s="48"/>
      <c r="K44" s="52">
        <f>E44-I44</f>
        <v>7.5769996643066388</v>
      </c>
      <c r="L44" s="52">
        <f>K44-$K$7</f>
        <v>0.14999993642170928</v>
      </c>
      <c r="M44" s="18">
        <f>SQRT((D44*D44)+(H44*H44))</f>
        <v>5.9014011918218749E-2</v>
      </c>
      <c r="N44" s="6"/>
      <c r="O44" s="23">
        <f>POWER(2,-L44)</f>
        <v>0.90125050232813964</v>
      </c>
      <c r="P44" s="17">
        <f>M44/SQRT((COUNT(C42:C44)+COUNT(G42:G44)/2))</f>
        <v>2.7819472008264144E-2</v>
      </c>
    </row>
    <row r="45" spans="2:16">
      <c r="B45" s="25" t="s">
        <v>21</v>
      </c>
      <c r="C45" s="21">
        <v>24.684999465942383</v>
      </c>
      <c r="D45" s="44"/>
      <c r="E45" s="48"/>
      <c r="F45" s="48"/>
      <c r="G45" s="21">
        <v>16.218999862670898</v>
      </c>
      <c r="I45" s="48"/>
      <c r="J45" s="48"/>
      <c r="K45" s="48"/>
      <c r="L45" s="48"/>
      <c r="M45" s="48"/>
      <c r="N45" s="48"/>
      <c r="O45" s="49"/>
    </row>
    <row r="46" spans="2:16">
      <c r="B46" s="25" t="s">
        <v>21</v>
      </c>
      <c r="C46" s="21">
        <v>24.579999923706055</v>
      </c>
      <c r="D46" s="50"/>
      <c r="E46" s="48"/>
      <c r="F46" s="48"/>
      <c r="G46" s="21">
        <v>16.23900032043457</v>
      </c>
      <c r="H46" s="50"/>
      <c r="I46" s="48"/>
      <c r="J46" s="48"/>
      <c r="K46" s="48"/>
      <c r="L46" s="48"/>
      <c r="M46" s="48"/>
      <c r="N46" s="48"/>
      <c r="O46" s="49"/>
    </row>
    <row r="47" spans="2:16" ht="15.75">
      <c r="B47" s="25" t="s">
        <v>21</v>
      </c>
      <c r="C47" s="21">
        <v>25.070999145507813</v>
      </c>
      <c r="D47" s="51">
        <f>STDEV(C45:C47)</f>
        <v>0.25855395707170165</v>
      </c>
      <c r="E47" s="52">
        <f>AVERAGE(C45:C47)</f>
        <v>24.778666178385418</v>
      </c>
      <c r="F47" s="48"/>
      <c r="G47" s="21">
        <v>16.204000473022461</v>
      </c>
      <c r="H47" s="53">
        <f>STDEV(G45:G47)</f>
        <v>1.7559372233715228E-2</v>
      </c>
      <c r="I47" s="52">
        <f>AVERAGE(G45:G47)</f>
        <v>16.220666885375977</v>
      </c>
      <c r="J47" s="48"/>
      <c r="K47" s="52">
        <f>E47-I47</f>
        <v>8.5579992930094413</v>
      </c>
      <c r="L47" s="52">
        <f>K47-$K$7</f>
        <v>1.1309995651245117</v>
      </c>
      <c r="M47" s="18">
        <f>SQRT((D47*D47)+(H47*H47))</f>
        <v>0.25914953264607193</v>
      </c>
      <c r="N47" s="6"/>
      <c r="O47" s="23">
        <f>POWER(2,-L47)</f>
        <v>0.45659926263993206</v>
      </c>
      <c r="P47" s="17">
        <f>M47/SQRT((COUNT(C45:C47)+COUNT(G45:G47)/2))</f>
        <v>0.12216426125024137</v>
      </c>
    </row>
    <row r="48" spans="2:16">
      <c r="B48" s="25" t="s">
        <v>22</v>
      </c>
      <c r="C48" s="21">
        <v>19.590000152587891</v>
      </c>
      <c r="D48" s="44"/>
      <c r="E48" s="48"/>
      <c r="F48" s="48"/>
      <c r="G48" s="21">
        <v>14.303000450134277</v>
      </c>
      <c r="I48" s="48"/>
      <c r="J48" s="48"/>
      <c r="K48" s="48"/>
      <c r="L48" s="48"/>
      <c r="M48" s="48"/>
      <c r="N48" s="48"/>
      <c r="O48" s="49"/>
    </row>
    <row r="49" spans="2:16">
      <c r="B49" s="25" t="s">
        <v>22</v>
      </c>
      <c r="C49" s="21">
        <v>19.611000061035156</v>
      </c>
      <c r="D49" s="50"/>
      <c r="E49" s="48"/>
      <c r="F49" s="48"/>
      <c r="G49" s="21">
        <v>14.270000457763672</v>
      </c>
      <c r="H49" s="50"/>
      <c r="I49" s="48"/>
      <c r="J49" s="48"/>
      <c r="K49" s="48"/>
      <c r="L49" s="48"/>
      <c r="M49" s="48"/>
      <c r="N49" s="48"/>
      <c r="O49" s="49"/>
    </row>
    <row r="50" spans="2:16" ht="15.75">
      <c r="B50" s="25" t="s">
        <v>22</v>
      </c>
      <c r="C50" s="21">
        <v>19.864999771118164</v>
      </c>
      <c r="D50" s="51">
        <f>STDEV(C48:C50)</f>
        <v>0.1530695044029938</v>
      </c>
      <c r="E50" s="52">
        <f>AVERAGE(C48:C50)</f>
        <v>19.688666661580402</v>
      </c>
      <c r="F50" s="48"/>
      <c r="G50" s="21">
        <v>14.27400016784668</v>
      </c>
      <c r="H50" s="53">
        <f>STDEV(G48:G50)</f>
        <v>1.8009319577968901E-2</v>
      </c>
      <c r="I50" s="52">
        <f>AVERAGE(G48:G50)</f>
        <v>14.282333691914877</v>
      </c>
      <c r="J50" s="48"/>
      <c r="K50" s="52">
        <f>E50-I50</f>
        <v>5.4063329696655256</v>
      </c>
      <c r="L50" s="52">
        <f>K50-$K$7</f>
        <v>-2.020666758219404</v>
      </c>
      <c r="M50" s="18">
        <f>SQRT((D50*D50)+(H50*H50))</f>
        <v>0.1541253021727437</v>
      </c>
      <c r="N50" s="6"/>
      <c r="O50" s="23">
        <f>POWER(2,-L50)</f>
        <v>4.0577128048373252</v>
      </c>
      <c r="P50" s="17">
        <f>M50/SQRT((COUNT(C48:C50)+COUNT(G48:G50)/2))</f>
        <v>7.26553642125152E-2</v>
      </c>
    </row>
    <row r="51" spans="2:16">
      <c r="B51" s="25" t="s">
        <v>23</v>
      </c>
      <c r="C51" s="21">
        <v>22.815000534057617</v>
      </c>
      <c r="D51" s="44"/>
      <c r="E51" s="48"/>
      <c r="F51" s="48"/>
      <c r="G51" s="21">
        <v>14.904000282287598</v>
      </c>
      <c r="I51" s="48"/>
      <c r="J51" s="48"/>
      <c r="K51" s="48"/>
      <c r="L51" s="48"/>
      <c r="M51" s="48"/>
      <c r="N51" s="48"/>
      <c r="O51" s="49"/>
    </row>
    <row r="52" spans="2:16">
      <c r="B52" s="25" t="s">
        <v>23</v>
      </c>
      <c r="C52" s="21">
        <v>22.818000793457031</v>
      </c>
      <c r="D52" s="50"/>
      <c r="E52" s="48"/>
      <c r="F52" s="48"/>
      <c r="G52" s="21">
        <v>14.923999786376953</v>
      </c>
      <c r="H52" s="50"/>
      <c r="I52" s="48"/>
      <c r="J52" s="48"/>
      <c r="K52" s="48"/>
      <c r="L52" s="48"/>
      <c r="M52" s="48"/>
      <c r="N52" s="48"/>
      <c r="O52" s="49"/>
    </row>
    <row r="53" spans="2:16" ht="15.75">
      <c r="B53" s="25" t="s">
        <v>23</v>
      </c>
      <c r="C53" s="21">
        <v>22.878000259399414</v>
      </c>
      <c r="D53" s="51">
        <f>STDEV(C51:C53)</f>
        <v>3.5538483514299377E-2</v>
      </c>
      <c r="E53" s="52">
        <f>AVERAGE(C51:C53)</f>
        <v>22.837000528971355</v>
      </c>
      <c r="F53" s="48"/>
      <c r="G53" s="21">
        <v>14.921999931335449</v>
      </c>
      <c r="H53" s="53">
        <f>STDEV(G51:G53)</f>
        <v>1.1014891055997773E-2</v>
      </c>
      <c r="I53" s="52">
        <f>AVERAGE(G51:G53)</f>
        <v>14.916666666666666</v>
      </c>
      <c r="J53" s="48"/>
      <c r="K53" s="52">
        <f>E53-I53</f>
        <v>7.9203338623046893</v>
      </c>
      <c r="L53" s="52">
        <f>K53-$K$7</f>
        <v>0.49333413441975971</v>
      </c>
      <c r="M53" s="18">
        <f>SQRT((D53*D53)+(H53*H53))</f>
        <v>3.7206338646413845E-2</v>
      </c>
      <c r="N53" s="6"/>
      <c r="O53" s="23">
        <f>POWER(2,-L53)</f>
        <v>0.71038147511028993</v>
      </c>
      <c r="P53" s="17">
        <f>M53/SQRT((COUNT(C51:C53)+COUNT(G51:G53)/2))</f>
        <v>1.7539236240001563E-2</v>
      </c>
    </row>
    <row r="54" spans="2:16">
      <c r="B54" s="25" t="s">
        <v>24</v>
      </c>
      <c r="C54" s="21">
        <v>21.53700065612793</v>
      </c>
      <c r="D54" s="44"/>
      <c r="E54" s="48"/>
      <c r="F54" s="48"/>
      <c r="G54" s="21">
        <v>14.619999885559082</v>
      </c>
      <c r="I54" s="48"/>
      <c r="J54" s="48"/>
      <c r="K54" s="48"/>
      <c r="L54" s="48"/>
      <c r="M54" s="48"/>
      <c r="N54" s="48"/>
      <c r="O54" s="49"/>
    </row>
    <row r="55" spans="2:16">
      <c r="B55" s="25" t="s">
        <v>24</v>
      </c>
      <c r="C55" s="21">
        <v>21.583000183105469</v>
      </c>
      <c r="D55" s="50"/>
      <c r="E55" s="48"/>
      <c r="F55" s="48"/>
      <c r="G55" s="21">
        <v>14.625</v>
      </c>
      <c r="H55" s="50"/>
      <c r="I55" s="48"/>
      <c r="J55" s="48"/>
      <c r="K55" s="48"/>
      <c r="L55" s="48"/>
      <c r="M55" s="48"/>
      <c r="N55" s="48"/>
      <c r="O55" s="49"/>
    </row>
    <row r="56" spans="2:16" ht="15.75">
      <c r="B56" s="25" t="s">
        <v>24</v>
      </c>
      <c r="C56" s="21">
        <v>21.48900032043457</v>
      </c>
      <c r="D56" s="51">
        <f>STDEV(C54:C56)</f>
        <v>4.7003480174309609E-2</v>
      </c>
      <c r="E56" s="52">
        <f>AVERAGE(C54:C56)</f>
        <v>21.536333719889324</v>
      </c>
      <c r="F56" s="48"/>
      <c r="G56" s="21">
        <v>14.651000022888184</v>
      </c>
      <c r="H56" s="53">
        <f>STDEV(G54:G56)</f>
        <v>1.664337129826518E-2</v>
      </c>
      <c r="I56" s="52">
        <f>AVERAGE(G54:G56)</f>
        <v>14.631999969482422</v>
      </c>
      <c r="J56" s="48"/>
      <c r="K56" s="52">
        <f>E56-I56</f>
        <v>6.9043337504069022</v>
      </c>
      <c r="L56" s="52">
        <f>K56-$K$7</f>
        <v>-0.52266597747802734</v>
      </c>
      <c r="M56" s="18">
        <f>SQRT((D56*D56)+(H56*H56))</f>
        <v>4.9863102156490757E-2</v>
      </c>
      <c r="N56" s="6"/>
      <c r="O56" s="23">
        <f>POWER(2,-L56)</f>
        <v>1.4366075249376022</v>
      </c>
      <c r="P56" s="17">
        <f>M56/SQRT((COUNT(C54:C56)+COUNT(G54:G56)/2))</f>
        <v>2.3505691777234786E-2</v>
      </c>
    </row>
    <row r="57" spans="2:16">
      <c r="B57" s="25" t="s">
        <v>25</v>
      </c>
      <c r="C57" s="21">
        <v>18.422000885009766</v>
      </c>
      <c r="D57" s="44"/>
      <c r="E57" s="48"/>
      <c r="F57" s="48"/>
      <c r="G57" s="21">
        <v>14.289999961853027</v>
      </c>
      <c r="I57" s="48"/>
      <c r="J57" s="48"/>
      <c r="K57" s="48"/>
      <c r="L57" s="48"/>
      <c r="M57" s="48"/>
      <c r="N57" s="48"/>
      <c r="O57" s="49"/>
    </row>
    <row r="58" spans="2:16">
      <c r="B58" s="25" t="s">
        <v>25</v>
      </c>
      <c r="C58" s="21">
        <v>18.35099983215332</v>
      </c>
      <c r="D58" s="50"/>
      <c r="E58" s="48"/>
      <c r="F58" s="48"/>
      <c r="G58" s="21">
        <v>14.24899959564209</v>
      </c>
      <c r="H58" s="50"/>
      <c r="I58" s="48"/>
      <c r="J58" s="48"/>
      <c r="K58" s="48"/>
      <c r="L58" s="48"/>
      <c r="M58" s="48"/>
      <c r="N58" s="48"/>
      <c r="O58" s="49"/>
    </row>
    <row r="59" spans="2:16" ht="15.75">
      <c r="B59" s="25" t="s">
        <v>25</v>
      </c>
      <c r="C59" s="21">
        <v>18.371999740600586</v>
      </c>
      <c r="D59" s="51">
        <f>STDEV(C57:C59)</f>
        <v>3.6474329109080085E-2</v>
      </c>
      <c r="E59" s="52">
        <f>AVERAGE(C57:C59)</f>
        <v>18.381666819254558</v>
      </c>
      <c r="F59" s="48"/>
      <c r="G59" s="21">
        <v>14.305999755859375</v>
      </c>
      <c r="H59" s="53">
        <f>STDEV(G57:G59)</f>
        <v>2.9399664687636377E-2</v>
      </c>
      <c r="I59" s="52">
        <f>AVERAGE(G57:G59)</f>
        <v>14.28166643778483</v>
      </c>
      <c r="J59" s="48"/>
      <c r="K59" s="52">
        <f>E59-I59</f>
        <v>4.1000003814697283</v>
      </c>
      <c r="L59" s="52">
        <f>K59-$K$7</f>
        <v>-3.3269993464152012</v>
      </c>
      <c r="M59" s="18">
        <f>SQRT((D59*D59)+(H59*H59))</f>
        <v>4.684780643427118E-2</v>
      </c>
      <c r="N59" s="6"/>
      <c r="O59" s="23">
        <f>POWER(2,-L59)</f>
        <v>10.035213089909721</v>
      </c>
      <c r="P59" s="17">
        <f>M59/SQRT((COUNT(C57:C59)+COUNT(G57:G59)/2))</f>
        <v>2.2084267742258617E-2</v>
      </c>
    </row>
    <row r="60" spans="2:16">
      <c r="B60" s="25" t="s">
        <v>26</v>
      </c>
      <c r="C60" s="21">
        <v>22.267999649047852</v>
      </c>
      <c r="D60" s="44"/>
      <c r="E60" s="48"/>
      <c r="F60" s="48"/>
      <c r="G60" s="21">
        <v>14.593000411987305</v>
      </c>
      <c r="I60" s="48"/>
      <c r="J60" s="48"/>
      <c r="K60" s="48"/>
      <c r="L60" s="48"/>
      <c r="M60" s="48"/>
      <c r="N60" s="48"/>
      <c r="O60" s="49"/>
    </row>
    <row r="61" spans="2:16">
      <c r="B61" s="25" t="s">
        <v>26</v>
      </c>
      <c r="C61" s="21">
        <v>22.21299934387207</v>
      </c>
      <c r="D61" s="50"/>
      <c r="E61" s="48"/>
      <c r="F61" s="48"/>
      <c r="G61" s="21">
        <v>14.654000282287598</v>
      </c>
      <c r="H61" s="50"/>
      <c r="I61" s="48"/>
      <c r="J61" s="48"/>
      <c r="K61" s="48"/>
      <c r="L61" s="48"/>
      <c r="M61" s="48"/>
      <c r="N61" s="48"/>
      <c r="O61" s="49"/>
    </row>
    <row r="62" spans="2:16" ht="15.75">
      <c r="B62" s="25" t="s">
        <v>26</v>
      </c>
      <c r="C62" s="21">
        <v>22.243999481201172</v>
      </c>
      <c r="D62" s="51">
        <f>STDEV(C60:C62)</f>
        <v>2.7574294008856096E-2</v>
      </c>
      <c r="E62" s="52">
        <f>AVERAGE(C60:C62)</f>
        <v>22.241666158040363</v>
      </c>
      <c r="F62" s="48"/>
      <c r="G62" s="21">
        <v>14.607000350952148</v>
      </c>
      <c r="H62" s="53">
        <f>STDEV(G60:G62)</f>
        <v>3.1953028059973847E-2</v>
      </c>
      <c r="I62" s="52">
        <f>AVERAGE(G60:G62)</f>
        <v>14.618000348409018</v>
      </c>
      <c r="J62" s="48"/>
      <c r="K62" s="52">
        <f>E62-I62</f>
        <v>7.6236658096313459</v>
      </c>
      <c r="L62" s="52">
        <f>K62-$K$7</f>
        <v>0.19666608174641631</v>
      </c>
      <c r="M62" s="18">
        <f>SQRT((D62*D62)+(H62*H62))</f>
        <v>4.2205896416120735E-2</v>
      </c>
      <c r="N62" s="6"/>
      <c r="O62" s="23">
        <f>POWER(2,-L62)</f>
        <v>0.87256464140971413</v>
      </c>
      <c r="P62" s="17">
        <f>M62/SQRT((COUNT(C60:C62)+COUNT(G60:G62)/2))</f>
        <v>1.9896050374597317E-2</v>
      </c>
    </row>
    <row r="63" spans="2:16">
      <c r="B63" s="25" t="s">
        <v>27</v>
      </c>
      <c r="C63" s="21">
        <v>23.544000625610352</v>
      </c>
      <c r="D63" s="44"/>
      <c r="E63" s="48"/>
      <c r="F63" s="48"/>
      <c r="G63" s="21">
        <v>15.902000427246094</v>
      </c>
      <c r="I63" s="48"/>
      <c r="J63" s="48"/>
      <c r="K63" s="48"/>
      <c r="L63" s="48"/>
      <c r="M63" s="48"/>
      <c r="N63" s="48"/>
      <c r="O63" s="49"/>
    </row>
    <row r="64" spans="2:16">
      <c r="B64" s="25" t="s">
        <v>27</v>
      </c>
      <c r="C64" s="21">
        <v>23.66200065612793</v>
      </c>
      <c r="D64" s="50"/>
      <c r="E64" s="48"/>
      <c r="F64" s="48"/>
      <c r="G64" s="21">
        <v>15.899999618530273</v>
      </c>
      <c r="H64" s="50"/>
      <c r="I64" s="48"/>
      <c r="J64" s="48"/>
      <c r="K64" s="48"/>
      <c r="L64" s="48"/>
      <c r="M64" s="48"/>
      <c r="N64" s="48"/>
      <c r="O64" s="49"/>
    </row>
    <row r="65" spans="2:16" ht="15.75">
      <c r="B65" s="25" t="s">
        <v>27</v>
      </c>
      <c r="C65" s="21">
        <v>23.679000854492188</v>
      </c>
      <c r="D65" s="51">
        <f>STDEV(C63:C65)</f>
        <v>7.3527858376628896E-2</v>
      </c>
      <c r="E65" s="52">
        <f>AVERAGE(C63:C65)</f>
        <v>23.628334045410156</v>
      </c>
      <c r="F65" s="48"/>
      <c r="G65" s="21">
        <v>15.935999870300293</v>
      </c>
      <c r="H65" s="53">
        <f>STDEV(G63:G65)</f>
        <v>2.0231919875194876E-2</v>
      </c>
      <c r="I65" s="52">
        <f>AVERAGE(G63:G65)</f>
        <v>15.912666638692221</v>
      </c>
      <c r="J65" s="48"/>
      <c r="K65" s="52">
        <f>E65-I65</f>
        <v>7.7156674067179356</v>
      </c>
      <c r="L65" s="52">
        <f>K65-$K$7</f>
        <v>0.28866767883300604</v>
      </c>
      <c r="M65" s="18">
        <f>SQRT((D65*D65)+(H65*H65))</f>
        <v>7.6260583129752563E-2</v>
      </c>
      <c r="N65" s="6"/>
      <c r="O65" s="23">
        <f>POWER(2,-L65)</f>
        <v>0.81865773561983279</v>
      </c>
      <c r="P65" s="17">
        <f>M65/SQRT((COUNT(C63:C65)+COUNT(G63:G65)/2))</f>
        <v>3.5949583645525647E-2</v>
      </c>
    </row>
    <row r="66" spans="2:16">
      <c r="B66" s="25" t="s">
        <v>28</v>
      </c>
      <c r="C66" s="21">
        <v>19.777000427246094</v>
      </c>
      <c r="D66" s="44"/>
      <c r="E66" s="48"/>
      <c r="F66" s="48"/>
      <c r="G66" s="21">
        <v>14.460000038146973</v>
      </c>
      <c r="I66" s="48"/>
      <c r="J66" s="48"/>
      <c r="K66" s="48"/>
      <c r="L66" s="48"/>
      <c r="M66" s="48"/>
      <c r="N66" s="48"/>
      <c r="O66" s="49"/>
    </row>
    <row r="67" spans="2:16">
      <c r="B67" s="25" t="s">
        <v>28</v>
      </c>
      <c r="C67" s="21">
        <v>19.753000259399414</v>
      </c>
      <c r="D67" s="50"/>
      <c r="E67" s="48"/>
      <c r="F67" s="48"/>
      <c r="G67" s="21">
        <v>14.446000099182129</v>
      </c>
      <c r="H67" s="50"/>
      <c r="I67" s="48"/>
      <c r="J67" s="48"/>
      <c r="K67" s="48"/>
      <c r="L67" s="48"/>
      <c r="M67" s="48"/>
      <c r="N67" s="48"/>
      <c r="O67" s="49"/>
    </row>
    <row r="68" spans="2:16" ht="15.75">
      <c r="B68" s="25" t="s">
        <v>28</v>
      </c>
      <c r="C68" s="21">
        <v>19.819000244140625</v>
      </c>
      <c r="D68" s="51">
        <f>STDEV(C66:C68)</f>
        <v>3.3406562882371447E-2</v>
      </c>
      <c r="E68" s="52">
        <f>AVERAGE(C66:C68)</f>
        <v>19.783000310262043</v>
      </c>
      <c r="F68" s="48"/>
      <c r="G68" s="21">
        <v>14.437000274658203</v>
      </c>
      <c r="H68" s="53">
        <f>STDEV(G66:G68)</f>
        <v>1.1590112546334068E-2</v>
      </c>
      <c r="I68" s="52">
        <f>AVERAGE(G66:G68)</f>
        <v>14.447666803995768</v>
      </c>
      <c r="J68" s="48"/>
      <c r="K68" s="52">
        <f>E68-I68</f>
        <v>5.3353335062662754</v>
      </c>
      <c r="L68" s="52">
        <f>K68-$K$7</f>
        <v>-2.0916662216186541</v>
      </c>
      <c r="M68" s="18">
        <f>SQRT((D68*D68)+(H68*H68))</f>
        <v>3.5359993671528395E-2</v>
      </c>
      <c r="N68" s="6"/>
      <c r="O68" s="23">
        <f>POWER(2,-L68)</f>
        <v>4.2624006916322781</v>
      </c>
      <c r="P68" s="17">
        <f>M68/SQRT((COUNT(C66:C68)+COUNT(G66:G68)/2))</f>
        <v>1.6668860871900757E-2</v>
      </c>
    </row>
    <row r="69" spans="2:16">
      <c r="B69" s="25" t="s">
        <v>29</v>
      </c>
      <c r="C69" s="21">
        <v>22.618000030517578</v>
      </c>
      <c r="D69" s="44"/>
      <c r="E69" s="48"/>
      <c r="F69" s="48"/>
      <c r="G69" s="21">
        <v>14.590999603271484</v>
      </c>
      <c r="I69" s="48"/>
      <c r="J69" s="48"/>
      <c r="K69" s="48"/>
      <c r="L69" s="48"/>
      <c r="M69" s="48"/>
      <c r="N69" s="48"/>
      <c r="O69" s="49"/>
    </row>
    <row r="70" spans="2:16">
      <c r="B70" s="25" t="s">
        <v>29</v>
      </c>
      <c r="C70" s="21">
        <v>22.615999221801758</v>
      </c>
      <c r="D70" s="50"/>
      <c r="E70" s="48"/>
      <c r="F70" s="48"/>
      <c r="G70" s="21">
        <v>14.58899974822998</v>
      </c>
      <c r="H70" s="50"/>
      <c r="I70" s="48"/>
      <c r="J70" s="48"/>
      <c r="K70" s="48"/>
      <c r="L70" s="48"/>
      <c r="M70" s="48"/>
      <c r="N70" s="48"/>
      <c r="O70" s="49"/>
    </row>
    <row r="71" spans="2:16" ht="15.75">
      <c r="B71" s="25" t="s">
        <v>29</v>
      </c>
      <c r="C71" s="21">
        <v>22.642999649047852</v>
      </c>
      <c r="D71" s="51">
        <f>STDEV(C69:C71)</f>
        <v>1.5044418863530395E-2</v>
      </c>
      <c r="E71" s="52">
        <f>AVERAGE(C69:C71)</f>
        <v>22.62566630045573</v>
      </c>
      <c r="F71" s="48"/>
      <c r="G71" s="21">
        <v>14.565999984741211</v>
      </c>
      <c r="H71" s="53">
        <f>STDEV(G69:G71)</f>
        <v>1.389226083943596E-2</v>
      </c>
      <c r="I71" s="52">
        <f>AVERAGE(G69:G71)</f>
        <v>14.581999778747559</v>
      </c>
      <c r="J71" s="48"/>
      <c r="K71" s="52">
        <f>E71-I71</f>
        <v>8.0436665217081718</v>
      </c>
      <c r="L71" s="52">
        <f>K71-$K$7</f>
        <v>0.61666679382324219</v>
      </c>
      <c r="M71" s="18">
        <f>SQRT((D71*D71)+(H71*H71))</f>
        <v>2.047753525628207E-2</v>
      </c>
      <c r="N71" s="6"/>
      <c r="O71" s="23">
        <f>POWER(2,-L71)</f>
        <v>0.65217597740114863</v>
      </c>
      <c r="P71" s="17">
        <f>M71/SQRT((COUNT(C69:C71)+COUNT(G69:G71)/2))</f>
        <v>9.6532026944691068E-3</v>
      </c>
    </row>
    <row r="72" spans="2:16">
      <c r="B72" s="25" t="s">
        <v>30</v>
      </c>
      <c r="C72" s="21">
        <v>23.195999145507813</v>
      </c>
      <c r="D72" s="44"/>
      <c r="E72" s="48"/>
      <c r="F72" s="48"/>
      <c r="G72" s="21">
        <v>15.13599967956543</v>
      </c>
      <c r="I72" s="48"/>
      <c r="J72" s="48"/>
      <c r="K72" s="48"/>
      <c r="L72" s="48"/>
      <c r="M72" s="48"/>
      <c r="N72" s="48"/>
      <c r="O72" s="49"/>
    </row>
    <row r="73" spans="2:16">
      <c r="B73" s="25" t="s">
        <v>30</v>
      </c>
      <c r="C73" s="21">
        <v>23.145000457763672</v>
      </c>
      <c r="D73" s="50"/>
      <c r="E73" s="48"/>
      <c r="F73" s="48"/>
      <c r="G73" s="21">
        <v>15.098999977111816</v>
      </c>
      <c r="H73" s="50"/>
      <c r="I73" s="48"/>
      <c r="J73" s="48"/>
      <c r="K73" s="48"/>
      <c r="L73" s="48"/>
      <c r="M73" s="48"/>
      <c r="N73" s="48"/>
      <c r="O73" s="49"/>
    </row>
    <row r="74" spans="2:16" ht="15.75">
      <c r="B74" s="25" t="s">
        <v>30</v>
      </c>
      <c r="C74" s="21">
        <v>23.250999450683594</v>
      </c>
      <c r="D74" s="51">
        <f>STDEV(C72:C74)</f>
        <v>5.3012083875740183E-2</v>
      </c>
      <c r="E74" s="52">
        <f>AVERAGE(C72:C74)</f>
        <v>23.197333017985027</v>
      </c>
      <c r="F74" s="48"/>
      <c r="G74" s="21">
        <v>14.987000465393066</v>
      </c>
      <c r="H74" s="53">
        <f>STDEV(G72:G74)</f>
        <v>7.7581821787147329E-2</v>
      </c>
      <c r="I74" s="52">
        <f>AVERAGE(G72:G74)</f>
        <v>15.074000040690104</v>
      </c>
      <c r="J74" s="48"/>
      <c r="K74" s="52">
        <f>E74-I74</f>
        <v>8.1233329772949237</v>
      </c>
      <c r="L74" s="52">
        <f>K74-$K$7</f>
        <v>0.69633324940999408</v>
      </c>
      <c r="M74" s="18">
        <f>SQRT((D74*D74)+(H74*H74))</f>
        <v>9.3963929827680148E-2</v>
      </c>
      <c r="N74" s="6"/>
      <c r="O74" s="23">
        <f>POWER(2,-L74)</f>
        <v>0.61713873355655391</v>
      </c>
      <c r="P74" s="17">
        <f>M74/SQRT((COUNT(C72:C74)+COUNT(G72:G74)/2))</f>
        <v>4.4295021312059694E-2</v>
      </c>
    </row>
    <row r="75" spans="2:16">
      <c r="B75" s="25" t="s">
        <v>31</v>
      </c>
      <c r="C75" s="21">
        <v>20.194000244140625</v>
      </c>
      <c r="D75" s="44"/>
      <c r="E75" s="48"/>
      <c r="F75" s="48"/>
      <c r="G75" s="21">
        <v>14.925000190734863</v>
      </c>
      <c r="I75" s="48"/>
      <c r="J75" s="48"/>
      <c r="K75" s="48"/>
      <c r="L75" s="48"/>
      <c r="M75" s="48"/>
      <c r="N75" s="48"/>
      <c r="O75" s="49"/>
    </row>
    <row r="76" spans="2:16">
      <c r="B76" s="25" t="s">
        <v>31</v>
      </c>
      <c r="C76" s="21">
        <v>20.281999588012695</v>
      </c>
      <c r="D76" s="50"/>
      <c r="E76" s="48"/>
      <c r="F76" s="48"/>
      <c r="G76" s="21">
        <v>14.88599967956543</v>
      </c>
      <c r="H76" s="50"/>
      <c r="I76" s="48"/>
      <c r="J76" s="48"/>
      <c r="K76" s="48"/>
      <c r="L76" s="48"/>
      <c r="M76" s="48"/>
      <c r="N76" s="48"/>
      <c r="O76" s="49"/>
    </row>
    <row r="77" spans="2:16" ht="15.75">
      <c r="B77" s="25" t="s">
        <v>31</v>
      </c>
      <c r="C77" s="21">
        <v>20.606000900268555</v>
      </c>
      <c r="D77" s="51">
        <f>STDEV(C75:C77)</f>
        <v>0.21697360650376568</v>
      </c>
      <c r="E77" s="52">
        <f>AVERAGE(C75:C77)</f>
        <v>20.360666910807293</v>
      </c>
      <c r="F77" s="48"/>
      <c r="G77" s="21">
        <v>14.868000030517578</v>
      </c>
      <c r="H77" s="53">
        <f>STDEV(G75:G77)</f>
        <v>2.9137734704100096E-2</v>
      </c>
      <c r="I77" s="52">
        <f>AVERAGE(G75:G77)</f>
        <v>14.892999966939291</v>
      </c>
      <c r="J77" s="48"/>
      <c r="K77" s="52">
        <f>E77-I77</f>
        <v>5.4676669438680019</v>
      </c>
      <c r="L77" s="52">
        <f>K77-$K$7</f>
        <v>-1.9593327840169277</v>
      </c>
      <c r="M77" s="18">
        <f>SQRT((D77*D77)+(H77*H77))</f>
        <v>0.21892134090338811</v>
      </c>
      <c r="N77" s="6"/>
      <c r="O77" s="23">
        <f>POWER(2,-L77)</f>
        <v>3.8888208761878831</v>
      </c>
      <c r="P77" s="17">
        <f>M77/SQRT((COUNT(C75:C77)+COUNT(G75:G77)/2))</f>
        <v>0.10320050979949176</v>
      </c>
    </row>
    <row r="78" spans="2:16">
      <c r="B78" s="25" t="s">
        <v>32</v>
      </c>
      <c r="C78" s="21">
        <v>22.767000198364258</v>
      </c>
      <c r="D78" s="44"/>
      <c r="E78" s="48"/>
      <c r="F78" s="48"/>
      <c r="G78" s="21">
        <v>15.970000267028809</v>
      </c>
      <c r="I78" s="48"/>
      <c r="J78" s="48"/>
      <c r="K78" s="48"/>
      <c r="L78" s="48"/>
      <c r="M78" s="48"/>
      <c r="N78" s="48"/>
      <c r="O78" s="49"/>
    </row>
    <row r="79" spans="2:16">
      <c r="B79" s="25" t="s">
        <v>32</v>
      </c>
      <c r="C79" s="21">
        <v>22.854999542236328</v>
      </c>
      <c r="D79" s="50"/>
      <c r="E79" s="48"/>
      <c r="F79" s="48"/>
      <c r="G79" s="21">
        <v>16.01099967956543</v>
      </c>
      <c r="H79" s="50"/>
      <c r="I79" s="48"/>
      <c r="J79" s="48"/>
      <c r="K79" s="48"/>
      <c r="L79" s="48"/>
      <c r="M79" s="48"/>
      <c r="N79" s="48"/>
      <c r="O79" s="49"/>
    </row>
    <row r="80" spans="2:16" ht="15.75">
      <c r="B80" s="25" t="s">
        <v>32</v>
      </c>
      <c r="C80" s="21">
        <v>22.714000701904297</v>
      </c>
      <c r="D80" s="51">
        <f>STDEV(C78:C80)</f>
        <v>7.1219735235281911E-2</v>
      </c>
      <c r="E80" s="52">
        <f>AVERAGE(C78:C80)</f>
        <v>22.778666814168293</v>
      </c>
      <c r="F80" s="48"/>
      <c r="G80" s="21">
        <v>15.928000450134277</v>
      </c>
      <c r="H80" s="53">
        <f>STDEV(G78:G80)</f>
        <v>4.1500619540932281E-2</v>
      </c>
      <c r="I80" s="52">
        <f>AVERAGE(G78:G80)</f>
        <v>15.969666798909506</v>
      </c>
      <c r="J80" s="48"/>
      <c r="K80" s="52">
        <f>E80-I80</f>
        <v>6.8090000152587873</v>
      </c>
      <c r="L80" s="52">
        <f>K80-$K$7</f>
        <v>-0.61799971262614228</v>
      </c>
      <c r="M80" s="18">
        <f>SQRT((D80*D80)+(H80*H80))</f>
        <v>8.2429073203966488E-2</v>
      </c>
      <c r="N80" s="6"/>
      <c r="O80" s="23">
        <f>POWER(2,-L80)</f>
        <v>1.5347457902911907</v>
      </c>
      <c r="P80" s="17">
        <f>M80/SQRT((COUNT(C78:C80)+COUNT(G78:G80)/2))</f>
        <v>3.8857437752964699E-2</v>
      </c>
    </row>
    <row r="81" spans="2:16">
      <c r="B81" s="25" t="s">
        <v>33</v>
      </c>
      <c r="C81" s="21">
        <v>22.596000671386719</v>
      </c>
      <c r="D81" s="44"/>
      <c r="E81" s="48"/>
      <c r="F81" s="48"/>
      <c r="G81" s="21">
        <v>15.104999542236328</v>
      </c>
      <c r="I81" s="48"/>
      <c r="J81" s="48"/>
      <c r="K81" s="48"/>
      <c r="L81" s="48"/>
      <c r="M81" s="48"/>
      <c r="N81" s="48"/>
      <c r="O81" s="49"/>
    </row>
    <row r="82" spans="2:16">
      <c r="B82" s="25" t="s">
        <v>33</v>
      </c>
      <c r="C82" s="21">
        <v>22.565000534057617</v>
      </c>
      <c r="D82" s="50"/>
      <c r="E82" s="48"/>
      <c r="F82" s="48"/>
      <c r="G82" s="21">
        <v>15.112000465393066</v>
      </c>
      <c r="H82" s="50"/>
      <c r="I82" s="48"/>
      <c r="J82" s="48"/>
      <c r="K82" s="48"/>
      <c r="L82" s="48"/>
      <c r="M82" s="48"/>
      <c r="N82" s="48"/>
      <c r="O82" s="49"/>
    </row>
    <row r="83" spans="2:16" ht="15.75">
      <c r="B83" s="25" t="s">
        <v>33</v>
      </c>
      <c r="C83" s="21">
        <v>22.579999923706055</v>
      </c>
      <c r="D83" s="51">
        <f>STDEV(C81:C83)</f>
        <v>1.5502763896528722E-2</v>
      </c>
      <c r="E83" s="52">
        <f>AVERAGE(C81:C83)</f>
        <v>22.580333709716797</v>
      </c>
      <c r="F83" s="48"/>
      <c r="G83" s="21">
        <v>15.015999794006348</v>
      </c>
      <c r="H83" s="53">
        <f>STDEV(G81:G83)</f>
        <v>5.3519617924562987E-2</v>
      </c>
      <c r="I83" s="52">
        <f>AVERAGE(G81:G83)</f>
        <v>15.077666600545248</v>
      </c>
      <c r="J83" s="48"/>
      <c r="K83" s="52">
        <f>E83-I83</f>
        <v>7.5026671091715489</v>
      </c>
      <c r="L83" s="52">
        <f>K83-$K$7</f>
        <v>7.5667381286619317E-2</v>
      </c>
      <c r="M83" s="18">
        <f>SQRT((D83*D83)+(H83*H83))</f>
        <v>5.5719702002278493E-2</v>
      </c>
      <c r="N83" s="6"/>
      <c r="O83" s="23">
        <f>POWER(2,-L83)</f>
        <v>0.94890306305722749</v>
      </c>
      <c r="P83" s="17">
        <f>M83/SQRT((COUNT(C81:C83)+COUNT(G81:G83)/2))</f>
        <v>2.6266519421003182E-2</v>
      </c>
    </row>
    <row r="84" spans="2:16">
      <c r="B84" s="25" t="s">
        <v>34</v>
      </c>
      <c r="C84" s="21">
        <v>19.030000686645508</v>
      </c>
      <c r="D84" s="44"/>
      <c r="E84" s="48"/>
      <c r="F84" s="48"/>
      <c r="G84" s="21">
        <v>14.416999816894531</v>
      </c>
      <c r="I84" s="48"/>
      <c r="J84" s="48"/>
      <c r="K84" s="48"/>
      <c r="L84" s="48"/>
      <c r="M84" s="48"/>
      <c r="N84" s="48"/>
      <c r="O84" s="49"/>
    </row>
    <row r="85" spans="2:16">
      <c r="B85" s="25" t="s">
        <v>34</v>
      </c>
      <c r="C85" s="21">
        <v>19.13800048828125</v>
      </c>
      <c r="D85" s="50"/>
      <c r="E85" s="48"/>
      <c r="F85" s="48"/>
      <c r="G85" s="21">
        <v>14.467000007629395</v>
      </c>
      <c r="H85" s="50"/>
      <c r="I85" s="48"/>
      <c r="J85" s="48"/>
      <c r="K85" s="48"/>
      <c r="L85" s="48"/>
      <c r="M85" s="48"/>
      <c r="N85" s="48"/>
      <c r="O85" s="49"/>
    </row>
    <row r="86" spans="2:16" ht="15.75">
      <c r="B86" s="25" t="s">
        <v>34</v>
      </c>
      <c r="C86" s="21">
        <v>19.166000366210937</v>
      </c>
      <c r="D86" s="51">
        <f>STDEV(C84:C86)</f>
        <v>7.1814417261132898E-2</v>
      </c>
      <c r="E86" s="52">
        <f>AVERAGE(C84:C86)</f>
        <v>19.111333847045898</v>
      </c>
      <c r="F86" s="48"/>
      <c r="G86" s="21">
        <v>14.430000305175781</v>
      </c>
      <c r="H86" s="53">
        <f>STDEV(G84:G86)</f>
        <v>2.594227486404364E-2</v>
      </c>
      <c r="I86" s="52">
        <f>AVERAGE(G84:G86)</f>
        <v>14.438000043233236</v>
      </c>
      <c r="J86" s="48"/>
      <c r="K86" s="52">
        <f>E86-I86</f>
        <v>4.6733338038126622</v>
      </c>
      <c r="L86" s="52">
        <f>K86-$K$7</f>
        <v>-2.7536659240722674</v>
      </c>
      <c r="M86" s="18">
        <f>SQRT((D86*D86)+(H86*H86))</f>
        <v>7.6356480744450853E-2</v>
      </c>
      <c r="N86" s="6"/>
      <c r="O86" s="23">
        <f>POWER(2,-L86)</f>
        <v>6.7442869685328288</v>
      </c>
      <c r="P86" s="17">
        <f>M86/SQRT((COUNT(C84:C86)+COUNT(G84:G86)/2))</f>
        <v>3.5994790214627495E-2</v>
      </c>
    </row>
    <row r="87" spans="2:16">
      <c r="B87" s="25" t="s">
        <v>35</v>
      </c>
      <c r="C87" s="21">
        <v>22.908000946044922</v>
      </c>
      <c r="D87" s="44"/>
      <c r="E87" s="48"/>
      <c r="F87" s="48"/>
      <c r="G87" s="21">
        <v>15.517999649047852</v>
      </c>
      <c r="I87" s="48"/>
      <c r="J87" s="48"/>
      <c r="K87" s="48"/>
      <c r="L87" s="48"/>
      <c r="M87" s="48"/>
      <c r="N87" s="48"/>
      <c r="O87" s="49"/>
    </row>
    <row r="88" spans="2:16">
      <c r="B88" s="25" t="s">
        <v>35</v>
      </c>
      <c r="C88" s="21">
        <v>22.964000701904297</v>
      </c>
      <c r="D88" s="50"/>
      <c r="E88" s="48"/>
      <c r="F88" s="48"/>
      <c r="G88" s="21">
        <v>15.550000190734863</v>
      </c>
      <c r="H88" s="50"/>
      <c r="I88" s="48"/>
      <c r="J88" s="48"/>
      <c r="K88" s="48"/>
      <c r="L88" s="48"/>
      <c r="M88" s="48"/>
      <c r="N88" s="48"/>
      <c r="O88" s="49"/>
    </row>
    <row r="89" spans="2:16" ht="15.75">
      <c r="B89" s="25" t="s">
        <v>35</v>
      </c>
      <c r="C89" s="21">
        <v>22.950000762939453</v>
      </c>
      <c r="D89" s="51">
        <f>STDEV(C87:C89)</f>
        <v>2.9143196937716321E-2</v>
      </c>
      <c r="E89" s="52">
        <f>AVERAGE(C87:C89)</f>
        <v>22.940667470296223</v>
      </c>
      <c r="F89" s="48"/>
      <c r="G89" s="21">
        <v>15.465000152587891</v>
      </c>
      <c r="H89" s="53">
        <f>STDEV(G87:G89)</f>
        <v>4.2930152143255504E-2</v>
      </c>
      <c r="I89" s="52">
        <f>AVERAGE(G87:G89)</f>
        <v>15.510999997456869</v>
      </c>
      <c r="J89" s="48"/>
      <c r="K89" s="52">
        <f>E89-I89</f>
        <v>7.4296674728393537</v>
      </c>
      <c r="L89" s="52">
        <f>K89-$K$7</f>
        <v>2.6677449544241227E-3</v>
      </c>
      <c r="M89" s="18">
        <f>SQRT((D89*D89)+(H89*H89))</f>
        <v>5.1887608258558066E-2</v>
      </c>
      <c r="N89" s="6"/>
      <c r="O89" s="23">
        <f>POWER(2,-L89)</f>
        <v>0.99815256871224822</v>
      </c>
      <c r="P89" s="17">
        <f>M89/SQRT((COUNT(C87:C89)+COUNT(G87:G89)/2))</f>
        <v>2.4460053106118346E-2</v>
      </c>
    </row>
    <row r="90" spans="2:16">
      <c r="B90" s="25" t="s">
        <v>36</v>
      </c>
      <c r="C90" s="21">
        <v>26.621999740600586</v>
      </c>
      <c r="D90" s="44"/>
      <c r="E90" s="48"/>
      <c r="F90" s="48"/>
      <c r="G90" s="21">
        <v>17.91200065612793</v>
      </c>
      <c r="I90" s="48"/>
      <c r="J90" s="48"/>
      <c r="K90" s="48"/>
      <c r="L90" s="48"/>
      <c r="M90" s="48"/>
      <c r="N90" s="48"/>
      <c r="O90" s="49"/>
    </row>
    <row r="91" spans="2:16">
      <c r="B91" s="25" t="s">
        <v>36</v>
      </c>
      <c r="C91" s="21">
        <v>26.648000717163086</v>
      </c>
      <c r="D91" s="50"/>
      <c r="E91" s="48"/>
      <c r="F91" s="48"/>
      <c r="G91" s="21">
        <v>17.98699951171875</v>
      </c>
      <c r="H91" s="50"/>
      <c r="I91" s="48"/>
      <c r="J91" s="48"/>
      <c r="K91" s="48"/>
      <c r="L91" s="48"/>
      <c r="M91" s="48"/>
      <c r="N91" s="48"/>
      <c r="O91" s="49"/>
    </row>
    <row r="92" spans="2:16" ht="15.75">
      <c r="B92" s="25" t="s">
        <v>36</v>
      </c>
      <c r="C92" s="21">
        <v>26.87299919128418</v>
      </c>
      <c r="D92" s="51">
        <f>STDEV(C90:C92)</f>
        <v>0.13802239454915155</v>
      </c>
      <c r="E92" s="52">
        <f>AVERAGE(C90:C92)</f>
        <v>26.714333216349285</v>
      </c>
      <c r="F92" s="48"/>
      <c r="G92" s="21">
        <v>18.091999053955078</v>
      </c>
      <c r="H92" s="53">
        <f>STDEV(G90:G92)</f>
        <v>9.0414928183082291E-2</v>
      </c>
      <c r="I92" s="52">
        <f>AVERAGE(G90:G92)</f>
        <v>17.996999740600586</v>
      </c>
      <c r="J92" s="48"/>
      <c r="K92" s="52">
        <f>E92-I92</f>
        <v>8.7173334757486991</v>
      </c>
      <c r="L92" s="52">
        <f>K92-$K$7</f>
        <v>1.2903337478637695</v>
      </c>
      <c r="M92" s="18">
        <f>SQRT((D92*D92)+(H92*H92))</f>
        <v>0.1650001231376316</v>
      </c>
      <c r="N92" s="6"/>
      <c r="O92" s="23">
        <f>POWER(2,-L92)</f>
        <v>0.40885643496574281</v>
      </c>
      <c r="P92" s="17">
        <f>M92/SQRT((COUNT(C90:C92)+COUNT(G90:G92)/2))</f>
        <v>7.7781803978156455E-2</v>
      </c>
    </row>
    <row r="93" spans="2:16">
      <c r="B93" s="25" t="s">
        <v>37</v>
      </c>
      <c r="C93" s="21">
        <v>20.74799919128418</v>
      </c>
      <c r="D93" s="44"/>
      <c r="E93" s="48"/>
      <c r="F93" s="48"/>
      <c r="G93" s="21">
        <v>14.244999885559082</v>
      </c>
      <c r="I93" s="48"/>
      <c r="J93" s="48"/>
      <c r="K93" s="48"/>
      <c r="L93" s="48"/>
      <c r="M93" s="48"/>
      <c r="N93" s="48"/>
      <c r="O93" s="49"/>
    </row>
    <row r="94" spans="2:16">
      <c r="B94" s="25" t="s">
        <v>37</v>
      </c>
      <c r="C94" s="21">
        <v>20.722000122070313</v>
      </c>
      <c r="D94" s="50"/>
      <c r="E94" s="48"/>
      <c r="F94" s="48"/>
      <c r="G94" s="21">
        <v>14.265000343322754</v>
      </c>
      <c r="H94" s="50"/>
      <c r="I94" s="48"/>
      <c r="J94" s="48"/>
      <c r="K94" s="48"/>
      <c r="L94" s="48"/>
      <c r="M94" s="48"/>
      <c r="N94" s="48"/>
      <c r="O94" s="49"/>
    </row>
    <row r="95" spans="2:16" ht="15.75">
      <c r="B95" s="25" t="s">
        <v>37</v>
      </c>
      <c r="C95" s="21">
        <v>20.663999557495117</v>
      </c>
      <c r="D95" s="51">
        <f>STDEV(C93:C95)</f>
        <v>4.3003789692935723E-2</v>
      </c>
      <c r="E95" s="52">
        <f>AVERAGE(C93:C95)</f>
        <v>20.711332956949871</v>
      </c>
      <c r="F95" s="48"/>
      <c r="G95" s="21">
        <v>14.258999824523926</v>
      </c>
      <c r="H95" s="53">
        <f>STDEV(G93:G95)</f>
        <v>1.0263388228965964E-2</v>
      </c>
      <c r="I95" s="52">
        <f>AVERAGE(G93:G95)</f>
        <v>14.256333351135254</v>
      </c>
      <c r="J95" s="48"/>
      <c r="K95" s="52">
        <f>E95-I95</f>
        <v>6.4549996058146171</v>
      </c>
      <c r="L95" s="52">
        <f>K95-$K$7</f>
        <v>-0.9720001220703125</v>
      </c>
      <c r="M95" s="18">
        <f>SQRT((D95*D95)+(H95*H95))</f>
        <v>4.4211571628847597E-2</v>
      </c>
      <c r="N95" s="6"/>
      <c r="O95" s="23">
        <f>POWER(2,-L95)</f>
        <v>1.9615581739498151</v>
      </c>
      <c r="P95" s="17">
        <f>M95/SQRT((COUNT(C93:C95)+COUNT(G93:G95)/2))</f>
        <v>2.0841534737115277E-2</v>
      </c>
    </row>
    <row r="96" spans="2:16">
      <c r="B96" s="25" t="s">
        <v>38</v>
      </c>
      <c r="C96" s="21">
        <v>22.294000625610352</v>
      </c>
      <c r="D96" s="44"/>
      <c r="E96" s="48"/>
      <c r="F96" s="48"/>
      <c r="G96" s="21">
        <v>14.814999580383301</v>
      </c>
      <c r="I96" s="48"/>
      <c r="J96" s="48"/>
      <c r="K96" s="48"/>
      <c r="L96" s="48"/>
      <c r="M96" s="48"/>
      <c r="N96" s="48"/>
      <c r="O96" s="49"/>
    </row>
    <row r="97" spans="2:17">
      <c r="B97" s="25" t="s">
        <v>38</v>
      </c>
      <c r="C97" s="21">
        <v>22.232999801635742</v>
      </c>
      <c r="D97" s="50"/>
      <c r="E97" s="48"/>
      <c r="F97" s="48"/>
      <c r="G97" s="21">
        <v>14.826999664306641</v>
      </c>
      <c r="H97" s="50"/>
      <c r="I97" s="48"/>
      <c r="J97" s="48"/>
      <c r="K97" s="48"/>
      <c r="L97" s="48"/>
      <c r="M97" s="48"/>
      <c r="N97" s="48"/>
      <c r="O97" s="49"/>
    </row>
    <row r="98" spans="2:17" ht="15.75">
      <c r="B98" s="25" t="s">
        <v>38</v>
      </c>
      <c r="C98" s="21">
        <v>22.311000823974609</v>
      </c>
      <c r="D98" s="51">
        <f>STDEV(C96:C98)</f>
        <v>4.1016798907914653E-2</v>
      </c>
      <c r="E98" s="52">
        <f>AVERAGE(C96:C98)</f>
        <v>22.279333750406902</v>
      </c>
      <c r="F98" s="48"/>
      <c r="G98" s="21">
        <v>14.805000305175781</v>
      </c>
      <c r="H98" s="53">
        <f>STDEV(G96:G98)</f>
        <v>1.1014833339724512E-2</v>
      </c>
      <c r="I98" s="52">
        <f>AVERAGE(G96:G98)</f>
        <v>14.815666516621908</v>
      </c>
      <c r="J98" s="48"/>
      <c r="K98" s="52">
        <f>E98-I98</f>
        <v>7.4636672337849941</v>
      </c>
      <c r="L98" s="52">
        <f>K98-$K$7</f>
        <v>3.6667505900064512E-2</v>
      </c>
      <c r="M98" s="18">
        <f>SQRT((D98*D98)+(H98*H98))</f>
        <v>4.2470040571610183E-2</v>
      </c>
      <c r="N98" s="6"/>
      <c r="O98" s="23">
        <f>POWER(2,-L98)</f>
        <v>0.97490428860829481</v>
      </c>
      <c r="P98" s="17">
        <f>M98/SQRT((COUNT(C96:C98)+COUNT(G96:G98)/2))</f>
        <v>2.0020569123635572E-2</v>
      </c>
    </row>
    <row r="99" spans="2:17">
      <c r="B99" s="25" t="s">
        <v>240</v>
      </c>
      <c r="C99" s="21">
        <v>23.222000122070312</v>
      </c>
      <c r="D99" s="44"/>
      <c r="E99" s="48"/>
      <c r="F99" s="48"/>
      <c r="G99" s="21">
        <v>15.284000396728516</v>
      </c>
      <c r="I99" s="48"/>
      <c r="J99" s="48"/>
      <c r="K99" s="48"/>
      <c r="L99" s="48"/>
      <c r="M99" s="48"/>
      <c r="N99" s="48"/>
      <c r="O99" s="49"/>
    </row>
    <row r="100" spans="2:17">
      <c r="B100" s="25" t="s">
        <v>240</v>
      </c>
      <c r="C100" s="21">
        <v>23.170999526977539</v>
      </c>
      <c r="D100" s="50"/>
      <c r="E100" s="48"/>
      <c r="F100" s="48"/>
      <c r="G100" s="21">
        <v>15.086999893188477</v>
      </c>
      <c r="H100" s="50"/>
      <c r="I100" s="48"/>
      <c r="J100" s="48"/>
      <c r="K100" s="48"/>
      <c r="L100" s="48"/>
      <c r="M100" s="48"/>
      <c r="N100" s="48"/>
      <c r="O100" s="49"/>
    </row>
    <row r="101" spans="2:17" ht="15.75">
      <c r="B101" s="25" t="s">
        <v>240</v>
      </c>
      <c r="C101" s="21">
        <v>23.055999755859375</v>
      </c>
      <c r="D101" s="51">
        <f>STDEV(C99:C101)</f>
        <v>8.5031493811815115E-2</v>
      </c>
      <c r="E101" s="52">
        <f>AVERAGE(C99:C101)</f>
        <v>23.14966646830241</v>
      </c>
      <c r="F101" s="48"/>
      <c r="G101" s="21">
        <v>15.154999732971191</v>
      </c>
      <c r="H101" s="53">
        <f>STDEV(G99:G101)</f>
        <v>0.10006193736492583</v>
      </c>
      <c r="I101" s="52">
        <f>AVERAGE(G99:G101)</f>
        <v>15.175333340962728</v>
      </c>
      <c r="J101" s="48"/>
      <c r="K101" s="52">
        <f>E101-I101</f>
        <v>7.9743331273396816</v>
      </c>
      <c r="L101" s="52">
        <f>K101-$K$7</f>
        <v>0.54733339945475201</v>
      </c>
      <c r="M101" s="18">
        <f>SQRT((D101*D101)+(H101*H101))</f>
        <v>0.13131163790422801</v>
      </c>
      <c r="N101" s="6"/>
      <c r="O101" s="23">
        <f>POWER(2,-L101)</f>
        <v>0.68428375379225415</v>
      </c>
      <c r="P101" s="17">
        <f>M101/SQRT((COUNT(C99:C101)+COUNT(G99:G101)/2))</f>
        <v>6.1900899740528079E-2</v>
      </c>
    </row>
    <row r="102" spans="2:17">
      <c r="B102" s="25" t="s">
        <v>241</v>
      </c>
      <c r="C102" s="21">
        <v>19.784000396728516</v>
      </c>
      <c r="D102" s="44"/>
      <c r="E102" s="48"/>
      <c r="F102" s="48"/>
      <c r="G102" s="21">
        <v>14.640000343322754</v>
      </c>
      <c r="I102" s="48"/>
      <c r="J102" s="48"/>
      <c r="K102" s="48"/>
      <c r="L102" s="48"/>
      <c r="M102" s="48"/>
      <c r="N102" s="48"/>
      <c r="O102" s="49"/>
    </row>
    <row r="103" spans="2:17">
      <c r="B103" s="25" t="s">
        <v>241</v>
      </c>
      <c r="C103" s="21">
        <v>19.836999893188477</v>
      </c>
      <c r="D103" s="50"/>
      <c r="E103" s="48"/>
      <c r="F103" s="48"/>
      <c r="G103" s="21">
        <v>14.576999664306641</v>
      </c>
      <c r="H103" s="50"/>
      <c r="I103" s="48"/>
      <c r="J103" s="48"/>
      <c r="K103" s="48"/>
      <c r="L103" s="48"/>
      <c r="M103" s="48"/>
      <c r="N103" s="48"/>
      <c r="O103" s="49"/>
    </row>
    <row r="104" spans="2:17" ht="15.75">
      <c r="B104" s="25" t="s">
        <v>241</v>
      </c>
      <c r="C104" s="21">
        <v>19.790000915527344</v>
      </c>
      <c r="D104" s="51">
        <f>STDEV(C102:C104)</f>
        <v>2.9022568092366106E-2</v>
      </c>
      <c r="E104" s="52">
        <f>AVERAGE(C102:C104)</f>
        <v>19.803667068481445</v>
      </c>
      <c r="F104" s="48"/>
      <c r="G104" s="21">
        <v>14.590999603271484</v>
      </c>
      <c r="H104" s="53">
        <f>STDEV(G102:G104)</f>
        <v>3.3081103299524274E-2</v>
      </c>
      <c r="I104" s="52">
        <f>AVERAGE(G102:G104)</f>
        <v>14.602666536966959</v>
      </c>
      <c r="J104" s="48"/>
      <c r="K104" s="52">
        <f>E104-I104</f>
        <v>5.2010005315144863</v>
      </c>
      <c r="L104" s="52">
        <f>K104-$K$7</f>
        <v>-2.2259991963704433</v>
      </c>
      <c r="M104" s="18">
        <f>SQRT((D104*D104)+(H104*H104))</f>
        <v>4.4007599959436809E-2</v>
      </c>
      <c r="N104" s="6"/>
      <c r="O104" s="23">
        <f>POWER(2,-L104)</f>
        <v>4.6783480502101877</v>
      </c>
      <c r="P104" s="17">
        <f>M104/SQRT((COUNT(C102:C104)+COUNT(G102:G104)/2))</f>
        <v>2.0745381570041736E-2</v>
      </c>
    </row>
    <row r="105" spans="2:17">
      <c r="B105" s="25" t="s">
        <v>242</v>
      </c>
      <c r="C105" s="21">
        <v>22.604999542236328</v>
      </c>
      <c r="D105" s="44"/>
      <c r="E105" s="48"/>
      <c r="F105" s="48"/>
      <c r="G105" s="21">
        <v>16.222999572753906</v>
      </c>
      <c r="I105" s="48"/>
      <c r="J105" s="48"/>
      <c r="K105" s="48"/>
      <c r="L105" s="48"/>
      <c r="M105" s="48"/>
      <c r="N105" s="48"/>
      <c r="O105" s="49"/>
    </row>
    <row r="106" spans="2:17">
      <c r="B106" s="25" t="s">
        <v>242</v>
      </c>
      <c r="C106" s="21">
        <v>22.902000427246094</v>
      </c>
      <c r="D106" s="50"/>
      <c r="E106" s="48"/>
      <c r="F106" s="48"/>
      <c r="G106" s="21">
        <v>16.186000823974609</v>
      </c>
      <c r="H106" s="50"/>
      <c r="I106" s="48"/>
      <c r="J106" s="48"/>
      <c r="K106" s="48"/>
      <c r="L106" s="48"/>
      <c r="M106" s="48"/>
      <c r="N106" s="48"/>
      <c r="O106" s="49"/>
    </row>
    <row r="107" spans="2:17" ht="15.75">
      <c r="B107" s="25" t="s">
        <v>242</v>
      </c>
      <c r="C107" s="21">
        <v>22.71299934387207</v>
      </c>
      <c r="D107" s="51">
        <f>STDEV(C105:C107)</f>
        <v>0.15033013246767832</v>
      </c>
      <c r="E107" s="52">
        <f>AVERAGE(C105:C107)</f>
        <v>22.739999771118164</v>
      </c>
      <c r="F107" s="48"/>
      <c r="G107" s="21">
        <v>16.204000473022461</v>
      </c>
      <c r="H107" s="53">
        <f>STDEV(G105:G107)</f>
        <v>1.8501624107470274E-2</v>
      </c>
      <c r="I107" s="52">
        <f>AVERAGE(G105:G107)</f>
        <v>16.204333623250324</v>
      </c>
      <c r="J107" s="48"/>
      <c r="K107" s="52">
        <f>E107-I107</f>
        <v>6.5356661478678397</v>
      </c>
      <c r="L107" s="52">
        <f>K107-$K$7</f>
        <v>-0.89133358001708984</v>
      </c>
      <c r="M107" s="18">
        <f>SQRT((D107*D107)+(H107*H107))</f>
        <v>0.15146438136526963</v>
      </c>
      <c r="N107" s="6"/>
      <c r="O107" s="23">
        <f>POWER(2,-L107)</f>
        <v>1.8548899310305371</v>
      </c>
      <c r="P107" s="17">
        <f>M107/SQRT((COUNT(C105:C107)+COUNT(G105:G107)/2))</f>
        <v>7.1400994114405009E-2</v>
      </c>
    </row>
    <row r="108" spans="2:17">
      <c r="B108" s="25" t="s">
        <v>39</v>
      </c>
      <c r="C108" s="21">
        <v>23.27400016784668</v>
      </c>
      <c r="D108" s="44"/>
      <c r="E108" s="48"/>
      <c r="F108" s="48"/>
      <c r="G108" s="21">
        <v>15.119000434875488</v>
      </c>
      <c r="I108" s="48"/>
      <c r="J108" s="48"/>
      <c r="K108" s="48"/>
      <c r="L108" s="48"/>
      <c r="M108" s="48"/>
      <c r="N108" s="48"/>
      <c r="O108" s="49"/>
      <c r="Q108"/>
    </row>
    <row r="109" spans="2:17">
      <c r="B109" s="25" t="s">
        <v>39</v>
      </c>
      <c r="C109" s="21">
        <v>23.221000671386719</v>
      </c>
      <c r="D109" s="50"/>
      <c r="E109" s="48"/>
      <c r="F109" s="48"/>
      <c r="G109" s="21">
        <v>15.166999816894531</v>
      </c>
      <c r="H109" s="50"/>
      <c r="I109" s="48"/>
      <c r="J109" s="48"/>
      <c r="K109" s="48"/>
      <c r="L109" s="48"/>
      <c r="M109" s="48"/>
      <c r="N109" s="48"/>
      <c r="O109" s="49"/>
      <c r="Q109"/>
    </row>
    <row r="110" spans="2:17" ht="15.75">
      <c r="B110" s="25" t="s">
        <v>39</v>
      </c>
      <c r="C110" s="21">
        <v>23.205999374389648</v>
      </c>
      <c r="D110" s="51">
        <f>STDEV(C108:C110)</f>
        <v>3.5726025638157091E-2</v>
      </c>
      <c r="E110" s="52">
        <f>AVERAGE(C108:C110)</f>
        <v>23.233666737874348</v>
      </c>
      <c r="F110" s="48"/>
      <c r="G110" s="21">
        <v>14.996999740600586</v>
      </c>
      <c r="H110" s="53">
        <f>STDEV(G108:G110)</f>
        <v>8.7643345457328214E-2</v>
      </c>
      <c r="I110" s="52">
        <f>AVERAGE(G108:G110)</f>
        <v>15.094333330790201</v>
      </c>
      <c r="J110" s="48"/>
      <c r="K110" s="52">
        <f>E110-I110</f>
        <v>8.1393334070841465</v>
      </c>
      <c r="L110" s="52">
        <f>K110-$K$7</f>
        <v>0.71233367919921697</v>
      </c>
      <c r="M110" s="18">
        <f>SQRT((D110*D110)+(H110*H110))</f>
        <v>9.4645152600916826E-2</v>
      </c>
      <c r="N110" s="6"/>
      <c r="O110" s="23">
        <f>POWER(2,-L110)</f>
        <v>0.61033207703725278</v>
      </c>
      <c r="P110" s="17">
        <f>M110/SQRT((COUNT(C108:C110)+COUNT(G108:G110)/2))</f>
        <v>4.4616152807029269E-2</v>
      </c>
      <c r="Q110"/>
    </row>
    <row r="111" spans="2:17">
      <c r="B111" s="25" t="s">
        <v>40</v>
      </c>
      <c r="C111" s="21">
        <v>20.240999221801758</v>
      </c>
      <c r="D111" s="44"/>
      <c r="E111" s="48"/>
      <c r="F111" s="48"/>
      <c r="G111" s="21">
        <v>14.586000442504883</v>
      </c>
      <c r="I111" s="48"/>
      <c r="J111" s="48"/>
      <c r="K111" s="48"/>
      <c r="L111" s="48"/>
      <c r="M111" s="48"/>
      <c r="N111" s="48"/>
      <c r="O111" s="49"/>
      <c r="Q111"/>
    </row>
    <row r="112" spans="2:17">
      <c r="B112" s="25" t="s">
        <v>40</v>
      </c>
      <c r="C112" s="21">
        <v>20.232999801635742</v>
      </c>
      <c r="D112" s="50"/>
      <c r="E112" s="48"/>
      <c r="F112" s="48"/>
      <c r="G112" s="21">
        <v>14.595999717712402</v>
      </c>
      <c r="H112" s="50"/>
      <c r="I112" s="48"/>
      <c r="J112" s="48"/>
      <c r="K112" s="48"/>
      <c r="L112" s="48"/>
      <c r="M112" s="48"/>
      <c r="N112" s="48"/>
      <c r="O112" s="49"/>
      <c r="Q112"/>
    </row>
    <row r="113" spans="2:17" ht="15.75">
      <c r="B113" s="25" t="s">
        <v>40</v>
      </c>
      <c r="C113" s="21">
        <v>20.21299934387207</v>
      </c>
      <c r="D113" s="51">
        <f>STDEV(C111:C113)</f>
        <v>1.442221780116984E-2</v>
      </c>
      <c r="E113" s="52">
        <f>AVERAGE(C111:C113)</f>
        <v>20.228999455769856</v>
      </c>
      <c r="F113" s="48"/>
      <c r="G113" s="21">
        <v>14.630999565124512</v>
      </c>
      <c r="H113" s="53">
        <f>STDEV(G111:G113)</f>
        <v>2.3628710855239408E-2</v>
      </c>
      <c r="I113" s="52">
        <f>AVERAGE(G111:G113)</f>
        <v>14.6043332417806</v>
      </c>
      <c r="J113" s="48"/>
      <c r="K113" s="52">
        <f>E113-I113</f>
        <v>5.624666213989256</v>
      </c>
      <c r="L113" s="52">
        <f>K113-$K$7</f>
        <v>-1.8023335138956735</v>
      </c>
      <c r="M113" s="18">
        <f>SQRT((D113*D113)+(H113*H113))</f>
        <v>2.7682419384600199E-2</v>
      </c>
      <c r="N113" s="6"/>
      <c r="O113" s="23">
        <f>POWER(2,-L113)</f>
        <v>3.4878391634434798</v>
      </c>
      <c r="P113" s="17">
        <f>M113/SQRT((COUNT(C111:C113)+COUNT(G111:G113)/2))</f>
        <v>1.3049617644333824E-2</v>
      </c>
      <c r="Q113"/>
    </row>
    <row r="114" spans="2:17" s="24" customFormat="1">
      <c r="B114" s="25" t="s">
        <v>41</v>
      </c>
      <c r="C114" s="21">
        <v>23.041000366210938</v>
      </c>
      <c r="D114" s="44"/>
      <c r="E114" s="48"/>
      <c r="F114" s="48"/>
      <c r="G114" s="21">
        <v>15.437999725341797</v>
      </c>
      <c r="H114" s="43"/>
      <c r="I114" s="48"/>
      <c r="J114" s="48"/>
      <c r="K114" s="48"/>
      <c r="L114" s="48"/>
      <c r="M114" s="48"/>
      <c r="N114" s="48"/>
      <c r="O114" s="49"/>
      <c r="P114" s="55"/>
    </row>
    <row r="115" spans="2:17" s="24" customFormat="1">
      <c r="B115" s="25" t="s">
        <v>41</v>
      </c>
      <c r="C115" s="21">
        <v>23.076000213623047</v>
      </c>
      <c r="D115" s="50"/>
      <c r="E115" s="48"/>
      <c r="F115" s="48"/>
      <c r="G115" s="21">
        <v>15.425999641418457</v>
      </c>
      <c r="H115" s="50"/>
      <c r="I115" s="48"/>
      <c r="J115" s="48"/>
      <c r="K115" s="48"/>
      <c r="L115" s="48"/>
      <c r="M115" s="48"/>
      <c r="N115" s="48"/>
      <c r="O115" s="49"/>
      <c r="P115" s="55"/>
    </row>
    <row r="116" spans="2:17" s="24" customFormat="1" ht="15.75">
      <c r="B116" s="25" t="s">
        <v>41</v>
      </c>
      <c r="C116" s="21">
        <v>23.080999374389648</v>
      </c>
      <c r="D116" s="51">
        <f>STDEV(C114:C116)</f>
        <v>2.179411840582168E-2</v>
      </c>
      <c r="E116" s="52">
        <f>AVERAGE(C114:C116)</f>
        <v>23.065999984741211</v>
      </c>
      <c r="F116" s="48"/>
      <c r="G116" s="21">
        <v>15.449000358581543</v>
      </c>
      <c r="H116" s="53">
        <f>STDEV(G114:G116)</f>
        <v>1.1503977108366203E-2</v>
      </c>
      <c r="I116" s="52">
        <f>AVERAGE(G114:G116)</f>
        <v>15.437666575113932</v>
      </c>
      <c r="J116" s="48"/>
      <c r="K116" s="52">
        <f>E116-I116</f>
        <v>7.6283334096272792</v>
      </c>
      <c r="L116" s="52">
        <f>K116-$K$7</f>
        <v>0.20133368174234967</v>
      </c>
      <c r="M116" s="52">
        <f>SQRT((D116*D116)+(H116*H116))</f>
        <v>2.4643966531319363E-2</v>
      </c>
      <c r="N116" s="48"/>
      <c r="O116" s="56">
        <f>POWER(2,-L116)</f>
        <v>0.8697461653664802</v>
      </c>
      <c r="P116" s="1">
        <f>M116/SQRT((COUNT(C114:C116)+COUNT(G114:G116)/2))</f>
        <v>1.1617277233086828E-2</v>
      </c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O11" sqref="O11:O125"/>
    </sheetView>
  </sheetViews>
  <sheetFormatPr defaultRowHeight="12.75"/>
  <cols>
    <col min="1" max="1" width="0.7109375" customWidth="1"/>
    <col min="2" max="2" width="21.140625" style="25" customWidth="1"/>
    <col min="3" max="3" width="7.28515625" style="43" customWidth="1"/>
    <col min="4" max="4" width="4.7109375" style="43" customWidth="1"/>
    <col min="5" max="5" width="6.42578125" style="43" customWidth="1"/>
    <col min="6" max="6" width="0.42578125" style="44" customWidth="1"/>
    <col min="7" max="7" width="8.140625" style="43" customWidth="1"/>
    <col min="8" max="8" width="5" style="43" customWidth="1"/>
    <col min="9" max="9" width="5.85546875" style="43" customWidth="1"/>
    <col min="10" max="10" width="0.5703125" style="44" customWidth="1"/>
    <col min="11" max="11" width="5.28515625" style="43" customWidth="1"/>
    <col min="12" max="13" width="5.5703125" style="43" customWidth="1"/>
    <col min="14" max="14" width="1.140625" style="44" customWidth="1"/>
    <col min="15" max="15" width="14.5703125" style="45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57" t="s">
        <v>243</v>
      </c>
      <c r="D3" s="58"/>
      <c r="E3" s="59"/>
      <c r="F3" s="9"/>
      <c r="G3" s="60" t="s">
        <v>244</v>
      </c>
      <c r="H3" s="60"/>
      <c r="I3" s="60"/>
      <c r="J3" s="10"/>
      <c r="K3" s="11"/>
      <c r="L3" s="12"/>
      <c r="M3" s="12"/>
      <c r="N3" s="20"/>
    </row>
    <row r="4" spans="2:17" ht="5.25" customHeight="1">
      <c r="C4" s="46"/>
      <c r="G4" s="46"/>
    </row>
    <row r="5" spans="2:17">
      <c r="B5" s="2"/>
      <c r="C5" s="21">
        <v>23.438999176025391</v>
      </c>
      <c r="D5" s="44"/>
      <c r="E5" s="48"/>
      <c r="F5" s="48"/>
      <c r="G5" s="21">
        <v>16.01099967956543</v>
      </c>
      <c r="H5" s="44"/>
      <c r="I5" s="48"/>
      <c r="J5" s="48"/>
      <c r="K5" s="48"/>
      <c r="L5" s="48"/>
      <c r="M5" s="48"/>
      <c r="N5" s="48"/>
      <c r="O5" s="49"/>
    </row>
    <row r="6" spans="2:17">
      <c r="B6" s="27" t="s">
        <v>4</v>
      </c>
      <c r="C6" s="21">
        <v>23.256999969482422</v>
      </c>
      <c r="D6" s="50"/>
      <c r="E6" s="48"/>
      <c r="F6" s="48"/>
      <c r="G6" s="21">
        <v>15.942000389099121</v>
      </c>
      <c r="H6" s="50"/>
      <c r="I6" s="48"/>
      <c r="J6" s="48"/>
      <c r="K6" s="48"/>
      <c r="L6" s="48"/>
      <c r="M6" s="48"/>
      <c r="N6" s="48"/>
      <c r="O6" s="49"/>
    </row>
    <row r="7" spans="2:17" ht="15.75">
      <c r="B7" s="27"/>
      <c r="C7" s="21">
        <v>23.444000244140625</v>
      </c>
      <c r="D7" s="51">
        <f>STDEV(C5:C8)</f>
        <v>0.10655032033958323</v>
      </c>
      <c r="E7" s="52">
        <f>AVERAGE(C5:C8)</f>
        <v>23.37999979654948</v>
      </c>
      <c r="F7" s="48"/>
      <c r="G7" s="21">
        <v>15.907999992370605</v>
      </c>
      <c r="H7" s="53">
        <f>STDEV(G5:G8)</f>
        <v>5.2481527900748275E-2</v>
      </c>
      <c r="I7" s="52">
        <f>AVERAGE(G5:G8)</f>
        <v>15.953666687011719</v>
      </c>
      <c r="J7" s="48"/>
      <c r="K7" s="1">
        <f>E7-I7</f>
        <v>7.4263331095377616</v>
      </c>
      <c r="L7" s="52">
        <f>K7-$K$7</f>
        <v>0</v>
      </c>
      <c r="M7" s="18">
        <f>SQRT((D7*D7)+(H7*H7))</f>
        <v>0.11877407770748979</v>
      </c>
      <c r="N7" s="6"/>
      <c r="O7" s="23">
        <f>POWER(2,-L7)</f>
        <v>1</v>
      </c>
      <c r="P7" s="17">
        <f>M7/SQRT((COUNT(C5:C8)+COUNT(G5:G8)/2))</f>
        <v>5.5990637184095991E-2</v>
      </c>
    </row>
    <row r="8" spans="2:17">
      <c r="B8" s="27"/>
      <c r="C8" s="54"/>
      <c r="D8" s="50"/>
      <c r="E8" s="48"/>
      <c r="F8" s="48"/>
      <c r="G8" s="54"/>
      <c r="H8" s="50"/>
      <c r="I8" s="48"/>
      <c r="J8" s="48"/>
      <c r="K8" s="48"/>
      <c r="L8" s="48"/>
      <c r="M8" s="48"/>
      <c r="N8" s="48"/>
      <c r="O8" s="49"/>
    </row>
    <row r="9" spans="2:17" s="24" customFormat="1">
      <c r="B9" s="25" t="s">
        <v>42</v>
      </c>
      <c r="C9" s="21">
        <v>24.726999282836914</v>
      </c>
      <c r="D9" s="44"/>
      <c r="E9" s="48"/>
      <c r="F9" s="48"/>
      <c r="G9" s="21">
        <v>16.483999252319336</v>
      </c>
      <c r="H9" s="43"/>
      <c r="I9" s="48"/>
      <c r="J9" s="48"/>
      <c r="K9" s="48"/>
      <c r="L9" s="48"/>
      <c r="M9" s="48"/>
      <c r="N9" s="48"/>
      <c r="O9" s="49"/>
      <c r="P9" s="55"/>
      <c r="Q9" s="36"/>
    </row>
    <row r="10" spans="2:17" s="24" customFormat="1">
      <c r="B10" s="25" t="s">
        <v>42</v>
      </c>
      <c r="C10" s="21">
        <v>24.718999862670898</v>
      </c>
      <c r="D10" s="50"/>
      <c r="E10" s="48"/>
      <c r="F10" s="48"/>
      <c r="G10" s="21">
        <v>16.535999298095703</v>
      </c>
      <c r="H10" s="50"/>
      <c r="I10" s="48"/>
      <c r="J10" s="48"/>
      <c r="K10" s="48"/>
      <c r="L10" s="48"/>
      <c r="M10" s="48"/>
      <c r="N10" s="48"/>
      <c r="O10" s="49"/>
      <c r="P10" s="55"/>
      <c r="Q10" s="36"/>
    </row>
    <row r="11" spans="2:17" s="24" customFormat="1" ht="15.75">
      <c r="B11" s="25" t="s">
        <v>42</v>
      </c>
      <c r="C11" s="21">
        <v>24.698999404907227</v>
      </c>
      <c r="D11" s="51">
        <f>STDEV(C9:C11)</f>
        <v>1.442221780116984E-2</v>
      </c>
      <c r="E11" s="52">
        <f>AVERAGE(C9:C11)</f>
        <v>24.714999516805012</v>
      </c>
      <c r="F11" s="48"/>
      <c r="G11" s="21">
        <v>16.464000701904297</v>
      </c>
      <c r="H11" s="53">
        <f>STDEV(G9:G11)</f>
        <v>3.7165720390749682E-2</v>
      </c>
      <c r="I11" s="52">
        <f>AVERAGE(G9:G11)</f>
        <v>16.494666417439777</v>
      </c>
      <c r="J11" s="48"/>
      <c r="K11" s="52">
        <f>E11-I11</f>
        <v>8.2203330993652344</v>
      </c>
      <c r="L11" s="52">
        <f>K11-$K$7</f>
        <v>0.79399998982747277</v>
      </c>
      <c r="M11" s="52">
        <f>SQRT((D11*D11)+(H11*H11))</f>
        <v>3.9865914494311636E-2</v>
      </c>
      <c r="N11" s="48"/>
      <c r="O11" s="56">
        <f>POWER(2,-L11)</f>
        <v>0.57674280659665855</v>
      </c>
      <c r="P11" s="1">
        <f>M11/SQRT((COUNT(C9:C11)+COUNT(G9:G11)/2))</f>
        <v>1.8792972318087221E-2</v>
      </c>
      <c r="Q11" s="36"/>
    </row>
    <row r="12" spans="2:17">
      <c r="B12" s="25" t="s">
        <v>43</v>
      </c>
      <c r="C12" s="21">
        <v>19.878999710083008</v>
      </c>
      <c r="D12" s="44"/>
      <c r="E12" s="48"/>
      <c r="F12" s="48"/>
      <c r="G12" s="21">
        <v>13.814999580383301</v>
      </c>
      <c r="I12" s="48"/>
      <c r="J12" s="48"/>
      <c r="K12" s="48"/>
      <c r="L12" s="48"/>
      <c r="M12" s="48"/>
      <c r="N12" s="48"/>
      <c r="O12" s="29"/>
    </row>
    <row r="13" spans="2:17">
      <c r="B13" s="25" t="s">
        <v>43</v>
      </c>
      <c r="C13" s="21">
        <v>19.944999694824219</v>
      </c>
      <c r="D13" s="50"/>
      <c r="E13" s="48"/>
      <c r="F13" s="48"/>
      <c r="G13" s="21">
        <v>13.831000328063965</v>
      </c>
      <c r="H13" s="50"/>
      <c r="I13" s="48"/>
      <c r="J13" s="48"/>
      <c r="K13" s="48"/>
      <c r="L13" s="48"/>
      <c r="M13" s="48"/>
      <c r="N13" s="48"/>
      <c r="O13" s="29"/>
    </row>
    <row r="14" spans="2:17" ht="15.75">
      <c r="B14" s="25" t="s">
        <v>43</v>
      </c>
      <c r="C14" s="21">
        <v>20.031999588012695</v>
      </c>
      <c r="D14" s="51">
        <f>STDEV(C12:C14)</f>
        <v>7.6739757239588313E-2</v>
      </c>
      <c r="E14" s="52">
        <f>AVERAGE(C12:C14)</f>
        <v>19.951999664306641</v>
      </c>
      <c r="F14" s="48"/>
      <c r="G14" s="21">
        <v>13.829000473022461</v>
      </c>
      <c r="H14" s="53">
        <f>STDEV(G12:G14)</f>
        <v>8.7182599680268192E-3</v>
      </c>
      <c r="I14" s="52">
        <f>AVERAGE(G12:G14)</f>
        <v>13.825000127156576</v>
      </c>
      <c r="J14" s="48"/>
      <c r="K14" s="52">
        <f>E14-I14</f>
        <v>6.1269995371500645</v>
      </c>
      <c r="L14" s="52">
        <f>K14-$K$7</f>
        <v>-1.2993335723876971</v>
      </c>
      <c r="M14" s="18">
        <f>SQRT((D14*D14)+(H14*H14))</f>
        <v>7.7233402087834024E-2</v>
      </c>
      <c r="N14" s="6"/>
      <c r="O14" s="23">
        <f>POWER(2,-L14)</f>
        <v>2.4611516783151837</v>
      </c>
      <c r="P14" s="17">
        <f>M14/SQRT((COUNT(C12:C14)+COUNT(G12:G14)/2))</f>
        <v>3.6408174900276466E-2</v>
      </c>
    </row>
    <row r="15" spans="2:17">
      <c r="B15" s="25" t="s">
        <v>44</v>
      </c>
      <c r="C15" s="21">
        <v>23.996999740600586</v>
      </c>
      <c r="D15" s="44"/>
      <c r="E15" s="48"/>
      <c r="F15" s="48"/>
      <c r="G15" s="21">
        <v>16.121000289916992</v>
      </c>
      <c r="I15" s="48"/>
      <c r="J15" s="48"/>
      <c r="K15" s="48"/>
      <c r="L15" s="48"/>
      <c r="M15" s="48"/>
      <c r="N15" s="48"/>
      <c r="O15" s="29"/>
    </row>
    <row r="16" spans="2:17">
      <c r="B16" s="25" t="s">
        <v>44</v>
      </c>
      <c r="C16" s="21">
        <v>24.093000411987305</v>
      </c>
      <c r="D16" s="50"/>
      <c r="E16" s="48"/>
      <c r="F16" s="48"/>
      <c r="G16" s="21">
        <v>16.243999481201172</v>
      </c>
      <c r="H16" s="50"/>
      <c r="I16" s="48"/>
      <c r="J16" s="48"/>
      <c r="K16" s="48"/>
      <c r="L16" s="48"/>
      <c r="M16" s="48"/>
      <c r="N16" s="48"/>
      <c r="O16" s="29"/>
    </row>
    <row r="17" spans="2:16" ht="15.75">
      <c r="B17" s="25" t="s">
        <v>44</v>
      </c>
      <c r="C17" s="21">
        <v>24.197000503540039</v>
      </c>
      <c r="D17" s="51">
        <f>STDEV(C15:C17)</f>
        <v>0.10002704061572652</v>
      </c>
      <c r="E17" s="52">
        <f>AVERAGE(C15:C17)</f>
        <v>24.095666885375977</v>
      </c>
      <c r="F17" s="48"/>
      <c r="G17" s="21">
        <v>16.281000137329102</v>
      </c>
      <c r="H17" s="53">
        <f>STDEV(G15:G17)</f>
        <v>8.3763357922142595E-2</v>
      </c>
      <c r="I17" s="52">
        <f>AVERAGE(G15:G17)</f>
        <v>16.215333302815754</v>
      </c>
      <c r="J17" s="48"/>
      <c r="K17" s="52">
        <f>E17-I17</f>
        <v>7.8803335825602225</v>
      </c>
      <c r="L17" s="52">
        <f>K17-$K$7</f>
        <v>0.45400047302246094</v>
      </c>
      <c r="M17" s="18">
        <f>SQRT((D17*D17)+(H17*H17))</f>
        <v>0.13046727169958439</v>
      </c>
      <c r="N17" s="6"/>
      <c r="O17" s="23">
        <f>POWER(2,-L17)</f>
        <v>0.73001576597389717</v>
      </c>
      <c r="P17" s="17">
        <f>M17/SQRT((COUNT(C15:C17)+COUNT(G15:G17)/2))</f>
        <v>6.1502861694455915E-2</v>
      </c>
    </row>
    <row r="18" spans="2:16">
      <c r="B18" s="25" t="s">
        <v>45</v>
      </c>
      <c r="C18" s="21">
        <v>27.573999404907227</v>
      </c>
      <c r="D18" s="44"/>
      <c r="E18" s="48"/>
      <c r="F18" s="48"/>
      <c r="G18" s="21">
        <v>18.999000549316406</v>
      </c>
      <c r="I18" s="48"/>
      <c r="J18" s="48"/>
      <c r="K18" s="48"/>
      <c r="L18" s="48"/>
      <c r="M18" s="48"/>
      <c r="N18" s="48"/>
      <c r="O18" s="29"/>
    </row>
    <row r="19" spans="2:16">
      <c r="B19" s="25" t="s">
        <v>45</v>
      </c>
      <c r="C19" s="21">
        <v>27.50200080871582</v>
      </c>
      <c r="D19" s="50"/>
      <c r="E19" s="48"/>
      <c r="F19" s="48"/>
      <c r="G19" s="21">
        <v>19.135000228881836</v>
      </c>
      <c r="H19" s="50"/>
      <c r="I19" s="48"/>
      <c r="J19" s="48"/>
      <c r="K19" s="48"/>
      <c r="L19" s="48"/>
      <c r="M19" s="48"/>
      <c r="N19" s="48"/>
      <c r="O19" s="29"/>
    </row>
    <row r="20" spans="2:16" ht="15.75">
      <c r="B20" s="25" t="s">
        <v>45</v>
      </c>
      <c r="C20" s="21">
        <v>27.690000534057617</v>
      </c>
      <c r="D20" s="51">
        <f>STDEV(C18:C20)</f>
        <v>9.4854236020582169E-2</v>
      </c>
      <c r="E20" s="52">
        <f>AVERAGE(C18:C20)</f>
        <v>27.588666915893555</v>
      </c>
      <c r="F20" s="48"/>
      <c r="G20" s="21">
        <v>19.013999938964844</v>
      </c>
      <c r="H20" s="53">
        <f>STDEV(G18:G20)</f>
        <v>7.4567603210913436E-2</v>
      </c>
      <c r="I20" s="52">
        <f>AVERAGE(G18:G20)</f>
        <v>19.049333572387695</v>
      </c>
      <c r="J20" s="48"/>
      <c r="K20" s="52">
        <f>E20-I20</f>
        <v>8.5393333435058594</v>
      </c>
      <c r="L20" s="52">
        <f>K20-$K$7</f>
        <v>1.1130002339680978</v>
      </c>
      <c r="M20" s="18">
        <f>SQRT((D20*D20)+(H20*H20))</f>
        <v>0.1206551015898977</v>
      </c>
      <c r="N20" s="6"/>
      <c r="O20" s="23">
        <f>POWER(2,-L20)</f>
        <v>0.46233156407853326</v>
      </c>
      <c r="P20" s="17">
        <f>M20/SQRT((COUNT(C18:C20)+COUNT(G18:G20)/2))</f>
        <v>5.6877360345978976E-2</v>
      </c>
    </row>
    <row r="21" spans="2:16">
      <c r="B21" s="25" t="s">
        <v>46</v>
      </c>
      <c r="C21" s="21">
        <v>22.792999267578125</v>
      </c>
      <c r="D21" s="44"/>
      <c r="E21" s="48"/>
      <c r="F21" s="48"/>
      <c r="G21" s="21">
        <v>16.391000747680664</v>
      </c>
      <c r="I21" s="48"/>
      <c r="J21" s="48"/>
      <c r="K21" s="48"/>
      <c r="L21" s="48"/>
      <c r="M21" s="48"/>
      <c r="N21" s="48"/>
      <c r="O21" s="29"/>
    </row>
    <row r="22" spans="2:16">
      <c r="B22" s="25" t="s">
        <v>46</v>
      </c>
      <c r="C22" s="21">
        <v>22.861000061035156</v>
      </c>
      <c r="D22" s="50"/>
      <c r="E22" s="48"/>
      <c r="F22" s="48"/>
      <c r="G22" s="21">
        <v>16.420999526977539</v>
      </c>
      <c r="H22" s="50"/>
      <c r="I22" s="48"/>
      <c r="J22" s="48"/>
      <c r="K22" s="48"/>
      <c r="L22" s="48"/>
      <c r="M22" s="48"/>
      <c r="N22" s="48"/>
      <c r="O22" s="29"/>
    </row>
    <row r="23" spans="2:16" ht="15.75">
      <c r="B23" s="25" t="s">
        <v>46</v>
      </c>
      <c r="C23" s="21">
        <v>22.78700065612793</v>
      </c>
      <c r="D23" s="51">
        <f>STDEV(C21:C23)</f>
        <v>4.1101506818971789E-2</v>
      </c>
      <c r="E23" s="52">
        <f>AVERAGE(C21:C23)</f>
        <v>22.813666661580402</v>
      </c>
      <c r="F23" s="48"/>
      <c r="G23" s="21">
        <v>16.441999435424805</v>
      </c>
      <c r="H23" s="53">
        <f>STDEV(G21:G23)</f>
        <v>2.5631325449276949E-2</v>
      </c>
      <c r="I23" s="52">
        <f>AVERAGE(G21:G23)</f>
        <v>16.417999903361004</v>
      </c>
      <c r="J23" s="48"/>
      <c r="K23" s="52">
        <f>E23-I23</f>
        <v>6.3956667582193987</v>
      </c>
      <c r="L23" s="52">
        <f>K23-$K$7</f>
        <v>-1.0306663513183629</v>
      </c>
      <c r="M23" s="18">
        <f>SQRT((D23*D23)+(H23*H23))</f>
        <v>4.8438607608773568E-2</v>
      </c>
      <c r="N23" s="6"/>
      <c r="O23" s="23">
        <f>POWER(2,-L23)</f>
        <v>2.0429676384801878</v>
      </c>
      <c r="P23" s="17">
        <f>M23/SQRT((COUNT(C21:C23)+COUNT(G21:G23)/2))</f>
        <v>2.2834178607598728E-2</v>
      </c>
    </row>
    <row r="24" spans="2:16">
      <c r="B24" s="25" t="s">
        <v>47</v>
      </c>
      <c r="C24" s="21">
        <v>25.729999542236328</v>
      </c>
      <c r="D24" s="44"/>
      <c r="E24" s="48"/>
      <c r="F24" s="48"/>
      <c r="G24" s="21">
        <v>18.148000717163086</v>
      </c>
      <c r="I24" s="48"/>
      <c r="J24" s="48"/>
      <c r="K24" s="48"/>
      <c r="L24" s="48"/>
      <c r="M24" s="48"/>
      <c r="N24" s="48"/>
      <c r="O24" s="29"/>
    </row>
    <row r="25" spans="2:16">
      <c r="B25" s="25" t="s">
        <v>47</v>
      </c>
      <c r="C25" s="21">
        <v>25.535999298095703</v>
      </c>
      <c r="D25" s="50"/>
      <c r="E25" s="48"/>
      <c r="F25" s="48"/>
      <c r="G25" s="21">
        <v>18.125999450683594</v>
      </c>
      <c r="H25" s="50"/>
      <c r="I25" s="48"/>
      <c r="J25" s="48"/>
      <c r="K25" s="48"/>
      <c r="L25" s="48"/>
      <c r="M25" s="48"/>
      <c r="N25" s="48"/>
      <c r="O25" s="29"/>
    </row>
    <row r="26" spans="2:16" ht="15.75">
      <c r="B26" s="25" t="s">
        <v>47</v>
      </c>
      <c r="C26" s="21">
        <v>25.652000427246094</v>
      </c>
      <c r="D26" s="51">
        <f>STDEV(C24:C26)</f>
        <v>9.76184909311478E-2</v>
      </c>
      <c r="E26" s="52">
        <f>AVERAGE(C24:C26)</f>
        <v>25.639333089192707</v>
      </c>
      <c r="F26" s="48"/>
      <c r="G26" s="21">
        <v>18.02400016784668</v>
      </c>
      <c r="H26" s="53">
        <f>STDEV(G24:G26)</f>
        <v>6.6161476274234937E-2</v>
      </c>
      <c r="I26" s="52">
        <f>AVERAGE(G24:G26)</f>
        <v>18.099333445231121</v>
      </c>
      <c r="J26" s="48"/>
      <c r="K26" s="52">
        <f>E26-I26</f>
        <v>7.5399996439615862</v>
      </c>
      <c r="L26" s="52">
        <f>K26-$K$7</f>
        <v>0.11366653442382457</v>
      </c>
      <c r="M26" s="18">
        <f>SQRT((D26*D26)+(H26*H26))</f>
        <v>0.11792671755993524</v>
      </c>
      <c r="N26" s="6"/>
      <c r="O26" s="23">
        <f>POWER(2,-L26)</f>
        <v>0.92423617637848809</v>
      </c>
      <c r="P26" s="17">
        <f>M26/SQRT((COUNT(C24:C26)+COUNT(G24:G26)/2))</f>
        <v>5.5591187779800613E-2</v>
      </c>
    </row>
    <row r="27" spans="2:16">
      <c r="B27" s="25" t="s">
        <v>48</v>
      </c>
      <c r="C27" s="21">
        <v>23.490999221801758</v>
      </c>
      <c r="D27" s="44"/>
      <c r="E27" s="48"/>
      <c r="F27" s="48"/>
      <c r="G27" s="21">
        <v>14.951999664306641</v>
      </c>
      <c r="I27" s="48"/>
      <c r="J27" s="48"/>
      <c r="K27" s="48"/>
      <c r="L27" s="48"/>
      <c r="M27" s="48"/>
      <c r="N27" s="48"/>
      <c r="O27" s="29"/>
    </row>
    <row r="28" spans="2:16">
      <c r="B28" s="25" t="s">
        <v>48</v>
      </c>
      <c r="C28" s="21">
        <v>23.471000671386719</v>
      </c>
      <c r="D28" s="50"/>
      <c r="E28" s="48"/>
      <c r="F28" s="48"/>
      <c r="G28" s="21">
        <v>14.930999755859375</v>
      </c>
      <c r="H28" s="50"/>
      <c r="I28" s="48"/>
      <c r="J28" s="48"/>
      <c r="K28" s="48"/>
      <c r="L28" s="48"/>
      <c r="M28" s="48"/>
      <c r="N28" s="48"/>
      <c r="O28" s="29"/>
    </row>
    <row r="29" spans="2:16" ht="15.75">
      <c r="B29" s="25" t="s">
        <v>48</v>
      </c>
      <c r="C29" s="21">
        <v>23.423999786376953</v>
      </c>
      <c r="D29" s="51">
        <f>STDEV(C27:C29)</f>
        <v>3.4394644829407781E-2</v>
      </c>
      <c r="E29" s="52">
        <f>AVERAGE(C27:C29)</f>
        <v>23.461999893188477</v>
      </c>
      <c r="F29" s="48"/>
      <c r="G29" s="21">
        <v>14.951999664306641</v>
      </c>
      <c r="H29" s="53">
        <f>STDEV(G27:G29)</f>
        <v>1.2124302794986304E-2</v>
      </c>
      <c r="I29" s="52">
        <f>AVERAGE(G27:G29)</f>
        <v>14.944999694824219</v>
      </c>
      <c r="J29" s="48"/>
      <c r="K29" s="52">
        <f>E29-I29</f>
        <v>8.5170001983642578</v>
      </c>
      <c r="L29" s="52">
        <f>K29-$K$7</f>
        <v>1.0906670888264962</v>
      </c>
      <c r="M29" s="18">
        <f>SQRT((D29*D29)+(H29*H29))</f>
        <v>3.6469032221949901E-2</v>
      </c>
      <c r="N29" s="6"/>
      <c r="O29" s="23">
        <f>POWER(2,-L29)</f>
        <v>0.46954421150869335</v>
      </c>
      <c r="P29" s="17">
        <f>M29/SQRT((COUNT(C27:C29)+COUNT(G27:G29)/2))</f>
        <v>1.7191666658300988E-2</v>
      </c>
    </row>
    <row r="30" spans="2:16">
      <c r="B30" s="25" t="s">
        <v>49</v>
      </c>
      <c r="C30" s="21">
        <v>19.910999298095703</v>
      </c>
      <c r="D30" s="44"/>
      <c r="E30" s="48"/>
      <c r="F30" s="48"/>
      <c r="G30" s="21">
        <v>13.506999969482422</v>
      </c>
      <c r="I30" s="48"/>
      <c r="J30" s="48"/>
      <c r="K30" s="48"/>
      <c r="L30" s="48"/>
      <c r="M30" s="48"/>
      <c r="N30" s="48"/>
      <c r="O30" s="29"/>
    </row>
    <row r="31" spans="2:16">
      <c r="B31" s="25" t="s">
        <v>49</v>
      </c>
      <c r="C31" s="21">
        <v>19.754999160766602</v>
      </c>
      <c r="D31" s="50"/>
      <c r="E31" s="48"/>
      <c r="F31" s="48"/>
      <c r="G31" s="21">
        <v>13.451999664306641</v>
      </c>
      <c r="H31" s="50"/>
      <c r="I31" s="48"/>
      <c r="J31" s="48"/>
      <c r="K31" s="48"/>
      <c r="L31" s="48"/>
      <c r="M31" s="48"/>
      <c r="N31" s="48"/>
      <c r="O31" s="29"/>
    </row>
    <row r="32" spans="2:16" ht="15.75">
      <c r="B32" s="25" t="s">
        <v>49</v>
      </c>
      <c r="C32" s="21">
        <v>19.788000106811523</v>
      </c>
      <c r="D32" s="51">
        <f>STDEV(C30:C32)</f>
        <v>8.2213042703211656E-2</v>
      </c>
      <c r="E32" s="52">
        <f>AVERAGE(C30:C32)</f>
        <v>19.817999521891277</v>
      </c>
      <c r="F32" s="48"/>
      <c r="G32" s="21">
        <v>13.493000030517578</v>
      </c>
      <c r="H32" s="53">
        <f>STDEV(G30:G32)</f>
        <v>2.8583392293076427E-2</v>
      </c>
      <c r="I32" s="52">
        <f>AVERAGE(G30:G32)</f>
        <v>13.483999888102213</v>
      </c>
      <c r="J32" s="48"/>
      <c r="K32" s="52">
        <f>E32-I32</f>
        <v>6.3339996337890643</v>
      </c>
      <c r="L32" s="52">
        <f>K32-$K$7</f>
        <v>-1.0923334757486973</v>
      </c>
      <c r="M32" s="18">
        <f>SQRT((D32*D32)+(H32*H32))</f>
        <v>8.7040190173850174E-2</v>
      </c>
      <c r="N32" s="6"/>
      <c r="O32" s="23">
        <f>POWER(2,-L32)</f>
        <v>2.1321862652907662</v>
      </c>
      <c r="P32" s="17">
        <f>M32/SQRT((COUNT(C30:C32)+COUNT(G30:G32)/2))</f>
        <v>4.1031139138464109E-2</v>
      </c>
    </row>
    <row r="33" spans="2:16">
      <c r="B33" s="25" t="s">
        <v>50</v>
      </c>
      <c r="C33" s="21">
        <v>23.177999496459961</v>
      </c>
      <c r="D33" s="44"/>
      <c r="E33" s="48"/>
      <c r="F33" s="48"/>
      <c r="G33" s="21">
        <v>15.01099967956543</v>
      </c>
      <c r="I33" s="48"/>
      <c r="J33" s="48"/>
      <c r="K33" s="48"/>
      <c r="L33" s="48"/>
      <c r="M33" s="48"/>
      <c r="N33" s="48"/>
      <c r="O33" s="29"/>
    </row>
    <row r="34" spans="2:16">
      <c r="B34" s="25" t="s">
        <v>50</v>
      </c>
      <c r="C34" s="21">
        <v>23.221000671386719</v>
      </c>
      <c r="D34" s="50"/>
      <c r="E34" s="48"/>
      <c r="F34" s="48"/>
      <c r="G34" s="21">
        <v>15.01099967956543</v>
      </c>
      <c r="H34" s="50"/>
      <c r="I34" s="48"/>
      <c r="J34" s="48"/>
      <c r="K34" s="48"/>
      <c r="L34" s="48"/>
      <c r="M34" s="48"/>
      <c r="N34" s="48"/>
      <c r="O34" s="29"/>
    </row>
    <row r="35" spans="2:16" ht="15.75">
      <c r="B35" s="25" t="s">
        <v>50</v>
      </c>
      <c r="C35" s="21">
        <v>23.065000534057617</v>
      </c>
      <c r="D35" s="51">
        <f>STDEV(C33:C35)</f>
        <v>8.0574923100373341E-2</v>
      </c>
      <c r="E35" s="52">
        <f>AVERAGE(C33:C35)</f>
        <v>23.154666900634766</v>
      </c>
      <c r="F35" s="48"/>
      <c r="G35" s="21">
        <v>15.104000091552734</v>
      </c>
      <c r="H35" s="53">
        <f>STDEV(G33:G35)</f>
        <v>5.3693812895616463E-2</v>
      </c>
      <c r="I35" s="52">
        <f>AVERAGE(G33:G35)</f>
        <v>15.041999816894531</v>
      </c>
      <c r="J35" s="48"/>
      <c r="K35" s="52">
        <f>E35-I35</f>
        <v>8.1126670837402344</v>
      </c>
      <c r="L35" s="52">
        <f>K35-$K$7</f>
        <v>0.68633397420247277</v>
      </c>
      <c r="M35" s="18">
        <f>SQRT((D35*D35)+(H35*H35))</f>
        <v>9.6826358890028219E-2</v>
      </c>
      <c r="N35" s="6"/>
      <c r="O35" s="23">
        <f>POWER(2,-L35)</f>
        <v>0.6214309607102958</v>
      </c>
      <c r="P35" s="17">
        <f>M35/SQRT((COUNT(C33:C35)+COUNT(G33:G35)/2))</f>
        <v>4.5644383312494208E-2</v>
      </c>
    </row>
    <row r="36" spans="2:16">
      <c r="B36" s="25" t="s">
        <v>51</v>
      </c>
      <c r="C36" s="21">
        <v>24.017999649047852</v>
      </c>
      <c r="D36" s="44"/>
      <c r="E36" s="48"/>
      <c r="F36" s="48"/>
      <c r="G36" s="21">
        <v>15.741000175476074</v>
      </c>
      <c r="I36" s="48"/>
      <c r="J36" s="48"/>
      <c r="K36" s="48"/>
      <c r="L36" s="48"/>
      <c r="M36" s="48"/>
      <c r="N36" s="48"/>
      <c r="O36" s="29"/>
    </row>
    <row r="37" spans="2:16">
      <c r="B37" s="25" t="s">
        <v>51</v>
      </c>
      <c r="C37" s="21">
        <v>23.388999938964844</v>
      </c>
      <c r="D37" s="50"/>
      <c r="E37" s="48"/>
      <c r="F37" s="48"/>
      <c r="G37" s="21">
        <v>15.102999687194824</v>
      </c>
      <c r="H37" s="50"/>
      <c r="I37" s="48"/>
      <c r="J37" s="48"/>
      <c r="K37" s="48"/>
      <c r="L37" s="48"/>
      <c r="M37" s="48"/>
      <c r="N37" s="48"/>
      <c r="O37" s="29"/>
    </row>
    <row r="38" spans="2:16" ht="15.75">
      <c r="B38" s="25" t="s">
        <v>51</v>
      </c>
      <c r="C38" s="21">
        <v>23.86199951171875</v>
      </c>
      <c r="D38" s="51">
        <f>STDEV(C36:C38)</f>
        <v>0.32754268779219492</v>
      </c>
      <c r="E38" s="52">
        <f>AVERAGE(C36:C38)</f>
        <v>23.756333033243816</v>
      </c>
      <c r="F38" s="48"/>
      <c r="G38" s="21">
        <v>15.675999641418457</v>
      </c>
      <c r="H38" s="53">
        <f>STDEV(G36:G38)</f>
        <v>0.35109320700137459</v>
      </c>
      <c r="I38" s="52">
        <f>AVERAGE(G36:G38)</f>
        <v>15.506666501363119</v>
      </c>
      <c r="J38" s="48"/>
      <c r="K38" s="52">
        <f>E38-I38</f>
        <v>8.2496665318806972</v>
      </c>
      <c r="L38" s="52">
        <f>K38-$K$7</f>
        <v>0.82333342234293561</v>
      </c>
      <c r="M38" s="18">
        <f>SQRT((D38*D38)+(H38*H38))</f>
        <v>0.48015690386439863</v>
      </c>
      <c r="N38" s="6"/>
      <c r="O38" s="23">
        <f>POWER(2,-L38)</f>
        <v>0.56513465976960231</v>
      </c>
      <c r="P38" s="17">
        <f>M38/SQRT((COUNT(C36:C38)+COUNT(G36:G38)/2))</f>
        <v>0.22634813517070232</v>
      </c>
    </row>
    <row r="39" spans="2:16">
      <c r="B39" s="25" t="s">
        <v>52</v>
      </c>
      <c r="C39" s="21">
        <v>19.937000274658203</v>
      </c>
      <c r="D39" s="44"/>
      <c r="E39" s="48"/>
      <c r="F39" s="48"/>
      <c r="G39" s="21">
        <v>13.904999732971191</v>
      </c>
      <c r="I39" s="48"/>
      <c r="J39" s="48"/>
      <c r="K39" s="48"/>
      <c r="L39" s="48"/>
      <c r="M39" s="48"/>
      <c r="N39" s="48"/>
      <c r="O39" s="29"/>
    </row>
    <row r="40" spans="2:16">
      <c r="B40" s="25" t="s">
        <v>52</v>
      </c>
      <c r="C40" s="21">
        <v>20.052999496459961</v>
      </c>
      <c r="D40" s="50"/>
      <c r="E40" s="48"/>
      <c r="F40" s="48"/>
      <c r="G40" s="21">
        <v>14.291000366210938</v>
      </c>
      <c r="H40" s="50"/>
      <c r="I40" s="48"/>
      <c r="J40" s="48"/>
      <c r="K40" s="48"/>
      <c r="L40" s="48"/>
      <c r="M40" s="48"/>
      <c r="N40" s="48"/>
      <c r="O40" s="29"/>
    </row>
    <row r="41" spans="2:16" ht="15.75">
      <c r="B41" s="25" t="s">
        <v>52</v>
      </c>
      <c r="C41" s="21">
        <v>20.063999176025391</v>
      </c>
      <c r="D41" s="51">
        <f>STDEV(C39:C41)</f>
        <v>7.0362790068837944E-2</v>
      </c>
      <c r="E41" s="52">
        <f>AVERAGE(C39:C41)</f>
        <v>20.017999649047852</v>
      </c>
      <c r="F41" s="48"/>
      <c r="G41" s="21">
        <v>14.288999557495117</v>
      </c>
      <c r="H41" s="53">
        <f>STDEV(G39:G41)</f>
        <v>0.2222822370063543</v>
      </c>
      <c r="I41" s="52">
        <f>AVERAGE(G39:G41)</f>
        <v>14.161666552225748</v>
      </c>
      <c r="J41" s="48"/>
      <c r="K41" s="52">
        <f>E41-I41</f>
        <v>5.8563330968221035</v>
      </c>
      <c r="L41" s="52">
        <f>K41-$K$7</f>
        <v>-1.5700000127156581</v>
      </c>
      <c r="M41" s="18">
        <f>SQRT((D41*D41)+(H41*H41))</f>
        <v>0.23315298650203994</v>
      </c>
      <c r="N41" s="6"/>
      <c r="O41" s="23">
        <f>POWER(2,-L41)</f>
        <v>2.9690471674267531</v>
      </c>
      <c r="P41" s="17">
        <f>M41/SQRT((COUNT(C39:C41)+COUNT(G39:G41)/2))</f>
        <v>0.10990937187299203</v>
      </c>
    </row>
    <row r="42" spans="2:16">
      <c r="B42" s="25" t="s">
        <v>53</v>
      </c>
      <c r="C42" s="21">
        <v>22.965000152587891</v>
      </c>
      <c r="D42" s="44"/>
      <c r="E42" s="48"/>
      <c r="F42" s="48"/>
      <c r="G42" s="21">
        <v>15.246000289916992</v>
      </c>
      <c r="I42" s="48"/>
      <c r="J42" s="48"/>
      <c r="K42" s="48"/>
      <c r="L42" s="48"/>
      <c r="M42" s="48"/>
      <c r="N42" s="48"/>
      <c r="O42" s="29"/>
    </row>
    <row r="43" spans="2:16">
      <c r="B43" s="25" t="s">
        <v>53</v>
      </c>
      <c r="C43" s="21">
        <v>23.083999633789063</v>
      </c>
      <c r="D43" s="50"/>
      <c r="E43" s="48"/>
      <c r="F43" s="48"/>
      <c r="G43" s="21">
        <v>15.178999900817871</v>
      </c>
      <c r="H43" s="50"/>
      <c r="I43" s="48"/>
      <c r="J43" s="48"/>
      <c r="K43" s="48"/>
      <c r="L43" s="48"/>
      <c r="M43" s="48"/>
      <c r="N43" s="48"/>
      <c r="O43" s="29"/>
    </row>
    <row r="44" spans="2:16" ht="15.75">
      <c r="B44" s="25" t="s">
        <v>53</v>
      </c>
      <c r="C44" s="21">
        <v>22.947000503540039</v>
      </c>
      <c r="D44" s="51">
        <f>STDEV(C42:C44)</f>
        <v>7.444642993565101E-2</v>
      </c>
      <c r="E44" s="52">
        <f>AVERAGE(C42:C44)</f>
        <v>22.998666763305664</v>
      </c>
      <c r="F44" s="48"/>
      <c r="G44" s="21">
        <v>15.218000411987305</v>
      </c>
      <c r="H44" s="53">
        <f>STDEV(G42:G44)</f>
        <v>3.3650371902323603E-2</v>
      </c>
      <c r="I44" s="52">
        <f>AVERAGE(G42:G44)</f>
        <v>15.214333534240723</v>
      </c>
      <c r="J44" s="48"/>
      <c r="K44" s="52">
        <f>E44-I44</f>
        <v>7.7843332290649414</v>
      </c>
      <c r="L44" s="52">
        <f>K44-$K$7</f>
        <v>0.35800011952717981</v>
      </c>
      <c r="M44" s="18">
        <f>SQRT((D44*D44)+(H44*H44))</f>
        <v>8.1698338167483467E-2</v>
      </c>
      <c r="N44" s="6"/>
      <c r="O44" s="23">
        <f>POWER(2,-L44)</f>
        <v>0.78024541553042448</v>
      </c>
      <c r="P44" s="17">
        <f>M44/SQRT((COUNT(C42:C44)+COUNT(G42:G44)/2))</f>
        <v>3.8512965953266198E-2</v>
      </c>
    </row>
    <row r="45" spans="2:16">
      <c r="B45" s="25" t="s">
        <v>54</v>
      </c>
      <c r="C45" s="21">
        <v>25.843000411987305</v>
      </c>
      <c r="D45" s="44"/>
      <c r="E45" s="48"/>
      <c r="F45" s="48"/>
      <c r="G45" s="21">
        <v>17.103000640869141</v>
      </c>
      <c r="I45" s="48"/>
      <c r="J45" s="48"/>
      <c r="K45" s="48"/>
      <c r="L45" s="48"/>
      <c r="M45" s="48"/>
      <c r="N45" s="48"/>
      <c r="O45" s="29"/>
    </row>
    <row r="46" spans="2:16">
      <c r="B46" s="25" t="s">
        <v>54</v>
      </c>
      <c r="C46" s="21">
        <v>25.985000610351563</v>
      </c>
      <c r="D46" s="50"/>
      <c r="E46" s="48"/>
      <c r="F46" s="48"/>
      <c r="G46" s="21">
        <v>17.145999908447266</v>
      </c>
      <c r="H46" s="50"/>
      <c r="I46" s="48"/>
      <c r="J46" s="48"/>
      <c r="K46" s="48"/>
      <c r="L46" s="48"/>
      <c r="M46" s="48"/>
      <c r="N46" s="48"/>
      <c r="O46" s="29"/>
    </row>
    <row r="47" spans="2:16" ht="15.75">
      <c r="B47" s="25" t="s">
        <v>54</v>
      </c>
      <c r="C47" s="21">
        <v>25.917999267578125</v>
      </c>
      <c r="D47" s="51">
        <f>STDEV(C45:C47)</f>
        <v>7.1037624548386274E-2</v>
      </c>
      <c r="E47" s="52">
        <f>AVERAGE(C45:C47)</f>
        <v>25.915333429972332</v>
      </c>
      <c r="F47" s="48"/>
      <c r="G47" s="21">
        <v>17.208999633789063</v>
      </c>
      <c r="H47" s="53">
        <f>STDEV(G45:G47)</f>
        <v>5.3313051725061789E-2</v>
      </c>
      <c r="I47" s="52">
        <f>AVERAGE(G45:G47)</f>
        <v>17.152666727701824</v>
      </c>
      <c r="J47" s="48"/>
      <c r="K47" s="52">
        <f>E47-I47</f>
        <v>8.7626667022705078</v>
      </c>
      <c r="L47" s="52">
        <f>K47-$K$7</f>
        <v>1.3363335927327462</v>
      </c>
      <c r="M47" s="18">
        <f>SQRT((D47*D47)+(H47*H47))</f>
        <v>8.8817935045330837E-2</v>
      </c>
      <c r="N47" s="6"/>
      <c r="O47" s="23">
        <f>POWER(2,-L47)</f>
        <v>0.39602582227428462</v>
      </c>
      <c r="P47" s="17">
        <f>M47/SQRT((COUNT(C45:C47)+COUNT(G45:G47)/2))</f>
        <v>4.1869176107693168E-2</v>
      </c>
    </row>
    <row r="48" spans="2:16">
      <c r="B48" s="25" t="s">
        <v>55</v>
      </c>
      <c r="C48" s="21">
        <v>22.791000366210938</v>
      </c>
      <c r="D48" s="44"/>
      <c r="E48" s="48"/>
      <c r="F48" s="48"/>
      <c r="G48" s="21">
        <v>14.855999946594238</v>
      </c>
      <c r="I48" s="48"/>
      <c r="J48" s="48"/>
      <c r="K48" s="48"/>
      <c r="L48" s="48"/>
      <c r="M48" s="48"/>
      <c r="N48" s="48"/>
      <c r="O48" s="29"/>
    </row>
    <row r="49" spans="2:16">
      <c r="B49" s="25" t="s">
        <v>55</v>
      </c>
      <c r="C49" s="21">
        <v>22.309000015258789</v>
      </c>
      <c r="D49" s="50"/>
      <c r="E49" s="48"/>
      <c r="F49" s="48"/>
      <c r="G49" s="21">
        <v>14.85200023651123</v>
      </c>
      <c r="H49" s="50"/>
      <c r="I49" s="48"/>
      <c r="J49" s="48"/>
      <c r="K49" s="48"/>
      <c r="L49" s="48"/>
      <c r="M49" s="48"/>
      <c r="N49" s="48"/>
      <c r="O49" s="29"/>
    </row>
    <row r="50" spans="2:16" ht="15.75">
      <c r="B50" s="25" t="s">
        <v>55</v>
      </c>
      <c r="C50" s="21">
        <v>22.243000030517578</v>
      </c>
      <c r="D50" s="51">
        <f>STDEV(C48:C50)</f>
        <v>0.29916124532435018</v>
      </c>
      <c r="E50" s="52">
        <f>AVERAGE(C48:C50)</f>
        <v>22.447666803995769</v>
      </c>
      <c r="F50" s="48"/>
      <c r="G50" s="21">
        <v>14.529999732971191</v>
      </c>
      <c r="H50" s="53">
        <f>STDEV(G48:G50)</f>
        <v>0.1870723840491274</v>
      </c>
      <c r="I50" s="52">
        <f>AVERAGE(G48:G50)</f>
        <v>14.745999972025553</v>
      </c>
      <c r="J50" s="48"/>
      <c r="K50" s="52">
        <f>E50-I50</f>
        <v>7.7016668319702166</v>
      </c>
      <c r="L50" s="52">
        <f>K50-$K$7</f>
        <v>0.27533372243245502</v>
      </c>
      <c r="M50" s="18">
        <f>SQRT((D50*D50)+(H50*H50))</f>
        <v>0.35283640341926203</v>
      </c>
      <c r="N50" s="6"/>
      <c r="O50" s="23">
        <f>POWER(2,-L50)</f>
        <v>0.82625916679811473</v>
      </c>
      <c r="P50" s="17">
        <f>M50/SQRT((COUNT(C48:C50)+COUNT(G48:G50)/2))</f>
        <v>0.16632867567148837</v>
      </c>
    </row>
    <row r="51" spans="2:16">
      <c r="B51" s="25" t="s">
        <v>56</v>
      </c>
      <c r="C51" s="21">
        <v>28.804000854492188</v>
      </c>
      <c r="D51" s="44"/>
      <c r="E51" s="48"/>
      <c r="F51" s="48"/>
      <c r="G51" s="21">
        <v>20.076999664306641</v>
      </c>
      <c r="I51" s="48"/>
      <c r="J51" s="48"/>
      <c r="K51" s="48"/>
      <c r="L51" s="48"/>
      <c r="M51" s="48"/>
      <c r="N51" s="48"/>
      <c r="O51" s="29"/>
    </row>
    <row r="52" spans="2:16">
      <c r="B52" s="25" t="s">
        <v>56</v>
      </c>
      <c r="C52" s="21">
        <v>28.937000274658203</v>
      </c>
      <c r="D52" s="50"/>
      <c r="E52" s="48"/>
      <c r="F52" s="48"/>
      <c r="G52" s="21">
        <v>20.070999145507813</v>
      </c>
      <c r="H52" s="50"/>
      <c r="I52" s="48"/>
      <c r="J52" s="48"/>
      <c r="K52" s="48"/>
      <c r="L52" s="48"/>
      <c r="M52" s="48"/>
      <c r="N52" s="48"/>
      <c r="O52" s="29"/>
    </row>
    <row r="53" spans="2:16" ht="15.75">
      <c r="B53" s="25" t="s">
        <v>56</v>
      </c>
      <c r="C53" s="21">
        <v>28.833999633789063</v>
      </c>
      <c r="D53" s="51">
        <f>STDEV(C51:C53)</f>
        <v>6.9758995290037276E-2</v>
      </c>
      <c r="E53" s="52">
        <f>AVERAGE(C51:C53)</f>
        <v>28.858333587646484</v>
      </c>
      <c r="F53" s="48"/>
      <c r="G53" s="21">
        <v>20.082000732421875</v>
      </c>
      <c r="H53" s="53">
        <f>STDEV(G51:G53)</f>
        <v>5.5083546057477523E-3</v>
      </c>
      <c r="I53" s="52">
        <f>AVERAGE(G51:G53)</f>
        <v>20.076666514078777</v>
      </c>
      <c r="J53" s="48"/>
      <c r="K53" s="52">
        <f>E53-I53</f>
        <v>8.7816670735677071</v>
      </c>
      <c r="L53" s="52">
        <f>K53-$K$7</f>
        <v>1.3553339640299455</v>
      </c>
      <c r="M53" s="18">
        <f>SQRT((D53*D53)+(H53*H53))</f>
        <v>6.997613446267309E-2</v>
      </c>
      <c r="N53" s="6"/>
      <c r="O53" s="23">
        <f>POWER(2,-L53)</f>
        <v>0.39084433601141627</v>
      </c>
      <c r="P53" s="17">
        <f>M53/SQRT((COUNT(C51:C53)+COUNT(G51:G53)/2))</f>
        <v>3.2987066133185208E-2</v>
      </c>
    </row>
    <row r="54" spans="2:16">
      <c r="B54" s="25" t="s">
        <v>57</v>
      </c>
      <c r="C54" s="21">
        <v>27.357999801635742</v>
      </c>
      <c r="D54" s="44"/>
      <c r="E54" s="48"/>
      <c r="F54" s="48"/>
      <c r="G54" s="21">
        <v>17.867000579833984</v>
      </c>
      <c r="I54" s="48"/>
      <c r="J54" s="48"/>
      <c r="K54" s="48"/>
      <c r="L54" s="48"/>
      <c r="M54" s="48"/>
      <c r="N54" s="48"/>
      <c r="O54" s="29"/>
    </row>
    <row r="55" spans="2:16">
      <c r="B55" s="25" t="s">
        <v>57</v>
      </c>
      <c r="C55" s="21">
        <v>27.548000335693359</v>
      </c>
      <c r="D55" s="50"/>
      <c r="E55" s="48"/>
      <c r="F55" s="48"/>
      <c r="G55" s="21">
        <v>17.813999176025391</v>
      </c>
      <c r="H55" s="50"/>
      <c r="I55" s="48"/>
      <c r="J55" s="48"/>
      <c r="K55" s="48"/>
      <c r="L55" s="48"/>
      <c r="M55" s="48"/>
      <c r="N55" s="48"/>
      <c r="O55" s="29"/>
    </row>
    <row r="56" spans="2:16" ht="15.75">
      <c r="B56" s="25" t="s">
        <v>57</v>
      </c>
      <c r="C56" s="21">
        <v>27.500999450683594</v>
      </c>
      <c r="D56" s="51">
        <f>STDEV(C54:C56)</f>
        <v>9.8959744140138181E-2</v>
      </c>
      <c r="E56" s="52">
        <f>AVERAGE(C54:C56)</f>
        <v>27.468999862670898</v>
      </c>
      <c r="F56" s="48"/>
      <c r="G56" s="21">
        <v>17.827999114990234</v>
      </c>
      <c r="H56" s="53">
        <f>STDEV(G54:G56)</f>
        <v>2.7465922390783437E-2</v>
      </c>
      <c r="I56" s="52">
        <f>AVERAGE(G54:G56)</f>
        <v>17.836332956949871</v>
      </c>
      <c r="J56" s="48"/>
      <c r="K56" s="52">
        <f>E56-I56</f>
        <v>9.6326669057210275</v>
      </c>
      <c r="L56" s="52">
        <f>K56-$K$7</f>
        <v>2.2063337961832659</v>
      </c>
      <c r="M56" s="18">
        <f>SQRT((D56*D56)+(H56*H56))</f>
        <v>0.10270057377180593</v>
      </c>
      <c r="N56" s="6"/>
      <c r="O56" s="23">
        <f>POWER(2,-L56)</f>
        <v>0.21668425086861212</v>
      </c>
      <c r="P56" s="17">
        <f>M56/SQRT((COUNT(C54:C56)+COUNT(G54:G56)/2))</f>
        <v>4.8413514763862173E-2</v>
      </c>
    </row>
    <row r="57" spans="2:16">
      <c r="B57" s="25" t="s">
        <v>58</v>
      </c>
      <c r="C57" s="21">
        <v>22.75200080871582</v>
      </c>
      <c r="D57" s="44"/>
      <c r="E57" s="48"/>
      <c r="F57" s="48"/>
      <c r="G57" s="21">
        <v>15.734999656677246</v>
      </c>
      <c r="I57" s="48"/>
      <c r="J57" s="48"/>
      <c r="K57" s="48"/>
      <c r="L57" s="48"/>
      <c r="M57" s="48"/>
      <c r="N57" s="48"/>
      <c r="O57" s="29"/>
    </row>
    <row r="58" spans="2:16">
      <c r="B58" s="25" t="s">
        <v>58</v>
      </c>
      <c r="C58" s="21">
        <v>22.788999557495117</v>
      </c>
      <c r="D58" s="50"/>
      <c r="E58" s="48"/>
      <c r="F58" s="48"/>
      <c r="G58" s="21">
        <v>15.732000350952148</v>
      </c>
      <c r="H58" s="50"/>
      <c r="I58" s="48"/>
      <c r="J58" s="48"/>
      <c r="K58" s="48"/>
      <c r="L58" s="48"/>
      <c r="M58" s="48"/>
      <c r="N58" s="48"/>
      <c r="O58" s="29"/>
    </row>
    <row r="59" spans="2:16" ht="15.75">
      <c r="B59" s="25" t="s">
        <v>58</v>
      </c>
      <c r="C59" s="21"/>
      <c r="D59" s="51">
        <f>STDEV(C57:C59)</f>
        <v>2.6162066157258319E-2</v>
      </c>
      <c r="E59" s="52">
        <f>AVERAGE(C57:C59)</f>
        <v>22.770500183105469</v>
      </c>
      <c r="F59" s="48"/>
      <c r="G59" s="21">
        <v>15.689000129699707</v>
      </c>
      <c r="H59" s="53">
        <f>STDEV(G57:G59)</f>
        <v>2.5735744742636523E-2</v>
      </c>
      <c r="I59" s="52">
        <f>AVERAGE(G57:G59)</f>
        <v>15.718666712443033</v>
      </c>
      <c r="J59" s="48"/>
      <c r="K59" s="52">
        <f>E59-I59</f>
        <v>7.0518334706624355</v>
      </c>
      <c r="L59" s="52">
        <f>K59-$K$7</f>
        <v>-0.37449963887532611</v>
      </c>
      <c r="M59" s="18">
        <f>SQRT((D59*D59)+(H59*H59))</f>
        <v>3.6698532165127591E-2</v>
      </c>
      <c r="N59" s="6"/>
      <c r="O59" s="23">
        <f>POWER(2,-L59)</f>
        <v>1.2963898576826585</v>
      </c>
      <c r="P59" s="17">
        <f>M59/SQRT((COUNT(C57:C59)+COUNT(G57:G59)/2))</f>
        <v>1.9616190565630104E-2</v>
      </c>
    </row>
    <row r="60" spans="2:16">
      <c r="B60" s="25" t="s">
        <v>59</v>
      </c>
      <c r="C60" s="21">
        <v>27.084999084472656</v>
      </c>
      <c r="D60" s="44"/>
      <c r="E60" s="48"/>
      <c r="F60" s="48"/>
      <c r="G60" s="21">
        <v>18.406999588012695</v>
      </c>
      <c r="I60" s="48"/>
      <c r="J60" s="48"/>
      <c r="K60" s="48"/>
      <c r="L60" s="48"/>
      <c r="M60" s="48"/>
      <c r="N60" s="48"/>
      <c r="O60" s="29"/>
    </row>
    <row r="61" spans="2:16">
      <c r="B61" s="25" t="s">
        <v>59</v>
      </c>
      <c r="C61" s="21">
        <v>27.128000259399414</v>
      </c>
      <c r="D61" s="50"/>
      <c r="E61" s="48"/>
      <c r="F61" s="48"/>
      <c r="G61" s="21">
        <v>18.469999313354492</v>
      </c>
      <c r="H61" s="50"/>
      <c r="I61" s="48"/>
      <c r="J61" s="48"/>
      <c r="K61" s="48"/>
      <c r="L61" s="48"/>
      <c r="M61" s="48"/>
      <c r="N61" s="48"/>
      <c r="O61" s="29"/>
    </row>
    <row r="62" spans="2:16" ht="15.75">
      <c r="B62" s="25" t="s">
        <v>59</v>
      </c>
      <c r="C62" s="21">
        <v>26.966999053955078</v>
      </c>
      <c r="D62" s="51">
        <f>STDEV(C60:C62)</f>
        <v>8.336115842301324E-2</v>
      </c>
      <c r="E62" s="52">
        <f>AVERAGE(C60:C62)</f>
        <v>27.059999465942383</v>
      </c>
      <c r="F62" s="48"/>
      <c r="G62" s="21">
        <v>18.482000350952148</v>
      </c>
      <c r="H62" s="53">
        <f>STDEV(G60:G62)</f>
        <v>4.0286690809046455E-2</v>
      </c>
      <c r="I62" s="52">
        <f>AVERAGE(G60:G62)</f>
        <v>18.452999750773113</v>
      </c>
      <c r="J62" s="48"/>
      <c r="K62" s="52">
        <f>E62-I62</f>
        <v>8.6069997151692696</v>
      </c>
      <c r="L62" s="52">
        <f>K62-$K$7</f>
        <v>1.180666605631508</v>
      </c>
      <c r="M62" s="18">
        <f>SQRT((D62*D62)+(H62*H62))</f>
        <v>9.2585637060887682E-2</v>
      </c>
      <c r="N62" s="6"/>
      <c r="O62" s="23">
        <f>POWER(2,-L62)</f>
        <v>0.44114761622562121</v>
      </c>
      <c r="P62" s="17">
        <f>M62/SQRT((COUNT(C60:C62)+COUNT(G60:G62)/2))</f>
        <v>4.3645287870820143E-2</v>
      </c>
    </row>
    <row r="63" spans="2:16">
      <c r="B63" s="25" t="s">
        <v>60</v>
      </c>
      <c r="C63" s="21">
        <v>24.069000244140625</v>
      </c>
      <c r="D63" s="44"/>
      <c r="E63" s="48"/>
      <c r="F63" s="48"/>
      <c r="G63" s="21">
        <v>16.48699951171875</v>
      </c>
      <c r="I63" s="48"/>
      <c r="J63" s="48"/>
      <c r="K63" s="48"/>
      <c r="L63" s="48"/>
      <c r="M63" s="48"/>
      <c r="N63" s="48"/>
      <c r="O63" s="29"/>
    </row>
    <row r="64" spans="2:16">
      <c r="B64" s="25" t="s">
        <v>60</v>
      </c>
      <c r="C64" s="21">
        <v>23.969999313354492</v>
      </c>
      <c r="D64" s="50"/>
      <c r="E64" s="48"/>
      <c r="F64" s="48"/>
      <c r="G64" s="21">
        <v>16.569999694824219</v>
      </c>
      <c r="H64" s="50"/>
      <c r="I64" s="48"/>
      <c r="J64" s="48"/>
      <c r="K64" s="48"/>
      <c r="L64" s="48"/>
      <c r="M64" s="48"/>
      <c r="N64" s="48"/>
      <c r="O64" s="29"/>
    </row>
    <row r="65" spans="2:16" ht="15.75">
      <c r="B65" s="25" t="s">
        <v>60</v>
      </c>
      <c r="C65" s="21">
        <v>24.149999618530273</v>
      </c>
      <c r="D65" s="51">
        <f>STDEV(C63:C65)</f>
        <v>9.0150053440000322E-2</v>
      </c>
      <c r="E65" s="52">
        <f>AVERAGE(C63:C65)</f>
        <v>24.062999725341797</v>
      </c>
      <c r="F65" s="48"/>
      <c r="G65" s="21">
        <v>16.611000061035156</v>
      </c>
      <c r="H65" s="53">
        <f>STDEV(G63:G65)</f>
        <v>6.3174621296507485E-2</v>
      </c>
      <c r="I65" s="52">
        <f>AVERAGE(G63:G65)</f>
        <v>16.555999755859375</v>
      </c>
      <c r="J65" s="48"/>
      <c r="K65" s="52">
        <f>E65-I65</f>
        <v>7.5069999694824219</v>
      </c>
      <c r="L65" s="52">
        <f>K65-$K$7</f>
        <v>8.0666859944660274E-2</v>
      </c>
      <c r="M65" s="18">
        <f>SQRT((D65*D65)+(H65*H65))</f>
        <v>0.11008208260744366</v>
      </c>
      <c r="N65" s="6"/>
      <c r="O65" s="23">
        <f>POWER(2,-L65)</f>
        <v>0.94562044957290636</v>
      </c>
      <c r="P65" s="17">
        <f>M65/SQRT((COUNT(C63:C65)+COUNT(G63:G65)/2))</f>
        <v>5.189319139924075E-2</v>
      </c>
    </row>
    <row r="66" spans="2:16">
      <c r="B66" s="25" t="s">
        <v>61</v>
      </c>
      <c r="C66" s="21">
        <v>19.857000350952148</v>
      </c>
      <c r="D66" s="44"/>
      <c r="E66" s="48"/>
      <c r="F66" s="48"/>
      <c r="G66" s="21">
        <v>15.697999954223633</v>
      </c>
      <c r="I66" s="48"/>
      <c r="J66" s="48"/>
      <c r="K66" s="48"/>
      <c r="L66" s="48"/>
      <c r="M66" s="48"/>
      <c r="N66" s="48"/>
      <c r="O66" s="29"/>
    </row>
    <row r="67" spans="2:16">
      <c r="B67" s="25" t="s">
        <v>61</v>
      </c>
      <c r="C67" s="21">
        <v>19.885000228881836</v>
      </c>
      <c r="D67" s="50"/>
      <c r="E67" s="48"/>
      <c r="F67" s="48"/>
      <c r="G67" s="21">
        <v>15.72599983215332</v>
      </c>
      <c r="H67" s="50"/>
      <c r="I67" s="48"/>
      <c r="J67" s="48"/>
      <c r="K67" s="48"/>
      <c r="L67" s="48"/>
      <c r="M67" s="48"/>
      <c r="N67" s="48"/>
      <c r="O67" s="29"/>
    </row>
    <row r="68" spans="2:16" ht="15.75">
      <c r="B68" s="25" t="s">
        <v>61</v>
      </c>
      <c r="C68" s="21">
        <v>19.896999359130859</v>
      </c>
      <c r="D68" s="51">
        <f>STDEV(C66:C68)</f>
        <v>2.052597113452051E-2</v>
      </c>
      <c r="E68" s="52">
        <f>AVERAGE(C66:C68)</f>
        <v>19.879666646321613</v>
      </c>
      <c r="F68" s="48"/>
      <c r="G68" s="21">
        <v>15.791999816894531</v>
      </c>
      <c r="H68" s="53">
        <f>STDEV(G66:G68)</f>
        <v>4.8263107601398889E-2</v>
      </c>
      <c r="I68" s="52">
        <f>AVERAGE(G66:G68)</f>
        <v>15.738666534423828</v>
      </c>
      <c r="J68" s="48"/>
      <c r="K68" s="52">
        <f>E68-I68</f>
        <v>4.1410001118977853</v>
      </c>
      <c r="L68" s="52">
        <f>K68-$K$7</f>
        <v>-3.2853329976399763</v>
      </c>
      <c r="M68" s="18">
        <f>SQRT((D68*D68)+(H68*H68))</f>
        <v>5.2446573256594908E-2</v>
      </c>
      <c r="N68" s="6"/>
      <c r="O68" s="23">
        <f>POWER(2,-L68)</f>
        <v>9.7495322013959278</v>
      </c>
      <c r="P68" s="17">
        <f>M68/SQRT((COUNT(C66:C68)+COUNT(G66:G68)/2))</f>
        <v>2.4723551733156861E-2</v>
      </c>
    </row>
    <row r="69" spans="2:16">
      <c r="B69" s="25" t="s">
        <v>62</v>
      </c>
      <c r="C69" s="21">
        <v>24.318000793457031</v>
      </c>
      <c r="D69" s="44"/>
      <c r="E69" s="48"/>
      <c r="F69" s="48"/>
      <c r="G69" s="21">
        <v>17.033000946044922</v>
      </c>
      <c r="I69" s="48"/>
      <c r="J69" s="48"/>
      <c r="K69" s="48"/>
      <c r="L69" s="48"/>
      <c r="M69" s="48"/>
      <c r="N69" s="48"/>
      <c r="O69" s="29"/>
    </row>
    <row r="70" spans="2:16">
      <c r="B70" s="25" t="s">
        <v>62</v>
      </c>
      <c r="C70" s="21">
        <v>23.988000869750977</v>
      </c>
      <c r="D70" s="50"/>
      <c r="E70" s="48"/>
      <c r="F70" s="48"/>
      <c r="G70" s="21">
        <v>17.187999725341797</v>
      </c>
      <c r="H70" s="50"/>
      <c r="I70" s="48"/>
      <c r="J70" s="48"/>
      <c r="K70" s="48"/>
      <c r="L70" s="48"/>
      <c r="M70" s="48"/>
      <c r="N70" s="48"/>
      <c r="O70" s="29"/>
    </row>
    <row r="71" spans="2:16" ht="15.75">
      <c r="B71" s="25" t="s">
        <v>62</v>
      </c>
      <c r="C71" s="21">
        <v>24.075000762939453</v>
      </c>
      <c r="D71" s="51">
        <f>STDEV(C69:C71)</f>
        <v>0.17103505775734604</v>
      </c>
      <c r="E71" s="52">
        <f>AVERAGE(C69:C71)</f>
        <v>24.12700080871582</v>
      </c>
      <c r="F71" s="48"/>
      <c r="G71" s="21">
        <v>17.222000122070312</v>
      </c>
      <c r="H71" s="53">
        <f>STDEV(G69:G71)</f>
        <v>0.1007483143775405</v>
      </c>
      <c r="I71" s="52">
        <f>AVERAGE(G69:G71)</f>
        <v>17.147666931152344</v>
      </c>
      <c r="J71" s="48"/>
      <c r="K71" s="52">
        <f>E71-I71</f>
        <v>6.9793338775634766</v>
      </c>
      <c r="L71" s="52">
        <f>K71-$K$7</f>
        <v>-0.44699923197428504</v>
      </c>
      <c r="M71" s="18">
        <f>SQRT((D71*D71)+(H71*H71))</f>
        <v>0.19850242777350213</v>
      </c>
      <c r="N71" s="6"/>
      <c r="O71" s="23">
        <f>POWER(2,-L71)</f>
        <v>1.363201881575169</v>
      </c>
      <c r="P71" s="17">
        <f>M71/SQRT((COUNT(C69:C71)+COUNT(G69:G71)/2))</f>
        <v>9.3574941840424156E-2</v>
      </c>
    </row>
    <row r="72" spans="2:16">
      <c r="B72" s="25" t="s">
        <v>63</v>
      </c>
      <c r="C72" s="21">
        <v>23.556999206542969</v>
      </c>
      <c r="D72" s="44"/>
      <c r="E72" s="48"/>
      <c r="F72" s="48"/>
      <c r="G72" s="21">
        <v>14.788999557495117</v>
      </c>
      <c r="I72" s="48"/>
      <c r="J72" s="48"/>
      <c r="K72" s="48"/>
      <c r="L72" s="48"/>
      <c r="M72" s="48"/>
      <c r="N72" s="48"/>
      <c r="O72" s="29"/>
    </row>
    <row r="73" spans="2:16">
      <c r="B73" s="25" t="s">
        <v>63</v>
      </c>
      <c r="C73" s="21">
        <v>23.451000213623047</v>
      </c>
      <c r="D73" s="50"/>
      <c r="E73" s="48"/>
      <c r="F73" s="48"/>
      <c r="G73" s="21">
        <v>14.781999588012695</v>
      </c>
      <c r="H73" s="50"/>
      <c r="I73" s="48"/>
      <c r="J73" s="48"/>
      <c r="K73" s="48"/>
      <c r="L73" s="48"/>
      <c r="M73" s="48"/>
      <c r="N73" s="48"/>
      <c r="O73" s="29"/>
    </row>
    <row r="74" spans="2:16" ht="15.75">
      <c r="B74" s="25" t="s">
        <v>63</v>
      </c>
      <c r="C74" s="21">
        <v>23.405000686645508</v>
      </c>
      <c r="D74" s="51">
        <f>STDEV(C72:C74)</f>
        <v>7.7947945272484914E-2</v>
      </c>
      <c r="E74" s="52">
        <f>AVERAGE(C72:C74)</f>
        <v>23.47100003560384</v>
      </c>
      <c r="F74" s="48"/>
      <c r="G74" s="21">
        <v>14.730999946594238</v>
      </c>
      <c r="H74" s="53">
        <f>STDEV(G72:G74)</f>
        <v>3.1659432144358353E-2</v>
      </c>
      <c r="I74" s="52">
        <f>AVERAGE(G72:G74)</f>
        <v>14.767333030700684</v>
      </c>
      <c r="J74" s="48"/>
      <c r="K74" s="52">
        <f>E74-I74</f>
        <v>8.7036670049031564</v>
      </c>
      <c r="L74" s="52">
        <f>K74-$K$7</f>
        <v>1.2773338953653948</v>
      </c>
      <c r="M74" s="18">
        <f>SQRT((D74*D74)+(H74*H74))</f>
        <v>8.4132049873431314E-2</v>
      </c>
      <c r="N74" s="6"/>
      <c r="O74" s="23">
        <f>POWER(2,-L74)</f>
        <v>0.41255721153010455</v>
      </c>
      <c r="P74" s="17">
        <f>M74/SQRT((COUNT(C72:C74)+COUNT(G72:G74)/2))</f>
        <v>3.9660228653752072E-2</v>
      </c>
    </row>
    <row r="75" spans="2:16">
      <c r="B75" s="25" t="s">
        <v>64</v>
      </c>
      <c r="C75" s="21">
        <v>20.868000030517578</v>
      </c>
      <c r="D75" s="44"/>
      <c r="E75" s="48"/>
      <c r="F75" s="48"/>
      <c r="G75" s="21">
        <v>14.569999694824219</v>
      </c>
      <c r="I75" s="48"/>
      <c r="J75" s="48"/>
      <c r="K75" s="48"/>
      <c r="L75" s="48"/>
      <c r="M75" s="48"/>
      <c r="N75" s="48"/>
      <c r="O75" s="29"/>
    </row>
    <row r="76" spans="2:16">
      <c r="B76" s="25" t="s">
        <v>64</v>
      </c>
      <c r="C76" s="21">
        <v>20.538000106811523</v>
      </c>
      <c r="D76" s="50"/>
      <c r="E76" s="48"/>
      <c r="F76" s="48"/>
      <c r="G76" s="21">
        <v>14.604999542236328</v>
      </c>
      <c r="H76" s="50"/>
      <c r="I76" s="48"/>
      <c r="J76" s="48"/>
      <c r="K76" s="48"/>
      <c r="L76" s="48"/>
      <c r="M76" s="48"/>
      <c r="N76" s="48"/>
      <c r="O76" s="29"/>
    </row>
    <row r="77" spans="2:16" ht="15.75">
      <c r="B77" s="25" t="s">
        <v>64</v>
      </c>
      <c r="C77" s="21">
        <v>20.48699951171875</v>
      </c>
      <c r="D77" s="51">
        <f>STDEV(C75:C77)</f>
        <v>0.20682617728865244</v>
      </c>
      <c r="E77" s="52">
        <f>AVERAGE(C75:C77)</f>
        <v>20.630999883015949</v>
      </c>
      <c r="F77" s="48"/>
      <c r="G77" s="21">
        <v>14.585000038146973</v>
      </c>
      <c r="H77" s="53">
        <f>STDEV(G75:G77)</f>
        <v>1.7559326973110204E-2</v>
      </c>
      <c r="I77" s="52">
        <f>AVERAGE(G75:G77)</f>
        <v>14.586666425069174</v>
      </c>
      <c r="J77" s="48"/>
      <c r="K77" s="52">
        <f>E77-I77</f>
        <v>6.0443334579467756</v>
      </c>
      <c r="L77" s="52">
        <f>K77-$K$7</f>
        <v>-1.381999651590986</v>
      </c>
      <c r="M77" s="18">
        <f>SQRT((D77*D77)+(H77*H77))</f>
        <v>0.2075702232392346</v>
      </c>
      <c r="N77" s="6"/>
      <c r="O77" s="23">
        <f>POWER(2,-L77)</f>
        <v>2.6062936693099119</v>
      </c>
      <c r="P77" s="17">
        <f>M77/SQRT((COUNT(C75:C77)+COUNT(G75:G77)/2))</f>
        <v>9.784954161657887E-2</v>
      </c>
    </row>
    <row r="78" spans="2:16">
      <c r="B78" s="25" t="s">
        <v>65</v>
      </c>
      <c r="C78" s="21">
        <v>23.375999450683594</v>
      </c>
      <c r="D78" s="44"/>
      <c r="E78" s="48"/>
      <c r="F78" s="48"/>
      <c r="G78" s="21">
        <v>15.883999824523926</v>
      </c>
      <c r="I78" s="48"/>
      <c r="J78" s="48"/>
      <c r="K78" s="48"/>
      <c r="L78" s="48"/>
      <c r="M78" s="48"/>
      <c r="N78" s="48"/>
      <c r="O78" s="29"/>
    </row>
    <row r="79" spans="2:16">
      <c r="B79" s="25" t="s">
        <v>65</v>
      </c>
      <c r="C79" s="21">
        <v>23.48900032043457</v>
      </c>
      <c r="D79" s="50"/>
      <c r="E79" s="48"/>
      <c r="F79" s="48"/>
      <c r="G79" s="21">
        <v>15.911999702453613</v>
      </c>
      <c r="H79" s="50"/>
      <c r="I79" s="48"/>
      <c r="J79" s="48"/>
      <c r="K79" s="48"/>
      <c r="L79" s="48"/>
      <c r="M79" s="48"/>
      <c r="N79" s="48"/>
      <c r="O79" s="29"/>
    </row>
    <row r="80" spans="2:16" ht="15.75">
      <c r="B80" s="25" t="s">
        <v>65</v>
      </c>
      <c r="C80" s="21">
        <v>23.604000091552734</v>
      </c>
      <c r="D80" s="51">
        <f>STDEV(C78:C80)</f>
        <v>0.11400178080366853</v>
      </c>
      <c r="E80" s="52">
        <f>AVERAGE(C78:C80)</f>
        <v>23.489666620890301</v>
      </c>
      <c r="F80" s="48"/>
      <c r="G80" s="21">
        <v>15.970999717712402</v>
      </c>
      <c r="H80" s="53">
        <f>STDEV(G78:G80)</f>
        <v>4.4410915286336748E-2</v>
      </c>
      <c r="I80" s="52">
        <f>AVERAGE(G78:G80)</f>
        <v>15.922333081563314</v>
      </c>
      <c r="J80" s="48"/>
      <c r="K80" s="52">
        <f>E80-I80</f>
        <v>7.5673335393269863</v>
      </c>
      <c r="L80" s="52">
        <f>K80-$K$7</f>
        <v>0.14100042978922467</v>
      </c>
      <c r="M80" s="18">
        <f>SQRT((D80*D80)+(H80*H80))</f>
        <v>0.12234678345987632</v>
      </c>
      <c r="N80" s="6"/>
      <c r="O80" s="23">
        <f>POWER(2,-L80)</f>
        <v>0.90689005876403439</v>
      </c>
      <c r="P80" s="17">
        <f>M80/SQRT((COUNT(C78:C80)+COUNT(G78:G80)/2))</f>
        <v>5.7674826827227126E-2</v>
      </c>
    </row>
    <row r="81" spans="2:16">
      <c r="B81" s="25" t="s">
        <v>66</v>
      </c>
      <c r="C81" s="21">
        <v>23.847999572753906</v>
      </c>
      <c r="D81" s="44"/>
      <c r="E81" s="48"/>
      <c r="F81" s="48"/>
      <c r="G81" s="21">
        <v>15.493000030517578</v>
      </c>
      <c r="I81" s="48"/>
      <c r="J81" s="48"/>
      <c r="K81" s="48"/>
      <c r="L81" s="48"/>
      <c r="M81" s="48"/>
      <c r="N81" s="48"/>
      <c r="O81" s="29"/>
    </row>
    <row r="82" spans="2:16">
      <c r="B82" s="25" t="s">
        <v>66</v>
      </c>
      <c r="C82" s="21">
        <v>23.927000045776367</v>
      </c>
      <c r="D82" s="50"/>
      <c r="E82" s="48"/>
      <c r="F82" s="48"/>
      <c r="G82" s="21">
        <v>15.53600025177002</v>
      </c>
      <c r="H82" s="50"/>
      <c r="I82" s="48"/>
      <c r="J82" s="48"/>
      <c r="K82" s="48"/>
      <c r="L82" s="48"/>
      <c r="M82" s="48"/>
      <c r="N82" s="48"/>
      <c r="O82" s="29"/>
    </row>
    <row r="83" spans="2:16" ht="15.75">
      <c r="B83" s="25" t="s">
        <v>66</v>
      </c>
      <c r="C83" s="21">
        <v>23.885000228881836</v>
      </c>
      <c r="D83" s="51">
        <f>STDEV(C81:C83)</f>
        <v>3.9526590018290286E-2</v>
      </c>
      <c r="E83" s="52">
        <f>AVERAGE(C81:C83)</f>
        <v>23.886666615804035</v>
      </c>
      <c r="F83" s="48"/>
      <c r="G83" s="21">
        <v>15.498000144958496</v>
      </c>
      <c r="H83" s="53">
        <f>STDEV(G81:G83)</f>
        <v>2.3516052283027084E-2</v>
      </c>
      <c r="I83" s="52">
        <f>AVERAGE(G81:G83)</f>
        <v>15.509000142415365</v>
      </c>
      <c r="J83" s="48"/>
      <c r="K83" s="52">
        <f>E83-I83</f>
        <v>8.3776664733886701</v>
      </c>
      <c r="L83" s="52">
        <f>K83-$K$7</f>
        <v>0.9513333638509085</v>
      </c>
      <c r="M83" s="18">
        <f>SQRT((D83*D83)+(H83*H83))</f>
        <v>4.5992999830975025E-2</v>
      </c>
      <c r="N83" s="6"/>
      <c r="O83" s="23">
        <f>POWER(2,-L83)</f>
        <v>0.5171542780027103</v>
      </c>
      <c r="P83" s="17">
        <f>M83/SQRT((COUNT(C81:C83)+COUNT(G81:G83)/2))</f>
        <v>2.1681308045062783E-2</v>
      </c>
    </row>
    <row r="84" spans="2:16">
      <c r="B84" s="25" t="s">
        <v>67</v>
      </c>
      <c r="C84" s="21">
        <v>21.650999069213867</v>
      </c>
      <c r="D84" s="44"/>
      <c r="E84" s="48"/>
      <c r="F84" s="48"/>
      <c r="G84" s="21">
        <v>15.762999534606934</v>
      </c>
      <c r="I84" s="48"/>
      <c r="J84" s="48"/>
      <c r="K84" s="48"/>
      <c r="L84" s="48"/>
      <c r="M84" s="48"/>
      <c r="N84" s="48"/>
      <c r="O84" s="29"/>
    </row>
    <row r="85" spans="2:16">
      <c r="B85" s="25" t="s">
        <v>67</v>
      </c>
      <c r="C85" s="21">
        <v>21.641000747680664</v>
      </c>
      <c r="D85" s="50"/>
      <c r="E85" s="48"/>
      <c r="F85" s="48"/>
      <c r="G85" s="21">
        <v>15.769000053405762</v>
      </c>
      <c r="H85" s="50"/>
      <c r="I85" s="48"/>
      <c r="J85" s="48"/>
      <c r="K85" s="48"/>
      <c r="L85" s="48"/>
      <c r="M85" s="48"/>
      <c r="N85" s="48"/>
      <c r="O85" s="29"/>
    </row>
    <row r="86" spans="2:16" ht="15.75">
      <c r="B86" s="25" t="s">
        <v>67</v>
      </c>
      <c r="C86" s="21">
        <v>21.804000854492187</v>
      </c>
      <c r="D86" s="51">
        <f>STDEV(C84:C86)</f>
        <v>9.1358768555990844E-2</v>
      </c>
      <c r="E86" s="52">
        <f>AVERAGE(C84:C86)</f>
        <v>21.698666890462238</v>
      </c>
      <c r="F86" s="48"/>
      <c r="G86" s="21">
        <v>15.781999588012695</v>
      </c>
      <c r="H86" s="53">
        <f>STDEV(G84:G86)</f>
        <v>9.7125018685004765E-3</v>
      </c>
      <c r="I86" s="52">
        <f>AVERAGE(G84:G86)</f>
        <v>15.771333058675131</v>
      </c>
      <c r="J86" s="48"/>
      <c r="K86" s="52">
        <f>E86-I86</f>
        <v>5.9273338317871076</v>
      </c>
      <c r="L86" s="52">
        <f>K86-$K$7</f>
        <v>-1.498999277750654</v>
      </c>
      <c r="M86" s="18">
        <f>SQRT((D86*D86)+(H86*H86))</f>
        <v>9.1873594055162155E-2</v>
      </c>
      <c r="N86" s="6"/>
      <c r="O86" s="23">
        <f>POWER(2,-L86)</f>
        <v>2.8264658727653504</v>
      </c>
      <c r="P86" s="17">
        <f>M86/SQRT((COUNT(C84:C86)+COUNT(G84:G86)/2))</f>
        <v>4.3309627578923496E-2</v>
      </c>
    </row>
    <row r="87" spans="2:16">
      <c r="B87" s="25" t="s">
        <v>68</v>
      </c>
      <c r="C87" s="21">
        <v>24.836999893188477</v>
      </c>
      <c r="D87" s="44"/>
      <c r="E87" s="48"/>
      <c r="F87" s="48"/>
      <c r="G87" s="21">
        <v>16.007999420166016</v>
      </c>
      <c r="I87" s="48"/>
      <c r="J87" s="48"/>
      <c r="K87" s="48"/>
      <c r="L87" s="48"/>
      <c r="M87" s="48"/>
      <c r="N87" s="48"/>
      <c r="O87" s="29"/>
    </row>
    <row r="88" spans="2:16">
      <c r="B88" s="25" t="s">
        <v>68</v>
      </c>
      <c r="C88" s="21">
        <v>24.715999603271484</v>
      </c>
      <c r="D88" s="50"/>
      <c r="E88" s="48"/>
      <c r="F88" s="48"/>
      <c r="G88" s="21">
        <v>15.914999961853027</v>
      </c>
      <c r="H88" s="50"/>
      <c r="I88" s="48"/>
      <c r="J88" s="48"/>
      <c r="K88" s="48"/>
      <c r="L88" s="48"/>
      <c r="M88" s="48"/>
      <c r="N88" s="48"/>
      <c r="O88" s="29"/>
    </row>
    <row r="89" spans="2:16" ht="15.75">
      <c r="B89" s="25" t="s">
        <v>68</v>
      </c>
      <c r="C89" s="21">
        <v>24.763999938964844</v>
      </c>
      <c r="D89" s="51">
        <f>STDEV(C87:C89)</f>
        <v>6.0929051230815226E-2</v>
      </c>
      <c r="E89" s="52">
        <f>AVERAGE(C87:C89)</f>
        <v>24.772333145141602</v>
      </c>
      <c r="F89" s="48"/>
      <c r="G89" s="21">
        <v>15.925999641418457</v>
      </c>
      <c r="H89" s="53">
        <f>STDEV(G87:G89)</f>
        <v>5.081642764516861E-2</v>
      </c>
      <c r="I89" s="52">
        <f>AVERAGE(G87:G89)</f>
        <v>15.949666341145834</v>
      </c>
      <c r="J89" s="48"/>
      <c r="K89" s="52">
        <f>E89-I89</f>
        <v>8.8226668039957676</v>
      </c>
      <c r="L89" s="52">
        <f>K89-$K$7</f>
        <v>1.396333694458006</v>
      </c>
      <c r="M89" s="18">
        <f>SQRT((D89*D89)+(H89*H89))</f>
        <v>7.933888455545593E-2</v>
      </c>
      <c r="N89" s="6"/>
      <c r="O89" s="23">
        <f>POWER(2,-L89)</f>
        <v>0.37989333484750615</v>
      </c>
      <c r="P89" s="17">
        <f>M89/SQRT((COUNT(C87:C89)+COUNT(G87:G89)/2))</f>
        <v>3.7400708853959692E-2</v>
      </c>
    </row>
    <row r="90" spans="2:16">
      <c r="B90" s="25" t="s">
        <v>69</v>
      </c>
      <c r="C90" s="21">
        <v>23.910999298095703</v>
      </c>
      <c r="D90" s="44"/>
      <c r="E90" s="48"/>
      <c r="F90" s="48"/>
      <c r="G90" s="21">
        <v>15.137999534606934</v>
      </c>
      <c r="I90" s="48"/>
      <c r="J90" s="48"/>
      <c r="K90" s="48"/>
      <c r="L90" s="48"/>
      <c r="M90" s="48"/>
      <c r="N90" s="48"/>
      <c r="O90" s="29"/>
    </row>
    <row r="91" spans="2:16">
      <c r="B91" s="25" t="s">
        <v>69</v>
      </c>
      <c r="C91" s="21">
        <v>23.839000701904297</v>
      </c>
      <c r="D91" s="50"/>
      <c r="E91" s="48"/>
      <c r="F91" s="48"/>
      <c r="G91" s="21">
        <v>15.140000343322754</v>
      </c>
      <c r="H91" s="50"/>
      <c r="I91" s="48"/>
      <c r="J91" s="48"/>
      <c r="K91" s="48"/>
      <c r="L91" s="48"/>
      <c r="M91" s="48"/>
      <c r="N91" s="48"/>
      <c r="O91" s="29"/>
    </row>
    <row r="92" spans="2:16" ht="15.75">
      <c r="B92" s="25" t="s">
        <v>69</v>
      </c>
      <c r="C92" s="21">
        <v>23.809000015258789</v>
      </c>
      <c r="D92" s="51">
        <f>STDEV(C90:C92)</f>
        <v>5.2420881259252532E-2</v>
      </c>
      <c r="E92" s="52">
        <f>AVERAGE(C90:C92)</f>
        <v>23.853000005086262</v>
      </c>
      <c r="F92" s="48"/>
      <c r="G92" s="21">
        <v>15.135000228881836</v>
      </c>
      <c r="H92" s="53">
        <f>STDEV(G90:G92)</f>
        <v>2.516618590231163E-3</v>
      </c>
      <c r="I92" s="52">
        <f>AVERAGE(G90:G92)</f>
        <v>15.137666702270508</v>
      </c>
      <c r="J92" s="48"/>
      <c r="K92" s="52">
        <f>E92-I92</f>
        <v>8.715333302815754</v>
      </c>
      <c r="L92" s="52">
        <f>K92-$K$7</f>
        <v>1.2890001932779924</v>
      </c>
      <c r="M92" s="18">
        <f>SQRT((D92*D92)+(H92*H92))</f>
        <v>5.2481255331073687E-2</v>
      </c>
      <c r="N92" s="6"/>
      <c r="O92" s="23">
        <f>POWER(2,-L92)</f>
        <v>0.40923453597020848</v>
      </c>
      <c r="P92" s="17">
        <f>M92/SQRT((COUNT(C90:C92)+COUNT(G90:G92)/2))</f>
        <v>2.4739901019856569E-2</v>
      </c>
    </row>
    <row r="93" spans="2:16">
      <c r="B93" s="25" t="s">
        <v>70</v>
      </c>
      <c r="C93" s="21">
        <v>20.468999862670898</v>
      </c>
      <c r="D93" s="44"/>
      <c r="E93" s="48"/>
      <c r="F93" s="48"/>
      <c r="G93" s="21">
        <v>14.548000335693359</v>
      </c>
      <c r="I93" s="48"/>
      <c r="J93" s="48"/>
      <c r="K93" s="48"/>
      <c r="L93" s="48"/>
      <c r="M93" s="48"/>
      <c r="N93" s="48"/>
      <c r="O93" s="29"/>
    </row>
    <row r="94" spans="2:16">
      <c r="B94" s="25" t="s">
        <v>70</v>
      </c>
      <c r="C94" s="21">
        <v>20.486000061035156</v>
      </c>
      <c r="D94" s="50"/>
      <c r="E94" s="48"/>
      <c r="F94" s="48"/>
      <c r="G94" s="21">
        <v>14.520000457763672</v>
      </c>
      <c r="H94" s="50"/>
      <c r="I94" s="48"/>
      <c r="J94" s="48"/>
      <c r="K94" s="48"/>
      <c r="L94" s="48"/>
      <c r="M94" s="48"/>
      <c r="N94" s="48"/>
      <c r="O94" s="29"/>
    </row>
    <row r="95" spans="2:16" ht="15.75">
      <c r="B95" s="25" t="s">
        <v>70</v>
      </c>
      <c r="C95" s="21">
        <v>20.496000289916992</v>
      </c>
      <c r="D95" s="51">
        <f>STDEV(C93:C95)</f>
        <v>1.3650606784955393E-2</v>
      </c>
      <c r="E95" s="52">
        <f>AVERAGE(C93:C95)</f>
        <v>20.483666737874348</v>
      </c>
      <c r="F95" s="48"/>
      <c r="G95" s="21">
        <v>14.763999938964844</v>
      </c>
      <c r="H95" s="53">
        <f>STDEV(G93:G95)</f>
        <v>0.13352625747010921</v>
      </c>
      <c r="I95" s="52">
        <f>AVERAGE(G93:G95)</f>
        <v>14.610666910807291</v>
      </c>
      <c r="J95" s="48"/>
      <c r="K95" s="52">
        <f>E95-I95</f>
        <v>5.8729998270670567</v>
      </c>
      <c r="L95" s="52">
        <f>K95-$K$7</f>
        <v>-1.5533332824707049</v>
      </c>
      <c r="M95" s="18">
        <f>SQRT((D95*D95)+(H95*H95))</f>
        <v>0.13422220568732793</v>
      </c>
      <c r="N95" s="6"/>
      <c r="O95" s="23">
        <f>POWER(2,-L95)</f>
        <v>2.9349446227499976</v>
      </c>
      <c r="P95" s="17">
        <f>M95/SQRT((COUNT(C93:C95)+COUNT(G93:G95)/2))</f>
        <v>6.3272954551550117E-2</v>
      </c>
    </row>
    <row r="96" spans="2:16">
      <c r="B96" s="25" t="s">
        <v>71</v>
      </c>
      <c r="C96" s="21">
        <v>25.226999282836914</v>
      </c>
      <c r="D96" s="44"/>
      <c r="E96" s="48"/>
      <c r="F96" s="48"/>
      <c r="G96" s="21">
        <v>17.496999740600586</v>
      </c>
      <c r="I96" s="48"/>
      <c r="J96" s="48"/>
      <c r="K96" s="48"/>
      <c r="L96" s="48"/>
      <c r="M96" s="48"/>
      <c r="N96" s="48"/>
      <c r="O96" s="29"/>
    </row>
    <row r="97" spans="2:16">
      <c r="B97" s="25" t="s">
        <v>71</v>
      </c>
      <c r="C97" s="21">
        <v>25.174999237060547</v>
      </c>
      <c r="D97" s="50"/>
      <c r="E97" s="48"/>
      <c r="F97" s="48"/>
      <c r="G97" s="21">
        <v>17.437999725341797</v>
      </c>
      <c r="H97" s="50"/>
      <c r="I97" s="48"/>
      <c r="J97" s="48"/>
      <c r="K97" s="48"/>
      <c r="L97" s="48"/>
      <c r="M97" s="48"/>
      <c r="N97" s="48"/>
      <c r="O97" s="29"/>
    </row>
    <row r="98" spans="2:16" ht="15.75">
      <c r="B98" s="25" t="s">
        <v>71</v>
      </c>
      <c r="C98" s="21">
        <v>25.211000442504883</v>
      </c>
      <c r="D98" s="51">
        <f>STDEV(C96:C98)</f>
        <v>2.6633482830700772E-2</v>
      </c>
      <c r="E98" s="52">
        <f>AVERAGE(C96:C98)</f>
        <v>25.204332987467449</v>
      </c>
      <c r="F98" s="48"/>
      <c r="G98" s="21">
        <v>17.455999374389648</v>
      </c>
      <c r="H98" s="53">
        <f>STDEV(G96:G98)</f>
        <v>3.0237998158537081E-2</v>
      </c>
      <c r="I98" s="52">
        <f>AVERAGE(G96:G98)</f>
        <v>17.463666280110676</v>
      </c>
      <c r="J98" s="48"/>
      <c r="K98" s="52">
        <f>E98-I98</f>
        <v>7.7406667073567732</v>
      </c>
      <c r="L98" s="52">
        <f>K98-$K$7</f>
        <v>0.3143335978190116</v>
      </c>
      <c r="M98" s="18">
        <f>SQRT((D98*D98)+(H98*H98))</f>
        <v>4.0294899681335906E-2</v>
      </c>
      <c r="N98" s="6"/>
      <c r="O98" s="23">
        <f>POWER(2,-L98)</f>
        <v>0.80422238717718963</v>
      </c>
      <c r="P98" s="17">
        <f>M98/SQRT((COUNT(C96:C98)+COUNT(G96:G98)/2))</f>
        <v>1.899519787460285E-2</v>
      </c>
    </row>
    <row r="99" spans="2:16">
      <c r="B99" s="25" t="s">
        <v>72</v>
      </c>
      <c r="C99" s="21">
        <v>26.858999252319336</v>
      </c>
      <c r="D99" s="44"/>
      <c r="E99" s="48"/>
      <c r="F99" s="48"/>
      <c r="G99" s="21">
        <v>18.006999969482422</v>
      </c>
      <c r="I99" s="48"/>
      <c r="J99" s="48"/>
      <c r="K99" s="48"/>
      <c r="L99" s="48"/>
      <c r="M99" s="48"/>
      <c r="N99" s="48"/>
      <c r="O99" s="29"/>
    </row>
    <row r="100" spans="2:16">
      <c r="B100" s="25" t="s">
        <v>72</v>
      </c>
      <c r="C100" s="21">
        <v>26.826999664306641</v>
      </c>
      <c r="D100" s="50"/>
      <c r="E100" s="48"/>
      <c r="F100" s="48"/>
      <c r="G100" s="21">
        <v>18.090999603271484</v>
      </c>
      <c r="H100" s="50"/>
      <c r="I100" s="48"/>
      <c r="J100" s="48"/>
      <c r="K100" s="48"/>
      <c r="L100" s="48"/>
      <c r="M100" s="48"/>
      <c r="N100" s="48"/>
      <c r="O100" s="29"/>
    </row>
    <row r="101" spans="2:16" ht="15.75">
      <c r="B101" s="25" t="s">
        <v>72</v>
      </c>
      <c r="C101" s="21">
        <v>26.805999755859375</v>
      </c>
      <c r="D101" s="51">
        <f>STDEV(C99:C101)</f>
        <v>2.66893125076474E-2</v>
      </c>
      <c r="E101" s="52">
        <f>AVERAGE(C99:C101)</f>
        <v>26.830666224161785</v>
      </c>
      <c r="F101" s="48"/>
      <c r="G101" s="21">
        <v>18.099000930786133</v>
      </c>
      <c r="H101" s="53">
        <f>STDEV(G99:G101)</f>
        <v>5.096426296844387E-2</v>
      </c>
      <c r="I101" s="52">
        <f>AVERAGE(G99:G101)</f>
        <v>18.065666834513348</v>
      </c>
      <c r="J101" s="48"/>
      <c r="K101" s="52">
        <f>E101-I101</f>
        <v>8.7649993896484375</v>
      </c>
      <c r="L101" s="52">
        <f>K101-$K$7</f>
        <v>1.3386662801106759</v>
      </c>
      <c r="M101" s="18">
        <f>SQRT((D101*D101)+(H101*H101))</f>
        <v>5.7529779262983124E-2</v>
      </c>
      <c r="N101" s="6"/>
      <c r="O101" s="23">
        <f>POWER(2,-L101)</f>
        <v>0.39538600722990369</v>
      </c>
      <c r="P101" s="17">
        <f>M101/SQRT((COUNT(C99:C101)+COUNT(G99:G101)/2))</f>
        <v>2.7119798024680394E-2</v>
      </c>
    </row>
    <row r="102" spans="2:16">
      <c r="B102" s="25" t="s">
        <v>73</v>
      </c>
      <c r="C102" s="21">
        <v>20.966999053955078</v>
      </c>
      <c r="D102" s="44"/>
      <c r="E102" s="48"/>
      <c r="F102" s="48"/>
      <c r="G102" s="21">
        <v>15.23900032043457</v>
      </c>
      <c r="I102" s="48"/>
      <c r="J102" s="48"/>
      <c r="K102" s="48"/>
      <c r="L102" s="48"/>
      <c r="M102" s="48"/>
      <c r="N102" s="48"/>
      <c r="O102" s="29"/>
    </row>
    <row r="103" spans="2:16">
      <c r="B103" s="25" t="s">
        <v>73</v>
      </c>
      <c r="C103" s="21">
        <v>20.868000030517578</v>
      </c>
      <c r="D103" s="50"/>
      <c r="E103" s="48"/>
      <c r="F103" s="48"/>
      <c r="G103" s="21">
        <v>15.244000434875488</v>
      </c>
      <c r="H103" s="50"/>
      <c r="I103" s="48"/>
      <c r="J103" s="48"/>
      <c r="K103" s="48"/>
      <c r="L103" s="48"/>
      <c r="M103" s="48"/>
      <c r="N103" s="48"/>
      <c r="O103" s="29"/>
    </row>
    <row r="104" spans="2:16" ht="15.75">
      <c r="B104" s="25" t="s">
        <v>73</v>
      </c>
      <c r="C104" s="21">
        <v>20.839000701904297</v>
      </c>
      <c r="D104" s="51">
        <f>STDEV(C102:C104)</f>
        <v>6.7113518048794868E-2</v>
      </c>
      <c r="E104" s="52">
        <f>AVERAGE(C102:C104)</f>
        <v>20.891333262125652</v>
      </c>
      <c r="F104" s="48"/>
      <c r="G104" s="21">
        <v>15.215000152587891</v>
      </c>
      <c r="H104" s="53">
        <f>STDEV(G102:G104)</f>
        <v>1.5502825408353925E-2</v>
      </c>
      <c r="I104" s="52">
        <f>AVERAGE(G102:G104)</f>
        <v>15.232666969299316</v>
      </c>
      <c r="J104" s="48"/>
      <c r="K104" s="52">
        <f>E104-I104</f>
        <v>5.6586662928263358</v>
      </c>
      <c r="L104" s="52">
        <f>K104-$K$7</f>
        <v>-1.7676668167114258</v>
      </c>
      <c r="M104" s="18">
        <f>SQRT((D104*D104)+(H104*H104))</f>
        <v>6.8880780342036041E-2</v>
      </c>
      <c r="N104" s="6"/>
      <c r="O104" s="23">
        <f>POWER(2,-L104)</f>
        <v>3.4050283657138456</v>
      </c>
      <c r="P104" s="17">
        <f>M104/SQRT((COUNT(C102:C104)+COUNT(G102:G104)/2))</f>
        <v>3.2470711248849815E-2</v>
      </c>
    </row>
    <row r="105" spans="2:16">
      <c r="B105" s="25" t="s">
        <v>74</v>
      </c>
      <c r="C105" s="21">
        <v>24.045999526977539</v>
      </c>
      <c r="D105" s="44"/>
      <c r="E105" s="48"/>
      <c r="F105" s="48"/>
      <c r="G105" s="21">
        <v>15.953000068664551</v>
      </c>
      <c r="I105" s="48"/>
      <c r="J105" s="48"/>
      <c r="K105" s="48"/>
      <c r="L105" s="48"/>
      <c r="M105" s="48"/>
      <c r="N105" s="48"/>
      <c r="O105" s="29"/>
    </row>
    <row r="106" spans="2:16">
      <c r="B106" s="25" t="s">
        <v>74</v>
      </c>
      <c r="C106" s="21">
        <v>24.159999847412109</v>
      </c>
      <c r="D106" s="50"/>
      <c r="E106" s="48"/>
      <c r="F106" s="48"/>
      <c r="G106" s="21">
        <v>16.00200080871582</v>
      </c>
      <c r="H106" s="50"/>
      <c r="I106" s="48"/>
      <c r="J106" s="48"/>
      <c r="K106" s="48"/>
      <c r="L106" s="48"/>
      <c r="M106" s="48"/>
      <c r="N106" s="48"/>
      <c r="O106" s="29"/>
    </row>
    <row r="107" spans="2:16" ht="15.75">
      <c r="B107" s="25" t="s">
        <v>74</v>
      </c>
      <c r="C107" s="21">
        <v>24.114999771118164</v>
      </c>
      <c r="D107" s="51">
        <f>STDEV(C105:C107)</f>
        <v>5.7419673772891151E-2</v>
      </c>
      <c r="E107" s="52">
        <f>AVERAGE(C105:C107)</f>
        <v>24.10699971516927</v>
      </c>
      <c r="F107" s="48"/>
      <c r="G107" s="21">
        <v>16.025999069213867</v>
      </c>
      <c r="H107" s="53">
        <f>STDEV(G105:G107)</f>
        <v>3.7206278846684163E-2</v>
      </c>
      <c r="I107" s="52">
        <f>AVERAGE(G105:G107)</f>
        <v>15.993666648864746</v>
      </c>
      <c r="J107" s="48"/>
      <c r="K107" s="52">
        <f>E107-I107</f>
        <v>8.1133330663045236</v>
      </c>
      <c r="L107" s="52">
        <f>K107-$K$7</f>
        <v>0.68699995676676195</v>
      </c>
      <c r="M107" s="18">
        <f>SQRT((D107*D107)+(H107*H107))</f>
        <v>6.842021720078402E-2</v>
      </c>
      <c r="N107" s="6"/>
      <c r="O107" s="23">
        <f>POWER(2,-L107)</f>
        <v>0.62114415950604462</v>
      </c>
      <c r="P107" s="17">
        <f>M107/SQRT((COUNT(C105:C107)+COUNT(G105:G107)/2))</f>
        <v>3.2253599701953899E-2</v>
      </c>
    </row>
    <row r="108" spans="2:16">
      <c r="B108" s="25" t="s">
        <v>75</v>
      </c>
      <c r="C108" s="21">
        <v>24.670999526977539</v>
      </c>
      <c r="D108" s="44"/>
      <c r="E108" s="48"/>
      <c r="F108" s="48"/>
      <c r="G108" s="21">
        <v>16.495000839233398</v>
      </c>
      <c r="I108" s="48"/>
      <c r="J108" s="48"/>
      <c r="K108" s="48"/>
      <c r="L108" s="48"/>
      <c r="M108" s="48"/>
      <c r="N108" s="48"/>
      <c r="O108" s="29"/>
    </row>
    <row r="109" spans="2:16">
      <c r="B109" s="25" t="s">
        <v>75</v>
      </c>
      <c r="C109" s="21">
        <v>24.398000717163086</v>
      </c>
      <c r="D109" s="50"/>
      <c r="E109" s="48"/>
      <c r="F109" s="48"/>
      <c r="G109" s="21">
        <v>16.471000671386719</v>
      </c>
      <c r="H109" s="50"/>
      <c r="I109" s="48"/>
      <c r="J109" s="48"/>
      <c r="K109" s="48"/>
      <c r="L109" s="48"/>
      <c r="M109" s="48"/>
      <c r="N109" s="48"/>
      <c r="O109" s="29"/>
    </row>
    <row r="110" spans="2:16" ht="15.75">
      <c r="B110" s="25" t="s">
        <v>75</v>
      </c>
      <c r="C110" s="21">
        <v>24.659000396728516</v>
      </c>
      <c r="D110" s="51">
        <f>STDEV(C108:C110)</f>
        <v>0.15426879249116782</v>
      </c>
      <c r="E110" s="52">
        <f>AVERAGE(C108:C110)</f>
        <v>24.576000213623047</v>
      </c>
      <c r="F110" s="48"/>
      <c r="G110" s="21">
        <v>16.443000793457031</v>
      </c>
      <c r="H110" s="53">
        <f>STDEV(G108:G110)</f>
        <v>2.6025647547148825E-2</v>
      </c>
      <c r="I110" s="52">
        <f>AVERAGE(G108:G110)</f>
        <v>16.469667434692383</v>
      </c>
      <c r="J110" s="48"/>
      <c r="K110" s="52">
        <f>E110-I110</f>
        <v>8.1063327789306641</v>
      </c>
      <c r="L110" s="52">
        <f>K110-$K$7</f>
        <v>0.67999966939290246</v>
      </c>
      <c r="M110" s="18">
        <f>SQRT((D110*D110)+(H110*H110))</f>
        <v>0.15644869659709987</v>
      </c>
      <c r="N110" s="6"/>
      <c r="O110" s="23">
        <f>POWER(2,-L110)</f>
        <v>0.62416541748414811</v>
      </c>
      <c r="P110" s="17">
        <f>M110/SQRT((COUNT(C108:C110)+COUNT(G108:G110)/2))</f>
        <v>7.3750622847737382E-2</v>
      </c>
    </row>
    <row r="111" spans="2:16">
      <c r="B111" s="25" t="s">
        <v>76</v>
      </c>
      <c r="C111" s="21">
        <v>21.620000839233398</v>
      </c>
      <c r="D111" s="44"/>
      <c r="E111" s="48"/>
      <c r="F111" s="48"/>
      <c r="G111" s="21">
        <v>15.532999992370605</v>
      </c>
      <c r="I111" s="48"/>
      <c r="J111" s="48"/>
      <c r="K111" s="48"/>
      <c r="L111" s="48"/>
      <c r="M111" s="48"/>
      <c r="N111" s="48"/>
      <c r="O111" s="29"/>
    </row>
    <row r="112" spans="2:16">
      <c r="B112" s="25" t="s">
        <v>76</v>
      </c>
      <c r="C112" s="21">
        <v>21.518999099731445</v>
      </c>
      <c r="D112" s="50"/>
      <c r="E112" s="48"/>
      <c r="F112" s="48"/>
      <c r="G112" s="21">
        <v>15.58899974822998</v>
      </c>
      <c r="H112" s="50"/>
      <c r="I112" s="48"/>
      <c r="J112" s="48"/>
      <c r="K112" s="48"/>
      <c r="L112" s="48"/>
      <c r="M112" s="48"/>
      <c r="N112" s="48"/>
      <c r="O112" s="29"/>
    </row>
    <row r="113" spans="2:17" ht="15.75">
      <c r="B113" s="25" t="s">
        <v>76</v>
      </c>
      <c r="C113" s="21">
        <v>21.559999465942383</v>
      </c>
      <c r="D113" s="51">
        <f>STDEV(C111:C113)</f>
        <v>5.079787759453995E-2</v>
      </c>
      <c r="E113" s="52">
        <f>AVERAGE(C111:C113)</f>
        <v>21.566333134969074</v>
      </c>
      <c r="F113" s="48"/>
      <c r="G113" s="21">
        <v>15.585000038146973</v>
      </c>
      <c r="H113" s="53">
        <f>STDEV(G111:G113)</f>
        <v>3.124093227856152E-2</v>
      </c>
      <c r="I113" s="52">
        <f>AVERAGE(G111:G113)</f>
        <v>15.568999926249186</v>
      </c>
      <c r="J113" s="48"/>
      <c r="K113" s="52">
        <f>E113-I113</f>
        <v>5.9973332087198887</v>
      </c>
      <c r="L113" s="52">
        <f>K113-$K$7</f>
        <v>-1.4289999008178729</v>
      </c>
      <c r="M113" s="18">
        <f>SQRT((D113*D113)+(H113*H113))</f>
        <v>5.9635729372109897E-2</v>
      </c>
      <c r="N113" s="6"/>
      <c r="O113" s="23">
        <f>POWER(2,-L113)</f>
        <v>2.6925999534432035</v>
      </c>
      <c r="P113" s="17">
        <f>M113/SQRT((COUNT(C111:C113)+COUNT(G111:G113)/2))</f>
        <v>2.8112552426683122E-2</v>
      </c>
    </row>
    <row r="114" spans="2:17">
      <c r="B114" s="25" t="s">
        <v>77</v>
      </c>
      <c r="C114" s="21">
        <v>24.961999893188477</v>
      </c>
      <c r="D114" s="44"/>
      <c r="E114" s="48"/>
      <c r="F114" s="48"/>
      <c r="G114" s="21">
        <v>17.246000289916992</v>
      </c>
      <c r="I114" s="48"/>
      <c r="J114" s="48"/>
      <c r="K114" s="48"/>
      <c r="L114" s="48"/>
      <c r="M114" s="48"/>
      <c r="N114" s="48"/>
      <c r="O114" s="29"/>
    </row>
    <row r="115" spans="2:17">
      <c r="B115" s="25" t="s">
        <v>77</v>
      </c>
      <c r="C115" s="21">
        <v>25.23900032043457</v>
      </c>
      <c r="D115" s="50"/>
      <c r="E115" s="48"/>
      <c r="F115" s="48"/>
      <c r="G115" s="21">
        <v>17.312999725341797</v>
      </c>
      <c r="H115" s="50"/>
      <c r="I115" s="48"/>
      <c r="J115" s="48"/>
      <c r="K115" s="48"/>
      <c r="L115" s="48"/>
      <c r="M115" s="48"/>
      <c r="N115" s="48"/>
      <c r="O115" s="29"/>
    </row>
    <row r="116" spans="2:17" ht="15.75">
      <c r="B116" s="25" t="s">
        <v>77</v>
      </c>
      <c r="C116" s="21">
        <v>24.885000228881836</v>
      </c>
      <c r="D116" s="51">
        <f>STDEV(C114:C116)</f>
        <v>0.18617834183806375</v>
      </c>
      <c r="E116" s="52">
        <f>AVERAGE(C114:C116)</f>
        <v>25.028666814168293</v>
      </c>
      <c r="F116" s="48"/>
      <c r="G116" s="21">
        <v>17.297000885009766</v>
      </c>
      <c r="H116" s="53">
        <f>STDEV(G114:G116)</f>
        <v>3.4990350905712633E-2</v>
      </c>
      <c r="I116" s="52">
        <f>AVERAGE(G114:G116)</f>
        <v>17.285333633422852</v>
      </c>
      <c r="J116" s="48"/>
      <c r="K116" s="52">
        <f>E116-I116</f>
        <v>7.7433331807454415</v>
      </c>
      <c r="L116" s="52">
        <f>K116-$K$7</f>
        <v>0.31700007120767992</v>
      </c>
      <c r="M116" s="18">
        <f>SQRT((D116*D116)+(H116*H116))</f>
        <v>0.18943785161914137</v>
      </c>
      <c r="N116" s="6"/>
      <c r="O116" s="23">
        <f>POWER(2,-L116)</f>
        <v>0.802737349094922</v>
      </c>
      <c r="P116" s="17">
        <f>M116/SQRT((COUNT(C114:C116)+COUNT(G114:G116)/2))</f>
        <v>8.9301859662203914E-2</v>
      </c>
    </row>
    <row r="117" spans="2:17">
      <c r="B117" s="25" t="s">
        <v>78</v>
      </c>
      <c r="C117" s="21">
        <v>24.909999847412109</v>
      </c>
      <c r="D117" s="44"/>
      <c r="E117" s="48"/>
      <c r="F117" s="48"/>
      <c r="G117" s="21">
        <v>15.206000328063965</v>
      </c>
      <c r="I117" s="48"/>
      <c r="J117" s="48"/>
      <c r="K117" s="48"/>
      <c r="L117" s="48"/>
      <c r="M117" s="48"/>
      <c r="N117" s="48"/>
      <c r="O117" s="29"/>
    </row>
    <row r="118" spans="2:17">
      <c r="B118" s="25" t="s">
        <v>78</v>
      </c>
      <c r="C118" s="21">
        <v>24.718999862670898</v>
      </c>
      <c r="D118" s="50"/>
      <c r="E118" s="48"/>
      <c r="F118" s="48"/>
      <c r="G118" s="21">
        <v>15.51099967956543</v>
      </c>
      <c r="H118" s="50"/>
      <c r="I118" s="48"/>
      <c r="J118" s="48"/>
      <c r="K118" s="48"/>
      <c r="L118" s="48"/>
      <c r="M118" s="48"/>
      <c r="N118" s="48"/>
      <c r="O118" s="29"/>
    </row>
    <row r="119" spans="2:17" ht="15.75">
      <c r="B119" s="25" t="s">
        <v>78</v>
      </c>
      <c r="C119" s="21">
        <v>24.896999359130859</v>
      </c>
      <c r="D119" s="51">
        <f>STDEV(C117:C119)</f>
        <v>0.10671912325249974</v>
      </c>
      <c r="E119" s="52">
        <f>AVERAGE(C117:C119)</f>
        <v>24.841999689737957</v>
      </c>
      <c r="F119" s="48"/>
      <c r="G119" s="21">
        <v>15.579000473022461</v>
      </c>
      <c r="H119" s="53">
        <f>STDEV(G117:G119)</f>
        <v>0.19865288842021192</v>
      </c>
      <c r="I119" s="52">
        <f>AVERAGE(G117:G119)</f>
        <v>15.432000160217285</v>
      </c>
      <c r="J119" s="48"/>
      <c r="K119" s="52">
        <f>E119-I119</f>
        <v>9.4099995295206718</v>
      </c>
      <c r="L119" s="52">
        <f>K119-$K$7</f>
        <v>1.9836664199829102</v>
      </c>
      <c r="M119" s="18">
        <f>SQRT((D119*D119)+(H119*H119))</f>
        <v>0.22550375018051338</v>
      </c>
      <c r="N119" s="6"/>
      <c r="O119" s="23">
        <f>POWER(2,-L119)</f>
        <v>0.25284647662896592</v>
      </c>
      <c r="P119" s="17">
        <f>M119/SQRT((COUNT(C117:C119)+COUNT(G117:G119)/2))</f>
        <v>0.10630348729042545</v>
      </c>
    </row>
    <row r="120" spans="2:17">
      <c r="B120" s="25" t="s">
        <v>79</v>
      </c>
      <c r="C120" s="21">
        <v>21.920000076293945</v>
      </c>
      <c r="D120" s="44"/>
      <c r="E120" s="48"/>
      <c r="F120" s="48"/>
      <c r="G120" s="21">
        <v>15.913000106811523</v>
      </c>
      <c r="I120" s="48"/>
      <c r="J120" s="48"/>
      <c r="K120" s="48"/>
      <c r="L120" s="48"/>
      <c r="M120" s="48"/>
      <c r="N120" s="48"/>
      <c r="O120" s="29"/>
    </row>
    <row r="121" spans="2:17">
      <c r="B121" s="25" t="s">
        <v>79</v>
      </c>
      <c r="C121" s="21">
        <v>21.951000213623047</v>
      </c>
      <c r="D121" s="50"/>
      <c r="E121" s="48"/>
      <c r="F121" s="48"/>
      <c r="G121" s="21">
        <v>15.98799991607666</v>
      </c>
      <c r="H121" s="50"/>
      <c r="I121" s="48"/>
      <c r="J121" s="48"/>
      <c r="K121" s="48"/>
      <c r="L121" s="48"/>
      <c r="M121" s="48"/>
      <c r="N121" s="48"/>
      <c r="O121" s="29"/>
    </row>
    <row r="122" spans="2:17" ht="15.75">
      <c r="B122" s="25" t="s">
        <v>79</v>
      </c>
      <c r="C122" s="21">
        <v>21.933000564575195</v>
      </c>
      <c r="D122" s="51">
        <f>STDEV(C120:C122)</f>
        <v>1.5567105146322155E-2</v>
      </c>
      <c r="E122" s="52">
        <f>AVERAGE(C120:C122)</f>
        <v>21.934666951497395</v>
      </c>
      <c r="F122" s="48"/>
      <c r="G122" s="21">
        <v>15.895000457763672</v>
      </c>
      <c r="H122" s="53">
        <f>STDEV(G120:G122)</f>
        <v>4.9325209920421623E-2</v>
      </c>
      <c r="I122" s="52">
        <f>AVERAGE(G120:G122)</f>
        <v>15.932000160217285</v>
      </c>
      <c r="J122" s="48"/>
      <c r="K122" s="52">
        <f>E122-I122</f>
        <v>6.0026667912801095</v>
      </c>
      <c r="L122" s="52">
        <f>K122-$K$7</f>
        <v>-1.4236663182576521</v>
      </c>
      <c r="M122" s="18">
        <f>SQRT((D122*D122)+(H122*H122))</f>
        <v>5.1723409558248473E-2</v>
      </c>
      <c r="N122" s="6"/>
      <c r="O122" s="23">
        <f>POWER(2,-L122)</f>
        <v>2.6826639031704649</v>
      </c>
      <c r="P122" s="17">
        <f>M122/SQRT((COUNT(C120:C122)+COUNT(G120:G122)/2))</f>
        <v>2.4382649096484393E-2</v>
      </c>
    </row>
    <row r="123" spans="2:17">
      <c r="B123" s="25" t="s">
        <v>80</v>
      </c>
      <c r="C123" s="21">
        <v>23.849000930786133</v>
      </c>
      <c r="D123" s="44"/>
      <c r="E123" s="48"/>
      <c r="F123" s="48"/>
      <c r="G123" s="21">
        <v>15.607999801635742</v>
      </c>
      <c r="I123" s="48"/>
      <c r="J123" s="48"/>
      <c r="K123" s="48"/>
      <c r="L123" s="48"/>
      <c r="M123" s="48"/>
      <c r="N123" s="48"/>
      <c r="O123" s="29"/>
    </row>
    <row r="124" spans="2:17">
      <c r="B124" s="25" t="s">
        <v>80</v>
      </c>
      <c r="C124" s="21">
        <v>23.83799934387207</v>
      </c>
      <c r="D124" s="50"/>
      <c r="E124" s="48"/>
      <c r="F124" s="48"/>
      <c r="G124" s="21">
        <v>15.586999893188477</v>
      </c>
      <c r="H124" s="50"/>
      <c r="I124" s="48"/>
      <c r="J124" s="48"/>
      <c r="K124" s="48"/>
      <c r="L124" s="48"/>
      <c r="M124" s="48"/>
      <c r="N124" s="48"/>
      <c r="O124" s="29"/>
    </row>
    <row r="125" spans="2:17" ht="15.75">
      <c r="B125" s="25" t="s">
        <v>80</v>
      </c>
      <c r="C125" s="21">
        <v>23.83799934387207</v>
      </c>
      <c r="D125" s="51">
        <f>STDEV(C123:C125)</f>
        <v>6.3517691663470491E-3</v>
      </c>
      <c r="E125" s="52">
        <f>AVERAGE(C123:C125)</f>
        <v>23.84166653951009</v>
      </c>
      <c r="F125" s="48"/>
      <c r="G125" s="21">
        <v>15.590000152587891</v>
      </c>
      <c r="H125" s="53">
        <f>STDEV(G123:G125)</f>
        <v>1.1357707200422205E-2</v>
      </c>
      <c r="I125" s="52">
        <f>AVERAGE(G123:G125)</f>
        <v>15.594999949137369</v>
      </c>
      <c r="J125" s="48"/>
      <c r="K125" s="52">
        <f>E125-I125</f>
        <v>8.2466665903727208</v>
      </c>
      <c r="L125" s="52">
        <f>K125-$K$7</f>
        <v>0.82033348083495916</v>
      </c>
      <c r="M125" s="18">
        <f>SQRT((D125*D125)+(H125*H125))</f>
        <v>1.3013165809789694E-2</v>
      </c>
      <c r="N125" s="6"/>
      <c r="O125" s="23">
        <f>POWER(2,-L125)</f>
        <v>0.56631102398777788</v>
      </c>
      <c r="P125" s="17">
        <f>M125/SQRT((COUNT(C123:C125)+COUNT(G123:G125)/2))</f>
        <v>6.134465192538149E-3</v>
      </c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61"/>
    </sheetView>
  </sheetViews>
  <sheetFormatPr defaultRowHeight="12.75"/>
  <cols>
    <col min="1" max="1" width="0.7109375" customWidth="1"/>
    <col min="2" max="2" width="21.140625" style="25" customWidth="1"/>
    <col min="3" max="3" width="7.28515625" style="43" customWidth="1"/>
    <col min="4" max="4" width="4.7109375" style="43" customWidth="1"/>
    <col min="5" max="5" width="6.42578125" style="43" customWidth="1"/>
    <col min="6" max="6" width="0.42578125" style="44" customWidth="1"/>
    <col min="7" max="7" width="8.140625" style="43" customWidth="1"/>
    <col min="8" max="8" width="5" style="43" customWidth="1"/>
    <col min="9" max="9" width="5.85546875" style="43" customWidth="1"/>
    <col min="10" max="10" width="0.5703125" style="44" customWidth="1"/>
    <col min="11" max="11" width="5.28515625" style="43" customWidth="1"/>
    <col min="12" max="13" width="5.5703125" style="43" customWidth="1"/>
    <col min="14" max="14" width="1.140625" style="44" customWidth="1"/>
    <col min="15" max="15" width="12.7109375" style="45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57" t="s">
        <v>243</v>
      </c>
      <c r="D3" s="58"/>
      <c r="E3" s="59"/>
      <c r="F3" s="9"/>
      <c r="G3" s="60" t="s">
        <v>244</v>
      </c>
      <c r="H3" s="60"/>
      <c r="I3" s="60"/>
      <c r="J3" s="10"/>
      <c r="K3" s="11"/>
      <c r="L3" s="12"/>
      <c r="M3" s="12"/>
      <c r="N3" s="20"/>
    </row>
    <row r="4" spans="2:16" ht="5.25" customHeight="1">
      <c r="C4" s="46"/>
      <c r="G4" s="46"/>
    </row>
    <row r="5" spans="2:16">
      <c r="B5" s="2"/>
      <c r="C5" s="21">
        <v>22.319999694824219</v>
      </c>
      <c r="D5" s="44"/>
      <c r="E5" s="48"/>
      <c r="F5" s="48"/>
      <c r="G5" s="21">
        <v>14.984999656677246</v>
      </c>
      <c r="H5" s="44"/>
      <c r="I5" s="48"/>
      <c r="J5" s="48"/>
      <c r="K5" s="48"/>
      <c r="L5" s="48"/>
      <c r="M5" s="48"/>
      <c r="N5" s="48"/>
      <c r="O5" s="49"/>
    </row>
    <row r="6" spans="2:16">
      <c r="B6" s="27" t="s">
        <v>4</v>
      </c>
      <c r="C6" s="21">
        <v>22.336999893188477</v>
      </c>
      <c r="D6" s="50"/>
      <c r="E6" s="48"/>
      <c r="F6" s="48"/>
      <c r="G6" s="21">
        <v>14.845000267028809</v>
      </c>
      <c r="H6" s="50"/>
      <c r="I6" s="48"/>
      <c r="J6" s="48"/>
      <c r="K6" s="48"/>
      <c r="L6" s="48"/>
      <c r="M6" s="48"/>
      <c r="N6" s="48"/>
      <c r="O6" s="49"/>
    </row>
    <row r="7" spans="2:16" ht="15.75">
      <c r="B7" s="27"/>
      <c r="C7" s="21">
        <v>22.254999160766602</v>
      </c>
      <c r="D7" s="51">
        <f>STDEV(C5:C8)</f>
        <v>4.3278547976881701E-2</v>
      </c>
      <c r="E7" s="52">
        <f>AVERAGE(C5:C8)</f>
        <v>22.303999582926433</v>
      </c>
      <c r="F7" s="48"/>
      <c r="G7" s="21">
        <v>14.800999641418457</v>
      </c>
      <c r="H7" s="53">
        <f>STDEV(G5:G8)</f>
        <v>9.6083201593958806E-2</v>
      </c>
      <c r="I7" s="52">
        <f>AVERAGE(G5:G8)</f>
        <v>14.876999855041504</v>
      </c>
      <c r="J7" s="48"/>
      <c r="K7" s="1">
        <f>E7-I7</f>
        <v>7.4269997278849296</v>
      </c>
      <c r="L7" s="52">
        <f>K7-$K$7</f>
        <v>0</v>
      </c>
      <c r="M7" s="18">
        <f>SQRT((D7*D7)+(H7*H7))</f>
        <v>0.10538033186288882</v>
      </c>
      <c r="N7" s="6"/>
      <c r="O7" s="23">
        <f>POWER(2,-L7)</f>
        <v>1</v>
      </c>
      <c r="P7" s="17">
        <f>M7/SQRT((COUNT(C5:C8)+COUNT(G5:G8)/2))</f>
        <v>4.9676764842624996E-2</v>
      </c>
    </row>
    <row r="8" spans="2:16">
      <c r="B8" s="27"/>
      <c r="C8" s="54"/>
      <c r="D8" s="50"/>
      <c r="E8" s="48"/>
      <c r="F8" s="48"/>
      <c r="G8" s="54"/>
      <c r="H8" s="50"/>
      <c r="I8" s="48"/>
      <c r="J8" s="48"/>
      <c r="K8" s="48"/>
      <c r="L8" s="48"/>
      <c r="M8" s="48"/>
      <c r="N8" s="48"/>
      <c r="O8" s="49"/>
    </row>
    <row r="9" spans="2:16">
      <c r="B9" s="25" t="s">
        <v>81</v>
      </c>
      <c r="C9" s="21">
        <v>24.516000747680664</v>
      </c>
      <c r="D9" s="44"/>
      <c r="E9" s="48"/>
      <c r="F9" s="48"/>
      <c r="G9" s="21">
        <v>16.915000915527344</v>
      </c>
      <c r="I9" s="48"/>
      <c r="J9" s="48"/>
      <c r="K9" s="48"/>
      <c r="L9" s="48"/>
      <c r="M9" s="48"/>
      <c r="N9" s="48"/>
      <c r="O9" s="49"/>
    </row>
    <row r="10" spans="2:16">
      <c r="B10" s="25" t="s">
        <v>81</v>
      </c>
      <c r="C10" s="21">
        <v>24.718999862670898</v>
      </c>
      <c r="D10" s="50"/>
      <c r="E10" s="48"/>
      <c r="F10" s="48"/>
      <c r="G10" s="21">
        <v>16.916000366210937</v>
      </c>
      <c r="H10" s="50"/>
      <c r="I10" s="48"/>
      <c r="J10" s="48"/>
      <c r="K10" s="48"/>
      <c r="L10" s="48"/>
      <c r="M10" s="48"/>
      <c r="N10" s="48"/>
      <c r="O10" s="49"/>
    </row>
    <row r="11" spans="2:16" ht="15.75">
      <c r="B11" s="25" t="s">
        <v>81</v>
      </c>
      <c r="C11" s="21">
        <v>24.920999526977539</v>
      </c>
      <c r="D11" s="51">
        <f>STDEV(C9:C11)</f>
        <v>0.20249959518436908</v>
      </c>
      <c r="E11" s="52">
        <f>AVERAGE(C9:C11)</f>
        <v>24.718666712443035</v>
      </c>
      <c r="F11" s="48"/>
      <c r="G11" s="21">
        <v>16.892000198364258</v>
      </c>
      <c r="H11" s="53">
        <f>STDEV(G9:G11)</f>
        <v>1.3577186431375792E-2</v>
      </c>
      <c r="I11" s="52">
        <f>AVERAGE(G9:G11)</f>
        <v>16.90766716003418</v>
      </c>
      <c r="J11" s="48"/>
      <c r="K11" s="52">
        <f>E11-I11</f>
        <v>7.8109995524088554</v>
      </c>
      <c r="L11" s="52">
        <f>K11-$K$7</f>
        <v>0.38399982452392578</v>
      </c>
      <c r="M11" s="18">
        <f>SQRT((D11*D11)+(H11*H11))</f>
        <v>0.20295424617688018</v>
      </c>
      <c r="N11" s="6"/>
      <c r="O11" s="23">
        <f>POWER(2,-L11)</f>
        <v>0.76631007331075185</v>
      </c>
      <c r="P11" s="17">
        <f>M11/SQRT((COUNT(C9:C11)+COUNT(G9:G11)/2))</f>
        <v>9.5673549161517282E-2</v>
      </c>
    </row>
    <row r="12" spans="2:16">
      <c r="B12" s="25" t="s">
        <v>82</v>
      </c>
      <c r="C12" s="21">
        <v>20.875999450683594</v>
      </c>
      <c r="D12" s="44"/>
      <c r="E12" s="48"/>
      <c r="F12" s="48"/>
      <c r="G12" s="21">
        <v>15.651000022888184</v>
      </c>
      <c r="I12" s="48"/>
      <c r="J12" s="48"/>
      <c r="K12" s="48"/>
      <c r="L12" s="48"/>
      <c r="M12" s="48"/>
      <c r="N12" s="48"/>
      <c r="O12" s="49"/>
    </row>
    <row r="13" spans="2:16">
      <c r="B13" s="25" t="s">
        <v>82</v>
      </c>
      <c r="C13" s="21">
        <v>20.916000366210938</v>
      </c>
      <c r="D13" s="50"/>
      <c r="E13" s="48"/>
      <c r="F13" s="48"/>
      <c r="G13" s="21">
        <v>15.657999992370605</v>
      </c>
      <c r="H13" s="50"/>
      <c r="I13" s="48"/>
      <c r="J13" s="48"/>
      <c r="K13" s="48"/>
      <c r="L13" s="48"/>
      <c r="M13" s="48"/>
      <c r="N13" s="48"/>
      <c r="O13" s="49"/>
    </row>
    <row r="14" spans="2:16" ht="15.75">
      <c r="B14" s="25" t="s">
        <v>82</v>
      </c>
      <c r="C14" s="21">
        <v>20.930000305175781</v>
      </c>
      <c r="D14" s="51">
        <f>STDEV(C12:C14)</f>
        <v>2.802428655033418E-2</v>
      </c>
      <c r="E14" s="52">
        <f>AVERAGE(C12:C14)</f>
        <v>20.907333374023437</v>
      </c>
      <c r="F14" s="48"/>
      <c r="G14" s="21">
        <v>15.647000312805176</v>
      </c>
      <c r="H14" s="53">
        <f>STDEV(G12:G14)</f>
        <v>5.5676177437794004E-3</v>
      </c>
      <c r="I14" s="52">
        <f>AVERAGE(G12:G14)</f>
        <v>15.652000109354654</v>
      </c>
      <c r="J14" s="48"/>
      <c r="K14" s="52">
        <f>E14-I14</f>
        <v>5.2553332646687831</v>
      </c>
      <c r="L14" s="52">
        <f>K14-$K$7</f>
        <v>-2.1716664632161464</v>
      </c>
      <c r="M14" s="18">
        <f>SQRT((D14*D14)+(H14*H14))</f>
        <v>2.8571996849994376E-2</v>
      </c>
      <c r="N14" s="6"/>
      <c r="O14" s="23">
        <f>POWER(2,-L14)</f>
        <v>4.5054351816485418</v>
      </c>
      <c r="P14" s="17">
        <f>M14/SQRT((COUNT(C12:C14)+COUNT(G12:G14)/2))</f>
        <v>1.3468968483114466E-2</v>
      </c>
    </row>
    <row r="15" spans="2:16">
      <c r="B15" s="25" t="s">
        <v>83</v>
      </c>
      <c r="C15" s="21">
        <v>22.569999694824219</v>
      </c>
      <c r="D15" s="44"/>
      <c r="E15" s="48"/>
      <c r="F15" s="48"/>
      <c r="G15" s="21">
        <v>15.527000427246094</v>
      </c>
      <c r="I15" s="48"/>
      <c r="J15" s="48"/>
      <c r="K15" s="48"/>
      <c r="L15" s="48"/>
      <c r="M15" s="48"/>
      <c r="N15" s="48"/>
      <c r="O15" s="49"/>
    </row>
    <row r="16" spans="2:16">
      <c r="B16" s="25" t="s">
        <v>83</v>
      </c>
      <c r="C16" s="21">
        <v>22.461000442504883</v>
      </c>
      <c r="D16" s="50"/>
      <c r="E16" s="48"/>
      <c r="F16" s="48"/>
      <c r="G16" s="21">
        <v>15.565999984741211</v>
      </c>
      <c r="H16" s="50"/>
      <c r="I16" s="48"/>
      <c r="J16" s="48"/>
      <c r="K16" s="48"/>
      <c r="L16" s="48"/>
      <c r="M16" s="48"/>
      <c r="N16" s="48"/>
      <c r="O16" s="49"/>
    </row>
    <row r="17" spans="2:16" ht="15.75">
      <c r="B17" s="25" t="s">
        <v>83</v>
      </c>
      <c r="C17" s="21">
        <v>22.607999801635742</v>
      </c>
      <c r="D17" s="51">
        <f>STDEV(C15:C17)</f>
        <v>7.6303840782257729E-2</v>
      </c>
      <c r="E17" s="52">
        <f>AVERAGE(C15:C17)</f>
        <v>22.546333312988281</v>
      </c>
      <c r="F17" s="48"/>
      <c r="G17" s="21">
        <v>15.673999786376953</v>
      </c>
      <c r="H17" s="53">
        <f>STDEV(G15:G17)</f>
        <v>7.6150874609836217E-2</v>
      </c>
      <c r="I17" s="52">
        <f>AVERAGE(G15:G17)</f>
        <v>15.58900006612142</v>
      </c>
      <c r="J17" s="48"/>
      <c r="K17" s="52">
        <f>E17-I17</f>
        <v>6.9573332468668614</v>
      </c>
      <c r="L17" s="52">
        <f>K17-$K$7</f>
        <v>-0.46966648101806818</v>
      </c>
      <c r="M17" s="18">
        <f>SQRT((D17*D17)+(H17*H17))</f>
        <v>0.10780181734074401</v>
      </c>
      <c r="N17" s="6"/>
      <c r="O17" s="23">
        <f>POWER(2,-L17)</f>
        <v>1.3847892986411323</v>
      </c>
      <c r="P17" s="17">
        <f>M17/SQRT((COUNT(C15:C17)+COUNT(G15:G17)/2))</f>
        <v>5.0818264043915762E-2</v>
      </c>
    </row>
    <row r="18" spans="2:16">
      <c r="B18" s="25" t="s">
        <v>84</v>
      </c>
      <c r="C18" s="21">
        <v>24.471000671386719</v>
      </c>
      <c r="D18" s="44"/>
      <c r="E18" s="48"/>
      <c r="F18" s="48"/>
      <c r="G18" s="21">
        <v>16.496000289916992</v>
      </c>
      <c r="I18" s="48"/>
      <c r="J18" s="48"/>
      <c r="K18" s="48"/>
      <c r="L18" s="48"/>
      <c r="M18" s="48"/>
      <c r="N18" s="48"/>
      <c r="O18" s="49"/>
    </row>
    <row r="19" spans="2:16">
      <c r="B19" s="25" t="s">
        <v>84</v>
      </c>
      <c r="C19" s="21">
        <v>24.586000442504883</v>
      </c>
      <c r="D19" s="50"/>
      <c r="E19" s="48"/>
      <c r="F19" s="48"/>
      <c r="G19" s="21">
        <v>16.309000015258789</v>
      </c>
      <c r="H19" s="50"/>
      <c r="I19" s="48"/>
      <c r="J19" s="48"/>
      <c r="K19" s="48"/>
      <c r="L19" s="48"/>
      <c r="M19" s="48"/>
      <c r="N19" s="48"/>
      <c r="O19" s="49"/>
    </row>
    <row r="20" spans="2:16" ht="15.75">
      <c r="B20" s="25" t="s">
        <v>84</v>
      </c>
      <c r="C20" s="21">
        <v>24.534000396728516</v>
      </c>
      <c r="D20" s="51">
        <f>STDEV(C18:C20)</f>
        <v>5.7587495041771367E-2</v>
      </c>
      <c r="E20" s="52">
        <f>AVERAGE(C18:C20)</f>
        <v>24.530333836873371</v>
      </c>
      <c r="F20" s="48"/>
      <c r="G20" s="21">
        <v>16.284999847412109</v>
      </c>
      <c r="H20" s="53">
        <f>STDEV(G18:G20)</f>
        <v>0.11551789004029386</v>
      </c>
      <c r="I20" s="52">
        <f>AVERAGE(G18:G20)</f>
        <v>16.363333384195965</v>
      </c>
      <c r="J20" s="48"/>
      <c r="K20" s="52">
        <f>E20-I20</f>
        <v>8.1670004526774065</v>
      </c>
      <c r="L20" s="52">
        <f>K20-$K$7</f>
        <v>0.74000072479247692</v>
      </c>
      <c r="M20" s="18">
        <f>SQRT((D20*D20)+(H20*H20))</f>
        <v>0.12907634370614729</v>
      </c>
      <c r="N20" s="6"/>
      <c r="O20" s="23">
        <f>POWER(2,-L20)</f>
        <v>0.59873905151015694</v>
      </c>
      <c r="P20" s="17">
        <f>M20/SQRT((COUNT(C18:C20)+COUNT(G18:G20)/2))</f>
        <v>6.0847171950254866E-2</v>
      </c>
    </row>
    <row r="21" spans="2:16">
      <c r="B21" s="25" t="s">
        <v>85</v>
      </c>
      <c r="C21" s="21">
        <v>20.219999313354492</v>
      </c>
      <c r="D21" s="44"/>
      <c r="E21" s="48"/>
      <c r="F21" s="48"/>
      <c r="G21" s="21">
        <v>13.895000457763672</v>
      </c>
      <c r="I21" s="48"/>
      <c r="J21" s="48"/>
      <c r="K21" s="48"/>
      <c r="L21" s="48"/>
      <c r="M21" s="48"/>
      <c r="N21" s="48"/>
      <c r="O21" s="49"/>
    </row>
    <row r="22" spans="2:16">
      <c r="B22" s="25" t="s">
        <v>85</v>
      </c>
      <c r="C22" s="21">
        <v>20.232000350952148</v>
      </c>
      <c r="D22" s="50"/>
      <c r="E22" s="48"/>
      <c r="F22" s="48"/>
      <c r="G22" s="21">
        <v>13.866000175476074</v>
      </c>
      <c r="H22" s="50"/>
      <c r="I22" s="48"/>
      <c r="J22" s="48"/>
      <c r="K22" s="48"/>
      <c r="L22" s="48"/>
      <c r="M22" s="48"/>
      <c r="N22" s="48"/>
      <c r="O22" s="49"/>
    </row>
    <row r="23" spans="2:16" ht="15.75">
      <c r="B23" s="25" t="s">
        <v>85</v>
      </c>
      <c r="C23" s="21">
        <v>20.155000686645508</v>
      </c>
      <c r="D23" s="51">
        <f>STDEV(C21:C23)</f>
        <v>4.142824053068471E-2</v>
      </c>
      <c r="E23" s="52">
        <f>AVERAGE(C21:C23)</f>
        <v>20.202333450317383</v>
      </c>
      <c r="F23" s="48"/>
      <c r="G23" s="21">
        <v>13.890000343322754</v>
      </c>
      <c r="H23" s="53">
        <f>STDEV(G21:G23)</f>
        <v>1.5502825408353925E-2</v>
      </c>
      <c r="I23" s="52">
        <f>AVERAGE(G21:G23)</f>
        <v>13.8836669921875</v>
      </c>
      <c r="J23" s="48"/>
      <c r="K23" s="52">
        <f>E23-I23</f>
        <v>6.3186664581298828</v>
      </c>
      <c r="L23" s="52">
        <f>K23-$K$7</f>
        <v>-1.1083332697550468</v>
      </c>
      <c r="M23" s="18">
        <f>SQRT((D23*D23)+(H23*H23))</f>
        <v>4.4233886434612221E-2</v>
      </c>
      <c r="N23" s="6"/>
      <c r="O23" s="23">
        <f>POWER(2,-L23)</f>
        <v>2.1559642710742812</v>
      </c>
      <c r="P23" s="17">
        <f>M23/SQRT((COUNT(C21:C23)+COUNT(G21:G23)/2))</f>
        <v>2.0852054037433294E-2</v>
      </c>
    </row>
    <row r="24" spans="2:16">
      <c r="B24" s="25" t="s">
        <v>86</v>
      </c>
      <c r="C24" s="21">
        <v>23.205999374389648</v>
      </c>
      <c r="D24" s="44"/>
      <c r="E24" s="48"/>
      <c r="F24" s="48"/>
      <c r="G24" s="21">
        <v>15.493000030517578</v>
      </c>
      <c r="I24" s="48"/>
      <c r="J24" s="48"/>
      <c r="K24" s="48"/>
      <c r="L24" s="48"/>
      <c r="M24" s="48"/>
      <c r="N24" s="48"/>
      <c r="O24" s="49"/>
    </row>
    <row r="25" spans="2:16">
      <c r="B25" s="25" t="s">
        <v>86</v>
      </c>
      <c r="C25" s="21">
        <v>22.968000411987305</v>
      </c>
      <c r="D25" s="50"/>
      <c r="E25" s="48"/>
      <c r="F25" s="48"/>
      <c r="G25" s="21">
        <v>15.517999649047852</v>
      </c>
      <c r="H25" s="50"/>
      <c r="I25" s="48"/>
      <c r="J25" s="48"/>
      <c r="K25" s="48"/>
      <c r="L25" s="48"/>
      <c r="M25" s="48"/>
      <c r="N25" s="48"/>
      <c r="O25" s="49"/>
    </row>
    <row r="26" spans="2:16" ht="15.75">
      <c r="B26" s="25" t="s">
        <v>86</v>
      </c>
      <c r="C26" s="21">
        <v>23.038000106811523</v>
      </c>
      <c r="D26" s="51">
        <f>STDEV(C24:C26)</f>
        <v>0.12231599601500917</v>
      </c>
      <c r="E26" s="52">
        <f>AVERAGE(C24:C26)</f>
        <v>23.070666631062824</v>
      </c>
      <c r="F26" s="48"/>
      <c r="G26" s="21">
        <v>15.534999847412109</v>
      </c>
      <c r="H26" s="53">
        <f>STDEV(G24:G26)</f>
        <v>2.1126493202680601E-2</v>
      </c>
      <c r="I26" s="52">
        <f>AVERAGE(G24:G26)</f>
        <v>15.51533317565918</v>
      </c>
      <c r="J26" s="48"/>
      <c r="K26" s="52">
        <f>E26-I26</f>
        <v>7.5553334554036446</v>
      </c>
      <c r="L26" s="52">
        <f>K26-$K$7</f>
        <v>0.12833372751871508</v>
      </c>
      <c r="M26" s="18">
        <f>SQRT((D26*D26)+(H26*H26))</f>
        <v>0.12412707841638201</v>
      </c>
      <c r="N26" s="6"/>
      <c r="O26" s="23">
        <f>POWER(2,-L26)</f>
        <v>0.91488750977558575</v>
      </c>
      <c r="P26" s="17">
        <f>M26/SQRT((COUNT(C24:C26)+COUNT(G24:G26)/2))</f>
        <v>5.8514065918065378E-2</v>
      </c>
    </row>
    <row r="27" spans="2:16">
      <c r="B27" s="25" t="s">
        <v>87</v>
      </c>
      <c r="C27" s="21">
        <v>29.083000183105469</v>
      </c>
      <c r="D27" s="44"/>
      <c r="E27" s="48"/>
      <c r="F27" s="48"/>
      <c r="G27" s="21">
        <v>19.746000289916992</v>
      </c>
      <c r="I27" s="48"/>
      <c r="J27" s="48"/>
      <c r="K27" s="48"/>
      <c r="L27" s="48"/>
      <c r="M27" s="48"/>
      <c r="N27" s="48"/>
      <c r="O27" s="49"/>
    </row>
    <row r="28" spans="2:16">
      <c r="B28" s="25" t="s">
        <v>87</v>
      </c>
      <c r="C28" s="21">
        <v>29.208000183105469</v>
      </c>
      <c r="D28" s="50"/>
      <c r="E28" s="48"/>
      <c r="F28" s="48"/>
      <c r="G28" s="21">
        <v>19.771999359130859</v>
      </c>
      <c r="H28" s="50"/>
      <c r="I28" s="48"/>
      <c r="J28" s="48"/>
      <c r="K28" s="48"/>
      <c r="L28" s="48"/>
      <c r="M28" s="48"/>
      <c r="N28" s="48"/>
      <c r="O28" s="49"/>
    </row>
    <row r="29" spans="2:16" ht="15.75">
      <c r="B29" s="25" t="s">
        <v>87</v>
      </c>
      <c r="C29" s="21">
        <v>28.979999542236328</v>
      </c>
      <c r="D29" s="51">
        <f>STDEV(C27:C29)</f>
        <v>0.11417707319203252</v>
      </c>
      <c r="E29" s="52">
        <f>AVERAGE(C27:C29)</f>
        <v>29.090333302815754</v>
      </c>
      <c r="F29" s="48"/>
      <c r="G29" s="21">
        <v>19.861000061035156</v>
      </c>
      <c r="H29" s="53">
        <f>STDEV(G27:G29)</f>
        <v>6.0307578153820617E-2</v>
      </c>
      <c r="I29" s="52">
        <f>AVERAGE(G27:G29)</f>
        <v>19.792999903361004</v>
      </c>
      <c r="J29" s="48"/>
      <c r="K29" s="52">
        <f>E29-I29</f>
        <v>9.2973333994547502</v>
      </c>
      <c r="L29" s="52">
        <f>K29-$K$7</f>
        <v>1.8703336715698207</v>
      </c>
      <c r="M29" s="18">
        <f>SQRT((D29*D29)+(H29*H29))</f>
        <v>0.12912555140435192</v>
      </c>
      <c r="N29" s="6"/>
      <c r="O29" s="23">
        <f>POWER(2,-L29)</f>
        <v>0.2735101596101614</v>
      </c>
      <c r="P29" s="17">
        <f>M29/SQRT((COUNT(C27:C29)+COUNT(G27:G29)/2))</f>
        <v>6.0870368681646247E-2</v>
      </c>
    </row>
    <row r="30" spans="2:16">
      <c r="B30" s="25" t="s">
        <v>88</v>
      </c>
      <c r="C30" s="21">
        <v>23.768999099731445</v>
      </c>
      <c r="D30" s="44"/>
      <c r="E30" s="48"/>
      <c r="F30" s="48"/>
      <c r="G30" s="21">
        <v>17.384000778198242</v>
      </c>
      <c r="I30" s="48"/>
      <c r="J30" s="48"/>
      <c r="K30" s="48"/>
      <c r="L30" s="48"/>
      <c r="M30" s="48"/>
      <c r="N30" s="48"/>
      <c r="O30" s="49"/>
    </row>
    <row r="31" spans="2:16">
      <c r="B31" s="25" t="s">
        <v>88</v>
      </c>
      <c r="C31" s="21">
        <v>23.718000411987305</v>
      </c>
      <c r="D31" s="50"/>
      <c r="E31" s="48"/>
      <c r="F31" s="48"/>
      <c r="G31" s="21">
        <v>17.351999282836914</v>
      </c>
      <c r="H31" s="50"/>
      <c r="I31" s="48"/>
      <c r="J31" s="48"/>
      <c r="K31" s="48"/>
      <c r="L31" s="48"/>
      <c r="M31" s="48"/>
      <c r="N31" s="48"/>
      <c r="O31" s="49"/>
    </row>
    <row r="32" spans="2:16" ht="15.75">
      <c r="B32" s="25" t="s">
        <v>88</v>
      </c>
      <c r="C32" s="21">
        <v>23.777999877929688</v>
      </c>
      <c r="D32" s="51">
        <f>STDEV(C30:C32)</f>
        <v>3.2356905685313055E-2</v>
      </c>
      <c r="E32" s="52">
        <f>AVERAGE(C30:C32)</f>
        <v>23.75499979654948</v>
      </c>
      <c r="F32" s="48"/>
      <c r="G32" s="21">
        <v>17.325000762939453</v>
      </c>
      <c r="H32" s="53">
        <f>STDEV(G30:G32)</f>
        <v>2.9535339235544147E-2</v>
      </c>
      <c r="I32" s="52">
        <f>AVERAGE(G30:G32)</f>
        <v>17.353666941324871</v>
      </c>
      <c r="J32" s="48"/>
      <c r="K32" s="52">
        <f>E32-I32</f>
        <v>6.4013328552246094</v>
      </c>
      <c r="L32" s="52">
        <f>K32-$K$7</f>
        <v>-1.0256668726603202</v>
      </c>
      <c r="M32" s="18">
        <f>SQRT((D32*D32)+(H32*H32))</f>
        <v>4.3809880270173275E-2</v>
      </c>
      <c r="N32" s="6"/>
      <c r="O32" s="23">
        <f>POWER(2,-L32)</f>
        <v>2.0359002431063105</v>
      </c>
      <c r="P32" s="17">
        <f>M32/SQRT((COUNT(C30:C32)+COUNT(G30:G32)/2))</f>
        <v>2.0652175614673508E-2</v>
      </c>
    </row>
    <row r="33" spans="2:16">
      <c r="B33" s="25" t="s">
        <v>89</v>
      </c>
      <c r="C33" s="21">
        <v>28.013999938964844</v>
      </c>
      <c r="D33" s="44"/>
      <c r="E33" s="48"/>
      <c r="F33" s="48"/>
      <c r="G33" s="21">
        <v>18.275999069213867</v>
      </c>
      <c r="I33" s="48"/>
      <c r="J33" s="48"/>
      <c r="K33" s="48"/>
      <c r="L33" s="48"/>
      <c r="M33" s="48"/>
      <c r="N33" s="48"/>
      <c r="O33" s="49"/>
    </row>
    <row r="34" spans="2:16">
      <c r="B34" s="25" t="s">
        <v>89</v>
      </c>
      <c r="C34" s="21">
        <v>27.820999145507813</v>
      </c>
      <c r="D34" s="50"/>
      <c r="E34" s="48"/>
      <c r="F34" s="48"/>
      <c r="G34" s="21">
        <v>18.350000381469727</v>
      </c>
      <c r="H34" s="50"/>
      <c r="I34" s="48"/>
      <c r="J34" s="48"/>
      <c r="K34" s="48"/>
      <c r="L34" s="48"/>
      <c r="M34" s="48"/>
      <c r="N34" s="48"/>
      <c r="O34" s="49"/>
    </row>
    <row r="35" spans="2:16" ht="15.75">
      <c r="B35" s="25" t="s">
        <v>89</v>
      </c>
      <c r="C35" s="21">
        <v>27.913999557495117</v>
      </c>
      <c r="D35" s="51">
        <f>STDEV(C33:C35)</f>
        <v>9.6521551305863706E-2</v>
      </c>
      <c r="E35" s="52">
        <f>AVERAGE(C33:C35)</f>
        <v>27.916332880655926</v>
      </c>
      <c r="F35" s="48"/>
      <c r="G35" s="21">
        <v>18.253999710083008</v>
      </c>
      <c r="H35" s="53">
        <f>STDEV(G33:G35)</f>
        <v>5.0292966579927934E-2</v>
      </c>
      <c r="I35" s="52">
        <f>AVERAGE(G33:G35)</f>
        <v>18.293333053588867</v>
      </c>
      <c r="J35" s="48"/>
      <c r="K35" s="52">
        <f>E35-I35</f>
        <v>9.6229998270670585</v>
      </c>
      <c r="L35" s="52">
        <f>K35-$K$7</f>
        <v>2.1960000991821289</v>
      </c>
      <c r="M35" s="18">
        <f>SQRT((D35*D35)+(H35*H35))</f>
        <v>0.10883837721089114</v>
      </c>
      <c r="N35" s="6"/>
      <c r="O35" s="23">
        <f>POWER(2,-L35)</f>
        <v>0.21824188277978809</v>
      </c>
      <c r="P35" s="17">
        <f>M35/SQRT((COUNT(C33:C35)+COUNT(G33:G35)/2))</f>
        <v>5.1306903052773682E-2</v>
      </c>
    </row>
    <row r="36" spans="2:16">
      <c r="B36" s="25" t="s">
        <v>90</v>
      </c>
      <c r="C36" s="21">
        <v>24.554000854492188</v>
      </c>
      <c r="D36" s="44"/>
      <c r="E36" s="48"/>
      <c r="F36" s="48"/>
      <c r="G36" s="21">
        <v>16.813999176025391</v>
      </c>
      <c r="I36" s="48"/>
      <c r="J36" s="48"/>
      <c r="K36" s="48"/>
      <c r="L36" s="48"/>
      <c r="M36" s="48"/>
      <c r="N36" s="48"/>
      <c r="O36" s="49"/>
    </row>
    <row r="37" spans="2:16">
      <c r="B37" s="25" t="s">
        <v>90</v>
      </c>
      <c r="C37" s="21">
        <v>24.620000839233398</v>
      </c>
      <c r="D37" s="50"/>
      <c r="E37" s="48"/>
      <c r="F37" s="48"/>
      <c r="G37" s="21">
        <v>16.812000274658203</v>
      </c>
      <c r="H37" s="50"/>
      <c r="I37" s="48"/>
      <c r="J37" s="48"/>
      <c r="K37" s="48"/>
      <c r="L37" s="48"/>
      <c r="M37" s="48"/>
      <c r="N37" s="48"/>
      <c r="O37" s="49"/>
    </row>
    <row r="38" spans="2:16" ht="15.75">
      <c r="B38" s="25" t="s">
        <v>90</v>
      </c>
      <c r="C38" s="21">
        <v>24.631000518798828</v>
      </c>
      <c r="D38" s="51">
        <f>STDEV(C36:C38)</f>
        <v>4.1645206286193281E-2</v>
      </c>
      <c r="E38" s="52">
        <f>AVERAGE(C36:C38)</f>
        <v>24.601667404174805</v>
      </c>
      <c r="F38" s="48"/>
      <c r="G38" s="21">
        <v>16.811000823974609</v>
      </c>
      <c r="H38" s="53">
        <f>STDEV(G36:G38)</f>
        <v>1.5266861369812393E-3</v>
      </c>
      <c r="I38" s="52">
        <f>AVERAGE(G36:G38)</f>
        <v>16.812333424886067</v>
      </c>
      <c r="J38" s="48"/>
      <c r="K38" s="52">
        <f>E38-I38</f>
        <v>7.7893339792887382</v>
      </c>
      <c r="L38" s="52">
        <f>K38-$K$7</f>
        <v>0.36233425140380859</v>
      </c>
      <c r="M38" s="18">
        <f>SQRT((D38*D38)+(H38*H38))</f>
        <v>4.1673180550330487E-2</v>
      </c>
      <c r="N38" s="6"/>
      <c r="O38" s="23">
        <f>POWER(2,-L38)</f>
        <v>0.77790492644740061</v>
      </c>
      <c r="P38" s="17">
        <f>M38/SQRT((COUNT(C36:C38)+COUNT(G36:G38)/2))</f>
        <v>1.9644925707166687E-2</v>
      </c>
    </row>
    <row r="39" spans="2:16">
      <c r="B39" s="25" t="s">
        <v>91</v>
      </c>
      <c r="C39" s="21">
        <v>19.766000747680664</v>
      </c>
      <c r="D39" s="44"/>
      <c r="E39" s="48"/>
      <c r="F39" s="48"/>
      <c r="G39" s="21">
        <v>14.704000473022461</v>
      </c>
      <c r="I39" s="48"/>
      <c r="J39" s="48"/>
      <c r="K39" s="48"/>
      <c r="L39" s="48"/>
      <c r="M39" s="48"/>
      <c r="N39" s="48"/>
      <c r="O39" s="49"/>
    </row>
    <row r="40" spans="2:16">
      <c r="B40" s="25" t="s">
        <v>91</v>
      </c>
      <c r="C40" s="21">
        <v>19.871000289916992</v>
      </c>
      <c r="D40" s="50"/>
      <c r="E40" s="48"/>
      <c r="F40" s="48"/>
      <c r="G40" s="21">
        <v>14.680000305175781</v>
      </c>
      <c r="H40" s="50"/>
      <c r="I40" s="48"/>
      <c r="J40" s="48"/>
      <c r="K40" s="48"/>
      <c r="L40" s="48"/>
      <c r="M40" s="48"/>
      <c r="N40" s="48"/>
      <c r="O40" s="49"/>
    </row>
    <row r="41" spans="2:16" ht="15.75">
      <c r="B41" s="25" t="s">
        <v>91</v>
      </c>
      <c r="C41" s="21">
        <v>19.770000457763672</v>
      </c>
      <c r="D41" s="51">
        <f>STDEV(C39:C41)</f>
        <v>5.9500514907555556E-2</v>
      </c>
      <c r="E41" s="52">
        <f>AVERAGE(C39:C41)</f>
        <v>19.802333831787109</v>
      </c>
      <c r="F41" s="48"/>
      <c r="G41" s="21">
        <v>14.649999618530273</v>
      </c>
      <c r="H41" s="53">
        <f>STDEV(G39:G41)</f>
        <v>2.7055934474581711E-2</v>
      </c>
      <c r="I41" s="52">
        <f>AVERAGE(G39:G41)</f>
        <v>14.678000132242838</v>
      </c>
      <c r="J41" s="48"/>
      <c r="K41" s="52">
        <f>E41-I41</f>
        <v>5.1243336995442714</v>
      </c>
      <c r="L41" s="52">
        <f>K41-$K$7</f>
        <v>-2.3026660283406581</v>
      </c>
      <c r="M41" s="18">
        <f>SQRT((D41*D41)+(H41*H41))</f>
        <v>6.5363100175535593E-2</v>
      </c>
      <c r="N41" s="6"/>
      <c r="O41" s="23">
        <f>POWER(2,-L41)</f>
        <v>4.9336864404897938</v>
      </c>
      <c r="P41" s="17">
        <f>M41/SQRT((COUNT(C39:C41)+COUNT(G39:G41)/2))</f>
        <v>3.0812460915664558E-2</v>
      </c>
    </row>
    <row r="42" spans="2:16">
      <c r="B42" s="25" t="s">
        <v>92</v>
      </c>
      <c r="C42" s="21">
        <v>23.271999359130859</v>
      </c>
      <c r="D42" s="44"/>
      <c r="E42" s="48"/>
      <c r="F42" s="48"/>
      <c r="G42" s="21">
        <v>16.385000228881836</v>
      </c>
      <c r="I42" s="48"/>
      <c r="J42" s="48"/>
      <c r="K42" s="48"/>
      <c r="L42" s="48"/>
      <c r="M42" s="48"/>
      <c r="N42" s="48"/>
      <c r="O42" s="49"/>
    </row>
    <row r="43" spans="2:16">
      <c r="B43" s="25" t="s">
        <v>92</v>
      </c>
      <c r="C43" s="21">
        <v>23.211000442504883</v>
      </c>
      <c r="D43" s="50"/>
      <c r="E43" s="48"/>
      <c r="F43" s="48"/>
      <c r="G43" s="21">
        <v>16.395000457763672</v>
      </c>
      <c r="H43" s="50"/>
      <c r="I43" s="48"/>
      <c r="J43" s="48"/>
      <c r="K43" s="48"/>
      <c r="L43" s="48"/>
      <c r="M43" s="48"/>
      <c r="N43" s="48"/>
      <c r="O43" s="49"/>
    </row>
    <row r="44" spans="2:16" ht="15.75">
      <c r="B44" s="25" t="s">
        <v>92</v>
      </c>
      <c r="C44" s="21">
        <v>23.28700065612793</v>
      </c>
      <c r="D44" s="51">
        <f>STDEV(C42:C44)</f>
        <v>4.0253238403648785E-2</v>
      </c>
      <c r="E44" s="52">
        <f>AVERAGE(C42:C44)</f>
        <v>23.256666819254558</v>
      </c>
      <c r="F44" s="48"/>
      <c r="G44" s="21">
        <v>16.430000305175781</v>
      </c>
      <c r="H44" s="53">
        <f>STDEV(G42:G44)</f>
        <v>2.3629080822230277E-2</v>
      </c>
      <c r="I44" s="52">
        <f>AVERAGE(G42:G44)</f>
        <v>16.40333366394043</v>
      </c>
      <c r="J44" s="48"/>
      <c r="K44" s="52">
        <f>E44-I44</f>
        <v>6.8533331553141288</v>
      </c>
      <c r="L44" s="52">
        <f>K44-$K$7</f>
        <v>-0.57366657257080078</v>
      </c>
      <c r="M44" s="18">
        <f>SQRT((D44*D44)+(H44*H44))</f>
        <v>4.6676082338650449E-2</v>
      </c>
      <c r="N44" s="6"/>
      <c r="O44" s="23">
        <f>POWER(2,-L44)</f>
        <v>1.4883012477405841</v>
      </c>
      <c r="P44" s="17">
        <f>M44/SQRT((COUNT(C42:C44)+COUNT(G42:G44)/2))</f>
        <v>2.2003316227254256E-2</v>
      </c>
    </row>
    <row r="45" spans="2:16">
      <c r="B45" s="25" t="s">
        <v>93</v>
      </c>
      <c r="C45" s="21">
        <v>24.865999221801758</v>
      </c>
      <c r="D45" s="44"/>
      <c r="E45" s="48"/>
      <c r="F45" s="48"/>
      <c r="G45" s="21">
        <v>17.653999328613281</v>
      </c>
      <c r="I45" s="48"/>
      <c r="J45" s="48"/>
      <c r="K45" s="48"/>
      <c r="L45" s="48"/>
      <c r="M45" s="48"/>
      <c r="N45" s="48"/>
      <c r="O45" s="49"/>
    </row>
    <row r="46" spans="2:16">
      <c r="B46" s="25" t="s">
        <v>93</v>
      </c>
      <c r="C46" s="21">
        <v>25.055000305175781</v>
      </c>
      <c r="D46" s="50"/>
      <c r="E46" s="48"/>
      <c r="F46" s="48"/>
      <c r="G46" s="21">
        <v>17.62299919128418</v>
      </c>
      <c r="H46" s="50"/>
      <c r="I46" s="48"/>
      <c r="J46" s="48"/>
      <c r="K46" s="48"/>
      <c r="L46" s="48"/>
      <c r="M46" s="48"/>
      <c r="N46" s="48"/>
      <c r="O46" s="49"/>
    </row>
    <row r="47" spans="2:16" ht="15.75">
      <c r="B47" s="25" t="s">
        <v>93</v>
      </c>
      <c r="C47" s="21">
        <v>24.947999954223633</v>
      </c>
      <c r="D47" s="51">
        <f>STDEV(C45:C47)</f>
        <v>9.4775704286630888E-2</v>
      </c>
      <c r="E47" s="52">
        <f>AVERAGE(C45:C47)</f>
        <v>24.956333160400391</v>
      </c>
      <c r="F47" s="48"/>
      <c r="G47" s="21">
        <v>17.680999755859375</v>
      </c>
      <c r="H47" s="53">
        <f>STDEV(G45:G47)</f>
        <v>2.9023258135893241E-2</v>
      </c>
      <c r="I47" s="52">
        <f>AVERAGE(G45:G47)</f>
        <v>17.652666091918945</v>
      </c>
      <c r="J47" s="48"/>
      <c r="K47" s="52">
        <f>E47-I47</f>
        <v>7.3036670684814453</v>
      </c>
      <c r="L47" s="52">
        <f>K47-$K$7</f>
        <v>-0.12333265940348426</v>
      </c>
      <c r="M47" s="18">
        <f>SQRT((D47*D47)+(H47*H47))</f>
        <v>9.9120046589222285E-2</v>
      </c>
      <c r="N47" s="6"/>
      <c r="O47" s="23">
        <f>POWER(2,-L47)</f>
        <v>1.0892481473192019</v>
      </c>
      <c r="P47" s="17">
        <f>M47/SQRT((COUNT(C45:C47)+COUNT(G45:G47)/2))</f>
        <v>4.6725638063177068E-2</v>
      </c>
    </row>
    <row r="48" spans="2:16">
      <c r="B48" s="25" t="s">
        <v>94</v>
      </c>
      <c r="C48" s="21">
        <v>19.628999710083008</v>
      </c>
      <c r="D48" s="44"/>
      <c r="E48" s="48"/>
      <c r="F48" s="48"/>
      <c r="G48" s="21">
        <v>14.130000114440918</v>
      </c>
      <c r="I48" s="48"/>
      <c r="J48" s="48"/>
      <c r="K48" s="48"/>
      <c r="L48" s="48"/>
      <c r="M48" s="48"/>
      <c r="N48" s="48"/>
      <c r="O48" s="49"/>
    </row>
    <row r="49" spans="2:16">
      <c r="B49" s="25" t="s">
        <v>94</v>
      </c>
      <c r="C49" s="21">
        <v>19.583000183105469</v>
      </c>
      <c r="D49" s="50"/>
      <c r="E49" s="48"/>
      <c r="F49" s="48"/>
      <c r="G49" s="21">
        <v>14.121999740600586</v>
      </c>
      <c r="H49" s="50"/>
      <c r="I49" s="48"/>
      <c r="J49" s="48"/>
      <c r="K49" s="48"/>
      <c r="L49" s="48"/>
      <c r="M49" s="48"/>
      <c r="N49" s="48"/>
      <c r="O49" s="49"/>
    </row>
    <row r="50" spans="2:16" ht="15.75">
      <c r="B50" s="25" t="s">
        <v>94</v>
      </c>
      <c r="C50" s="21">
        <v>19.702999114990234</v>
      </c>
      <c r="D50" s="51">
        <f>STDEV(C48:C50)</f>
        <v>6.0541462462053823E-2</v>
      </c>
      <c r="E50" s="52">
        <f>AVERAGE(C48:C50)</f>
        <v>19.638333002726238</v>
      </c>
      <c r="F50" s="48"/>
      <c r="G50" s="21">
        <v>14.336999893188477</v>
      </c>
      <c r="H50" s="53">
        <f>STDEV(G48:G50)</f>
        <v>0.12188654560411624</v>
      </c>
      <c r="I50" s="52">
        <f>AVERAGE(G48:G50)</f>
        <v>14.196333249409994</v>
      </c>
      <c r="J50" s="48"/>
      <c r="K50" s="52">
        <f>E50-I50</f>
        <v>5.4419997533162441</v>
      </c>
      <c r="L50" s="52">
        <f>K50-$K$7</f>
        <v>-1.9849999745686855</v>
      </c>
      <c r="M50" s="18">
        <f>SQRT((D50*D50)+(H50*H50))</f>
        <v>0.13609408023991559</v>
      </c>
      <c r="N50" s="6"/>
      <c r="O50" s="23">
        <f>POWER(2,-L50)</f>
        <v>3.9586265558795675</v>
      </c>
      <c r="P50" s="17">
        <f>M50/SQRT((COUNT(C48:C50)+COUNT(G48:G50)/2))</f>
        <v>6.4155364677993626E-2</v>
      </c>
    </row>
    <row r="51" spans="2:16">
      <c r="B51" s="25" t="s">
        <v>95</v>
      </c>
      <c r="C51" s="21">
        <v>21.954000473022461</v>
      </c>
      <c r="D51" s="44"/>
      <c r="E51" s="48"/>
      <c r="F51" s="48"/>
      <c r="G51" s="21">
        <v>14.62600040435791</v>
      </c>
      <c r="I51" s="48"/>
      <c r="J51" s="48"/>
      <c r="K51" s="48"/>
      <c r="L51" s="48"/>
      <c r="M51" s="48"/>
      <c r="N51" s="48"/>
      <c r="O51" s="49"/>
    </row>
    <row r="52" spans="2:16">
      <c r="B52" s="25" t="s">
        <v>95</v>
      </c>
      <c r="C52" s="21">
        <v>21.878999710083008</v>
      </c>
      <c r="D52" s="50"/>
      <c r="E52" s="48"/>
      <c r="F52" s="48"/>
      <c r="G52" s="21">
        <v>14.612000465393066</v>
      </c>
      <c r="H52" s="50"/>
      <c r="I52" s="48"/>
      <c r="J52" s="48"/>
      <c r="K52" s="48"/>
      <c r="L52" s="48"/>
      <c r="M52" s="48"/>
      <c r="N52" s="48"/>
      <c r="O52" s="49"/>
    </row>
    <row r="53" spans="2:16" ht="15.75">
      <c r="B53" s="25" t="s">
        <v>95</v>
      </c>
      <c r="C53" s="21">
        <v>21.909999847412109</v>
      </c>
      <c r="D53" s="51">
        <f>STDEV(C51:C53)</f>
        <v>3.7687703587124026E-2</v>
      </c>
      <c r="E53" s="52">
        <f>AVERAGE(C51:C53)</f>
        <v>21.914333343505859</v>
      </c>
      <c r="F53" s="48"/>
      <c r="G53" s="21">
        <v>14.704000473022461</v>
      </c>
      <c r="H53" s="53">
        <f>STDEV(G51:G53)</f>
        <v>4.9571514680816844E-2</v>
      </c>
      <c r="I53" s="52">
        <f>AVERAGE(G51:G53)</f>
        <v>14.647333780924479</v>
      </c>
      <c r="J53" s="48"/>
      <c r="K53" s="52">
        <f>E53-I53</f>
        <v>7.2669995625813808</v>
      </c>
      <c r="L53" s="52">
        <f>K53-$K$7</f>
        <v>-0.16000016530354877</v>
      </c>
      <c r="M53" s="18">
        <f>SQRT((D53*D53)+(H53*H53))</f>
        <v>6.2271165634034516E-2</v>
      </c>
      <c r="N53" s="6"/>
      <c r="O53" s="23">
        <f>POWER(2,-L53)</f>
        <v>1.1172872660906399</v>
      </c>
      <c r="P53" s="17">
        <f>M53/SQRT((COUNT(C51:C53)+COUNT(G51:G53)/2))</f>
        <v>2.9354908994811003E-2</v>
      </c>
    </row>
    <row r="54" spans="2:16">
      <c r="B54" s="25" t="s">
        <v>96</v>
      </c>
      <c r="C54" s="21">
        <v>24.933000564575195</v>
      </c>
      <c r="D54" s="44"/>
      <c r="E54" s="48"/>
      <c r="F54" s="48"/>
      <c r="G54" s="21">
        <v>16.688999176025391</v>
      </c>
      <c r="I54" s="48"/>
      <c r="J54" s="48"/>
      <c r="K54" s="48"/>
      <c r="L54" s="48"/>
      <c r="M54" s="48"/>
      <c r="N54" s="48"/>
      <c r="O54" s="49"/>
    </row>
    <row r="55" spans="2:16">
      <c r="B55" s="25" t="s">
        <v>96</v>
      </c>
      <c r="C55" s="21">
        <v>24.910999298095703</v>
      </c>
      <c r="D55" s="50"/>
      <c r="E55" s="48"/>
      <c r="F55" s="48"/>
      <c r="G55" s="21">
        <v>16.749000549316406</v>
      </c>
      <c r="H55" s="50"/>
      <c r="I55" s="48"/>
      <c r="J55" s="48"/>
      <c r="K55" s="48"/>
      <c r="L55" s="48"/>
      <c r="M55" s="48"/>
      <c r="N55" s="48"/>
      <c r="O55" s="49"/>
    </row>
    <row r="56" spans="2:16" ht="15.75">
      <c r="B56" s="25" t="s">
        <v>96</v>
      </c>
      <c r="C56" s="21">
        <v>24.72599983215332</v>
      </c>
      <c r="D56" s="51">
        <f>STDEV(C54:C56)</f>
        <v>0.11369415211351108</v>
      </c>
      <c r="E56" s="52">
        <f>AVERAGE(C54:C56)</f>
        <v>24.856666564941406</v>
      </c>
      <c r="F56" s="48"/>
      <c r="G56" s="21">
        <v>16.701000213623047</v>
      </c>
      <c r="H56" s="53">
        <f>STDEV(G54:G56)</f>
        <v>3.1749598230800112E-2</v>
      </c>
      <c r="I56" s="52">
        <f>AVERAGE(G54:G56)</f>
        <v>16.712999979654949</v>
      </c>
      <c r="J56" s="48"/>
      <c r="K56" s="52">
        <f>E56-I56</f>
        <v>8.1436665852864571</v>
      </c>
      <c r="L56" s="52">
        <f>K56-$K$7</f>
        <v>0.71666685740152758</v>
      </c>
      <c r="M56" s="18">
        <f>SQRT((D56*D56)+(H56*H56))</f>
        <v>0.11804404776449942</v>
      </c>
      <c r="N56" s="6"/>
      <c r="O56" s="23">
        <f>POWER(2,-L56)</f>
        <v>0.60850167638690755</v>
      </c>
      <c r="P56" s="17">
        <f>M56/SQRT((COUNT(C54:C56)+COUNT(G54:G56)/2))</f>
        <v>5.5646497768657509E-2</v>
      </c>
    </row>
    <row r="57" spans="2:16">
      <c r="B57" s="25" t="s">
        <v>97</v>
      </c>
      <c r="C57" s="21">
        <v>20.49799919128418</v>
      </c>
      <c r="D57" s="44"/>
      <c r="E57" s="48"/>
      <c r="F57" s="48"/>
      <c r="G57" s="21">
        <v>14.383000373840332</v>
      </c>
      <c r="I57" s="48"/>
      <c r="J57" s="48"/>
      <c r="K57" s="48"/>
      <c r="L57" s="48"/>
      <c r="M57" s="48"/>
      <c r="N57" s="48"/>
      <c r="O57" s="49"/>
    </row>
    <row r="58" spans="2:16">
      <c r="B58" s="25" t="s">
        <v>97</v>
      </c>
      <c r="C58" s="21">
        <v>20.413999557495117</v>
      </c>
      <c r="D58" s="50"/>
      <c r="E58" s="48"/>
      <c r="F58" s="48"/>
      <c r="G58" s="21">
        <v>14.291999816894531</v>
      </c>
      <c r="H58" s="50"/>
      <c r="I58" s="48"/>
      <c r="J58" s="48"/>
      <c r="K58" s="48"/>
      <c r="L58" s="48"/>
      <c r="M58" s="48"/>
      <c r="N58" s="48"/>
      <c r="O58" s="49"/>
    </row>
    <row r="59" spans="2:16" ht="15.75">
      <c r="B59" s="25" t="s">
        <v>97</v>
      </c>
      <c r="C59" s="21">
        <v>20.400999069213867</v>
      </c>
      <c r="D59" s="51">
        <f>STDEV(C57:C59)</f>
        <v>5.2652912002254686E-2</v>
      </c>
      <c r="E59" s="52">
        <f>AVERAGE(C57:C59)</f>
        <v>20.437665939331055</v>
      </c>
      <c r="F59" s="48"/>
      <c r="G59" s="21">
        <v>14.288999557495117</v>
      </c>
      <c r="H59" s="53">
        <f>STDEV(G57:G59)</f>
        <v>5.3426361150148392E-2</v>
      </c>
      <c r="I59" s="52">
        <f>AVERAGE(G57:G59)</f>
        <v>14.321333249409994</v>
      </c>
      <c r="J59" s="48"/>
      <c r="K59" s="52">
        <f>E59-I59</f>
        <v>6.1163326899210606</v>
      </c>
      <c r="L59" s="52">
        <f>K59-$K$7</f>
        <v>-1.310667037963869</v>
      </c>
      <c r="M59" s="18">
        <f>SQRT((D59*D59)+(H59*H59))</f>
        <v>7.5011367192334658E-2</v>
      </c>
      <c r="N59" s="6"/>
      <c r="O59" s="23">
        <f>POWER(2,-L59)</f>
        <v>2.4805620362415555</v>
      </c>
      <c r="P59" s="17">
        <f>M59/SQRT((COUNT(C57:C59)+COUNT(G57:G59)/2))</f>
        <v>3.5360697605182637E-2</v>
      </c>
    </row>
    <row r="60" spans="2:16">
      <c r="B60" s="25" t="s">
        <v>98</v>
      </c>
      <c r="C60" s="21">
        <v>22.409000396728516</v>
      </c>
      <c r="D60" s="44"/>
      <c r="E60" s="48"/>
      <c r="F60" s="48"/>
      <c r="G60" s="21">
        <v>14.687000274658203</v>
      </c>
      <c r="I60" s="48"/>
      <c r="J60" s="48"/>
      <c r="K60" s="48"/>
      <c r="L60" s="48"/>
      <c r="M60" s="48"/>
      <c r="N60" s="48"/>
      <c r="O60" s="49"/>
    </row>
    <row r="61" spans="2:16">
      <c r="B61" s="25" t="s">
        <v>98</v>
      </c>
      <c r="C61" s="21">
        <v>22.386999130249023</v>
      </c>
      <c r="D61" s="50"/>
      <c r="E61" s="48"/>
      <c r="F61" s="48"/>
      <c r="G61" s="21">
        <v>14.682999610900879</v>
      </c>
      <c r="H61" s="50"/>
      <c r="I61" s="48"/>
      <c r="J61" s="48"/>
      <c r="K61" s="48"/>
      <c r="L61" s="48"/>
      <c r="M61" s="48"/>
      <c r="N61" s="48"/>
      <c r="O61" s="49"/>
    </row>
    <row r="62" spans="2:16" ht="15.75">
      <c r="B62" s="25" t="s">
        <v>98</v>
      </c>
      <c r="C62" s="21">
        <v>22.336000442504883</v>
      </c>
      <c r="D62" s="51">
        <f>STDEV(C60:C62)</f>
        <v>3.7447552645841604E-2</v>
      </c>
      <c r="E62" s="52">
        <f>AVERAGE(C60:C62)</f>
        <v>22.377333323160808</v>
      </c>
      <c r="F62" s="48"/>
      <c r="G62" s="21">
        <v>14.644000053405762</v>
      </c>
      <c r="H62" s="53">
        <f>STDEV(G60:G62)</f>
        <v>2.3755665370156203E-2</v>
      </c>
      <c r="I62" s="52">
        <f>AVERAGE(G60:G62)</f>
        <v>14.671333312988281</v>
      </c>
      <c r="J62" s="48"/>
      <c r="K62" s="52">
        <f>E62-I62</f>
        <v>7.7060000101725272</v>
      </c>
      <c r="L62" s="52">
        <f>K62-$K$7</f>
        <v>0.27900028228759766</v>
      </c>
      <c r="M62" s="18">
        <f>SQRT((D62*D62)+(H62*H62))</f>
        <v>4.4346937169796936E-2</v>
      </c>
      <c r="N62" s="6"/>
      <c r="O62" s="23">
        <f>POWER(2,-L62)</f>
        <v>0.82416192369205521</v>
      </c>
      <c r="P62" s="17">
        <f>M62/SQRT((COUNT(C60:C62)+COUNT(G60:G62)/2))</f>
        <v>2.0905346665078116E-2</v>
      </c>
    </row>
    <row r="63" spans="2:16">
      <c r="B63" s="25" t="s">
        <v>99</v>
      </c>
      <c r="C63" s="21">
        <v>25.531999588012695</v>
      </c>
      <c r="D63" s="44"/>
      <c r="E63" s="48"/>
      <c r="F63" s="48"/>
      <c r="G63" s="21">
        <v>17.333000183105469</v>
      </c>
      <c r="I63" s="48"/>
      <c r="J63" s="48"/>
      <c r="K63" s="48"/>
      <c r="L63" s="48"/>
      <c r="M63" s="48"/>
      <c r="N63" s="48"/>
      <c r="O63" s="49"/>
    </row>
    <row r="64" spans="2:16">
      <c r="B64" s="25" t="s">
        <v>99</v>
      </c>
      <c r="C64" s="21">
        <v>25.523000717163086</v>
      </c>
      <c r="D64" s="50"/>
      <c r="E64" s="48"/>
      <c r="F64" s="48"/>
      <c r="G64" s="21">
        <v>17.354000091552734</v>
      </c>
      <c r="H64" s="50"/>
      <c r="I64" s="48"/>
      <c r="J64" s="48"/>
      <c r="K64" s="48"/>
      <c r="L64" s="48"/>
      <c r="M64" s="48"/>
      <c r="N64" s="48"/>
      <c r="O64" s="49"/>
    </row>
    <row r="65" spans="2:16" ht="15.75">
      <c r="B65" s="25" t="s">
        <v>99</v>
      </c>
      <c r="C65" s="21">
        <v>25.277999877929687</v>
      </c>
      <c r="D65" s="51">
        <f>STDEV(C63:C65)</f>
        <v>0.14411930452689162</v>
      </c>
      <c r="E65" s="52">
        <f>AVERAGE(C63:C65)</f>
        <v>25.444333394368488</v>
      </c>
      <c r="F65" s="48"/>
      <c r="G65" s="21">
        <v>17.325000762939453</v>
      </c>
      <c r="H65" s="53">
        <f>STDEV(G63:G65)</f>
        <v>1.4977471625784441E-2</v>
      </c>
      <c r="I65" s="52">
        <f>AVERAGE(G63:G65)</f>
        <v>17.337333679199219</v>
      </c>
      <c r="J65" s="48"/>
      <c r="K65" s="52">
        <f>E65-I65</f>
        <v>8.1069997151692696</v>
      </c>
      <c r="L65" s="52">
        <f>K65-$K$7</f>
        <v>0.67999998728434008</v>
      </c>
      <c r="M65" s="18">
        <f>SQRT((D65*D65)+(H65*H65))</f>
        <v>0.14489547471752215</v>
      </c>
      <c r="N65" s="6"/>
      <c r="O65" s="23">
        <f>POWER(2,-L65)</f>
        <v>0.6241652799520887</v>
      </c>
      <c r="P65" s="17">
        <f>M65/SQRT((COUNT(C63:C65)+COUNT(G63:G65)/2))</f>
        <v>6.8304381824002586E-2</v>
      </c>
    </row>
    <row r="66" spans="2:16">
      <c r="B66" s="25" t="s">
        <v>100</v>
      </c>
      <c r="C66" s="21">
        <v>21.805999755859375</v>
      </c>
      <c r="D66" s="44"/>
      <c r="E66" s="48"/>
      <c r="F66" s="48"/>
      <c r="G66" s="21">
        <v>16.780000686645508</v>
      </c>
      <c r="I66" s="48"/>
      <c r="J66" s="48"/>
      <c r="K66" s="48"/>
      <c r="L66" s="48"/>
      <c r="M66" s="48"/>
      <c r="N66" s="48"/>
      <c r="O66" s="49"/>
    </row>
    <row r="67" spans="2:16">
      <c r="B67" s="25" t="s">
        <v>100</v>
      </c>
      <c r="C67" s="21">
        <v>21.840999603271484</v>
      </c>
      <c r="D67" s="50"/>
      <c r="E67" s="48"/>
      <c r="F67" s="48"/>
      <c r="G67" s="21">
        <v>16.733999252319336</v>
      </c>
      <c r="H67" s="50"/>
      <c r="I67" s="48"/>
      <c r="J67" s="48"/>
      <c r="K67" s="48"/>
      <c r="L67" s="48"/>
      <c r="M67" s="48"/>
      <c r="N67" s="48"/>
      <c r="O67" s="49"/>
    </row>
    <row r="68" spans="2:16" ht="15.75">
      <c r="B68" s="25" t="s">
        <v>100</v>
      </c>
      <c r="C68" s="21">
        <v>21.76099967956543</v>
      </c>
      <c r="D68" s="51">
        <f>STDEV(C66:C68)</f>
        <v>4.0103998093096255E-2</v>
      </c>
      <c r="E68" s="52">
        <f>AVERAGE(C66:C68)</f>
        <v>21.802666346232098</v>
      </c>
      <c r="F68" s="48"/>
      <c r="G68" s="21">
        <v>16.715999603271484</v>
      </c>
      <c r="H68" s="53">
        <f>STDEV(G66:G68)</f>
        <v>3.3005701525038636E-2</v>
      </c>
      <c r="I68" s="52">
        <f>AVERAGE(G66:G68)</f>
        <v>16.743333180745442</v>
      </c>
      <c r="J68" s="48"/>
      <c r="K68" s="52">
        <f>E68-I68</f>
        <v>5.059333165486656</v>
      </c>
      <c r="L68" s="52">
        <f>K68-$K$7</f>
        <v>-2.3676665623982736</v>
      </c>
      <c r="M68" s="18">
        <f>SQRT((D68*D68)+(H68*H68))</f>
        <v>5.1939455101213818E-2</v>
      </c>
      <c r="N68" s="6"/>
      <c r="O68" s="23">
        <f>POWER(2,-L68)</f>
        <v>5.1610569935774455</v>
      </c>
      <c r="P68" s="17">
        <f>M68/SQRT((COUNT(C66:C68)+COUNT(G66:G68)/2))</f>
        <v>2.4484493942135008E-2</v>
      </c>
    </row>
    <row r="69" spans="2:16">
      <c r="B69" s="25" t="s">
        <v>101</v>
      </c>
      <c r="C69" s="21">
        <v>24.597000122070313</v>
      </c>
      <c r="D69" s="44"/>
      <c r="E69" s="48"/>
      <c r="F69" s="48"/>
      <c r="G69" s="21">
        <v>18.267000198364258</v>
      </c>
      <c r="I69" s="48"/>
      <c r="J69" s="48"/>
      <c r="K69" s="48"/>
      <c r="L69" s="48"/>
      <c r="M69" s="48"/>
      <c r="N69" s="48"/>
      <c r="O69" s="49"/>
    </row>
    <row r="70" spans="2:16">
      <c r="B70" s="25" t="s">
        <v>101</v>
      </c>
      <c r="C70" s="21">
        <v>24.504999160766602</v>
      </c>
      <c r="D70" s="50"/>
      <c r="E70" s="48"/>
      <c r="F70" s="48"/>
      <c r="G70" s="21">
        <v>18.392999649047852</v>
      </c>
      <c r="H70" s="50"/>
      <c r="I70" s="48"/>
      <c r="J70" s="48"/>
      <c r="K70" s="48"/>
      <c r="L70" s="48"/>
      <c r="M70" s="48"/>
      <c r="N70" s="48"/>
      <c r="O70" s="49"/>
    </row>
    <row r="71" spans="2:16" ht="15.75">
      <c r="B71" s="25" t="s">
        <v>101</v>
      </c>
      <c r="C71" s="21">
        <v>24.406999588012695</v>
      </c>
      <c r="D71" s="51">
        <f>STDEV(C69:C71)</f>
        <v>9.5016047840119119E-2</v>
      </c>
      <c r="E71" s="52">
        <f>AVERAGE(C69:C71)</f>
        <v>24.502999623616535</v>
      </c>
      <c r="F71" s="48"/>
      <c r="G71" s="21">
        <v>18.312000274658203</v>
      </c>
      <c r="H71" s="53">
        <f>STDEV(G69:G71)</f>
        <v>6.3851085987296385E-2</v>
      </c>
      <c r="I71" s="52">
        <f>AVERAGE(G69:G71)</f>
        <v>18.324000040690105</v>
      </c>
      <c r="J71" s="48"/>
      <c r="K71" s="52">
        <f>E71-I71</f>
        <v>6.1789995829264299</v>
      </c>
      <c r="L71" s="52">
        <f>K71-$K$7</f>
        <v>-1.2480001449584996</v>
      </c>
      <c r="M71" s="18">
        <f>SQRT((D71*D71)+(H71*H71))</f>
        <v>0.11447711792717757</v>
      </c>
      <c r="N71" s="6"/>
      <c r="O71" s="23">
        <f>POWER(2,-L71)</f>
        <v>2.3751195707930641</v>
      </c>
      <c r="P71" s="17">
        <f>M71/SQRT((COUNT(C69:C71)+COUNT(G69:G71)/2))</f>
        <v>5.3965030917999569E-2</v>
      </c>
    </row>
    <row r="72" spans="2:16">
      <c r="B72" s="25" t="s">
        <v>102</v>
      </c>
      <c r="C72" s="21">
        <v>25.492000579833984</v>
      </c>
      <c r="D72" s="44"/>
      <c r="E72" s="48"/>
      <c r="F72" s="48"/>
      <c r="G72" s="21">
        <v>17.295000076293945</v>
      </c>
      <c r="I72" s="48"/>
      <c r="J72" s="48"/>
      <c r="K72" s="48"/>
      <c r="L72" s="48"/>
      <c r="M72" s="48"/>
      <c r="N72" s="48"/>
      <c r="O72" s="49"/>
    </row>
    <row r="73" spans="2:16">
      <c r="B73" s="25" t="s">
        <v>102</v>
      </c>
      <c r="C73" s="21">
        <v>25.534000396728516</v>
      </c>
      <c r="D73" s="50"/>
      <c r="E73" s="48"/>
      <c r="F73" s="48"/>
      <c r="G73" s="21">
        <v>17.253000259399414</v>
      </c>
      <c r="H73" s="50"/>
      <c r="I73" s="48"/>
      <c r="J73" s="48"/>
      <c r="K73" s="48"/>
      <c r="L73" s="48"/>
      <c r="M73" s="48"/>
      <c r="N73" s="48"/>
      <c r="O73" s="49"/>
    </row>
    <row r="74" spans="2:16" ht="15.75">
      <c r="B74" s="25" t="s">
        <v>102</v>
      </c>
      <c r="C74" s="21">
        <v>25.568000793457031</v>
      </c>
      <c r="D74" s="51">
        <f>STDEV(C72:C74)</f>
        <v>3.8070207222138434E-2</v>
      </c>
      <c r="E74" s="52">
        <f>AVERAGE(C72:C74)</f>
        <v>25.531333923339844</v>
      </c>
      <c r="F74" s="48"/>
      <c r="G74" s="21">
        <v>17.594999313354492</v>
      </c>
      <c r="H74" s="53">
        <f>STDEV(G72:G74)</f>
        <v>0.18651491440013543</v>
      </c>
      <c r="I74" s="52">
        <f>AVERAGE(G72:G74)</f>
        <v>17.380999883015949</v>
      </c>
      <c r="J74" s="48"/>
      <c r="K74" s="52">
        <f>E74-I74</f>
        <v>8.1503340403238944</v>
      </c>
      <c r="L74" s="52">
        <f>K74-$K$7</f>
        <v>0.72333431243896484</v>
      </c>
      <c r="M74" s="18">
        <f>SQRT((D74*D74)+(H74*H74))</f>
        <v>0.19036058933410141</v>
      </c>
      <c r="N74" s="6"/>
      <c r="O74" s="23">
        <f>POWER(2,-L74)</f>
        <v>0.60569595740566873</v>
      </c>
      <c r="P74" s="17">
        <f>M74/SQRT((COUNT(C72:C74)+COUNT(G72:G74)/2))</f>
        <v>8.9736842392540456E-2</v>
      </c>
    </row>
    <row r="75" spans="2:16">
      <c r="B75" s="25" t="s">
        <v>103</v>
      </c>
      <c r="C75" s="21">
        <v>19.74799919128418</v>
      </c>
      <c r="D75" s="44"/>
      <c r="E75" s="48"/>
      <c r="F75" s="48"/>
      <c r="G75" s="21">
        <v>14.189000129699707</v>
      </c>
      <c r="I75" s="48"/>
      <c r="J75" s="48"/>
      <c r="K75" s="48"/>
      <c r="L75" s="48"/>
      <c r="M75" s="48"/>
      <c r="N75" s="48"/>
      <c r="O75" s="49"/>
    </row>
    <row r="76" spans="2:16">
      <c r="B76" s="25" t="s">
        <v>103</v>
      </c>
      <c r="C76" s="21">
        <v>19.711999893188477</v>
      </c>
      <c r="D76" s="50"/>
      <c r="E76" s="48"/>
      <c r="F76" s="48"/>
      <c r="G76" s="21">
        <v>14.16100025177002</v>
      </c>
      <c r="H76" s="50"/>
      <c r="I76" s="48"/>
      <c r="J76" s="48"/>
      <c r="K76" s="48"/>
      <c r="L76" s="48"/>
      <c r="M76" s="48"/>
      <c r="N76" s="48"/>
      <c r="O76" s="49"/>
    </row>
    <row r="77" spans="2:16" ht="15.75">
      <c r="B77" s="25" t="s">
        <v>103</v>
      </c>
      <c r="C77" s="21">
        <v>19.686000823974609</v>
      </c>
      <c r="D77" s="51">
        <f>STDEV(C75:C77)</f>
        <v>3.1133311774858206E-2</v>
      </c>
      <c r="E77" s="52">
        <f>AVERAGE(C75:C77)</f>
        <v>19.715333302815754</v>
      </c>
      <c r="F77" s="48"/>
      <c r="G77" s="21">
        <v>14.21399974822998</v>
      </c>
      <c r="H77" s="53">
        <f>STDEV(G75:G77)</f>
        <v>2.6513897977431897E-2</v>
      </c>
      <c r="I77" s="52">
        <f>AVERAGE(G75:G77)</f>
        <v>14.188000043233236</v>
      </c>
      <c r="J77" s="48"/>
      <c r="K77" s="52">
        <f>E77-I77</f>
        <v>5.5273332595825178</v>
      </c>
      <c r="L77" s="52">
        <f>K77-$K$7</f>
        <v>-1.8996664683024118</v>
      </c>
      <c r="M77" s="18">
        <f>SQRT((D77*D77)+(H77*H77))</f>
        <v>4.0893396631096708E-2</v>
      </c>
      <c r="N77" s="6"/>
      <c r="O77" s="23">
        <f>POWER(2,-L77)</f>
        <v>3.7312692471405056</v>
      </c>
      <c r="P77" s="17">
        <f>M77/SQRT((COUNT(C75:C77)+COUNT(G75:G77)/2))</f>
        <v>1.9277332042399734E-2</v>
      </c>
    </row>
    <row r="78" spans="2:16">
      <c r="B78" s="25" t="s">
        <v>104</v>
      </c>
      <c r="C78" s="21">
        <v>23.129999160766602</v>
      </c>
      <c r="D78" s="44"/>
      <c r="E78" s="48"/>
      <c r="F78" s="48"/>
      <c r="G78" s="21">
        <v>16.233999252319336</v>
      </c>
      <c r="I78" s="48"/>
      <c r="J78" s="48"/>
      <c r="K78" s="48"/>
      <c r="L78" s="48"/>
      <c r="M78" s="48"/>
      <c r="N78" s="48"/>
      <c r="O78" s="49"/>
    </row>
    <row r="79" spans="2:16">
      <c r="B79" s="25" t="s">
        <v>104</v>
      </c>
      <c r="C79" s="21">
        <v>23.165000915527344</v>
      </c>
      <c r="D79" s="50"/>
      <c r="E79" s="48"/>
      <c r="F79" s="48"/>
      <c r="G79" s="21">
        <v>16.191999435424805</v>
      </c>
      <c r="H79" s="50"/>
      <c r="I79" s="48"/>
      <c r="J79" s="48"/>
      <c r="K79" s="48"/>
      <c r="L79" s="48"/>
      <c r="M79" s="48"/>
      <c r="N79" s="48"/>
      <c r="O79" s="49"/>
    </row>
    <row r="80" spans="2:16" ht="15.75">
      <c r="B80" s="25" t="s">
        <v>104</v>
      </c>
      <c r="C80" s="21">
        <v>23.153999328613281</v>
      </c>
      <c r="D80" s="51">
        <f>STDEV(C78:C80)</f>
        <v>1.7898630336926191E-2</v>
      </c>
      <c r="E80" s="52">
        <f>AVERAGE(C78:C80)</f>
        <v>23.14966646830241</v>
      </c>
      <c r="F80" s="48"/>
      <c r="G80" s="21">
        <v>16.27400016784668</v>
      </c>
      <c r="H80" s="53">
        <f>STDEV(G78:G80)</f>
        <v>4.1004426549507603E-2</v>
      </c>
      <c r="I80" s="52">
        <f>AVERAGE(G78:G80)</f>
        <v>16.233332951863606</v>
      </c>
      <c r="J80" s="48"/>
      <c r="K80" s="52">
        <f>E80-I80</f>
        <v>6.9163335164388045</v>
      </c>
      <c r="L80" s="52">
        <f>K80-$K$7</f>
        <v>-0.51066621144612512</v>
      </c>
      <c r="M80" s="18">
        <f>SQRT((D80*D80)+(H80*H80))</f>
        <v>4.4740629908304803E-2</v>
      </c>
      <c r="N80" s="6"/>
      <c r="O80" s="23">
        <f>POWER(2,-L80)</f>
        <v>1.4247079490361845</v>
      </c>
      <c r="P80" s="17">
        <f>M80/SQRT((COUNT(C78:C80)+COUNT(G78:G80)/2))</f>
        <v>2.1090935201813328E-2</v>
      </c>
    </row>
    <row r="81" spans="2:17">
      <c r="B81" s="25" t="s">
        <v>105</v>
      </c>
      <c r="C81" s="21">
        <v>23.822999954223633</v>
      </c>
      <c r="D81" s="44"/>
      <c r="E81" s="48"/>
      <c r="F81" s="48"/>
      <c r="G81" s="21">
        <v>15.800000190734863</v>
      </c>
      <c r="I81" s="48"/>
      <c r="J81" s="48"/>
      <c r="K81" s="48"/>
      <c r="L81" s="48"/>
      <c r="M81" s="48"/>
      <c r="N81" s="48"/>
      <c r="O81" s="49"/>
    </row>
    <row r="82" spans="2:17">
      <c r="B82" s="25" t="s">
        <v>105</v>
      </c>
      <c r="C82" s="21">
        <v>23.812000274658203</v>
      </c>
      <c r="D82" s="50"/>
      <c r="E82" s="48"/>
      <c r="F82" s="48"/>
      <c r="G82" s="21">
        <v>15.758000373840332</v>
      </c>
      <c r="H82" s="50"/>
      <c r="I82" s="48"/>
      <c r="J82" s="48"/>
      <c r="K82" s="48"/>
      <c r="L82" s="48"/>
      <c r="M82" s="48"/>
      <c r="N82" s="48"/>
      <c r="O82" s="49"/>
    </row>
    <row r="83" spans="2:17" ht="15.75">
      <c r="B83" s="25" t="s">
        <v>105</v>
      </c>
      <c r="C83" s="21">
        <v>23.822000503540039</v>
      </c>
      <c r="D83" s="51">
        <f>STDEV(C81:C83)</f>
        <v>6.0827136200352376E-3</v>
      </c>
      <c r="E83" s="52">
        <f>AVERAGE(C81:C83)</f>
        <v>23.819000244140625</v>
      </c>
      <c r="F83" s="48"/>
      <c r="G83" s="21">
        <v>15.798999786376953</v>
      </c>
      <c r="H83" s="53">
        <f>STDEV(G81:G83)</f>
        <v>2.3965034447438631E-2</v>
      </c>
      <c r="I83" s="52">
        <f>AVERAGE(G81:G83)</f>
        <v>15.785666783650717</v>
      </c>
      <c r="J83" s="48"/>
      <c r="K83" s="52">
        <f>E83-I83</f>
        <v>8.0333334604899083</v>
      </c>
      <c r="L83" s="52">
        <f>K83-$K$7</f>
        <v>0.60633373260497869</v>
      </c>
      <c r="M83" s="18">
        <f>SQRT((D83*D83)+(H83*H83))</f>
        <v>2.4724932377061873E-2</v>
      </c>
      <c r="N83" s="6"/>
      <c r="O83" s="23">
        <f>POWER(2,-L83)</f>
        <v>0.65686384643430573</v>
      </c>
      <c r="P83" s="17">
        <f>M83/SQRT((COUNT(C81:C83)+COUNT(G81:G83)/2))</f>
        <v>1.1655444898799517E-2</v>
      </c>
    </row>
    <row r="84" spans="2:17">
      <c r="B84" s="25" t="s">
        <v>106</v>
      </c>
      <c r="C84" s="21">
        <v>20.091999053955078</v>
      </c>
      <c r="D84" s="44"/>
      <c r="E84" s="48"/>
      <c r="F84" s="48"/>
      <c r="G84" s="21">
        <v>15.008000373840332</v>
      </c>
      <c r="I84" s="48"/>
      <c r="J84" s="48"/>
      <c r="K84" s="48"/>
      <c r="L84" s="48"/>
      <c r="M84" s="48"/>
      <c r="N84" s="48"/>
      <c r="O84" s="49"/>
    </row>
    <row r="85" spans="2:17">
      <c r="B85" s="25" t="s">
        <v>106</v>
      </c>
      <c r="C85" s="21">
        <v>19.909000396728516</v>
      </c>
      <c r="D85" s="50"/>
      <c r="E85" s="48"/>
      <c r="F85" s="48"/>
      <c r="G85" s="21">
        <v>14.986000061035156</v>
      </c>
      <c r="H85" s="50"/>
      <c r="I85" s="48"/>
      <c r="J85" s="48"/>
      <c r="K85" s="48"/>
      <c r="L85" s="48"/>
      <c r="M85" s="48"/>
      <c r="N85" s="48"/>
      <c r="O85" s="49"/>
    </row>
    <row r="86" spans="2:17" ht="15.75">
      <c r="B86" s="25" t="s">
        <v>106</v>
      </c>
      <c r="C86" s="21">
        <v>19.906999588012695</v>
      </c>
      <c r="D86" s="51">
        <f>STDEV(C84:C86)</f>
        <v>0.10623661812295002</v>
      </c>
      <c r="E86" s="52">
        <f>AVERAGE(C84:C86)</f>
        <v>19.969333012898762</v>
      </c>
      <c r="F86" s="48"/>
      <c r="G86" s="21">
        <v>14.993000030517578</v>
      </c>
      <c r="H86" s="53">
        <f>STDEV(G84:G86)</f>
        <v>1.123998543949907E-2</v>
      </c>
      <c r="I86" s="52">
        <f>AVERAGE(G84:G86)</f>
        <v>14.995666821797689</v>
      </c>
      <c r="J86" s="48"/>
      <c r="K86" s="52">
        <f>E86-I86</f>
        <v>4.9736661911010724</v>
      </c>
      <c r="L86" s="52">
        <f>K86-$K$7</f>
        <v>-2.4533335367838571</v>
      </c>
      <c r="M86" s="18">
        <f>SQRT((D86*D86)+(H86*H86))</f>
        <v>0.10682956661375007</v>
      </c>
      <c r="N86" s="6"/>
      <c r="O86" s="23">
        <f>POWER(2,-L86)</f>
        <v>5.4768012881495665</v>
      </c>
      <c r="P86" s="17">
        <f>M86/SQRT((COUNT(C84:C86)+COUNT(G84:G86)/2))</f>
        <v>5.0359940655868449E-2</v>
      </c>
    </row>
    <row r="87" spans="2:17">
      <c r="B87" s="25" t="s">
        <v>107</v>
      </c>
      <c r="C87" s="21">
        <v>23.128000259399414</v>
      </c>
      <c r="D87" s="44"/>
      <c r="E87" s="48"/>
      <c r="F87" s="48"/>
      <c r="G87" s="21">
        <v>16.471000671386719</v>
      </c>
      <c r="I87" s="48"/>
      <c r="J87" s="48"/>
      <c r="K87" s="48"/>
      <c r="L87" s="48"/>
      <c r="M87" s="48"/>
      <c r="N87" s="48"/>
      <c r="O87" s="49"/>
    </row>
    <row r="88" spans="2:17">
      <c r="B88" s="25" t="s">
        <v>107</v>
      </c>
      <c r="C88" s="21">
        <v>23.12700080871582</v>
      </c>
      <c r="D88" s="50"/>
      <c r="E88" s="48"/>
      <c r="F88" s="48"/>
      <c r="G88" s="21"/>
      <c r="H88" s="50"/>
      <c r="I88" s="48"/>
      <c r="J88" s="48"/>
      <c r="K88" s="48"/>
      <c r="L88" s="48"/>
      <c r="M88" s="48"/>
      <c r="N88" s="48"/>
      <c r="O88" s="49"/>
    </row>
    <row r="89" spans="2:17" ht="15.75">
      <c r="B89" s="25" t="s">
        <v>107</v>
      </c>
      <c r="C89" s="21">
        <v>23.16200065612793</v>
      </c>
      <c r="D89" s="51">
        <f>STDEV(C87:C89)</f>
        <v>1.9924922409871225E-2</v>
      </c>
      <c r="E89" s="52">
        <f>AVERAGE(C87:C89)</f>
        <v>23.139000574747723</v>
      </c>
      <c r="F89" s="48"/>
      <c r="G89" s="21">
        <v>16.517000198364258</v>
      </c>
      <c r="H89" s="53">
        <f>STDEV(G87:G89)</f>
        <v>3.2526577457191404E-2</v>
      </c>
      <c r="I89" s="52">
        <f>AVERAGE(G87:G89)</f>
        <v>16.494000434875488</v>
      </c>
      <c r="J89" s="48"/>
      <c r="K89" s="52">
        <f>E89-I89</f>
        <v>6.6450001398722343</v>
      </c>
      <c r="L89" s="52">
        <f>K89-$K$7</f>
        <v>-0.78199958801269531</v>
      </c>
      <c r="M89" s="18">
        <f>SQRT((D89*D89)+(H89*H89))</f>
        <v>3.8144210230624261E-2</v>
      </c>
      <c r="N89" s="6"/>
      <c r="O89" s="23">
        <f>POWER(2,-L89)</f>
        <v>1.7195124814484799</v>
      </c>
      <c r="P89" s="17">
        <f>M89/SQRT((COUNT(C87:C89)+COUNT(G87:G89)/2))</f>
        <v>1.907210511531213E-2</v>
      </c>
    </row>
    <row r="90" spans="2:17" s="24" customFormat="1">
      <c r="B90" s="25" t="s">
        <v>108</v>
      </c>
      <c r="C90" s="21">
        <v>25.315000534057617</v>
      </c>
      <c r="D90" s="44"/>
      <c r="E90" s="48"/>
      <c r="F90" s="48"/>
      <c r="G90" s="21">
        <v>17.343000411987305</v>
      </c>
      <c r="H90" s="43"/>
      <c r="I90" s="48"/>
      <c r="J90" s="48"/>
      <c r="K90" s="48"/>
      <c r="L90" s="48"/>
      <c r="M90" s="48"/>
      <c r="N90" s="48"/>
      <c r="O90" s="49"/>
      <c r="P90" s="55"/>
      <c r="Q90" s="36"/>
    </row>
    <row r="91" spans="2:17" s="24" customFormat="1">
      <c r="B91" s="25" t="s">
        <v>108</v>
      </c>
      <c r="C91" s="21">
        <v>25.461999893188477</v>
      </c>
      <c r="D91" s="50"/>
      <c r="E91" s="48"/>
      <c r="F91" s="48"/>
      <c r="G91" s="21">
        <v>17.290000915527344</v>
      </c>
      <c r="H91" s="50"/>
      <c r="I91" s="48"/>
      <c r="J91" s="48"/>
      <c r="K91" s="48"/>
      <c r="L91" s="48"/>
      <c r="M91" s="48"/>
      <c r="N91" s="48"/>
      <c r="O91" s="49"/>
      <c r="P91" s="55"/>
      <c r="Q91" s="36"/>
    </row>
    <row r="92" spans="2:17" s="24" customFormat="1" ht="15.75">
      <c r="B92" s="25" t="s">
        <v>108</v>
      </c>
      <c r="C92" s="21">
        <v>25.202999114990234</v>
      </c>
      <c r="D92" s="51">
        <f>STDEV(C90:C92)</f>
        <v>0.12989388782469449</v>
      </c>
      <c r="E92" s="52">
        <f>AVERAGE(C90:C92)</f>
        <v>25.326666514078777</v>
      </c>
      <c r="F92" s="48"/>
      <c r="G92" s="21">
        <v>17.316999435424805</v>
      </c>
      <c r="H92" s="53">
        <f>STDEV(G90:G92)</f>
        <v>2.6501312809829758E-2</v>
      </c>
      <c r="I92" s="52">
        <f>AVERAGE(G90:G92)</f>
        <v>17.316666920979817</v>
      </c>
      <c r="J92" s="48"/>
      <c r="K92" s="52">
        <f>E92-I92</f>
        <v>8.0099995930989607</v>
      </c>
      <c r="L92" s="52">
        <f>K92-$K$7</f>
        <v>0.58299986521403113</v>
      </c>
      <c r="M92" s="52">
        <f>SQRT((D92*D92)+(H92*H92))</f>
        <v>0.13256976154032549</v>
      </c>
      <c r="N92" s="48"/>
      <c r="O92" s="56">
        <f>POWER(2,-L92)</f>
        <v>0.66757421401708306</v>
      </c>
      <c r="P92" s="1">
        <f>M92/SQRT((COUNT(C90:C92)+COUNT(G90:G92)/2))</f>
        <v>6.2493984910298485E-2</v>
      </c>
      <c r="Q92" s="36"/>
    </row>
    <row r="93" spans="2:17" s="24" customFormat="1">
      <c r="B93" s="25" t="s">
        <v>109</v>
      </c>
      <c r="C93" s="21">
        <v>21.281999588012695</v>
      </c>
      <c r="D93" s="44"/>
      <c r="E93" s="48"/>
      <c r="F93" s="48"/>
      <c r="G93" s="21">
        <v>15.236000061035156</v>
      </c>
      <c r="H93" s="43"/>
      <c r="I93" s="48"/>
      <c r="J93" s="48"/>
      <c r="K93" s="48"/>
      <c r="L93" s="48"/>
      <c r="M93" s="48"/>
      <c r="N93" s="48"/>
      <c r="O93" s="49"/>
      <c r="P93" s="55"/>
      <c r="Q93" s="36"/>
    </row>
    <row r="94" spans="2:17" s="24" customFormat="1">
      <c r="B94" s="25" t="s">
        <v>109</v>
      </c>
      <c r="C94" s="21">
        <v>21.21299934387207</v>
      </c>
      <c r="D94" s="50"/>
      <c r="E94" s="48"/>
      <c r="F94" s="48"/>
      <c r="G94" s="21">
        <v>15.196999549865723</v>
      </c>
      <c r="H94" s="50"/>
      <c r="I94" s="48"/>
      <c r="J94" s="48"/>
      <c r="K94" s="48"/>
      <c r="L94" s="48"/>
      <c r="M94" s="48"/>
      <c r="N94" s="48"/>
      <c r="O94" s="49"/>
      <c r="P94" s="55"/>
      <c r="Q94" s="36"/>
    </row>
    <row r="95" spans="2:17" s="24" customFormat="1" ht="15.75">
      <c r="B95" s="25" t="s">
        <v>109</v>
      </c>
      <c r="C95" s="21">
        <v>21.261999130249023</v>
      </c>
      <c r="D95" s="51">
        <f>STDEV(C93:C95)</f>
        <v>3.5501246614753589E-2</v>
      </c>
      <c r="E95" s="52">
        <f>AVERAGE(C93:C95)</f>
        <v>21.25233268737793</v>
      </c>
      <c r="F95" s="48"/>
      <c r="G95" s="21">
        <v>15.220000267028809</v>
      </c>
      <c r="H95" s="53">
        <f>STDEV(G93:G95)</f>
        <v>1.9604702963570367E-2</v>
      </c>
      <c r="I95" s="52">
        <f>AVERAGE(G93:G95)</f>
        <v>15.217666625976562</v>
      </c>
      <c r="J95" s="48"/>
      <c r="K95" s="52">
        <f>E95-I95</f>
        <v>6.0346660614013672</v>
      </c>
      <c r="L95" s="52">
        <f>K95-$K$7</f>
        <v>-1.3923336664835624</v>
      </c>
      <c r="M95" s="52">
        <f>SQRT((D95*D95)+(H95*H95))</f>
        <v>4.0554690104738535E-2</v>
      </c>
      <c r="N95" s="48"/>
      <c r="O95" s="56">
        <f>POWER(2,-L95)</f>
        <v>2.6250295557716248</v>
      </c>
      <c r="P95" s="1">
        <f>M95/SQRT((COUNT(C93:C95)+COUNT(G93:G95)/2))</f>
        <v>1.9117664254653065E-2</v>
      </c>
      <c r="Q95" s="36"/>
    </row>
    <row r="96" spans="2:17">
      <c r="B96" s="25" t="s">
        <v>110</v>
      </c>
      <c r="C96" s="21">
        <v>23.604999542236328</v>
      </c>
      <c r="D96" s="44"/>
      <c r="E96" s="48"/>
      <c r="F96" s="48"/>
      <c r="G96" s="21">
        <v>16.069999694824219</v>
      </c>
      <c r="I96" s="48"/>
      <c r="J96" s="48"/>
      <c r="K96" s="48"/>
      <c r="L96" s="48"/>
      <c r="M96" s="48"/>
      <c r="N96" s="48"/>
      <c r="O96" s="49"/>
    </row>
    <row r="97" spans="2:16">
      <c r="B97" s="25" t="s">
        <v>110</v>
      </c>
      <c r="C97" s="21">
        <v>23.649999618530273</v>
      </c>
      <c r="D97" s="50"/>
      <c r="E97" s="48"/>
      <c r="F97" s="48"/>
      <c r="G97" s="21">
        <v>15.98799991607666</v>
      </c>
      <c r="H97" s="50"/>
      <c r="I97" s="48"/>
      <c r="J97" s="48"/>
      <c r="K97" s="48"/>
      <c r="L97" s="48"/>
      <c r="M97" s="48"/>
      <c r="N97" s="48"/>
      <c r="O97" s="49"/>
    </row>
    <row r="98" spans="2:16" ht="15.75">
      <c r="B98" s="25" t="s">
        <v>110</v>
      </c>
      <c r="C98" s="21">
        <v>23.632999420166016</v>
      </c>
      <c r="D98" s="51">
        <f>STDEV(C96:C98)</f>
        <v>2.2722994135758949E-2</v>
      </c>
      <c r="E98" s="52">
        <f>AVERAGE(C96:C98)</f>
        <v>23.629332860310871</v>
      </c>
      <c r="F98" s="48"/>
      <c r="G98" s="21">
        <v>15.928000450134277</v>
      </c>
      <c r="H98" s="53">
        <f>STDEV(G96:G98)</f>
        <v>7.1283103561939995E-2</v>
      </c>
      <c r="I98" s="52">
        <f>AVERAGE(G96:G98)</f>
        <v>15.995333353678385</v>
      </c>
      <c r="J98" s="48"/>
      <c r="K98" s="52">
        <f>E98-I98</f>
        <v>7.6339995066324864</v>
      </c>
      <c r="L98" s="52">
        <f>K98-$K$7</f>
        <v>0.20699977874755682</v>
      </c>
      <c r="M98" s="18">
        <f>SQRT((D98*D98)+(H98*H98))</f>
        <v>7.4817212698121804E-2</v>
      </c>
      <c r="N98" s="6"/>
      <c r="O98" s="23">
        <f>POWER(2,-L98)</f>
        <v>0.86633698926195724</v>
      </c>
      <c r="P98" s="17">
        <f>M98/SQRT((COUNT(C96:C98)+COUNT(G96:G98)/2))</f>
        <v>3.5269172298878805E-2</v>
      </c>
    </row>
    <row r="99" spans="2:16">
      <c r="B99" s="25" t="s">
        <v>111</v>
      </c>
      <c r="C99" s="21">
        <v>25.202999114990234</v>
      </c>
      <c r="D99" s="44"/>
      <c r="E99" s="48"/>
      <c r="F99" s="48"/>
      <c r="G99" s="21">
        <v>17.320999145507813</v>
      </c>
      <c r="I99" s="48"/>
      <c r="J99" s="48"/>
      <c r="K99" s="48"/>
      <c r="L99" s="48"/>
      <c r="M99" s="48"/>
      <c r="N99" s="48"/>
      <c r="O99" s="49"/>
    </row>
    <row r="100" spans="2:16">
      <c r="B100" s="25" t="s">
        <v>111</v>
      </c>
      <c r="C100" s="21">
        <v>25.048999786376953</v>
      </c>
      <c r="D100" s="50"/>
      <c r="E100" s="48"/>
      <c r="F100" s="48"/>
      <c r="G100" s="21">
        <v>17.304000854492188</v>
      </c>
      <c r="H100" s="50"/>
      <c r="I100" s="48"/>
      <c r="J100" s="48"/>
      <c r="K100" s="48"/>
      <c r="L100" s="48"/>
      <c r="M100" s="48"/>
      <c r="N100" s="48"/>
      <c r="O100" s="49"/>
    </row>
    <row r="101" spans="2:16" ht="15.75">
      <c r="B101" s="25" t="s">
        <v>111</v>
      </c>
      <c r="C101" s="21">
        <v>25.069000244140625</v>
      </c>
      <c r="D101" s="51">
        <f>STDEV(C99:C101)</f>
        <v>8.3737196944834599E-2</v>
      </c>
      <c r="E101" s="52">
        <f>AVERAGE(C99:C101)</f>
        <v>25.10699971516927</v>
      </c>
      <c r="F101" s="48"/>
      <c r="G101" s="21">
        <v>17.291999816894531</v>
      </c>
      <c r="H101" s="53">
        <f>STDEV(G99:G101)</f>
        <v>1.4571249436780802E-2</v>
      </c>
      <c r="I101" s="52">
        <f>AVERAGE(G99:G101)</f>
        <v>17.305666605631512</v>
      </c>
      <c r="J101" s="48"/>
      <c r="K101" s="52">
        <f>E101-I101</f>
        <v>7.801333109537758</v>
      </c>
      <c r="L101" s="52">
        <f>K101-$K$7</f>
        <v>0.37433338165282848</v>
      </c>
      <c r="M101" s="18">
        <f>SQRT((D101*D101)+(H101*H101))</f>
        <v>8.4995526131243532E-2</v>
      </c>
      <c r="N101" s="6"/>
      <c r="O101" s="23">
        <f>POWER(2,-L101)</f>
        <v>0.77146179556914296</v>
      </c>
      <c r="P101" s="17">
        <f>M101/SQRT((COUNT(C99:C101)+COUNT(G99:G101)/2))</f>
        <v>4.0067275265280471E-2</v>
      </c>
    </row>
    <row r="102" spans="2:16">
      <c r="B102" s="25" t="s">
        <v>112</v>
      </c>
      <c r="C102" s="21">
        <v>20.417999267578125</v>
      </c>
      <c r="D102" s="44"/>
      <c r="E102" s="48"/>
      <c r="F102" s="48"/>
      <c r="G102" s="21">
        <v>14.788999557495117</v>
      </c>
      <c r="I102" s="48"/>
      <c r="J102" s="48"/>
      <c r="K102" s="48"/>
      <c r="L102" s="48"/>
      <c r="M102" s="48"/>
      <c r="N102" s="48"/>
      <c r="O102" s="49"/>
    </row>
    <row r="103" spans="2:16">
      <c r="B103" s="25" t="s">
        <v>112</v>
      </c>
      <c r="C103" s="21">
        <v>20.431999206542969</v>
      </c>
      <c r="D103" s="50"/>
      <c r="E103" s="48"/>
      <c r="F103" s="48"/>
      <c r="G103" s="21">
        <v>14.789999961853027</v>
      </c>
      <c r="H103" s="50"/>
      <c r="I103" s="48"/>
      <c r="J103" s="48"/>
      <c r="K103" s="48"/>
      <c r="L103" s="48"/>
      <c r="M103" s="48"/>
      <c r="N103" s="48"/>
      <c r="O103" s="49"/>
    </row>
    <row r="104" spans="2:16" ht="15.75">
      <c r="B104" s="25" t="s">
        <v>112</v>
      </c>
      <c r="C104" s="21">
        <v>20.409000396728516</v>
      </c>
      <c r="D104" s="51">
        <f>STDEV(C102:C104)</f>
        <v>1.1589673711747921E-2</v>
      </c>
      <c r="E104" s="52">
        <f>AVERAGE(C102:C104)</f>
        <v>20.419666290283203</v>
      </c>
      <c r="F104" s="48"/>
      <c r="G104" s="21">
        <v>14.802000045776367</v>
      </c>
      <c r="H104" s="53">
        <f>STDEV(G102:G104)</f>
        <v>7.2343569006678545E-3</v>
      </c>
      <c r="I104" s="52">
        <f>AVERAGE(G102:G104)</f>
        <v>14.79366652170817</v>
      </c>
      <c r="J104" s="48"/>
      <c r="K104" s="52">
        <f>E104-I104</f>
        <v>5.6259997685750331</v>
      </c>
      <c r="L104" s="52">
        <f>K104-$K$7</f>
        <v>-1.8009999593098964</v>
      </c>
      <c r="M104" s="18">
        <f>SQRT((D104*D104)+(H104*H104))</f>
        <v>1.3662227362733408E-2</v>
      </c>
      <c r="N104" s="6"/>
      <c r="O104" s="23">
        <f>POWER(2,-L104)</f>
        <v>3.4846166702880907</v>
      </c>
      <c r="P104" s="17">
        <f>M104/SQRT((COUNT(C102:C104)+COUNT(G102:G104)/2))</f>
        <v>6.4404357428674633E-3</v>
      </c>
    </row>
    <row r="105" spans="2:16">
      <c r="B105" s="25" t="s">
        <v>113</v>
      </c>
      <c r="C105" s="21">
        <v>23.378999710083008</v>
      </c>
      <c r="D105" s="44"/>
      <c r="E105" s="48"/>
      <c r="F105" s="48"/>
      <c r="G105" s="21">
        <v>16.551000595092773</v>
      </c>
      <c r="I105" s="48"/>
      <c r="J105" s="48"/>
      <c r="K105" s="48"/>
      <c r="L105" s="48"/>
      <c r="M105" s="48"/>
      <c r="N105" s="48"/>
      <c r="O105" s="49"/>
    </row>
    <row r="106" spans="2:16">
      <c r="B106" s="25" t="s">
        <v>113</v>
      </c>
      <c r="C106" s="21">
        <v>23.433000564575195</v>
      </c>
      <c r="D106" s="50"/>
      <c r="E106" s="48"/>
      <c r="F106" s="48"/>
      <c r="G106" s="21">
        <v>16.586999893188477</v>
      </c>
      <c r="H106" s="50"/>
      <c r="I106" s="48"/>
      <c r="J106" s="48"/>
      <c r="K106" s="48"/>
      <c r="L106" s="48"/>
      <c r="M106" s="48"/>
      <c r="N106" s="48"/>
      <c r="O106" s="49"/>
    </row>
    <row r="107" spans="2:16" ht="15.75">
      <c r="B107" s="25" t="s">
        <v>113</v>
      </c>
      <c r="C107" s="21">
        <v>23.371999740600586</v>
      </c>
      <c r="D107" s="51">
        <f>STDEV(C105:C107)</f>
        <v>3.3382111936940427E-2</v>
      </c>
      <c r="E107" s="52">
        <f>AVERAGE(C105:C107)</f>
        <v>23.39466667175293</v>
      </c>
      <c r="F107" s="48"/>
      <c r="G107" s="21">
        <v>16.638999938964844</v>
      </c>
      <c r="H107" s="53">
        <f>STDEV(G105:G107)</f>
        <v>4.4241456324060381E-2</v>
      </c>
      <c r="I107" s="52">
        <f>AVERAGE(G105:G107)</f>
        <v>16.592333475748699</v>
      </c>
      <c r="J107" s="48"/>
      <c r="K107" s="52">
        <f>E107-I107</f>
        <v>6.8023331960042306</v>
      </c>
      <c r="L107" s="52">
        <f>K107-$K$7</f>
        <v>-0.62466653188069898</v>
      </c>
      <c r="M107" s="18">
        <f>SQRT((D107*D107)+(H107*H107))</f>
        <v>5.5422665535358032E-2</v>
      </c>
      <c r="N107" s="6"/>
      <c r="O107" s="23">
        <f>POWER(2,-L107)</f>
        <v>1.5418543961572988</v>
      </c>
      <c r="P107" s="17">
        <f>M107/SQRT((COUNT(C105:C107)+COUNT(G105:G107)/2))</f>
        <v>2.6126495087657083E-2</v>
      </c>
    </row>
    <row r="108" spans="2:16">
      <c r="B108" s="25" t="s">
        <v>114</v>
      </c>
      <c r="C108" s="21">
        <v>23.260000228881836</v>
      </c>
      <c r="D108" s="44"/>
      <c r="E108" s="48"/>
      <c r="F108" s="48"/>
      <c r="G108" s="21">
        <v>16.375</v>
      </c>
      <c r="I108" s="48"/>
      <c r="J108" s="48"/>
      <c r="K108" s="48"/>
      <c r="L108" s="48"/>
      <c r="M108" s="48"/>
      <c r="N108" s="48"/>
      <c r="O108" s="49"/>
    </row>
    <row r="109" spans="2:16">
      <c r="B109" s="25" t="s">
        <v>114</v>
      </c>
      <c r="C109" s="21">
        <v>23.141000747680664</v>
      </c>
      <c r="D109" s="50"/>
      <c r="E109" s="48"/>
      <c r="F109" s="48"/>
      <c r="G109" s="21">
        <v>16.572000503540039</v>
      </c>
      <c r="H109" s="50"/>
      <c r="I109" s="48"/>
      <c r="J109" s="48"/>
      <c r="K109" s="48"/>
      <c r="L109" s="48"/>
      <c r="M109" s="48"/>
      <c r="N109" s="48"/>
      <c r="O109" s="49"/>
    </row>
    <row r="110" spans="2:16" ht="15.75">
      <c r="B110" s="25" t="s">
        <v>114</v>
      </c>
      <c r="C110" s="21">
        <v>23.23900032043457</v>
      </c>
      <c r="D110" s="51">
        <f>STDEV(C108:C110)</f>
        <v>6.3516125171604723E-2</v>
      </c>
      <c r="E110" s="52">
        <f>AVERAGE(C108:C110)</f>
        <v>23.213333765665691</v>
      </c>
      <c r="F110" s="48"/>
      <c r="G110" s="21">
        <v>16.349000930786133</v>
      </c>
      <c r="H110" s="53">
        <f>STDEV(G108:G110)</f>
        <v>0.12193848137718265</v>
      </c>
      <c r="I110" s="52">
        <f>AVERAGE(G108:G110)</f>
        <v>16.432000478108723</v>
      </c>
      <c r="J110" s="48"/>
      <c r="K110" s="52">
        <f>E110-I110</f>
        <v>6.7813332875569685</v>
      </c>
      <c r="L110" s="52">
        <f>K110-$K$7</f>
        <v>-0.64566644032796106</v>
      </c>
      <c r="M110" s="18">
        <f>SQRT((D110*D110)+(H110*H110))</f>
        <v>0.13748924102411969</v>
      </c>
      <c r="N110" s="6"/>
      <c r="O110" s="23">
        <f>POWER(2,-L110)</f>
        <v>1.5644618087818882</v>
      </c>
      <c r="P110" s="17">
        <f>M110/SQRT((COUNT(C108:C110)+COUNT(G108:G110)/2))</f>
        <v>6.4813049778897805E-2</v>
      </c>
    </row>
    <row r="111" spans="2:16">
      <c r="B111" s="25" t="s">
        <v>115</v>
      </c>
      <c r="C111" s="21">
        <v>22.275999069213867</v>
      </c>
      <c r="D111" s="44"/>
      <c r="E111" s="48"/>
      <c r="F111" s="48"/>
      <c r="G111" s="21">
        <v>16.875</v>
      </c>
      <c r="I111" s="48"/>
      <c r="J111" s="48"/>
      <c r="K111" s="48"/>
      <c r="L111" s="48"/>
      <c r="M111" s="48"/>
      <c r="N111" s="48"/>
      <c r="O111" s="49"/>
    </row>
    <row r="112" spans="2:16">
      <c r="B112" s="25" t="s">
        <v>115</v>
      </c>
      <c r="C112" s="21">
        <v>22.382999420166016</v>
      </c>
      <c r="D112" s="50"/>
      <c r="E112" s="48"/>
      <c r="F112" s="48"/>
      <c r="G112" s="21">
        <v>16.910999298095703</v>
      </c>
      <c r="H112" s="50"/>
      <c r="I112" s="48"/>
      <c r="J112" s="48"/>
      <c r="K112" s="48"/>
      <c r="L112" s="48"/>
      <c r="M112" s="48"/>
      <c r="N112" s="48"/>
      <c r="O112" s="49"/>
    </row>
    <row r="113" spans="2:17" ht="15.75">
      <c r="B113" s="25" t="s">
        <v>115</v>
      </c>
      <c r="C113" s="21">
        <v>22.299999237060547</v>
      </c>
      <c r="D113" s="51">
        <f>STDEV(C111:C113)</f>
        <v>5.6145812482756408E-2</v>
      </c>
      <c r="E113" s="52">
        <f>AVERAGE(C111:C113)</f>
        <v>22.319665908813477</v>
      </c>
      <c r="F113" s="48"/>
      <c r="G113" s="21">
        <v>16.916999816894531</v>
      </c>
      <c r="H113" s="53">
        <f>STDEV(G111:G113)</f>
        <v>2.2715414400844409E-2</v>
      </c>
      <c r="I113" s="52">
        <f>AVERAGE(G111:G113)</f>
        <v>16.900999704996746</v>
      </c>
      <c r="J113" s="48"/>
      <c r="K113" s="52">
        <f>E113-I113</f>
        <v>5.4186662038167306</v>
      </c>
      <c r="L113" s="52">
        <f>K113-$K$7</f>
        <v>-2.008333524068199</v>
      </c>
      <c r="M113" s="18">
        <f>SQRT((D113*D113)+(H113*H113))</f>
        <v>6.0566841677199369E-2</v>
      </c>
      <c r="N113" s="6"/>
      <c r="O113" s="23">
        <f>POWER(2,-L113)</f>
        <v>4.0231722961642635</v>
      </c>
      <c r="P113" s="17">
        <f>M113/SQRT((COUNT(C111:C113)+COUNT(G111:G113)/2))</f>
        <v>2.8551482976666456E-2</v>
      </c>
    </row>
    <row r="114" spans="2:17" s="24" customFormat="1">
      <c r="B114" s="25" t="s">
        <v>116</v>
      </c>
      <c r="C114" s="21">
        <v>22.666000366210938</v>
      </c>
      <c r="D114" s="44"/>
      <c r="E114" s="48"/>
      <c r="F114" s="48"/>
      <c r="G114" s="21">
        <v>15.434000015258789</v>
      </c>
      <c r="H114" s="43"/>
      <c r="I114" s="48"/>
      <c r="J114" s="48"/>
      <c r="K114" s="48"/>
      <c r="L114" s="48"/>
      <c r="M114" s="48"/>
      <c r="N114" s="48"/>
      <c r="O114" s="49"/>
      <c r="P114" s="55"/>
      <c r="Q114" s="36"/>
    </row>
    <row r="115" spans="2:17" s="24" customFormat="1">
      <c r="B115" s="25" t="s">
        <v>116</v>
      </c>
      <c r="C115" s="21">
        <v>22.430000305175781</v>
      </c>
      <c r="D115" s="50"/>
      <c r="E115" s="48"/>
      <c r="F115" s="48"/>
      <c r="G115" s="21">
        <v>15.418000221252441</v>
      </c>
      <c r="H115" s="50"/>
      <c r="I115" s="48"/>
      <c r="J115" s="48"/>
      <c r="K115" s="48"/>
      <c r="L115" s="48"/>
      <c r="M115" s="48"/>
      <c r="N115" s="48"/>
      <c r="O115" s="49"/>
      <c r="P115" s="55"/>
      <c r="Q115" s="36"/>
    </row>
    <row r="116" spans="2:17" s="24" customFormat="1" ht="15.75">
      <c r="B116" s="25" t="s">
        <v>116</v>
      </c>
      <c r="C116" s="21"/>
      <c r="D116" s="51">
        <f>STDEV(C114:C116)</f>
        <v>0.16687724351839808</v>
      </c>
      <c r="E116" s="52">
        <f>AVERAGE(C114:C116)</f>
        <v>22.548000335693359</v>
      </c>
      <c r="F116" s="48"/>
      <c r="G116" s="21">
        <v>15.416999816894531</v>
      </c>
      <c r="H116" s="53">
        <f>STDEV(G114:G116)</f>
        <v>9.5394004139760461E-3</v>
      </c>
      <c r="I116" s="52">
        <f>AVERAGE(G114:G116)</f>
        <v>15.42300001780192</v>
      </c>
      <c r="J116" s="48"/>
      <c r="K116" s="52">
        <f>E116-I116</f>
        <v>7.1250003178914394</v>
      </c>
      <c r="L116" s="52">
        <f>K116-$K$7</f>
        <v>-0.30199940999349018</v>
      </c>
      <c r="M116" s="52">
        <f>SQRT((D116*D116)+(H116*H116))</f>
        <v>0.16714967712968187</v>
      </c>
      <c r="N116" s="48"/>
      <c r="O116" s="56">
        <f>POWER(2,-L116)</f>
        <v>1.2328518212749597</v>
      </c>
      <c r="P116" s="1">
        <f>M116/SQRT((COUNT(C114:C116)+COUNT(G114:G116)/2))</f>
        <v>8.9345260589879072E-2</v>
      </c>
      <c r="Q116" s="36"/>
    </row>
    <row r="117" spans="2:17">
      <c r="B117" s="25" t="s">
        <v>117</v>
      </c>
      <c r="C117" s="21">
        <v>22.732000350952148</v>
      </c>
      <c r="D117" s="44"/>
      <c r="E117" s="48"/>
      <c r="F117" s="48"/>
      <c r="G117" s="21">
        <v>16.100000381469727</v>
      </c>
      <c r="I117" s="48"/>
      <c r="J117" s="48"/>
      <c r="K117" s="48"/>
      <c r="L117" s="48"/>
      <c r="M117" s="48"/>
      <c r="N117" s="48"/>
      <c r="O117" s="49"/>
    </row>
    <row r="118" spans="2:17">
      <c r="B118" s="25" t="s">
        <v>117</v>
      </c>
      <c r="C118" s="21">
        <v>23.136999130249023</v>
      </c>
      <c r="D118" s="50"/>
      <c r="E118" s="48"/>
      <c r="F118" s="48"/>
      <c r="G118" s="21">
        <v>15.567999839782715</v>
      </c>
      <c r="H118" s="50"/>
      <c r="I118" s="48"/>
      <c r="J118" s="48"/>
      <c r="K118" s="48"/>
      <c r="L118" s="48"/>
      <c r="M118" s="48"/>
      <c r="N118" s="48"/>
      <c r="O118" s="49"/>
    </row>
    <row r="119" spans="2:17" ht="15.75">
      <c r="B119" s="25" t="s">
        <v>117</v>
      </c>
      <c r="C119" s="21">
        <v>22.871999740600586</v>
      </c>
      <c r="D119" s="51">
        <f>STDEV(C117:C119)</f>
        <v>0.20568929515500059</v>
      </c>
      <c r="E119" s="52">
        <f>AVERAGE(C117:C119)</f>
        <v>22.913666407267254</v>
      </c>
      <c r="F119" s="48"/>
      <c r="G119" s="21">
        <v>15.598999977111816</v>
      </c>
      <c r="H119" s="53">
        <f>STDEV(G117:G119)</f>
        <v>0.29860425037064431</v>
      </c>
      <c r="I119" s="52">
        <f>AVERAGE(G117:G119)</f>
        <v>15.755666732788086</v>
      </c>
      <c r="J119" s="48"/>
      <c r="K119" s="52">
        <f>E119-I119</f>
        <v>7.1579996744791679</v>
      </c>
      <c r="L119" s="52">
        <f>K119-$K$7</f>
        <v>-0.26900005340576172</v>
      </c>
      <c r="M119" s="18">
        <f>SQRT((D119*D119)+(H119*H119))</f>
        <v>0.36259148429158594</v>
      </c>
      <c r="N119" s="6"/>
      <c r="O119" s="23">
        <f>POWER(2,-L119)</f>
        <v>1.2049723596005164</v>
      </c>
      <c r="P119" s="17">
        <f>M119/SQRT((COUNT(C117:C119)+COUNT(G117:G119)/2))</f>
        <v>0.17092726489538398</v>
      </c>
    </row>
    <row r="120" spans="2:17">
      <c r="B120" s="25" t="s">
        <v>118</v>
      </c>
      <c r="C120" s="21">
        <v>19.224000930786133</v>
      </c>
      <c r="D120" s="44"/>
      <c r="E120" s="48"/>
      <c r="F120" s="48"/>
      <c r="G120" s="21">
        <v>13.692999839782715</v>
      </c>
      <c r="I120" s="48"/>
      <c r="J120" s="48"/>
      <c r="K120" s="48"/>
      <c r="L120" s="48"/>
      <c r="M120" s="48"/>
      <c r="N120" s="48"/>
      <c r="O120" s="49"/>
    </row>
    <row r="121" spans="2:17">
      <c r="B121" s="25" t="s">
        <v>118</v>
      </c>
      <c r="C121" s="21">
        <v>19.201000213623047</v>
      </c>
      <c r="D121" s="50"/>
      <c r="E121" s="48"/>
      <c r="F121" s="48"/>
      <c r="G121" s="21">
        <v>13.741999626159668</v>
      </c>
      <c r="H121" s="50"/>
      <c r="I121" s="48"/>
      <c r="J121" s="48"/>
      <c r="K121" s="48"/>
      <c r="L121" s="48"/>
      <c r="M121" s="48"/>
      <c r="N121" s="48"/>
      <c r="O121" s="49"/>
    </row>
    <row r="122" spans="2:17" ht="15.75">
      <c r="B122" s="25" t="s">
        <v>118</v>
      </c>
      <c r="C122" s="21">
        <v>19.264999389648438</v>
      </c>
      <c r="D122" s="51">
        <f>STDEV(C120:C122)</f>
        <v>3.2418619009835739E-2</v>
      </c>
      <c r="E122" s="52">
        <f>AVERAGE(C120:C122)</f>
        <v>19.230000178019207</v>
      </c>
      <c r="F122" s="48"/>
      <c r="G122" s="21">
        <v>13.862000465393066</v>
      </c>
      <c r="H122" s="53">
        <f>STDEV(G120:G122)</f>
        <v>8.6950552939009718E-2</v>
      </c>
      <c r="I122" s="52">
        <f>AVERAGE(G120:G122)</f>
        <v>13.765666643778482</v>
      </c>
      <c r="J122" s="48"/>
      <c r="K122" s="52">
        <f>E122-I122</f>
        <v>5.4643335342407244</v>
      </c>
      <c r="L122" s="52">
        <f>K122-$K$7</f>
        <v>-1.9626661936442051</v>
      </c>
      <c r="M122" s="18">
        <f>SQRT((D122*D122)+(H122*H122))</f>
        <v>9.2797443471813471E-2</v>
      </c>
      <c r="N122" s="6"/>
      <c r="O122" s="23">
        <f>POWER(2,-L122)</f>
        <v>3.8978165543776893</v>
      </c>
      <c r="P122" s="17">
        <f>M122/SQRT((COUNT(C120:C122)+COUNT(G120:G122)/2))</f>
        <v>4.3745134370463082E-2</v>
      </c>
    </row>
    <row r="123" spans="2:17">
      <c r="B123" s="25" t="s">
        <v>119</v>
      </c>
      <c r="C123" s="21">
        <v>23.056999206542969</v>
      </c>
      <c r="D123" s="44"/>
      <c r="E123" s="48"/>
      <c r="F123" s="48"/>
      <c r="G123" s="21">
        <v>15.694000244140625</v>
      </c>
      <c r="I123" s="48"/>
      <c r="J123" s="48"/>
      <c r="K123" s="48"/>
      <c r="L123" s="48"/>
      <c r="M123" s="48"/>
      <c r="N123" s="48"/>
      <c r="O123" s="49"/>
    </row>
    <row r="124" spans="2:17">
      <c r="B124" s="25" t="s">
        <v>119</v>
      </c>
      <c r="C124" s="21">
        <v>22.927000045776367</v>
      </c>
      <c r="D124" s="50"/>
      <c r="E124" s="48"/>
      <c r="F124" s="48"/>
      <c r="G124" s="21">
        <v>15.720999717712402</v>
      </c>
      <c r="H124" s="50"/>
      <c r="I124" s="48"/>
      <c r="J124" s="48"/>
      <c r="K124" s="48"/>
      <c r="L124" s="48"/>
      <c r="M124" s="48"/>
      <c r="N124" s="48"/>
      <c r="O124" s="49"/>
    </row>
    <row r="125" spans="2:17" ht="15.75">
      <c r="B125" s="25" t="s">
        <v>119</v>
      </c>
      <c r="C125" s="21">
        <v>23.091999053955078</v>
      </c>
      <c r="D125" s="51">
        <f>STDEV(C123:C125)</f>
        <v>8.6938142586985359E-2</v>
      </c>
      <c r="E125" s="52">
        <f>AVERAGE(C123:C125)</f>
        <v>23.025332768758137</v>
      </c>
      <c r="F125" s="48"/>
      <c r="G125" s="21">
        <v>15.744999885559082</v>
      </c>
      <c r="H125" s="53">
        <f>STDEV(G123:G125)</f>
        <v>2.5514515654927031E-2</v>
      </c>
      <c r="I125" s="52">
        <f>AVERAGE(G123:G125)</f>
        <v>15.719999949137369</v>
      </c>
      <c r="J125" s="48"/>
      <c r="K125" s="52">
        <f>E125-I125</f>
        <v>7.3053328196207676</v>
      </c>
      <c r="L125" s="52">
        <f>K125-$K$7</f>
        <v>-0.12166690826416193</v>
      </c>
      <c r="M125" s="18">
        <f>SQRT((D125*D125)+(H125*H125))</f>
        <v>9.0604807519140587E-2</v>
      </c>
      <c r="N125" s="6"/>
      <c r="O125" s="23">
        <f>POWER(2,-L125)</f>
        <v>1.0879912155201974</v>
      </c>
      <c r="P125" s="17">
        <f>M125/SQRT((COUNT(C123:C125)+COUNT(G123:G125)/2))</f>
        <v>4.2711515869924138E-2</v>
      </c>
    </row>
    <row r="126" spans="2:17">
      <c r="B126" s="25" t="s">
        <v>120</v>
      </c>
      <c r="C126" s="21">
        <v>27.10099983215332</v>
      </c>
      <c r="D126" s="44"/>
      <c r="E126" s="48"/>
      <c r="F126" s="48"/>
      <c r="G126" s="21">
        <v>19.795999526977539</v>
      </c>
      <c r="I126" s="48"/>
      <c r="J126" s="48"/>
      <c r="K126" s="48"/>
      <c r="L126" s="48"/>
      <c r="M126" s="48"/>
      <c r="N126" s="48"/>
      <c r="O126" s="49"/>
    </row>
    <row r="127" spans="2:17">
      <c r="B127" s="25" t="s">
        <v>120</v>
      </c>
      <c r="C127" s="21">
        <v>27.322000503540039</v>
      </c>
      <c r="D127" s="50"/>
      <c r="E127" s="48"/>
      <c r="F127" s="48"/>
      <c r="G127" s="21">
        <v>19.926000595092773</v>
      </c>
      <c r="H127" s="50"/>
      <c r="I127" s="48"/>
      <c r="J127" s="48"/>
      <c r="K127" s="48"/>
      <c r="L127" s="48"/>
      <c r="M127" s="48"/>
      <c r="N127" s="48"/>
      <c r="O127" s="49"/>
    </row>
    <row r="128" spans="2:17" ht="15.75">
      <c r="B128" s="25" t="s">
        <v>120</v>
      </c>
      <c r="C128" s="21">
        <v>27.094999313354492</v>
      </c>
      <c r="D128" s="51">
        <f>STDEV(C126:C128)</f>
        <v>0.12936179454337252</v>
      </c>
      <c r="E128" s="52">
        <f>AVERAGE(C126:C128)</f>
        <v>27.172666549682617</v>
      </c>
      <c r="F128" s="48"/>
      <c r="G128" s="21">
        <v>19.992000579833984</v>
      </c>
      <c r="H128" s="53">
        <f>STDEV(G126:G128)</f>
        <v>9.9726867340900124E-2</v>
      </c>
      <c r="I128" s="52">
        <f>AVERAGE(G126:G128)</f>
        <v>19.904666900634766</v>
      </c>
      <c r="J128" s="48"/>
      <c r="K128" s="52">
        <f>E128-I128</f>
        <v>7.2679996490478516</v>
      </c>
      <c r="L128" s="52">
        <f>K128-$K$7</f>
        <v>-0.15900007883707801</v>
      </c>
      <c r="M128" s="18">
        <f>SQRT((D128*D128)+(H128*H128))</f>
        <v>0.16333989701573592</v>
      </c>
      <c r="N128" s="6"/>
      <c r="O128" s="23">
        <f>POWER(2,-L128)</f>
        <v>1.1165130229952047</v>
      </c>
      <c r="P128" s="17">
        <f>M128/SQRT((COUNT(C126:C128)+COUNT(G126:G128)/2))</f>
        <v>7.6999165878759462E-2</v>
      </c>
    </row>
    <row r="129" spans="2:17">
      <c r="B129" s="25" t="s">
        <v>121</v>
      </c>
      <c r="C129" s="21">
        <v>21.145999908447266</v>
      </c>
      <c r="D129" s="44"/>
      <c r="E129" s="48"/>
      <c r="F129" s="48"/>
      <c r="G129" s="21">
        <v>15.873000144958496</v>
      </c>
      <c r="I129" s="48"/>
      <c r="J129" s="48"/>
      <c r="K129" s="48"/>
      <c r="L129" s="48"/>
      <c r="M129" s="48"/>
      <c r="N129" s="48"/>
      <c r="O129" s="49"/>
    </row>
    <row r="130" spans="2:17">
      <c r="B130" s="25" t="s">
        <v>121</v>
      </c>
      <c r="C130" s="21">
        <v>21.114999771118164</v>
      </c>
      <c r="D130" s="50"/>
      <c r="E130" s="48"/>
      <c r="F130" s="48"/>
      <c r="G130" s="21">
        <v>15.909000396728516</v>
      </c>
      <c r="H130" s="50"/>
      <c r="I130" s="48"/>
      <c r="J130" s="48"/>
      <c r="K130" s="48"/>
      <c r="L130" s="48"/>
      <c r="M130" s="48"/>
      <c r="N130" s="48"/>
      <c r="O130" s="49"/>
    </row>
    <row r="131" spans="2:17" ht="15.75">
      <c r="B131" s="25" t="s">
        <v>121</v>
      </c>
      <c r="C131" s="21">
        <v>21.121999740600586</v>
      </c>
      <c r="D131" s="51">
        <f t="shared" ref="D131" si="0">STDEV(C129:C131)</f>
        <v>1.6258413944000356E-2</v>
      </c>
      <c r="E131" s="52">
        <f t="shared" ref="E131" si="1">AVERAGE(C129:C131)</f>
        <v>21.127666473388672</v>
      </c>
      <c r="F131" s="48"/>
      <c r="G131" s="21">
        <v>15.836999893188477</v>
      </c>
      <c r="H131" s="53">
        <f t="shared" ref="H131" si="2">STDEV(G129:G131)</f>
        <v>3.6000251770019531E-2</v>
      </c>
      <c r="I131" s="52">
        <f t="shared" ref="I131" si="3">AVERAGE(G129:G131)</f>
        <v>15.873000144958496</v>
      </c>
      <c r="J131" s="48"/>
      <c r="K131" s="52">
        <f t="shared" ref="K131" si="4">E131-I131</f>
        <v>5.2546663284301758</v>
      </c>
      <c r="L131" s="52">
        <f t="shared" ref="L131" si="5">K131-$K$7</f>
        <v>-2.1723333994547538</v>
      </c>
      <c r="M131" s="18">
        <f t="shared" ref="M131" si="6">SQRT((D131*D131)+(H131*H131))</f>
        <v>3.9501318351154557E-2</v>
      </c>
      <c r="N131" s="6"/>
      <c r="O131" s="23">
        <f t="shared" ref="O131" si="7">POWER(2,-L131)</f>
        <v>4.5075184581282688</v>
      </c>
      <c r="P131" s="17">
        <f t="shared" ref="P131" si="8">M131/SQRT((COUNT(C129:C131)+COUNT(G129:G131)/2))</f>
        <v>1.8621100047940001E-2</v>
      </c>
    </row>
    <row r="132" spans="2:17">
      <c r="B132" s="25" t="s">
        <v>122</v>
      </c>
      <c r="C132" s="21">
        <v>23.179000854492188</v>
      </c>
      <c r="D132" s="44"/>
      <c r="E132" s="48"/>
      <c r="F132" s="48"/>
      <c r="G132" s="21">
        <v>16.141000747680664</v>
      </c>
      <c r="I132" s="48"/>
      <c r="J132" s="48"/>
      <c r="K132" s="48"/>
      <c r="L132" s="48"/>
      <c r="M132" s="48"/>
      <c r="N132" s="48"/>
      <c r="O132" s="49"/>
    </row>
    <row r="133" spans="2:17">
      <c r="B133" s="25" t="s">
        <v>122</v>
      </c>
      <c r="C133" s="21">
        <v>23.069000244140625</v>
      </c>
      <c r="D133" s="50"/>
      <c r="E133" s="48"/>
      <c r="F133" s="48"/>
      <c r="G133" s="21">
        <v>16.391000747680664</v>
      </c>
      <c r="H133" s="50"/>
      <c r="I133" s="48"/>
      <c r="J133" s="48"/>
      <c r="K133" s="48"/>
      <c r="L133" s="48"/>
      <c r="M133" s="48"/>
      <c r="N133" s="48"/>
      <c r="O133" s="49"/>
    </row>
    <row r="134" spans="2:17" ht="15.75">
      <c r="B134" s="25" t="s">
        <v>122</v>
      </c>
      <c r="C134" s="21">
        <v>23.148000717163086</v>
      </c>
      <c r="D134" s="51">
        <f t="shared" ref="D134" si="9">STDEV(C132:C134)</f>
        <v>5.6718923253049648E-2</v>
      </c>
      <c r="E134" s="52">
        <f t="shared" ref="E134" si="10">AVERAGE(C132:C134)</f>
        <v>23.132000605265301</v>
      </c>
      <c r="F134" s="48"/>
      <c r="G134" s="21">
        <v>16.233999252319336</v>
      </c>
      <c r="H134" s="53">
        <f t="shared" ref="H134" si="11">STDEV(G132:G134)</f>
        <v>0.12635808337862825</v>
      </c>
      <c r="I134" s="52">
        <f t="shared" ref="I134" si="12">AVERAGE(G132:G134)</f>
        <v>16.255333582560223</v>
      </c>
      <c r="J134" s="48"/>
      <c r="K134" s="52">
        <f t="shared" ref="K134" si="13">E134-I134</f>
        <v>6.8766670227050781</v>
      </c>
      <c r="L134" s="52">
        <f t="shared" ref="L134" si="14">K134-$K$7</f>
        <v>-0.55033270517985144</v>
      </c>
      <c r="M134" s="18">
        <f t="shared" ref="M134" si="15">SQRT((D134*D134)+(H134*H134))</f>
        <v>0.13850415694160845</v>
      </c>
      <c r="N134" s="6"/>
      <c r="O134" s="23">
        <f t="shared" ref="O134" si="16">POWER(2,-L134)</f>
        <v>1.464423373037651</v>
      </c>
      <c r="P134" s="17">
        <f t="shared" ref="P134" si="17">M134/SQRT((COUNT(C132:C134)+COUNT(G132:G134)/2))</f>
        <v>6.5291485730624779E-2</v>
      </c>
    </row>
    <row r="135" spans="2:17">
      <c r="B135" s="25" t="s">
        <v>123</v>
      </c>
      <c r="C135" s="21">
        <v>24.339000701904297</v>
      </c>
      <c r="D135" s="44"/>
      <c r="E135" s="48"/>
      <c r="F135" s="48"/>
      <c r="G135" s="21">
        <v>17.445999145507812</v>
      </c>
      <c r="I135" s="48"/>
      <c r="J135" s="48"/>
      <c r="K135" s="48"/>
      <c r="L135" s="48"/>
      <c r="M135" s="48"/>
      <c r="N135" s="48"/>
      <c r="O135" s="49"/>
    </row>
    <row r="136" spans="2:17">
      <c r="B136" s="25" t="s">
        <v>123</v>
      </c>
      <c r="C136" s="21">
        <v>24.13599967956543</v>
      </c>
      <c r="D136" s="50"/>
      <c r="E136" s="48"/>
      <c r="F136" s="48"/>
      <c r="G136" s="21">
        <v>17.243000030517578</v>
      </c>
      <c r="H136" s="50"/>
      <c r="I136" s="48"/>
      <c r="J136" s="48"/>
      <c r="K136" s="48"/>
      <c r="L136" s="48"/>
      <c r="M136" s="48"/>
      <c r="N136" s="48"/>
      <c r="O136" s="49"/>
    </row>
    <row r="137" spans="2:17" ht="14.25" customHeight="1">
      <c r="B137" s="25" t="s">
        <v>123</v>
      </c>
      <c r="C137" s="21">
        <v>24.277000427246094</v>
      </c>
      <c r="D137" s="51">
        <f t="shared" ref="D137" si="18">STDEV(C135:C137)</f>
        <v>0.10403097293180219</v>
      </c>
      <c r="E137" s="52">
        <f t="shared" ref="E137" si="19">AVERAGE(C135:C137)</f>
        <v>24.250666936238606</v>
      </c>
      <c r="F137" s="48"/>
      <c r="G137" s="21">
        <v>17.180000305175781</v>
      </c>
      <c r="H137" s="53">
        <f t="shared" ref="H137" si="20">STDEV(G135:G137)</f>
        <v>0.13900419006744125</v>
      </c>
      <c r="I137" s="52">
        <f t="shared" ref="I137" si="21">AVERAGE(G135:G137)</f>
        <v>17.289666493733723</v>
      </c>
      <c r="J137" s="48"/>
      <c r="K137" s="52">
        <f t="shared" ref="K137" si="22">E137-I137</f>
        <v>6.9610004425048828</v>
      </c>
      <c r="L137" s="52">
        <f t="shared" ref="L137" si="23">K137-$K$7</f>
        <v>-0.46599928538004676</v>
      </c>
      <c r="M137" s="18">
        <f t="shared" ref="M137" si="24">SQRT((D137*D137)+(H137*H137))</f>
        <v>0.17362202678647284</v>
      </c>
      <c r="N137" s="6"/>
      <c r="O137" s="23">
        <f t="shared" ref="O137" si="25">POWER(2,-L137)</f>
        <v>1.3812737639479533</v>
      </c>
      <c r="P137" s="17">
        <f t="shared" ref="P137" si="26">M137/SQRT((COUNT(C135:C137)+COUNT(G135:G137)/2))</f>
        <v>8.1846208336044904E-2</v>
      </c>
    </row>
    <row r="138" spans="2:17" s="25" customFormat="1">
      <c r="B138" s="25" t="s">
        <v>124</v>
      </c>
      <c r="C138" s="47">
        <v>19.881999969482422</v>
      </c>
      <c r="D138" s="44"/>
      <c r="E138" s="48"/>
      <c r="F138" s="48"/>
      <c r="G138" s="47">
        <v>14.703000068664551</v>
      </c>
      <c r="H138" s="43"/>
      <c r="I138" s="48"/>
      <c r="J138" s="48"/>
      <c r="K138" s="48"/>
      <c r="L138" s="48"/>
      <c r="M138" s="48"/>
      <c r="N138" s="48"/>
      <c r="O138" s="49"/>
      <c r="P138" s="55"/>
      <c r="Q138" s="28"/>
    </row>
    <row r="139" spans="2:17" s="25" customFormat="1">
      <c r="B139" s="25" t="s">
        <v>124</v>
      </c>
      <c r="C139" s="47">
        <v>19.881000518798828</v>
      </c>
      <c r="D139" s="50"/>
      <c r="E139" s="48"/>
      <c r="F139" s="48"/>
      <c r="G139" s="47">
        <v>15.154999732971191</v>
      </c>
      <c r="H139" s="50"/>
      <c r="I139" s="48"/>
      <c r="J139" s="48"/>
      <c r="K139" s="48"/>
      <c r="L139" s="48"/>
      <c r="M139" s="48"/>
      <c r="N139" s="48"/>
      <c r="O139" s="49"/>
      <c r="P139" s="55"/>
      <c r="Q139" s="28"/>
    </row>
    <row r="140" spans="2:17" s="25" customFormat="1" ht="15.75">
      <c r="B140" s="25" t="s">
        <v>124</v>
      </c>
      <c r="C140" s="47">
        <v>20.496000289916992</v>
      </c>
      <c r="D140" s="51">
        <f t="shared" ref="D140" si="27">STDEV(C138:C140)</f>
        <v>0.35478211878819499</v>
      </c>
      <c r="E140" s="52">
        <f t="shared" ref="E140" si="28">AVERAGE(C138:C140)</f>
        <v>20.086333592732746</v>
      </c>
      <c r="F140" s="48"/>
      <c r="G140" s="47">
        <v>14.789999961853027</v>
      </c>
      <c r="H140" s="53">
        <f t="shared" ref="H140" si="29">STDEV(G138:G140)</f>
        <v>0.23982546113942749</v>
      </c>
      <c r="I140" s="52">
        <f t="shared" ref="I140" si="30">AVERAGE(G138:G140)</f>
        <v>14.88266658782959</v>
      </c>
      <c r="J140" s="48"/>
      <c r="K140" s="52">
        <f t="shared" ref="K140" si="31">E140-I140</f>
        <v>5.2036670049031564</v>
      </c>
      <c r="L140" s="52">
        <f t="shared" ref="L140" si="32">K140-$K$7</f>
        <v>-2.2233327229817732</v>
      </c>
      <c r="M140" s="52">
        <f t="shared" ref="M140" si="33">SQRT((D140*D140)+(H140*H140))</f>
        <v>0.42823662106664806</v>
      </c>
      <c r="N140" s="48"/>
      <c r="O140" s="56">
        <f t="shared" ref="O140" si="34">POWER(2,-L140)</f>
        <v>4.6697092394441064</v>
      </c>
      <c r="P140" s="1">
        <f t="shared" ref="P140" si="35">M140/SQRT((COUNT(C138:C140)+COUNT(G138:G140)/2))</f>
        <v>0.20187267913909387</v>
      </c>
      <c r="Q140" s="28"/>
    </row>
    <row r="141" spans="2:17" s="24" customFormat="1">
      <c r="B141" s="25" t="s">
        <v>125</v>
      </c>
      <c r="C141" s="21">
        <v>23.438999176025391</v>
      </c>
      <c r="D141" s="44"/>
      <c r="E141" s="48"/>
      <c r="F141" s="48"/>
      <c r="G141" s="21">
        <v>15.984000205993652</v>
      </c>
      <c r="H141" s="43"/>
      <c r="I141" s="48"/>
      <c r="J141" s="48"/>
      <c r="K141" s="48"/>
      <c r="L141" s="48"/>
      <c r="M141" s="48"/>
      <c r="N141" s="48"/>
      <c r="O141" s="49"/>
      <c r="P141" s="55"/>
      <c r="Q141" s="36"/>
    </row>
    <row r="142" spans="2:17" s="24" customFormat="1">
      <c r="B142" s="25" t="s">
        <v>125</v>
      </c>
      <c r="C142" s="21"/>
      <c r="D142" s="50"/>
      <c r="E142" s="48"/>
      <c r="F142" s="48"/>
      <c r="G142" s="21">
        <v>15.857999801635742</v>
      </c>
      <c r="H142" s="50"/>
      <c r="I142" s="48"/>
      <c r="J142" s="48"/>
      <c r="K142" s="48"/>
      <c r="L142" s="48"/>
      <c r="M142" s="48"/>
      <c r="N142" s="48"/>
      <c r="O142" s="49"/>
      <c r="P142" s="55"/>
      <c r="Q142" s="36"/>
    </row>
    <row r="143" spans="2:17" s="24" customFormat="1" ht="15.75">
      <c r="B143" s="25" t="s">
        <v>125</v>
      </c>
      <c r="C143" s="21">
        <v>23.826000213623047</v>
      </c>
      <c r="D143" s="51">
        <f t="shared" ref="D143" si="36">STDEV(C141:C143)</f>
        <v>0.27365105801153278</v>
      </c>
      <c r="E143" s="52">
        <f t="shared" ref="E143" si="37">AVERAGE(C141:C143)</f>
        <v>23.632499694824219</v>
      </c>
      <c r="F143" s="48"/>
      <c r="G143" s="21">
        <v>15.939999580383301</v>
      </c>
      <c r="H143" s="53">
        <f t="shared" ref="H143" si="38">STDEV(G141:G143)</f>
        <v>6.3948052703096114E-2</v>
      </c>
      <c r="I143" s="52">
        <f t="shared" ref="I143" si="39">AVERAGE(G141:G143)</f>
        <v>15.927333196004232</v>
      </c>
      <c r="J143" s="48"/>
      <c r="K143" s="52">
        <f t="shared" ref="K143" si="40">E143-I143</f>
        <v>7.7051664988199864</v>
      </c>
      <c r="L143" s="52">
        <f t="shared" ref="L143" si="41">K143-$K$7</f>
        <v>0.27816677093505682</v>
      </c>
      <c r="M143" s="52">
        <f t="shared" ref="M143" si="42">SQRT((D143*D143)+(H143*H143))</f>
        <v>0.28102358441125402</v>
      </c>
      <c r="N143" s="48"/>
      <c r="O143" s="56">
        <f t="shared" ref="O143" si="43">POWER(2,-L143)</f>
        <v>0.82463821755826583</v>
      </c>
      <c r="P143" s="1">
        <f t="shared" ref="P143" si="44">M143/SQRT((COUNT(C141:C143)+COUNT(G141:G143)/2))</f>
        <v>0.15021342435286555</v>
      </c>
      <c r="Q143" s="36"/>
    </row>
    <row r="144" spans="2:17">
      <c r="B144" s="25" t="s">
        <v>126</v>
      </c>
      <c r="C144" s="21">
        <v>22.406000137329102</v>
      </c>
      <c r="D144" s="44"/>
      <c r="E144" s="48"/>
      <c r="F144" s="48"/>
      <c r="G144" s="21">
        <v>15.234999656677246</v>
      </c>
      <c r="I144" s="48"/>
      <c r="J144" s="48"/>
      <c r="K144" s="48"/>
      <c r="L144" s="48"/>
      <c r="M144" s="48"/>
      <c r="N144" s="48"/>
      <c r="O144" s="49"/>
    </row>
    <row r="145" spans="2:17">
      <c r="B145" s="25" t="s">
        <v>126</v>
      </c>
      <c r="C145" s="21">
        <v>22.325000762939453</v>
      </c>
      <c r="D145" s="50"/>
      <c r="E145" s="48"/>
      <c r="F145" s="48"/>
      <c r="G145" s="21">
        <v>15.229000091552734</v>
      </c>
      <c r="H145" s="50"/>
      <c r="I145" s="48"/>
      <c r="J145" s="48"/>
      <c r="K145" s="48"/>
      <c r="L145" s="48"/>
      <c r="M145" s="48"/>
      <c r="N145" s="48"/>
      <c r="O145" s="49"/>
    </row>
    <row r="146" spans="2:17" ht="15.75">
      <c r="B146" s="25" t="s">
        <v>126</v>
      </c>
      <c r="C146" s="21">
        <v>22.378999710083008</v>
      </c>
      <c r="D146" s="51">
        <f t="shared" ref="D146" si="45">STDEV(C144:C146)</f>
        <v>4.1242793341379549E-2</v>
      </c>
      <c r="E146" s="52">
        <f t="shared" ref="E146" si="46">AVERAGE(C144:C146)</f>
        <v>22.37000020345052</v>
      </c>
      <c r="F146" s="48"/>
      <c r="G146" s="21">
        <v>15.239999771118164</v>
      </c>
      <c r="H146" s="53">
        <f t="shared" ref="H146" si="47">STDEV(G144:G146)</f>
        <v>5.5074022407372355E-3</v>
      </c>
      <c r="I146" s="52">
        <f t="shared" ref="I146" si="48">AVERAGE(G144:G146)</f>
        <v>15.234666506449381</v>
      </c>
      <c r="J146" s="48"/>
      <c r="K146" s="52">
        <f t="shared" ref="K146" si="49">E146-I146</f>
        <v>7.1353336970011387</v>
      </c>
      <c r="L146" s="52">
        <f t="shared" ref="L146" si="50">K146-$K$7</f>
        <v>-0.29166603088379084</v>
      </c>
      <c r="M146" s="18">
        <f t="shared" ref="M146" si="51">SQRT((D146*D146)+(H146*H146))</f>
        <v>4.1608887056024689E-2</v>
      </c>
      <c r="N146" s="6"/>
      <c r="O146" s="23">
        <f t="shared" ref="O146" si="52">POWER(2,-L146)</f>
        <v>1.2240530038752619</v>
      </c>
      <c r="P146" s="17">
        <f t="shared" ref="P146" si="53">M146/SQRT((COUNT(C144:C146)+COUNT(G144:G146)/2))</f>
        <v>1.9614617463293481E-2</v>
      </c>
    </row>
    <row r="147" spans="2:17">
      <c r="B147" s="25" t="s">
        <v>127</v>
      </c>
      <c r="C147" s="21">
        <v>19.075000762939453</v>
      </c>
      <c r="D147" s="44"/>
      <c r="E147" s="48"/>
      <c r="F147" s="48"/>
      <c r="G147" s="21">
        <v>14.112000465393066</v>
      </c>
      <c r="I147" s="48"/>
      <c r="J147" s="48"/>
      <c r="K147" s="48"/>
      <c r="L147" s="48"/>
      <c r="M147" s="48"/>
      <c r="N147" s="48"/>
      <c r="O147" s="49"/>
    </row>
    <row r="148" spans="2:17">
      <c r="B148" s="25" t="s">
        <v>127</v>
      </c>
      <c r="C148" s="21">
        <v>19.10099983215332</v>
      </c>
      <c r="D148" s="50"/>
      <c r="E148" s="48"/>
      <c r="F148" s="48"/>
      <c r="G148" s="21">
        <v>14.345000267028809</v>
      </c>
      <c r="H148" s="50"/>
      <c r="I148" s="48"/>
      <c r="J148" s="48"/>
      <c r="K148" s="48"/>
      <c r="L148" s="48"/>
      <c r="M148" s="48"/>
      <c r="N148" s="48"/>
      <c r="O148" s="49"/>
    </row>
    <row r="149" spans="2:17" ht="15.75">
      <c r="B149" s="25" t="s">
        <v>127</v>
      </c>
      <c r="C149" s="21">
        <v>19.128000259399414</v>
      </c>
      <c r="D149" s="51">
        <f t="shared" ref="D149" si="54">STDEV(C147:C149)</f>
        <v>2.650132479854693E-2</v>
      </c>
      <c r="E149" s="52">
        <f t="shared" ref="E149" si="55">AVERAGE(C147:C149)</f>
        <v>19.101333618164063</v>
      </c>
      <c r="F149" s="48"/>
      <c r="G149" s="21">
        <v>14.300999641418457</v>
      </c>
      <c r="H149" s="53">
        <f t="shared" ref="H149" si="56">STDEV(G147:G149)</f>
        <v>0.12379125652656871</v>
      </c>
      <c r="I149" s="52">
        <f t="shared" ref="I149" si="57">AVERAGE(G147:G149)</f>
        <v>14.252666791280111</v>
      </c>
      <c r="J149" s="48"/>
      <c r="K149" s="52">
        <f t="shared" ref="K149" si="58">E149-I149</f>
        <v>4.8486668268839512</v>
      </c>
      <c r="L149" s="52">
        <f t="shared" ref="L149" si="59">K149-$K$7</f>
        <v>-2.5783329010009783</v>
      </c>
      <c r="M149" s="18">
        <f t="shared" ref="M149" si="60">SQRT((D149*D149)+(H149*H149))</f>
        <v>0.12659619033961811</v>
      </c>
      <c r="N149" s="6"/>
      <c r="O149" s="23">
        <f t="shared" ref="O149" si="61">POWER(2,-L149)</f>
        <v>5.9724915229736482</v>
      </c>
      <c r="P149" s="17">
        <f t="shared" ref="P149" si="62">M149/SQRT((COUNT(C147:C149)+COUNT(G147:G149)/2))</f>
        <v>5.9678016441017917E-2</v>
      </c>
    </row>
    <row r="150" spans="2:17">
      <c r="B150" s="25" t="s">
        <v>128</v>
      </c>
      <c r="C150" s="21">
        <v>23.681999206542969</v>
      </c>
      <c r="D150" s="44"/>
      <c r="E150" s="48"/>
      <c r="F150" s="48"/>
      <c r="G150" s="21">
        <v>17.327999114990234</v>
      </c>
      <c r="I150" s="48"/>
      <c r="J150" s="48"/>
      <c r="K150" s="48"/>
      <c r="L150" s="48"/>
      <c r="M150" s="48"/>
      <c r="N150" s="48"/>
      <c r="O150" s="49"/>
    </row>
    <row r="151" spans="2:17">
      <c r="B151" s="25" t="s">
        <v>128</v>
      </c>
      <c r="C151" s="21">
        <v>23.905000686645508</v>
      </c>
      <c r="D151" s="50"/>
      <c r="E151" s="48"/>
      <c r="F151" s="48"/>
      <c r="G151" s="21">
        <v>17.329999923706055</v>
      </c>
      <c r="H151" s="50"/>
      <c r="I151" s="48"/>
      <c r="J151" s="48"/>
      <c r="K151" s="48"/>
      <c r="L151" s="48"/>
      <c r="M151" s="48"/>
      <c r="N151" s="48"/>
      <c r="O151" s="49"/>
    </row>
    <row r="152" spans="2:17" ht="15.75">
      <c r="B152" s="25" t="s">
        <v>128</v>
      </c>
      <c r="C152" s="21">
        <v>23.809999465942383</v>
      </c>
      <c r="D152" s="51">
        <f t="shared" ref="D152" si="63">STDEV(C150:C152)</f>
        <v>0.11190692447247123</v>
      </c>
      <c r="E152" s="52">
        <f t="shared" ref="E152" si="64">AVERAGE(C150:C152)</f>
        <v>23.798999786376953</v>
      </c>
      <c r="F152" s="48"/>
      <c r="G152" s="21">
        <v>17.434999465942383</v>
      </c>
      <c r="H152" s="53">
        <f t="shared" ref="H152" si="65">STDEV(G150:G152)</f>
        <v>6.1207273817794304E-2</v>
      </c>
      <c r="I152" s="52">
        <f t="shared" ref="I152" si="66">AVERAGE(G150:G152)</f>
        <v>17.364332834879558</v>
      </c>
      <c r="J152" s="48"/>
      <c r="K152" s="52">
        <f t="shared" ref="K152" si="67">E152-I152</f>
        <v>6.4346669514973946</v>
      </c>
      <c r="L152" s="52">
        <f t="shared" ref="L152" si="68">K152-$K$7</f>
        <v>-0.99233277638753492</v>
      </c>
      <c r="M152" s="18">
        <f t="shared" ref="M152" si="69">SQRT((D152*D152)+(H152*H152))</f>
        <v>0.12755191144429717</v>
      </c>
      <c r="N152" s="6"/>
      <c r="O152" s="23">
        <f t="shared" ref="O152" si="70">POWER(2,-L152)</f>
        <v>1.98939916523613</v>
      </c>
      <c r="P152" s="17">
        <f t="shared" ref="P152" si="71">M152/SQRT((COUNT(C150:C152)+COUNT(G150:G152)/2))</f>
        <v>6.0128547690379022E-2</v>
      </c>
    </row>
    <row r="153" spans="2:17">
      <c r="B153" s="25" t="s">
        <v>129</v>
      </c>
      <c r="C153" s="21">
        <v>24.327999114990234</v>
      </c>
      <c r="D153" s="44"/>
      <c r="E153" s="48"/>
      <c r="F153" s="48"/>
      <c r="G153" s="21">
        <v>16.676000595092773</v>
      </c>
      <c r="I153" s="48"/>
      <c r="J153" s="48"/>
      <c r="K153" s="48"/>
      <c r="L153" s="48"/>
      <c r="M153" s="48"/>
      <c r="N153" s="48"/>
      <c r="O153" s="49"/>
    </row>
    <row r="154" spans="2:17">
      <c r="B154" s="25" t="s">
        <v>129</v>
      </c>
      <c r="C154" s="21">
        <v>24.316999435424805</v>
      </c>
      <c r="D154" s="50"/>
      <c r="E154" s="48"/>
      <c r="F154" s="48"/>
      <c r="G154" s="21">
        <v>16.715000152587891</v>
      </c>
      <c r="H154" s="50"/>
      <c r="I154" s="48"/>
      <c r="J154" s="48"/>
      <c r="K154" s="48"/>
      <c r="L154" s="48"/>
      <c r="M154" s="48"/>
      <c r="N154" s="48"/>
      <c r="O154" s="49"/>
    </row>
    <row r="155" spans="2:17" ht="15.75">
      <c r="B155" s="25" t="s">
        <v>129</v>
      </c>
      <c r="C155" s="21">
        <v>24.277999877929688</v>
      </c>
      <c r="D155" s="51">
        <f t="shared" ref="D155" si="72">STDEV(C153:C155)</f>
        <v>2.6273821388071963E-2</v>
      </c>
      <c r="E155" s="52">
        <f t="shared" ref="E155" si="73">AVERAGE(C153:C155)</f>
        <v>24.307666142781574</v>
      </c>
      <c r="F155" s="48"/>
      <c r="G155" s="21">
        <v>16.676000595092773</v>
      </c>
      <c r="H155" s="53">
        <f t="shared" ref="H155" si="74">STDEV(G153:G155)</f>
        <v>2.2516405018082195E-2</v>
      </c>
      <c r="I155" s="52">
        <f t="shared" ref="I155" si="75">AVERAGE(G153:G155)</f>
        <v>16.689000447591145</v>
      </c>
      <c r="J155" s="48"/>
      <c r="K155" s="52">
        <f t="shared" ref="K155" si="76">E155-I155</f>
        <v>7.6186656951904297</v>
      </c>
      <c r="L155" s="52">
        <f t="shared" ref="L155" si="77">K155-$K$7</f>
        <v>0.19166596730550012</v>
      </c>
      <c r="M155" s="18">
        <f t="shared" ref="M155" si="78">SQRT((D155*D155)+(H155*H155))</f>
        <v>3.4602054639437593E-2</v>
      </c>
      <c r="N155" s="6"/>
      <c r="O155" s="23">
        <f t="shared" ref="O155" si="79">POWER(2,-L155)</f>
        <v>0.87559403585894058</v>
      </c>
      <c r="P155" s="17">
        <f t="shared" ref="P155" si="80">M155/SQRT((COUNT(C153:C155)+COUNT(G153:G155)/2))</f>
        <v>1.6311564985689173E-2</v>
      </c>
    </row>
    <row r="156" spans="2:17">
      <c r="B156" s="25" t="s">
        <v>130</v>
      </c>
      <c r="C156" s="21">
        <v>21.125999450683594</v>
      </c>
      <c r="D156" s="44"/>
      <c r="E156" s="48"/>
      <c r="F156" s="48"/>
      <c r="G156" s="21">
        <v>16.315999984741211</v>
      </c>
      <c r="I156" s="48"/>
      <c r="J156" s="48"/>
      <c r="K156" s="48"/>
      <c r="L156" s="48"/>
      <c r="M156" s="48"/>
      <c r="N156" s="48"/>
      <c r="O156" s="49"/>
    </row>
    <row r="157" spans="2:17">
      <c r="B157" s="25" t="s">
        <v>130</v>
      </c>
      <c r="C157" s="21">
        <v>21.155000686645508</v>
      </c>
      <c r="D157" s="50"/>
      <c r="E157" s="48"/>
      <c r="F157" s="48"/>
      <c r="G157" s="21">
        <v>16.711999893188477</v>
      </c>
      <c r="H157" s="50"/>
      <c r="I157" s="48"/>
      <c r="J157" s="48"/>
      <c r="K157" s="48"/>
      <c r="L157" s="48"/>
      <c r="M157" s="48"/>
      <c r="N157" s="48"/>
      <c r="O157" s="49"/>
    </row>
    <row r="158" spans="2:17" ht="15.75">
      <c r="B158" s="25" t="s">
        <v>130</v>
      </c>
      <c r="C158" s="21">
        <v>21.163000106811523</v>
      </c>
      <c r="D158" s="51">
        <f t="shared" ref="D158" si="81">STDEV(C156:C158)</f>
        <v>1.9468397315514425E-2</v>
      </c>
      <c r="E158" s="52">
        <f t="shared" ref="E158" si="82">AVERAGE(C156:C158)</f>
        <v>21.148000081380207</v>
      </c>
      <c r="F158" s="48"/>
      <c r="G158" s="21">
        <v>16.343999862670898</v>
      </c>
      <c r="H158" s="53">
        <f t="shared" ref="H158" si="83">STDEV(G156:G158)</f>
        <v>0.22099168276775519</v>
      </c>
      <c r="I158" s="52">
        <f t="shared" ref="I158" si="84">AVERAGE(G156:G158)</f>
        <v>16.457333246866863</v>
      </c>
      <c r="J158" s="48"/>
      <c r="K158" s="52">
        <f t="shared" ref="K158" si="85">E158-I158</f>
        <v>4.690666834513344</v>
      </c>
      <c r="L158" s="52">
        <f t="shared" ref="L158" si="86">K158-$K$7</f>
        <v>-2.7363328933715856</v>
      </c>
      <c r="M158" s="18">
        <f t="shared" ref="M158" si="87">SQRT((D158*D158)+(H158*H158))</f>
        <v>0.22184756556374216</v>
      </c>
      <c r="N158" s="6"/>
      <c r="O158" s="23">
        <f t="shared" ref="O158" si="88">POWER(2,-L158)</f>
        <v>6.6637436091943876</v>
      </c>
      <c r="P158" s="17">
        <f t="shared" ref="P158" si="89">M158/SQRT((COUNT(C156:C158)+COUNT(G156:G158)/2))</f>
        <v>0.10457994533323287</v>
      </c>
    </row>
    <row r="159" spans="2:17" s="24" customFormat="1">
      <c r="B159" s="25" t="s">
        <v>131</v>
      </c>
      <c r="C159" s="21">
        <v>24.763999938964844</v>
      </c>
      <c r="D159" s="44"/>
      <c r="E159" s="48"/>
      <c r="F159" s="48"/>
      <c r="G159" s="21">
        <v>17.514999389648437</v>
      </c>
      <c r="H159" s="43"/>
      <c r="I159" s="48"/>
      <c r="J159" s="48"/>
      <c r="K159" s="48"/>
      <c r="L159" s="48"/>
      <c r="M159" s="48"/>
      <c r="N159" s="48"/>
      <c r="O159" s="49"/>
      <c r="P159" s="55"/>
      <c r="Q159" s="36"/>
    </row>
    <row r="160" spans="2:17" s="24" customFormat="1">
      <c r="B160" s="25" t="s">
        <v>131</v>
      </c>
      <c r="C160" s="21">
        <v>24.893999099731445</v>
      </c>
      <c r="D160" s="50"/>
      <c r="E160" s="48"/>
      <c r="F160" s="48"/>
      <c r="G160" s="21">
        <v>17.514999389648437</v>
      </c>
      <c r="H160" s="50"/>
      <c r="I160" s="48"/>
      <c r="J160" s="48"/>
      <c r="K160" s="48"/>
      <c r="L160" s="48"/>
      <c r="M160" s="48"/>
      <c r="N160" s="48"/>
      <c r="O160" s="49"/>
      <c r="P160" s="55"/>
      <c r="Q160" s="36"/>
    </row>
    <row r="161" spans="2:17" s="24" customFormat="1" ht="15.75">
      <c r="B161" s="25" t="s">
        <v>131</v>
      </c>
      <c r="C161" s="21">
        <v>24.641000747680664</v>
      </c>
      <c r="D161" s="51">
        <f t="shared" ref="D161" si="90">STDEV(C159:C161)</f>
        <v>0.12651531461776608</v>
      </c>
      <c r="E161" s="52">
        <f t="shared" ref="E161" si="91">AVERAGE(C159:C161)</f>
        <v>24.766333262125652</v>
      </c>
      <c r="F161" s="48"/>
      <c r="G161" s="21"/>
      <c r="H161" s="53">
        <f t="shared" ref="H161" si="92">STDEV(G159:G161)</f>
        <v>0</v>
      </c>
      <c r="I161" s="52">
        <f t="shared" ref="I161" si="93">AVERAGE(G159:G161)</f>
        <v>17.514999389648437</v>
      </c>
      <c r="J161" s="48"/>
      <c r="K161" s="52">
        <f t="shared" ref="K161" si="94">E161-I161</f>
        <v>7.2513338724772147</v>
      </c>
      <c r="L161" s="52">
        <f t="shared" ref="L161" si="95">K161-$K$7</f>
        <v>-0.17566585540771484</v>
      </c>
      <c r="M161" s="52">
        <f t="shared" ref="M161" si="96">SQRT((D161*D161)+(H161*H161))</f>
        <v>0.12651531461776608</v>
      </c>
      <c r="N161" s="48"/>
      <c r="O161" s="56">
        <f t="shared" ref="O161" si="97">POWER(2,-L161)</f>
        <v>1.1294855825560448</v>
      </c>
      <c r="P161" s="1">
        <f t="shared" ref="P161" si="98">M161/SQRT((COUNT(C159:C161)+COUNT(G159:G161)/2))</f>
        <v>6.3257657308883039E-2</v>
      </c>
      <c r="Q161" s="36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  <row r="297" spans="2:17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  <c r="Q297"/>
    </row>
    <row r="298" spans="2:17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  <c r="Q298"/>
    </row>
    <row r="299" spans="2:17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  <c r="Q299"/>
    </row>
    <row r="300" spans="2:17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  <c r="Q300"/>
    </row>
    <row r="301" spans="2:17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  <c r="Q301"/>
    </row>
    <row r="302" spans="2:17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  <c r="Q302"/>
    </row>
    <row r="303" spans="2:17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  <c r="Q303"/>
    </row>
    <row r="304" spans="2:17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  <c r="Q304"/>
    </row>
    <row r="305" spans="2:17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  <c r="Q305"/>
    </row>
    <row r="306" spans="2:17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  <c r="Q306"/>
    </row>
    <row r="307" spans="2:17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  <c r="Q307"/>
    </row>
    <row r="308" spans="2:17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  <c r="Q308"/>
    </row>
    <row r="309" spans="2:17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  <c r="Q309"/>
    </row>
    <row r="310" spans="2:17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  <c r="Q310"/>
    </row>
    <row r="311" spans="2:17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  <c r="Q311"/>
    </row>
    <row r="312" spans="2:17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  <c r="Q312"/>
    </row>
    <row r="313" spans="2:17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  <c r="Q313"/>
    </row>
    <row r="314" spans="2:17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  <c r="Q314"/>
    </row>
    <row r="315" spans="2:17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  <c r="Q315"/>
    </row>
    <row r="316" spans="2:17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  <c r="Q316"/>
    </row>
    <row r="317" spans="2:17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  <c r="Q317"/>
    </row>
    <row r="318" spans="2:17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  <c r="Q318"/>
    </row>
    <row r="319" spans="2:17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  <c r="Q319"/>
    </row>
    <row r="320" spans="2:17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  <c r="Q320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  <c r="Q321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  <c r="Q322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  <c r="Q323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P477" s="25"/>
      <c r="Q477"/>
    </row>
    <row r="478" spans="2:17"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P478" s="25"/>
      <c r="Q478"/>
    </row>
    <row r="479" spans="2:17"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P479" s="25"/>
      <c r="Q479"/>
    </row>
    <row r="480" spans="2:17"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P480" s="25"/>
      <c r="Q480"/>
    </row>
    <row r="481" spans="2:17"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P481" s="25"/>
      <c r="Q481"/>
    </row>
    <row r="482" spans="2:17"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P482" s="25"/>
      <c r="Q482"/>
    </row>
    <row r="483" spans="2:17"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P483" s="25"/>
      <c r="Q483"/>
    </row>
    <row r="484" spans="2:17"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P484" s="25"/>
      <c r="Q484"/>
    </row>
    <row r="485" spans="2:17"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P485" s="25"/>
      <c r="Q485"/>
    </row>
    <row r="486" spans="2:17"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P486" s="25"/>
      <c r="Q486"/>
    </row>
    <row r="487" spans="2:17"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P487" s="25"/>
      <c r="Q487"/>
    </row>
    <row r="488" spans="2:17"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P488" s="25"/>
      <c r="Q488"/>
    </row>
    <row r="489" spans="2:17"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P489" s="25"/>
      <c r="Q489"/>
    </row>
    <row r="490" spans="2:17"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P490" s="25"/>
      <c r="Q490"/>
    </row>
    <row r="491" spans="2:17"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P491" s="25"/>
      <c r="Q491"/>
    </row>
    <row r="492" spans="2:17"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P492" s="25"/>
      <c r="Q492"/>
    </row>
    <row r="493" spans="2:17"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P493" s="25"/>
      <c r="Q493"/>
    </row>
    <row r="494" spans="2:17"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P494" s="25"/>
      <c r="Q494"/>
    </row>
    <row r="495" spans="2:17"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P495" s="25"/>
      <c r="Q495"/>
    </row>
    <row r="496" spans="2:17"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P496" s="25"/>
      <c r="Q496"/>
    </row>
    <row r="497" spans="2:17"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P497" s="25"/>
      <c r="Q497"/>
    </row>
    <row r="498" spans="2:17"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P498" s="25"/>
      <c r="Q498"/>
    </row>
    <row r="499" spans="2:17"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P499" s="25"/>
      <c r="Q499"/>
    </row>
    <row r="500" spans="2:17"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P500" s="25"/>
      <c r="Q500"/>
    </row>
    <row r="501" spans="2:17"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P501" s="25"/>
      <c r="Q501"/>
    </row>
    <row r="502" spans="2:17"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P502" s="25"/>
      <c r="Q502"/>
    </row>
    <row r="503" spans="2:17"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P503" s="25"/>
      <c r="Q503"/>
    </row>
    <row r="504" spans="2:17"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P504" s="25"/>
      <c r="Q504"/>
    </row>
    <row r="505" spans="2:17"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P505" s="25"/>
      <c r="Q505"/>
    </row>
    <row r="506" spans="2:17"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P506" s="25"/>
      <c r="Q506"/>
    </row>
    <row r="507" spans="2:17"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P507" s="25"/>
      <c r="Q507"/>
    </row>
    <row r="508" spans="2:17"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P508" s="25"/>
      <c r="Q508"/>
    </row>
    <row r="509" spans="2:17"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P509" s="25"/>
      <c r="Q509"/>
    </row>
    <row r="510" spans="2:17"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P510" s="25"/>
      <c r="Q510"/>
    </row>
    <row r="511" spans="2:17"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P511" s="25"/>
      <c r="Q511"/>
    </row>
    <row r="512" spans="2:17"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P512" s="25"/>
      <c r="Q512"/>
    </row>
    <row r="513" spans="2:17"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P513" s="25"/>
      <c r="Q513"/>
    </row>
    <row r="514" spans="2:17"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P514" s="25"/>
      <c r="Q514"/>
    </row>
    <row r="515" spans="2:17"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P515" s="25"/>
      <c r="Q515"/>
    </row>
    <row r="516" spans="2:17"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P516" s="25"/>
      <c r="Q516"/>
    </row>
    <row r="517" spans="2:17"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P517" s="25"/>
      <c r="Q517"/>
    </row>
    <row r="518" spans="2:17"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P518" s="25"/>
      <c r="Q518"/>
    </row>
    <row r="519" spans="2:17"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P519" s="25"/>
      <c r="Q519"/>
    </row>
    <row r="520" spans="2:17"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P520" s="25"/>
      <c r="Q520"/>
    </row>
    <row r="521" spans="2:17"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P521" s="25"/>
      <c r="Q521"/>
    </row>
    <row r="522" spans="2:17"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P522" s="25"/>
      <c r="Q522"/>
    </row>
    <row r="523" spans="2:17"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P523" s="25"/>
      <c r="Q523"/>
    </row>
    <row r="524" spans="2:17"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P524" s="25"/>
      <c r="Q524"/>
    </row>
    <row r="525" spans="2:17"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P525" s="25"/>
      <c r="Q525"/>
    </row>
    <row r="526" spans="2:17"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P526" s="25"/>
      <c r="Q526"/>
    </row>
    <row r="527" spans="2:17"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P527" s="25"/>
      <c r="Q527"/>
    </row>
    <row r="528" spans="2:17"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P528" s="25"/>
      <c r="Q528"/>
    </row>
    <row r="529" spans="2:17"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P529" s="25"/>
      <c r="Q529"/>
    </row>
    <row r="530" spans="2:17"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P530" s="25"/>
      <c r="Q530"/>
    </row>
    <row r="531" spans="2:17"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P531" s="25"/>
      <c r="Q531"/>
    </row>
    <row r="532" spans="2:17"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P532" s="25"/>
      <c r="Q532"/>
    </row>
    <row r="533" spans="2:17"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P533" s="25"/>
      <c r="Q533"/>
    </row>
    <row r="534" spans="2:17"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P534" s="25"/>
      <c r="Q534"/>
    </row>
    <row r="535" spans="2:17"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P535" s="25"/>
      <c r="Q535"/>
    </row>
    <row r="536" spans="2:17"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P536" s="25"/>
      <c r="Q536"/>
    </row>
    <row r="537" spans="2:17"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P537" s="25"/>
      <c r="Q537"/>
    </row>
    <row r="538" spans="2:17"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P538" s="25"/>
      <c r="Q538"/>
    </row>
    <row r="539" spans="2:17"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P539" s="25"/>
      <c r="Q539"/>
    </row>
    <row r="540" spans="2:17"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P540" s="25"/>
      <c r="Q540"/>
    </row>
    <row r="541" spans="2:17"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P541" s="25"/>
      <c r="Q541"/>
    </row>
    <row r="542" spans="2:17"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P542" s="25"/>
      <c r="Q542"/>
    </row>
    <row r="543" spans="2:17"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P543" s="25"/>
      <c r="Q543"/>
    </row>
    <row r="544" spans="2:17"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P544" s="25"/>
      <c r="Q544"/>
    </row>
    <row r="545" spans="2:17"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P545" s="25"/>
      <c r="Q545"/>
    </row>
    <row r="546" spans="2:17"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P546" s="25"/>
      <c r="Q546"/>
    </row>
    <row r="547" spans="2:17"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P547" s="25"/>
      <c r="Q547"/>
    </row>
    <row r="548" spans="2:17"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P548" s="25"/>
      <c r="Q548"/>
    </row>
    <row r="549" spans="2:17"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P549" s="25"/>
      <c r="Q549"/>
    </row>
    <row r="550" spans="2:17"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P550" s="25"/>
      <c r="Q550"/>
    </row>
    <row r="551" spans="2:17"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P551" s="25"/>
      <c r="Q551"/>
    </row>
    <row r="552" spans="2:17"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P552" s="25"/>
      <c r="Q552"/>
    </row>
    <row r="553" spans="2:17"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P553" s="25"/>
      <c r="Q553"/>
    </row>
    <row r="554" spans="2:17"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P554" s="25"/>
      <c r="Q554"/>
    </row>
    <row r="555" spans="2:17"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P555" s="25"/>
      <c r="Q555"/>
    </row>
    <row r="556" spans="2:17"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P556" s="25"/>
      <c r="Q556"/>
    </row>
    <row r="557" spans="2:17"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P557" s="25"/>
      <c r="Q557"/>
    </row>
    <row r="558" spans="2:17"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P558" s="25"/>
      <c r="Q558"/>
    </row>
    <row r="559" spans="2:17"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P559" s="25"/>
      <c r="Q559"/>
    </row>
    <row r="560" spans="2:17"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P560" s="25"/>
      <c r="Q560"/>
    </row>
    <row r="561" spans="2:17"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P561" s="25"/>
      <c r="Q561"/>
    </row>
    <row r="562" spans="2:17"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P562" s="25"/>
      <c r="Q562"/>
    </row>
    <row r="563" spans="2:17"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P563" s="25"/>
      <c r="Q563"/>
    </row>
    <row r="564" spans="2:17"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P564" s="25"/>
      <c r="Q564"/>
    </row>
    <row r="565" spans="2:17"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P565" s="25"/>
      <c r="Q565"/>
    </row>
    <row r="566" spans="2:17"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P566" s="25"/>
      <c r="Q566"/>
    </row>
    <row r="567" spans="2:17"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P567" s="25"/>
      <c r="Q567"/>
    </row>
    <row r="568" spans="2:17"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P568" s="25"/>
      <c r="Q568"/>
    </row>
    <row r="569" spans="2:17"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P569" s="25"/>
      <c r="Q569"/>
    </row>
    <row r="570" spans="2:17"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P570" s="25"/>
      <c r="Q570"/>
    </row>
    <row r="571" spans="2:17"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P571" s="25"/>
      <c r="Q571"/>
    </row>
    <row r="572" spans="2:17"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P572" s="25"/>
      <c r="Q572"/>
    </row>
    <row r="573" spans="2:17"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P573" s="25"/>
      <c r="Q573"/>
    </row>
    <row r="574" spans="2:17"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P574" s="25"/>
      <c r="Q574"/>
    </row>
    <row r="575" spans="2:17"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P575" s="25"/>
      <c r="Q575"/>
    </row>
    <row r="576" spans="2:17"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P576" s="25"/>
      <c r="Q576"/>
    </row>
    <row r="577" spans="2:17"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P577" s="25"/>
      <c r="Q577"/>
    </row>
    <row r="578" spans="2:17"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P578" s="25"/>
      <c r="Q578"/>
    </row>
    <row r="579" spans="2:17"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P579" s="25"/>
      <c r="Q579"/>
    </row>
    <row r="580" spans="2:17"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P580" s="25"/>
      <c r="Q580"/>
    </row>
    <row r="581" spans="2:17"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P581" s="25"/>
      <c r="Q581"/>
    </row>
    <row r="582" spans="2:17"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P582" s="25"/>
      <c r="Q582"/>
    </row>
    <row r="583" spans="2:17"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P583" s="25"/>
      <c r="Q583"/>
    </row>
    <row r="584" spans="2:17"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P584" s="25"/>
      <c r="Q584"/>
    </row>
    <row r="585" spans="2:17"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P585" s="25"/>
      <c r="Q585"/>
    </row>
    <row r="586" spans="2:17"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P586" s="25"/>
      <c r="Q586"/>
    </row>
    <row r="587" spans="2:17"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P587" s="25"/>
      <c r="Q587"/>
    </row>
    <row r="588" spans="2:17"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P588" s="25"/>
      <c r="Q588"/>
    </row>
    <row r="589" spans="2:17"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P589" s="25"/>
      <c r="Q589"/>
    </row>
    <row r="590" spans="2:17"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P590" s="25"/>
      <c r="Q590"/>
    </row>
    <row r="591" spans="2:17"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P591" s="25"/>
      <c r="Q591"/>
    </row>
    <row r="592" spans="2:17"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P592" s="25"/>
      <c r="Q592"/>
    </row>
    <row r="593" spans="2:17"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P593" s="25"/>
      <c r="Q593"/>
    </row>
    <row r="594" spans="2:17"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P594" s="25"/>
      <c r="Q594"/>
    </row>
    <row r="595" spans="2:17"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P595" s="25"/>
      <c r="Q595"/>
    </row>
    <row r="596" spans="2:17"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P596" s="25"/>
      <c r="Q596"/>
    </row>
    <row r="597" spans="2:17"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P597" s="25"/>
      <c r="Q597"/>
    </row>
    <row r="598" spans="2:17"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P598" s="25"/>
      <c r="Q598"/>
    </row>
    <row r="599" spans="2:17"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P599" s="25"/>
      <c r="Q599"/>
    </row>
    <row r="600" spans="2:17"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P600" s="25"/>
      <c r="Q600"/>
    </row>
    <row r="601" spans="2:17"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P601" s="25"/>
      <c r="Q601"/>
    </row>
    <row r="602" spans="2:17"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P602" s="25"/>
      <c r="Q602"/>
    </row>
    <row r="603" spans="2:17"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P603" s="25"/>
      <c r="Q603"/>
    </row>
    <row r="604" spans="2:17"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P604" s="25"/>
      <c r="Q604"/>
    </row>
    <row r="605" spans="2:17"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P605" s="25"/>
      <c r="Q605"/>
    </row>
    <row r="606" spans="2:17"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P606" s="25"/>
      <c r="Q606"/>
    </row>
    <row r="607" spans="2:17"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P607" s="25"/>
      <c r="Q607"/>
    </row>
    <row r="608" spans="2:17"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P608" s="25"/>
      <c r="Q608"/>
    </row>
    <row r="609" spans="2:17"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P609" s="25"/>
      <c r="Q609"/>
    </row>
    <row r="610" spans="2:17"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P610" s="25"/>
      <c r="Q610"/>
    </row>
    <row r="611" spans="2:17"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P611" s="25"/>
      <c r="Q611"/>
    </row>
    <row r="612" spans="2:17"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P612" s="25"/>
      <c r="Q612"/>
    </row>
    <row r="613" spans="2:17"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P613" s="25"/>
      <c r="Q613"/>
    </row>
    <row r="614" spans="2:17"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P614" s="25"/>
      <c r="Q614"/>
    </row>
    <row r="615" spans="2:17"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P615" s="25"/>
      <c r="Q615"/>
    </row>
    <row r="616" spans="2:17"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P616" s="25"/>
      <c r="Q616"/>
    </row>
    <row r="617" spans="2:17"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P617" s="25"/>
      <c r="Q617"/>
    </row>
    <row r="618" spans="2:17"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P618" s="25"/>
      <c r="Q618"/>
    </row>
    <row r="619" spans="2:17"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P619" s="25"/>
      <c r="Q619"/>
    </row>
    <row r="620" spans="2:17"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P620" s="25"/>
      <c r="Q620"/>
    </row>
    <row r="621" spans="2:17"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P621" s="25"/>
      <c r="Q621"/>
    </row>
    <row r="622" spans="2:17"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P622" s="25"/>
      <c r="Q622"/>
    </row>
    <row r="623" spans="2:17"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P623" s="25"/>
      <c r="Q623"/>
    </row>
    <row r="624" spans="2:17"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P624" s="25"/>
      <c r="Q624"/>
    </row>
    <row r="625" spans="2:17"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P625" s="25"/>
      <c r="Q625"/>
    </row>
    <row r="626" spans="2:17"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P626" s="25"/>
      <c r="Q626"/>
    </row>
    <row r="627" spans="2:17"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P627" s="25"/>
      <c r="Q627"/>
    </row>
    <row r="628" spans="2:17"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P628" s="25"/>
      <c r="Q628"/>
    </row>
    <row r="629" spans="2:17"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P629" s="25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25" customWidth="1"/>
    <col min="3" max="3" width="7.28515625" style="43" customWidth="1"/>
    <col min="4" max="4" width="4.7109375" style="43" customWidth="1"/>
    <col min="5" max="5" width="6.42578125" style="43" customWidth="1"/>
    <col min="6" max="6" width="0.42578125" style="44" customWidth="1"/>
    <col min="7" max="7" width="8.140625" style="43" customWidth="1"/>
    <col min="8" max="8" width="5" style="43" customWidth="1"/>
    <col min="9" max="9" width="5.85546875" style="43" customWidth="1"/>
    <col min="10" max="10" width="0.5703125" style="44" customWidth="1"/>
    <col min="11" max="11" width="5.28515625" style="43" customWidth="1"/>
    <col min="12" max="13" width="5.5703125" style="43" customWidth="1"/>
    <col min="14" max="14" width="1.140625" style="44" customWidth="1"/>
    <col min="15" max="15" width="11.42578125" style="45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57" t="s">
        <v>243</v>
      </c>
      <c r="D3" s="58"/>
      <c r="E3" s="59"/>
      <c r="F3" s="9"/>
      <c r="G3" s="60" t="s">
        <v>244</v>
      </c>
      <c r="H3" s="60"/>
      <c r="I3" s="60"/>
      <c r="J3" s="10"/>
      <c r="K3" s="11"/>
      <c r="L3" s="12"/>
      <c r="M3" s="12"/>
      <c r="N3" s="20"/>
    </row>
    <row r="4" spans="2:16" ht="5.25" customHeight="1">
      <c r="C4" s="46"/>
      <c r="G4" s="46"/>
    </row>
    <row r="5" spans="2:16">
      <c r="B5" s="2"/>
      <c r="C5" s="21">
        <v>23.438999176025391</v>
      </c>
      <c r="D5" s="44"/>
      <c r="E5" s="48"/>
      <c r="F5" s="48"/>
      <c r="G5" s="21">
        <v>16.01099967956543</v>
      </c>
      <c r="H5" s="44"/>
      <c r="I5" s="48"/>
      <c r="J5" s="48"/>
      <c r="K5" s="48"/>
      <c r="L5" s="48"/>
      <c r="M5" s="48"/>
      <c r="N5" s="48"/>
      <c r="O5" s="49"/>
    </row>
    <row r="6" spans="2:16">
      <c r="B6" s="27" t="s">
        <v>4</v>
      </c>
      <c r="C6" s="21">
        <v>23.256999969482422</v>
      </c>
      <c r="D6" s="50"/>
      <c r="E6" s="48"/>
      <c r="F6" s="48"/>
      <c r="G6" s="21">
        <v>15.942000389099121</v>
      </c>
      <c r="H6" s="50"/>
      <c r="I6" s="48"/>
      <c r="J6" s="48"/>
      <c r="K6" s="48"/>
      <c r="L6" s="48"/>
      <c r="M6" s="48"/>
      <c r="N6" s="48"/>
      <c r="O6" s="49"/>
    </row>
    <row r="7" spans="2:16" ht="15.75">
      <c r="B7" s="27"/>
      <c r="C7" s="21">
        <v>23.444000244140625</v>
      </c>
      <c r="D7" s="51">
        <f>STDEV(C5:C8)</f>
        <v>0.10655032033958323</v>
      </c>
      <c r="E7" s="52">
        <f>AVERAGE(C5:C8)</f>
        <v>23.37999979654948</v>
      </c>
      <c r="F7" s="48"/>
      <c r="G7" s="21">
        <v>15.907999992370605</v>
      </c>
      <c r="H7" s="53">
        <f>STDEV(G5:G8)</f>
        <v>5.2481527900748275E-2</v>
      </c>
      <c r="I7" s="52">
        <f>AVERAGE(G5:G8)</f>
        <v>15.953666687011719</v>
      </c>
      <c r="J7" s="48"/>
      <c r="K7" s="1">
        <f>E7-I7</f>
        <v>7.4263331095377616</v>
      </c>
      <c r="L7" s="52">
        <f>K7-$K$7</f>
        <v>0</v>
      </c>
      <c r="M7" s="18">
        <f>SQRT((D7*D7)+(H7*H7))</f>
        <v>0.11877407770748979</v>
      </c>
      <c r="N7" s="6"/>
      <c r="O7" s="23">
        <f>POWER(2,-L7)</f>
        <v>1</v>
      </c>
      <c r="P7" s="17">
        <f>M7/SQRT((COUNT(C5:C8)+COUNT(G5:G8)/2))</f>
        <v>5.5990637184095991E-2</v>
      </c>
    </row>
    <row r="8" spans="2:16">
      <c r="B8" s="27"/>
      <c r="C8" s="54"/>
      <c r="D8" s="50"/>
      <c r="E8" s="48"/>
      <c r="F8" s="48"/>
      <c r="G8" s="54"/>
      <c r="H8" s="50"/>
      <c r="I8" s="48"/>
      <c r="J8" s="48"/>
      <c r="K8" s="48"/>
      <c r="L8" s="48"/>
      <c r="M8" s="48"/>
      <c r="N8" s="48"/>
      <c r="O8" s="49"/>
    </row>
    <row r="9" spans="2:16">
      <c r="B9" s="25" t="s">
        <v>132</v>
      </c>
      <c r="C9" s="21">
        <v>25.697999954223633</v>
      </c>
      <c r="D9" s="44"/>
      <c r="E9" s="48"/>
      <c r="F9" s="48"/>
      <c r="G9" s="21">
        <v>18.096000671386719</v>
      </c>
      <c r="I9" s="48"/>
      <c r="J9" s="48"/>
      <c r="K9" s="48"/>
      <c r="L9" s="48"/>
      <c r="M9" s="48"/>
      <c r="N9" s="48"/>
      <c r="O9" s="49"/>
    </row>
    <row r="10" spans="2:16">
      <c r="B10" s="25" t="s">
        <v>132</v>
      </c>
      <c r="C10" s="21">
        <v>25.768999099731445</v>
      </c>
      <c r="D10" s="50"/>
      <c r="E10" s="48"/>
      <c r="F10" s="48"/>
      <c r="G10" s="21">
        <v>17.941999435424805</v>
      </c>
      <c r="H10" s="50"/>
      <c r="I10" s="48"/>
      <c r="J10" s="48"/>
      <c r="K10" s="48"/>
      <c r="L10" s="48"/>
      <c r="M10" s="48"/>
      <c r="N10" s="48"/>
      <c r="O10" s="49"/>
    </row>
    <row r="11" spans="2:16" ht="15.75">
      <c r="B11" s="25" t="s">
        <v>132</v>
      </c>
      <c r="C11" s="21">
        <v>26.066999435424805</v>
      </c>
      <c r="D11" s="51">
        <f t="shared" ref="D11" si="0">STDEV(C9:C11)</f>
        <v>0.19579142637985786</v>
      </c>
      <c r="E11" s="52">
        <f t="shared" ref="E11" si="1">AVERAGE(C9:C11)</f>
        <v>25.844666163126629</v>
      </c>
      <c r="F11" s="48"/>
      <c r="G11" s="21">
        <v>17.920000076293945</v>
      </c>
      <c r="H11" s="53">
        <f t="shared" ref="H11" si="2">STDEV(G9:G11)</f>
        <v>9.589626509322112E-2</v>
      </c>
      <c r="I11" s="52">
        <f t="shared" ref="I11" si="3">AVERAGE(G9:G11)</f>
        <v>17.986000061035156</v>
      </c>
      <c r="J11" s="48"/>
      <c r="K11" s="52">
        <f t="shared" ref="K11" si="4">E11-I11</f>
        <v>7.8586661020914725</v>
      </c>
      <c r="L11" s="52">
        <f t="shared" ref="L11" si="5">K11-$K$7</f>
        <v>0.43233299255371094</v>
      </c>
      <c r="M11" s="18">
        <f t="shared" ref="M11" si="6">SQRT((D11*D11)+(H11*H11))</f>
        <v>0.21801462405693944</v>
      </c>
      <c r="N11" s="6"/>
      <c r="O11" s="23">
        <f t="shared" ref="O11" si="7">POWER(2,-L11)</f>
        <v>0.74106243842674924</v>
      </c>
      <c r="P11" s="17">
        <f t="shared" ref="P11" si="8">M11/SQRT((COUNT(C9:C11)+COUNT(G9:G11)/2))</f>
        <v>0.10277307937899847</v>
      </c>
    </row>
    <row r="12" spans="2:16">
      <c r="B12" s="25" t="s">
        <v>133</v>
      </c>
      <c r="C12" s="21">
        <v>22.690000534057617</v>
      </c>
      <c r="D12" s="44"/>
      <c r="E12" s="48"/>
      <c r="F12" s="48"/>
      <c r="G12" s="21">
        <v>16.795999526977539</v>
      </c>
      <c r="I12" s="48"/>
      <c r="J12" s="48"/>
      <c r="K12" s="48"/>
      <c r="L12" s="48"/>
      <c r="M12" s="48"/>
      <c r="N12" s="48"/>
      <c r="O12" s="49"/>
    </row>
    <row r="13" spans="2:16">
      <c r="B13" s="25" t="s">
        <v>133</v>
      </c>
      <c r="C13" s="21">
        <v>22.625999450683594</v>
      </c>
      <c r="D13" s="50"/>
      <c r="E13" s="48"/>
      <c r="F13" s="48"/>
      <c r="G13" s="21">
        <v>16.778999328613281</v>
      </c>
      <c r="H13" s="50"/>
      <c r="I13" s="48"/>
      <c r="J13" s="48"/>
      <c r="K13" s="48"/>
      <c r="L13" s="48"/>
      <c r="M13" s="48"/>
      <c r="N13" s="48"/>
      <c r="O13" s="49"/>
    </row>
    <row r="14" spans="2:16" ht="15.75">
      <c r="B14" s="25" t="s">
        <v>133</v>
      </c>
      <c r="C14" s="21">
        <v>22.645999908447266</v>
      </c>
      <c r="D14" s="51">
        <f t="shared" ref="D14" si="9">STDEV(C12:C14)</f>
        <v>3.2741950761236586E-2</v>
      </c>
      <c r="E14" s="52">
        <f t="shared" ref="E14" si="10">AVERAGE(C12:C14)</f>
        <v>22.65399996439616</v>
      </c>
      <c r="F14" s="48"/>
      <c r="G14" s="21">
        <v>16.684000015258789</v>
      </c>
      <c r="H14" s="53">
        <f t="shared" ref="H14" si="11">STDEV(G12:G14)</f>
        <v>6.0356947829126692E-2</v>
      </c>
      <c r="I14" s="52">
        <f t="shared" ref="I14" si="12">AVERAGE(G12:G14)</f>
        <v>16.752999623616535</v>
      </c>
      <c r="J14" s="48"/>
      <c r="K14" s="52">
        <f t="shared" ref="K14" si="13">E14-I14</f>
        <v>5.9010003407796248</v>
      </c>
      <c r="L14" s="52">
        <f t="shared" ref="L14" si="14">K14-$K$7</f>
        <v>-1.5253327687581368</v>
      </c>
      <c r="M14" s="18">
        <f t="shared" ref="M14" si="15">SQRT((D14*D14)+(H14*H14))</f>
        <v>6.8665832048400627E-2</v>
      </c>
      <c r="N14" s="6"/>
      <c r="O14" s="23">
        <f t="shared" ref="O14" si="16">POWER(2,-L14)</f>
        <v>2.8785310388793355</v>
      </c>
      <c r="P14" s="17">
        <f t="shared" ref="P14" si="17">M14/SQRT((COUNT(C12:C14)+COUNT(G12:G14)/2))</f>
        <v>3.2369383651493763E-2</v>
      </c>
    </row>
    <row r="15" spans="2:16">
      <c r="B15" s="25" t="s">
        <v>134</v>
      </c>
      <c r="C15" s="21">
        <v>25.288999557495117</v>
      </c>
      <c r="D15" s="44"/>
      <c r="E15" s="48"/>
      <c r="F15" s="48"/>
      <c r="G15" s="21">
        <v>16.995000839233398</v>
      </c>
      <c r="I15" s="48"/>
      <c r="J15" s="48"/>
      <c r="K15" s="48"/>
      <c r="L15" s="48"/>
      <c r="M15" s="48"/>
      <c r="N15" s="48"/>
      <c r="O15" s="49"/>
    </row>
    <row r="16" spans="2:16">
      <c r="B16" s="25" t="s">
        <v>134</v>
      </c>
      <c r="C16" s="21">
        <v>25.153999328613281</v>
      </c>
      <c r="D16" s="50"/>
      <c r="E16" s="48"/>
      <c r="F16" s="48"/>
      <c r="G16" s="21">
        <v>16.990999221801758</v>
      </c>
      <c r="H16" s="50"/>
      <c r="I16" s="48"/>
      <c r="J16" s="48"/>
      <c r="K16" s="48"/>
      <c r="L16" s="48"/>
      <c r="M16" s="48"/>
      <c r="N16" s="48"/>
      <c r="O16" s="49"/>
    </row>
    <row r="17" spans="2:16" ht="15.75">
      <c r="B17" s="25" t="s">
        <v>134</v>
      </c>
      <c r="C17" s="21">
        <v>25.23900032043457</v>
      </c>
      <c r="D17" s="51">
        <f t="shared" ref="D17" si="18">STDEV(C15:C17)</f>
        <v>6.8252172267491126E-2</v>
      </c>
      <c r="E17" s="52">
        <f t="shared" ref="E17" si="19">AVERAGE(C15:C17)</f>
        <v>25.227333068847656</v>
      </c>
      <c r="F17" s="48"/>
      <c r="G17" s="21">
        <v>16.986000061035156</v>
      </c>
      <c r="H17" s="53">
        <f t="shared" ref="H17" si="20">STDEV(G15:G17)</f>
        <v>4.5095927128269266E-3</v>
      </c>
      <c r="I17" s="52">
        <f t="shared" ref="I17" si="21">AVERAGE(G15:G17)</f>
        <v>16.99066670735677</v>
      </c>
      <c r="J17" s="48"/>
      <c r="K17" s="52">
        <f t="shared" ref="K17" si="22">E17-I17</f>
        <v>8.2366663614908866</v>
      </c>
      <c r="L17" s="52">
        <f t="shared" ref="L17" si="23">K17-$K$7</f>
        <v>0.810333251953125</v>
      </c>
      <c r="M17" s="18">
        <f t="shared" ref="M17" si="24">SQRT((D17*D17)+(H17*H17))</f>
        <v>6.8400990092738173E-2</v>
      </c>
      <c r="N17" s="6"/>
      <c r="O17" s="23">
        <f t="shared" ref="O17" si="25">POWER(2,-L17)</f>
        <v>0.57025011913228529</v>
      </c>
      <c r="P17" s="17">
        <f t="shared" ref="P17" si="26">M17/SQRT((COUNT(C15:C17)+COUNT(G15:G17)/2))</f>
        <v>3.224453595629935E-2</v>
      </c>
    </row>
    <row r="18" spans="2:16">
      <c r="B18" s="25" t="s">
        <v>135</v>
      </c>
      <c r="C18" s="21">
        <v>26.577999114990234</v>
      </c>
      <c r="D18" s="44"/>
      <c r="E18" s="48"/>
      <c r="F18" s="48"/>
      <c r="G18" s="21">
        <v>17.16200065612793</v>
      </c>
      <c r="I18" s="48"/>
      <c r="J18" s="48"/>
      <c r="K18" s="48"/>
      <c r="L18" s="48"/>
      <c r="M18" s="48"/>
      <c r="N18" s="48"/>
      <c r="O18" s="49"/>
    </row>
    <row r="19" spans="2:16">
      <c r="B19" s="25" t="s">
        <v>135</v>
      </c>
      <c r="C19" s="21">
        <v>26.443000793457031</v>
      </c>
      <c r="D19" s="50"/>
      <c r="E19" s="48"/>
      <c r="F19" s="48"/>
      <c r="G19" s="21">
        <v>17.180999755859375</v>
      </c>
      <c r="H19" s="50"/>
      <c r="I19" s="48"/>
      <c r="J19" s="48"/>
      <c r="K19" s="48"/>
      <c r="L19" s="48"/>
      <c r="M19" s="48"/>
      <c r="N19" s="48"/>
      <c r="O19" s="49"/>
    </row>
    <row r="20" spans="2:16" ht="15.75">
      <c r="B20" s="25" t="s">
        <v>135</v>
      </c>
      <c r="C20" s="21">
        <v>26.499000549316406</v>
      </c>
      <c r="D20" s="51">
        <f t="shared" ref="D20" si="27">STDEV(C18:C20)</f>
        <v>6.7824888317408766E-2</v>
      </c>
      <c r="E20" s="52">
        <f t="shared" ref="E20" si="28">AVERAGE(C18:C20)</f>
        <v>26.506666819254558</v>
      </c>
      <c r="F20" s="48"/>
      <c r="G20" s="21">
        <v>17.158000946044922</v>
      </c>
      <c r="H20" s="53">
        <f t="shared" ref="H20" si="29">STDEV(G18:G20)</f>
        <v>1.2287586718818475E-2</v>
      </c>
      <c r="I20" s="52">
        <f t="shared" ref="I20" si="30">AVERAGE(G18:G20)</f>
        <v>17.16700045267741</v>
      </c>
      <c r="J20" s="48"/>
      <c r="K20" s="52">
        <f t="shared" ref="K20" si="31">E20-I20</f>
        <v>9.3396663665771484</v>
      </c>
      <c r="L20" s="52">
        <f t="shared" ref="L20" si="32">K20-$K$7</f>
        <v>1.9133332570393868</v>
      </c>
      <c r="M20" s="18">
        <f t="shared" ref="M20" si="33">SQRT((D20*D20)+(H20*H20))</f>
        <v>6.8928950830847963E-2</v>
      </c>
      <c r="N20" s="6"/>
      <c r="O20" s="23">
        <f t="shared" ref="O20" si="34">POWER(2,-L20)</f>
        <v>0.26547846502986916</v>
      </c>
      <c r="P20" s="17">
        <f t="shared" ref="P20" si="35">M20/SQRT((COUNT(C18:C20)+COUNT(G18:G20)/2))</f>
        <v>3.249341903504447E-2</v>
      </c>
    </row>
    <row r="21" spans="2:16">
      <c r="B21" s="25" t="s">
        <v>136</v>
      </c>
      <c r="C21" s="21">
        <v>22.773000717163086</v>
      </c>
      <c r="D21" s="44"/>
      <c r="E21" s="48"/>
      <c r="F21" s="48"/>
      <c r="G21" s="21">
        <v>15.75100040435791</v>
      </c>
      <c r="I21" s="48"/>
      <c r="J21" s="48"/>
      <c r="K21" s="48"/>
      <c r="L21" s="48"/>
      <c r="M21" s="48"/>
      <c r="N21" s="48"/>
      <c r="O21" s="49"/>
    </row>
    <row r="22" spans="2:16">
      <c r="B22" s="25" t="s">
        <v>136</v>
      </c>
      <c r="C22" s="21">
        <v>22.860000610351563</v>
      </c>
      <c r="D22" s="50"/>
      <c r="E22" s="48"/>
      <c r="F22" s="48"/>
      <c r="G22" s="21">
        <v>15.788000106811523</v>
      </c>
      <c r="H22" s="50"/>
      <c r="I22" s="48"/>
      <c r="J22" s="48"/>
      <c r="K22" s="48"/>
      <c r="L22" s="48"/>
      <c r="M22" s="48"/>
      <c r="N22" s="48"/>
      <c r="O22" s="49"/>
    </row>
    <row r="23" spans="2:16" ht="15.75">
      <c r="B23" s="25" t="s">
        <v>136</v>
      </c>
      <c r="C23" s="21">
        <v>22.854999542236328</v>
      </c>
      <c r="D23" s="51">
        <f t="shared" ref="D23" si="36">STDEV(C21:C23)</f>
        <v>4.8849768696981759E-2</v>
      </c>
      <c r="E23" s="52">
        <f t="shared" ref="E23" si="37">AVERAGE(C21:C23)</f>
        <v>22.829333623250324</v>
      </c>
      <c r="F23" s="48"/>
      <c r="G23" s="21">
        <v>15.76200008392334</v>
      </c>
      <c r="H23" s="53">
        <f t="shared" ref="H23" si="38">STDEV(G21:G23)</f>
        <v>1.8999877729361483E-2</v>
      </c>
      <c r="I23" s="52">
        <f t="shared" ref="I23" si="39">AVERAGE(G21:G23)</f>
        <v>15.767000198364258</v>
      </c>
      <c r="J23" s="48"/>
      <c r="K23" s="52">
        <f t="shared" ref="K23" si="40">E23-I23</f>
        <v>7.0623334248860665</v>
      </c>
      <c r="L23" s="52">
        <f t="shared" ref="L23" si="41">K23-$K$7</f>
        <v>-0.36399968465169508</v>
      </c>
      <c r="M23" s="18">
        <f t="shared" ref="M23" si="42">SQRT((D23*D23)+(H23*H23))</f>
        <v>5.2414647337164305E-2</v>
      </c>
      <c r="N23" s="6"/>
      <c r="O23" s="23">
        <f t="shared" ref="O23" si="43">POWER(2,-L23)</f>
        <v>1.286988965987603</v>
      </c>
      <c r="P23" s="17">
        <f t="shared" ref="P23" si="44">M23/SQRT((COUNT(C21:C23)+COUNT(G21:G23)/2))</f>
        <v>2.4708501710406866E-2</v>
      </c>
    </row>
    <row r="24" spans="2:16">
      <c r="B24" s="25" t="s">
        <v>137</v>
      </c>
      <c r="C24" s="21">
        <v>27.305999755859375</v>
      </c>
      <c r="D24" s="44"/>
      <c r="E24" s="48"/>
      <c r="F24" s="48"/>
      <c r="G24" s="21">
        <v>19.597000122070313</v>
      </c>
      <c r="I24" s="48"/>
      <c r="J24" s="48"/>
      <c r="K24" s="48"/>
      <c r="L24" s="48"/>
      <c r="M24" s="48"/>
      <c r="N24" s="48"/>
      <c r="O24" s="49"/>
    </row>
    <row r="25" spans="2:16">
      <c r="B25" s="25" t="s">
        <v>137</v>
      </c>
      <c r="C25" s="21"/>
      <c r="D25" s="50"/>
      <c r="E25" s="48"/>
      <c r="F25" s="48"/>
      <c r="G25" s="21">
        <v>19.597999572753906</v>
      </c>
      <c r="H25" s="50"/>
      <c r="I25" s="48"/>
      <c r="J25" s="48"/>
      <c r="K25" s="48"/>
      <c r="L25" s="48"/>
      <c r="M25" s="48"/>
      <c r="N25" s="48"/>
      <c r="O25" s="49"/>
    </row>
    <row r="26" spans="2:16" ht="15.75">
      <c r="B26" s="25" t="s">
        <v>137</v>
      </c>
      <c r="C26" s="21">
        <v>27.763999938964844</v>
      </c>
      <c r="D26" s="51">
        <f t="shared" ref="D26" si="45">STDEV(C24:C26)</f>
        <v>0.32385503525855741</v>
      </c>
      <c r="E26" s="52">
        <f t="shared" ref="E26" si="46">AVERAGE(C24:C26)</f>
        <v>27.534999847412109</v>
      </c>
      <c r="F26" s="48"/>
      <c r="G26" s="21">
        <v>19.563999176025391</v>
      </c>
      <c r="H26" s="53">
        <f t="shared" ref="H26" si="47">STDEV(G24:G26)</f>
        <v>1.9348076214554411E-2</v>
      </c>
      <c r="I26" s="52">
        <f t="shared" ref="I26" si="48">AVERAGE(G24:G26)</f>
        <v>19.586332956949871</v>
      </c>
      <c r="J26" s="48"/>
      <c r="K26" s="52">
        <f t="shared" ref="K26" si="49">E26-I26</f>
        <v>7.9486668904622384</v>
      </c>
      <c r="L26" s="52">
        <f t="shared" ref="L26" si="50">K26-$K$7</f>
        <v>0.5223337809244768</v>
      </c>
      <c r="M26" s="18">
        <f t="shared" ref="M26" si="51">SQRT((D26*D26)+(H26*H26))</f>
        <v>0.32443247666583208</v>
      </c>
      <c r="N26" s="6"/>
      <c r="O26" s="23">
        <f t="shared" ref="O26" si="52">POWER(2,-L26)</f>
        <v>0.69624463902209643</v>
      </c>
      <c r="P26" s="17">
        <f t="shared" ref="P26" si="53">M26/SQRT((COUNT(C24:C26)+COUNT(G24:G26)/2))</f>
        <v>0.17341645326086785</v>
      </c>
    </row>
    <row r="27" spans="2:16">
      <c r="B27" s="25" t="s">
        <v>138</v>
      </c>
      <c r="C27" s="21">
        <v>24.103000640869141</v>
      </c>
      <c r="D27" s="44"/>
      <c r="E27" s="48"/>
      <c r="F27" s="48"/>
      <c r="G27" s="21">
        <v>16.055000305175781</v>
      </c>
      <c r="I27" s="48"/>
      <c r="J27" s="48"/>
      <c r="K27" s="48"/>
      <c r="L27" s="48"/>
      <c r="M27" s="48"/>
      <c r="N27" s="48"/>
      <c r="O27" s="49"/>
    </row>
    <row r="28" spans="2:16">
      <c r="B28" s="25" t="s">
        <v>138</v>
      </c>
      <c r="C28" s="21">
        <v>24.086000442504883</v>
      </c>
      <c r="D28" s="50"/>
      <c r="E28" s="48"/>
      <c r="F28" s="48"/>
      <c r="G28" s="21">
        <v>16.08799934387207</v>
      </c>
      <c r="H28" s="50"/>
      <c r="I28" s="48"/>
      <c r="J28" s="48"/>
      <c r="K28" s="48"/>
      <c r="L28" s="48"/>
      <c r="M28" s="48"/>
      <c r="N28" s="48"/>
      <c r="O28" s="49"/>
    </row>
    <row r="29" spans="2:16" ht="15.75">
      <c r="B29" s="25" t="s">
        <v>138</v>
      </c>
      <c r="C29" s="21">
        <v>24.219999313354492</v>
      </c>
      <c r="D29" s="51">
        <f t="shared" ref="D29" si="54">STDEV(C27:C29)</f>
        <v>7.2953630817491386E-2</v>
      </c>
      <c r="E29" s="52">
        <f t="shared" ref="E29" si="55">AVERAGE(C27:C29)</f>
        <v>24.136333465576172</v>
      </c>
      <c r="F29" s="48"/>
      <c r="G29" s="21">
        <v>16.048999786376953</v>
      </c>
      <c r="H29" s="53">
        <f t="shared" ref="H29" si="56">STDEV(G27:G29)</f>
        <v>2.0999635971246516E-2</v>
      </c>
      <c r="I29" s="52">
        <f t="shared" ref="I29" si="57">AVERAGE(G27:G29)</f>
        <v>16.063999811808269</v>
      </c>
      <c r="J29" s="48"/>
      <c r="K29" s="52">
        <f t="shared" ref="K29" si="58">E29-I29</f>
        <v>8.0723336537679025</v>
      </c>
      <c r="L29" s="52">
        <f t="shared" ref="L29" si="59">K29-$K$7</f>
        <v>0.64600054423014086</v>
      </c>
      <c r="M29" s="18">
        <f t="shared" ref="M29" si="60">SQRT((D29*D29)+(H29*H29))</f>
        <v>7.5915854473092112E-2</v>
      </c>
      <c r="N29" s="6"/>
      <c r="O29" s="23">
        <f t="shared" ref="O29" si="61">POWER(2,-L29)</f>
        <v>0.6390494405318452</v>
      </c>
      <c r="P29" s="17">
        <f t="shared" ref="P29" si="62">M29/SQRT((COUNT(C27:C29)+COUNT(G27:G29)/2))</f>
        <v>3.5787076998329691E-2</v>
      </c>
    </row>
    <row r="30" spans="2:16">
      <c r="B30" s="25" t="s">
        <v>139</v>
      </c>
      <c r="C30" s="21">
        <v>20.575000762939453</v>
      </c>
      <c r="D30" s="44"/>
      <c r="E30" s="48"/>
      <c r="F30" s="48"/>
      <c r="G30" s="21">
        <v>14.729000091552734</v>
      </c>
      <c r="I30" s="48"/>
      <c r="J30" s="48"/>
      <c r="K30" s="48"/>
      <c r="L30" s="48"/>
      <c r="M30" s="48"/>
      <c r="N30" s="48"/>
      <c r="O30" s="49"/>
    </row>
    <row r="31" spans="2:16">
      <c r="B31" s="25" t="s">
        <v>139</v>
      </c>
      <c r="C31" s="21">
        <v>20.531999588012695</v>
      </c>
      <c r="D31" s="50"/>
      <c r="E31" s="48"/>
      <c r="F31" s="48"/>
      <c r="G31" s="21">
        <v>14.763999938964844</v>
      </c>
      <c r="H31" s="50"/>
      <c r="I31" s="48"/>
      <c r="J31" s="48"/>
      <c r="K31" s="48"/>
      <c r="L31" s="48"/>
      <c r="M31" s="48"/>
      <c r="N31" s="48"/>
      <c r="O31" s="49"/>
    </row>
    <row r="32" spans="2:16" ht="15.75">
      <c r="B32" s="25" t="s">
        <v>139</v>
      </c>
      <c r="C32" s="21">
        <v>20.551000595092773</v>
      </c>
      <c r="D32" s="51">
        <f t="shared" ref="D32" si="63">STDEV(C30:C32)</f>
        <v>2.1548965063345079E-2</v>
      </c>
      <c r="E32" s="52">
        <f t="shared" ref="E32" si="64">AVERAGE(C30:C32)</f>
        <v>20.552666982014973</v>
      </c>
      <c r="F32" s="48"/>
      <c r="G32" s="21">
        <v>14.906999588012695</v>
      </c>
      <c r="H32" s="53">
        <f t="shared" ref="H32" si="65">STDEV(G30:G32)</f>
        <v>9.4302447552789159E-2</v>
      </c>
      <c r="I32" s="52">
        <f t="shared" ref="I32" si="66">AVERAGE(G30:G32)</f>
        <v>14.799999872843424</v>
      </c>
      <c r="J32" s="48"/>
      <c r="K32" s="52">
        <f t="shared" ref="K32" si="67">E32-I32</f>
        <v>5.7526671091715489</v>
      </c>
      <c r="L32" s="52">
        <f t="shared" ref="L32" si="68">K32-$K$7</f>
        <v>-1.6736660003662127</v>
      </c>
      <c r="M32" s="18">
        <f t="shared" ref="M32" si="69">SQRT((D32*D32)+(H32*H32))</f>
        <v>9.6733187220042621E-2</v>
      </c>
      <c r="N32" s="6"/>
      <c r="O32" s="23">
        <f t="shared" ref="O32" si="70">POWER(2,-L32)</f>
        <v>3.1902422978555007</v>
      </c>
      <c r="P32" s="17">
        <f t="shared" ref="P32" si="71">M32/SQRT((COUNT(C30:C32)+COUNT(G30:G32)/2))</f>
        <v>4.5600461766053348E-2</v>
      </c>
    </row>
    <row r="33" spans="2:16">
      <c r="B33" s="25" t="s">
        <v>140</v>
      </c>
      <c r="C33" s="21">
        <v>23.202999114990234</v>
      </c>
      <c r="D33" s="44"/>
      <c r="E33" s="48"/>
      <c r="F33" s="48"/>
      <c r="G33" s="21">
        <v>15.50100040435791</v>
      </c>
      <c r="I33" s="48"/>
      <c r="J33" s="48"/>
      <c r="K33" s="48"/>
      <c r="L33" s="48"/>
      <c r="M33" s="48"/>
      <c r="N33" s="48"/>
      <c r="O33" s="49"/>
    </row>
    <row r="34" spans="2:16">
      <c r="B34" s="25" t="s">
        <v>140</v>
      </c>
      <c r="C34" s="21">
        <v>23.208000183105469</v>
      </c>
      <c r="D34" s="50"/>
      <c r="E34" s="48"/>
      <c r="F34" s="48"/>
      <c r="G34" s="21">
        <v>15.484000205993652</v>
      </c>
      <c r="H34" s="50"/>
      <c r="I34" s="48"/>
      <c r="J34" s="48"/>
      <c r="K34" s="48"/>
      <c r="L34" s="48"/>
      <c r="M34" s="48"/>
      <c r="N34" s="48"/>
      <c r="O34" s="49"/>
    </row>
    <row r="35" spans="2:16" ht="15.75">
      <c r="B35" s="25" t="s">
        <v>140</v>
      </c>
      <c r="C35" s="21">
        <v>23.256999969482422</v>
      </c>
      <c r="D35" s="51">
        <f t="shared" ref="D35" si="72">STDEV(C33:C35)</f>
        <v>2.983868303943351E-2</v>
      </c>
      <c r="E35" s="52">
        <f t="shared" ref="E35" si="73">AVERAGE(C33:C35)</f>
        <v>23.222666422526043</v>
      </c>
      <c r="F35" s="48"/>
      <c r="G35" s="21">
        <v>15.458999633789063</v>
      </c>
      <c r="H35" s="53">
        <f t="shared" ref="H35" si="74">STDEV(G33:G35)</f>
        <v>2.1126997275831713E-2</v>
      </c>
      <c r="I35" s="52">
        <f t="shared" ref="I35" si="75">AVERAGE(G33:G35)</f>
        <v>15.481333414713541</v>
      </c>
      <c r="J35" s="48"/>
      <c r="K35" s="52">
        <f t="shared" ref="K35" si="76">E35-I35</f>
        <v>7.7413330078125018</v>
      </c>
      <c r="L35" s="52">
        <f t="shared" ref="L35" si="77">K35-$K$7</f>
        <v>0.31499989827474018</v>
      </c>
      <c r="M35" s="18">
        <f t="shared" ref="M35" si="78">SQRT((D35*D35)+(H35*H35))</f>
        <v>3.656086732314727E-2</v>
      </c>
      <c r="N35" s="6"/>
      <c r="O35" s="23">
        <f t="shared" ref="O35" si="79">POWER(2,-L35)</f>
        <v>0.80385104742315072</v>
      </c>
      <c r="P35" s="17">
        <f t="shared" ref="P35" si="80">M35/SQRT((COUNT(C33:C35)+COUNT(G33:G35)/2))</f>
        <v>1.7234958140172729E-2</v>
      </c>
    </row>
    <row r="36" spans="2:16">
      <c r="B36" s="25" t="s">
        <v>141</v>
      </c>
      <c r="C36" s="21">
        <v>25.315999984741211</v>
      </c>
      <c r="D36" s="44"/>
      <c r="E36" s="48"/>
      <c r="F36" s="48"/>
      <c r="G36" s="21">
        <v>16.849000930786133</v>
      </c>
      <c r="I36" s="48"/>
      <c r="J36" s="48"/>
      <c r="K36" s="48"/>
      <c r="L36" s="48"/>
      <c r="M36" s="48"/>
      <c r="N36" s="48"/>
      <c r="O36" s="49"/>
    </row>
    <row r="37" spans="2:16">
      <c r="B37" s="25" t="s">
        <v>141</v>
      </c>
      <c r="C37" s="21">
        <v>25.422000885009766</v>
      </c>
      <c r="D37" s="50"/>
      <c r="E37" s="48"/>
      <c r="F37" s="48"/>
      <c r="G37" s="21">
        <v>16.863000869750977</v>
      </c>
      <c r="H37" s="50"/>
      <c r="I37" s="48"/>
      <c r="J37" s="48"/>
      <c r="K37" s="48"/>
      <c r="L37" s="48"/>
      <c r="M37" s="48"/>
      <c r="N37" s="48"/>
      <c r="O37" s="49"/>
    </row>
    <row r="38" spans="2:16" ht="15.75">
      <c r="B38" s="25" t="s">
        <v>141</v>
      </c>
      <c r="C38" s="21">
        <v>25.399999618530273</v>
      </c>
      <c r="D38" s="51">
        <f t="shared" ref="D38" si="81">STDEV(C36:C38)</f>
        <v>5.5940720203238821E-2</v>
      </c>
      <c r="E38" s="52">
        <f t="shared" ref="E38" si="82">AVERAGE(C36:C38)</f>
        <v>25.37933349609375</v>
      </c>
      <c r="F38" s="48"/>
      <c r="G38" s="21">
        <v>16.840000152587891</v>
      </c>
      <c r="H38" s="53">
        <f t="shared" ref="H38" si="83">STDEV(G36:G38)</f>
        <v>1.159055139046153E-2</v>
      </c>
      <c r="I38" s="52">
        <f t="shared" ref="I38" si="84">AVERAGE(G36:G38)</f>
        <v>16.850667317708332</v>
      </c>
      <c r="J38" s="48"/>
      <c r="K38" s="52">
        <f t="shared" ref="K38" si="85">E38-I38</f>
        <v>8.5286661783854179</v>
      </c>
      <c r="L38" s="52">
        <f t="shared" ref="L38" si="86">K38-$K$7</f>
        <v>1.1023330688476563</v>
      </c>
      <c r="M38" s="18">
        <f t="shared" ref="M38" si="87">SQRT((D38*D38)+(H38*H38))</f>
        <v>5.7128846114655435E-2</v>
      </c>
      <c r="N38" s="6"/>
      <c r="O38" s="23">
        <f t="shared" ref="O38" si="88">POWER(2,-L38)</f>
        <v>0.4657626735981944</v>
      </c>
      <c r="P38" s="17">
        <f t="shared" ref="P38" si="89">M38/SQRT((COUNT(C36:C38)+COUNT(G36:G38)/2))</f>
        <v>2.6930796326023739E-2</v>
      </c>
    </row>
    <row r="39" spans="2:16">
      <c r="B39" s="25" t="s">
        <v>142</v>
      </c>
      <c r="C39" s="21">
        <v>20.718999862670898</v>
      </c>
      <c r="D39" s="44"/>
      <c r="E39" s="48"/>
      <c r="F39" s="48"/>
      <c r="G39" s="21">
        <v>14.845000267028809</v>
      </c>
      <c r="I39" s="48"/>
      <c r="J39" s="48"/>
      <c r="K39" s="48"/>
      <c r="L39" s="48"/>
      <c r="M39" s="48"/>
      <c r="N39" s="48"/>
      <c r="O39" s="49"/>
    </row>
    <row r="40" spans="2:16">
      <c r="B40" s="25" t="s">
        <v>142</v>
      </c>
      <c r="C40" s="21">
        <v>20.563999176025391</v>
      </c>
      <c r="D40" s="50"/>
      <c r="E40" s="48"/>
      <c r="F40" s="48"/>
      <c r="G40" s="21">
        <v>14.828000068664551</v>
      </c>
      <c r="H40" s="50"/>
      <c r="I40" s="48"/>
      <c r="J40" s="48"/>
      <c r="K40" s="48"/>
      <c r="L40" s="48"/>
      <c r="M40" s="48"/>
      <c r="N40" s="48"/>
      <c r="O40" s="49"/>
    </row>
    <row r="41" spans="2:16" ht="15.75">
      <c r="B41" s="25" t="s">
        <v>142</v>
      </c>
      <c r="C41" s="21">
        <v>20.649999618530273</v>
      </c>
      <c r="D41" s="51">
        <f t="shared" ref="D41" si="90">STDEV(C39:C41)</f>
        <v>7.7655567157245087E-2</v>
      </c>
      <c r="E41" s="52">
        <f t="shared" ref="E41" si="91">AVERAGE(C39:C41)</f>
        <v>20.644332885742187</v>
      </c>
      <c r="F41" s="48"/>
      <c r="G41" s="21">
        <v>14.843000411987305</v>
      </c>
      <c r="H41" s="53">
        <f t="shared" ref="H41" si="92">STDEV(G39:G41)</f>
        <v>9.2917209063735004E-3</v>
      </c>
      <c r="I41" s="52">
        <f t="shared" ref="I41" si="93">AVERAGE(G39:G41)</f>
        <v>14.838666915893555</v>
      </c>
      <c r="J41" s="48"/>
      <c r="K41" s="52">
        <f t="shared" ref="K41" si="94">E41-I41</f>
        <v>5.8056659698486328</v>
      </c>
      <c r="L41" s="52">
        <f t="shared" ref="L41" si="95">K41-$K$7</f>
        <v>-1.6206671396891288</v>
      </c>
      <c r="M41" s="18">
        <f t="shared" ref="M41" si="96">SQRT((D41*D41)+(H41*H41))</f>
        <v>7.8209482723742271E-2</v>
      </c>
      <c r="N41" s="6"/>
      <c r="O41" s="23">
        <f t="shared" ref="O41" si="97">POWER(2,-L41)</f>
        <v>3.075172073337137</v>
      </c>
      <c r="P41" s="17">
        <f t="shared" ref="P41" si="98">M41/SQRT((COUNT(C39:C41)+COUNT(G39:G41)/2))</f>
        <v>3.6868303724700201E-2</v>
      </c>
    </row>
    <row r="42" spans="2:16">
      <c r="B42" s="25" t="s">
        <v>143</v>
      </c>
      <c r="C42" s="21">
        <v>23.475000381469727</v>
      </c>
      <c r="D42" s="44"/>
      <c r="E42" s="48"/>
      <c r="F42" s="48"/>
      <c r="G42" s="21">
        <v>16.427000045776367</v>
      </c>
      <c r="I42" s="48"/>
      <c r="J42" s="48"/>
      <c r="K42" s="48"/>
      <c r="L42" s="48"/>
      <c r="M42" s="48"/>
      <c r="N42" s="48"/>
      <c r="O42" s="49"/>
    </row>
    <row r="43" spans="2:16">
      <c r="B43" s="25" t="s">
        <v>143</v>
      </c>
      <c r="C43" s="21">
        <v>23.545999526977539</v>
      </c>
      <c r="D43" s="50"/>
      <c r="E43" s="48"/>
      <c r="F43" s="48"/>
      <c r="G43" s="21">
        <v>16.451999664306641</v>
      </c>
      <c r="H43" s="50"/>
      <c r="I43" s="48"/>
      <c r="J43" s="48"/>
      <c r="K43" s="48"/>
      <c r="L43" s="48"/>
      <c r="M43" s="48"/>
      <c r="N43" s="48"/>
      <c r="O43" s="49"/>
    </row>
    <row r="44" spans="2:16" ht="15.75">
      <c r="B44" s="25" t="s">
        <v>143</v>
      </c>
      <c r="C44" s="21">
        <v>23.679000854492188</v>
      </c>
      <c r="D44" s="51">
        <f t="shared" ref="D44" si="99">STDEV(C42:C44)</f>
        <v>0.10355869895610421</v>
      </c>
      <c r="E44" s="52">
        <f t="shared" ref="E44" si="100">AVERAGE(C42:C44)</f>
        <v>23.566666920979817</v>
      </c>
      <c r="F44" s="48"/>
      <c r="G44" s="21">
        <v>16.483999252319336</v>
      </c>
      <c r="H44" s="53">
        <f t="shared" ref="H44" si="101">STDEV(G42:G44)</f>
        <v>2.8571151260696034E-2</v>
      </c>
      <c r="I44" s="52">
        <f t="shared" ref="I44" si="102">AVERAGE(G42:G44)</f>
        <v>16.454332987467449</v>
      </c>
      <c r="J44" s="48"/>
      <c r="K44" s="52">
        <f t="shared" ref="K44" si="103">E44-I44</f>
        <v>7.1123339335123674</v>
      </c>
      <c r="L44" s="52">
        <f t="shared" ref="L44" si="104">K44-$K$7</f>
        <v>-0.31399917602539418</v>
      </c>
      <c r="M44" s="18">
        <f t="shared" ref="M44" si="105">SQRT((D44*D44)+(H44*H44))</f>
        <v>0.10742771902001175</v>
      </c>
      <c r="N44" s="6"/>
      <c r="O44" s="23">
        <f t="shared" ref="O44" si="106">POWER(2,-L44)</f>
        <v>1.2431489588970173</v>
      </c>
      <c r="P44" s="17">
        <f t="shared" ref="P44" si="107">M44/SQRT((COUNT(C42:C44)+COUNT(G42:G44)/2))</f>
        <v>5.0641912404302242E-2</v>
      </c>
    </row>
    <row r="45" spans="2:16">
      <c r="B45" s="25" t="s">
        <v>144</v>
      </c>
      <c r="C45" s="21">
        <v>26.844999313354492</v>
      </c>
      <c r="D45" s="44"/>
      <c r="E45" s="48"/>
      <c r="F45" s="48"/>
      <c r="G45" s="21">
        <v>18.266000747680664</v>
      </c>
      <c r="I45" s="48"/>
      <c r="J45" s="48"/>
      <c r="K45" s="48"/>
      <c r="L45" s="48"/>
      <c r="M45" s="48"/>
      <c r="N45" s="48"/>
      <c r="O45" s="49"/>
    </row>
    <row r="46" spans="2:16">
      <c r="B46" s="25" t="s">
        <v>144</v>
      </c>
      <c r="C46" s="21">
        <v>26.944999694824219</v>
      </c>
      <c r="D46" s="50"/>
      <c r="E46" s="48"/>
      <c r="F46" s="48"/>
      <c r="G46" s="21">
        <v>18.292999267578125</v>
      </c>
      <c r="H46" s="50"/>
      <c r="I46" s="48"/>
      <c r="J46" s="48"/>
      <c r="K46" s="48"/>
      <c r="L46" s="48"/>
      <c r="M46" s="48"/>
      <c r="N46" s="48"/>
      <c r="O46" s="49"/>
    </row>
    <row r="47" spans="2:16" ht="15.75">
      <c r="B47" s="25" t="s">
        <v>144</v>
      </c>
      <c r="C47" s="21">
        <v>26.972000122070313</v>
      </c>
      <c r="D47" s="51">
        <f t="shared" ref="D47" si="108">STDEV(C45:C47)</f>
        <v>6.6905785474843674E-2</v>
      </c>
      <c r="E47" s="52">
        <f t="shared" ref="E47" si="109">AVERAGE(C45:C47)</f>
        <v>26.920666376749676</v>
      </c>
      <c r="F47" s="48"/>
      <c r="G47" s="21">
        <v>18.329999923706055</v>
      </c>
      <c r="H47" s="53">
        <f t="shared" ref="H47" si="110">STDEV(G45:G47)</f>
        <v>3.2129589587792301E-2</v>
      </c>
      <c r="I47" s="52">
        <f t="shared" ref="I47" si="111">AVERAGE(G45:G47)</f>
        <v>18.296333312988281</v>
      </c>
      <c r="J47" s="48"/>
      <c r="K47" s="52">
        <f t="shared" ref="K47" si="112">E47-I47</f>
        <v>8.6243330637613944</v>
      </c>
      <c r="L47" s="52">
        <f t="shared" ref="L47" si="113">K47-$K$7</f>
        <v>1.1979999542236328</v>
      </c>
      <c r="M47" s="18">
        <f t="shared" ref="M47" si="114">SQRT((D47*D47)+(H47*H47))</f>
        <v>7.4220581088305787E-2</v>
      </c>
      <c r="N47" s="6"/>
      <c r="O47" s="23">
        <f t="shared" ref="O47" si="115">POWER(2,-L47)</f>
        <v>0.43587913359887109</v>
      </c>
      <c r="P47" s="17">
        <f t="shared" ref="P47" si="116">M47/SQRT((COUNT(C45:C47)+COUNT(G45:G47)/2))</f>
        <v>3.4987917460764704E-2</v>
      </c>
    </row>
    <row r="48" spans="2:16">
      <c r="B48" s="25" t="s">
        <v>145</v>
      </c>
      <c r="C48" s="21">
        <v>20.902000427246094</v>
      </c>
      <c r="D48" s="44"/>
      <c r="E48" s="48"/>
      <c r="F48" s="48"/>
      <c r="G48" s="21">
        <v>14.35099983215332</v>
      </c>
      <c r="I48" s="48"/>
      <c r="J48" s="48"/>
      <c r="K48" s="48"/>
      <c r="L48" s="48"/>
      <c r="M48" s="48"/>
      <c r="N48" s="48"/>
      <c r="O48" s="49"/>
    </row>
    <row r="49" spans="2:16">
      <c r="B49" s="25" t="s">
        <v>145</v>
      </c>
      <c r="C49" s="21">
        <v>20.690000534057617</v>
      </c>
      <c r="D49" s="50"/>
      <c r="E49" s="48"/>
      <c r="F49" s="48"/>
      <c r="G49" s="21">
        <v>14.378999710083008</v>
      </c>
      <c r="H49" s="50"/>
      <c r="I49" s="48"/>
      <c r="J49" s="48"/>
      <c r="K49" s="48"/>
      <c r="L49" s="48"/>
      <c r="M49" s="48"/>
      <c r="N49" s="48"/>
      <c r="O49" s="49"/>
    </row>
    <row r="50" spans="2:16" ht="15.75">
      <c r="B50" s="25" t="s">
        <v>145</v>
      </c>
      <c r="C50" s="21">
        <v>20.885000228881836</v>
      </c>
      <c r="D50" s="51">
        <f t="shared" ref="D50" si="117">STDEV(C48:C50)</f>
        <v>0.11779773797905178</v>
      </c>
      <c r="E50" s="52">
        <f t="shared" ref="E50" si="118">AVERAGE(C48:C50)</f>
        <v>20.825667063395183</v>
      </c>
      <c r="F50" s="48"/>
      <c r="G50" s="21">
        <v>14.381999969482422</v>
      </c>
      <c r="H50" s="53">
        <f t="shared" ref="H50" si="119">STDEV(G48:G50)</f>
        <v>1.7097773904636092E-2</v>
      </c>
      <c r="I50" s="52">
        <f t="shared" ref="I50" si="120">AVERAGE(G48:G50)</f>
        <v>14.37066650390625</v>
      </c>
      <c r="J50" s="48"/>
      <c r="K50" s="52">
        <f t="shared" ref="K50" si="121">E50-I50</f>
        <v>6.4550005594889335</v>
      </c>
      <c r="L50" s="52">
        <f t="shared" ref="L50" si="122">K50-$K$7</f>
        <v>-0.97133255004882813</v>
      </c>
      <c r="M50" s="18">
        <f t="shared" ref="M50" si="123">SQRT((D50*D50)+(H50*H50))</f>
        <v>0.11903210048333766</v>
      </c>
      <c r="N50" s="6"/>
      <c r="O50" s="23">
        <f t="shared" ref="O50" si="124">POWER(2,-L50)</f>
        <v>1.9606507206074608</v>
      </c>
      <c r="P50" s="17">
        <f t="shared" ref="P50" si="125">M50/SQRT((COUNT(C48:C50)+COUNT(G48:G50)/2))</f>
        <v>5.6112270287097726E-2</v>
      </c>
    </row>
    <row r="51" spans="2:16">
      <c r="B51" s="25" t="s">
        <v>146</v>
      </c>
      <c r="C51" s="21">
        <v>24.174999237060547</v>
      </c>
      <c r="D51" s="44"/>
      <c r="E51" s="48"/>
      <c r="F51" s="48"/>
      <c r="G51" s="21">
        <v>16.580999374389648</v>
      </c>
      <c r="I51" s="48"/>
      <c r="J51" s="48"/>
      <c r="K51" s="48"/>
      <c r="L51" s="48"/>
      <c r="M51" s="48"/>
      <c r="N51" s="48"/>
      <c r="O51" s="49"/>
    </row>
    <row r="52" spans="2:16">
      <c r="B52" s="25" t="s">
        <v>146</v>
      </c>
      <c r="C52" s="21">
        <v>24.142000198364258</v>
      </c>
      <c r="D52" s="50"/>
      <c r="E52" s="48"/>
      <c r="F52" s="48"/>
      <c r="G52" s="21">
        <v>16.621000289916992</v>
      </c>
      <c r="H52" s="50"/>
      <c r="I52" s="48"/>
      <c r="J52" s="48"/>
      <c r="K52" s="48"/>
      <c r="L52" s="48"/>
      <c r="M52" s="48"/>
      <c r="N52" s="48"/>
      <c r="O52" s="49"/>
    </row>
    <row r="53" spans="2:16" ht="15.75">
      <c r="B53" s="25" t="s">
        <v>146</v>
      </c>
      <c r="C53" s="21">
        <v>24.195999145507813</v>
      </c>
      <c r="D53" s="51">
        <f t="shared" ref="D53" si="126">STDEV(C51:C53)</f>
        <v>2.7220761078893239E-2</v>
      </c>
      <c r="E53" s="52">
        <f t="shared" ref="E53" si="127">AVERAGE(C51:C53)</f>
        <v>24.170999526977539</v>
      </c>
      <c r="F53" s="48"/>
      <c r="G53" s="21">
        <v>16.604999542236328</v>
      </c>
      <c r="H53" s="53">
        <f t="shared" ref="H53" si="128">STDEV(G51:G53)</f>
        <v>2.0133327370452061E-2</v>
      </c>
      <c r="I53" s="52">
        <f t="shared" ref="I53" si="129">AVERAGE(G51:G53)</f>
        <v>16.602333068847656</v>
      </c>
      <c r="J53" s="48"/>
      <c r="K53" s="52">
        <f t="shared" ref="K53" si="130">E53-I53</f>
        <v>7.5686664581298828</v>
      </c>
      <c r="L53" s="52">
        <f t="shared" ref="L53" si="131">K53-$K$7</f>
        <v>0.14233334859212121</v>
      </c>
      <c r="M53" s="18">
        <f t="shared" ref="M53" si="132">SQRT((D53*D53)+(H53*H53))</f>
        <v>3.3857358206451714E-2</v>
      </c>
      <c r="N53" s="6"/>
      <c r="O53" s="23">
        <f t="shared" ref="O53" si="133">POWER(2,-L53)</f>
        <v>0.90605256190320249</v>
      </c>
      <c r="P53" s="17">
        <f t="shared" ref="P53" si="134">M53/SQRT((COUNT(C51:C53)+COUNT(G51:G53)/2))</f>
        <v>1.5960511720562676E-2</v>
      </c>
    </row>
    <row r="54" spans="2:16">
      <c r="B54" s="25" t="s">
        <v>147</v>
      </c>
      <c r="C54" s="21">
        <v>24.249000549316406</v>
      </c>
      <c r="D54" s="44"/>
      <c r="E54" s="48"/>
      <c r="F54" s="48"/>
      <c r="G54" s="21">
        <v>15.755000114440918</v>
      </c>
      <c r="I54" s="48"/>
      <c r="J54" s="48"/>
      <c r="K54" s="48"/>
      <c r="L54" s="48"/>
      <c r="M54" s="48"/>
      <c r="N54" s="48"/>
      <c r="O54" s="49"/>
    </row>
    <row r="55" spans="2:16">
      <c r="B55" s="25" t="s">
        <v>147</v>
      </c>
      <c r="C55" s="21">
        <v>24.226999282836914</v>
      </c>
      <c r="D55" s="50"/>
      <c r="E55" s="48"/>
      <c r="F55" s="48"/>
      <c r="G55" s="21">
        <v>16.181999206542969</v>
      </c>
      <c r="H55" s="50"/>
      <c r="I55" s="48"/>
      <c r="J55" s="48"/>
      <c r="K55" s="48"/>
      <c r="L55" s="48"/>
      <c r="M55" s="48"/>
      <c r="N55" s="48"/>
      <c r="O55" s="49"/>
    </row>
    <row r="56" spans="2:16" ht="15.75">
      <c r="B56" s="25" t="s">
        <v>147</v>
      </c>
      <c r="C56" s="21">
        <v>24.316999435424805</v>
      </c>
      <c r="D56" s="51">
        <f t="shared" ref="D56" si="135">STDEV(C54:C56)</f>
        <v>4.6918247524334218E-2</v>
      </c>
      <c r="E56" s="52">
        <f t="shared" ref="E56" si="136">AVERAGE(C54:C56)</f>
        <v>24.264333089192707</v>
      </c>
      <c r="F56" s="48"/>
      <c r="G56" s="21">
        <v>15.836000442504883</v>
      </c>
      <c r="H56" s="53">
        <f t="shared" ref="H56" si="137">STDEV(G54:G56)</f>
        <v>0.22679080761728967</v>
      </c>
      <c r="I56" s="52">
        <f t="shared" ref="I56" si="138">AVERAGE(G54:G56)</f>
        <v>15.924333254496256</v>
      </c>
      <c r="J56" s="48"/>
      <c r="K56" s="52">
        <f t="shared" ref="K56" si="139">E56-I56</f>
        <v>8.3399998346964512</v>
      </c>
      <c r="L56" s="52">
        <f t="shared" ref="L56" si="140">K56-$K$7</f>
        <v>0.91366672515868963</v>
      </c>
      <c r="M56" s="18">
        <f t="shared" ref="M56" si="141">SQRT((D56*D56)+(H56*H56))</f>
        <v>0.2315931613205735</v>
      </c>
      <c r="N56" s="6"/>
      <c r="O56" s="23">
        <f t="shared" ref="O56" si="142">POWER(2,-L56)</f>
        <v>0.53083421753717808</v>
      </c>
      <c r="P56" s="17">
        <f t="shared" ref="P56" si="143">M56/SQRT((COUNT(C54:C56)+COUNT(G54:G56)/2))</f>
        <v>0.10917406323080506</v>
      </c>
    </row>
    <row r="57" spans="2:16">
      <c r="B57" s="25" t="s">
        <v>148</v>
      </c>
      <c r="C57" s="21">
        <v>19.722999572753906</v>
      </c>
      <c r="D57" s="44"/>
      <c r="E57" s="48"/>
      <c r="F57" s="48"/>
      <c r="G57" s="21">
        <v>13.894000053405762</v>
      </c>
      <c r="I57" s="48"/>
      <c r="J57" s="48"/>
      <c r="K57" s="48"/>
      <c r="L57" s="48"/>
      <c r="M57" s="48"/>
      <c r="N57" s="48"/>
      <c r="O57" s="49"/>
    </row>
    <row r="58" spans="2:16">
      <c r="B58" s="25" t="s">
        <v>148</v>
      </c>
      <c r="C58" s="21">
        <v>19.708000183105469</v>
      </c>
      <c r="D58" s="50"/>
      <c r="E58" s="48"/>
      <c r="F58" s="48"/>
      <c r="G58" s="21">
        <v>13.847000122070313</v>
      </c>
      <c r="H58" s="50"/>
      <c r="I58" s="48"/>
      <c r="J58" s="48"/>
      <c r="K58" s="48"/>
      <c r="L58" s="48"/>
      <c r="M58" s="48"/>
      <c r="N58" s="48"/>
      <c r="O58" s="49"/>
    </row>
    <row r="59" spans="2:16" ht="15.75">
      <c r="B59" s="25" t="s">
        <v>148</v>
      </c>
      <c r="C59" s="21">
        <v>19.604999542236328</v>
      </c>
      <c r="D59" s="51">
        <f t="shared" ref="D59" si="144">STDEV(C57:C59)</f>
        <v>6.4236698897422465E-2</v>
      </c>
      <c r="E59" s="52">
        <f t="shared" ref="E59" si="145">AVERAGE(C57:C59)</f>
        <v>19.678666432698567</v>
      </c>
      <c r="F59" s="48"/>
      <c r="G59" s="21">
        <v>13.815999984741211</v>
      </c>
      <c r="H59" s="53">
        <f t="shared" ref="H59" si="146">STDEV(G57:G59)</f>
        <v>3.9272579007993892E-2</v>
      </c>
      <c r="I59" s="52">
        <f t="shared" ref="I59" si="147">AVERAGE(G57:G59)</f>
        <v>13.852333386739096</v>
      </c>
      <c r="J59" s="48"/>
      <c r="K59" s="52">
        <f t="shared" ref="K59" si="148">E59-I59</f>
        <v>5.8263330459594709</v>
      </c>
      <c r="L59" s="52">
        <f t="shared" ref="L59" si="149">K59-$K$7</f>
        <v>-1.6000000635782907</v>
      </c>
      <c r="M59" s="18">
        <f t="shared" ref="M59" si="150">SQRT((D59*D59)+(H59*H59))</f>
        <v>7.5290696285645012E-2</v>
      </c>
      <c r="N59" s="6"/>
      <c r="O59" s="23">
        <f t="shared" ref="O59" si="151">POWER(2,-L59)</f>
        <v>3.0314332666133681</v>
      </c>
      <c r="P59" s="17">
        <f t="shared" ref="P59" si="152">M59/SQRT((COUNT(C57:C59)+COUNT(G57:G59)/2))</f>
        <v>3.5492374602557601E-2</v>
      </c>
    </row>
    <row r="60" spans="2:16">
      <c r="B60" s="25" t="s">
        <v>149</v>
      </c>
      <c r="C60" s="21">
        <v>23.142000198364258</v>
      </c>
      <c r="D60" s="44"/>
      <c r="E60" s="48"/>
      <c r="F60" s="48"/>
      <c r="G60" s="21">
        <v>16.080999374389648</v>
      </c>
      <c r="I60" s="48"/>
      <c r="J60" s="48"/>
      <c r="K60" s="48"/>
      <c r="L60" s="48"/>
      <c r="M60" s="48"/>
      <c r="N60" s="48"/>
      <c r="O60" s="49"/>
    </row>
    <row r="61" spans="2:16">
      <c r="B61" s="25" t="s">
        <v>149</v>
      </c>
      <c r="C61" s="21">
        <v>23.166999816894531</v>
      </c>
      <c r="D61" s="50"/>
      <c r="E61" s="48"/>
      <c r="F61" s="48"/>
      <c r="G61" s="21">
        <v>16.111000061035156</v>
      </c>
      <c r="H61" s="50"/>
      <c r="I61" s="48"/>
      <c r="J61" s="48"/>
      <c r="K61" s="48"/>
      <c r="L61" s="48"/>
      <c r="M61" s="48"/>
      <c r="N61" s="48"/>
      <c r="O61" s="49"/>
    </row>
    <row r="62" spans="2:16" ht="15.75">
      <c r="B62" s="25" t="s">
        <v>149</v>
      </c>
      <c r="C62" s="21">
        <v>23.139999389648438</v>
      </c>
      <c r="D62" s="51">
        <f t="shared" ref="D62" si="153">STDEV(C60:C62)</f>
        <v>1.5044418863530395E-2</v>
      </c>
      <c r="E62" s="52">
        <f t="shared" ref="E62" si="154">AVERAGE(C60:C62)</f>
        <v>23.14966646830241</v>
      </c>
      <c r="F62" s="48"/>
      <c r="G62" s="21">
        <v>16.048999786376953</v>
      </c>
      <c r="H62" s="53">
        <f t="shared" ref="H62" si="155">STDEV(G60:G62)</f>
        <v>3.1005507279290478E-2</v>
      </c>
      <c r="I62" s="52">
        <f t="shared" ref="I62" si="156">AVERAGE(G60:G62)</f>
        <v>16.080333073933918</v>
      </c>
      <c r="J62" s="48"/>
      <c r="K62" s="52">
        <f t="shared" ref="K62" si="157">E62-I62</f>
        <v>7.069333394368492</v>
      </c>
      <c r="L62" s="52">
        <f t="shared" ref="L62" si="158">K62-$K$7</f>
        <v>-0.35699971516926965</v>
      </c>
      <c r="M62" s="18">
        <f t="shared" ref="M62" si="159">SQRT((D62*D62)+(H62*H62))</f>
        <v>3.4462675760704997E-2</v>
      </c>
      <c r="N62" s="6"/>
      <c r="O62" s="23">
        <f t="shared" ref="O62" si="160">POWER(2,-L62)</f>
        <v>1.2807596084698656</v>
      </c>
      <c r="P62" s="17">
        <f t="shared" ref="P62" si="161">M62/SQRT((COUNT(C60:C62)+COUNT(G60:G62)/2))</f>
        <v>1.6245861152151844E-2</v>
      </c>
    </row>
    <row r="63" spans="2:16">
      <c r="B63" s="25" t="s">
        <v>150</v>
      </c>
      <c r="C63" s="21">
        <v>25.339000701904297</v>
      </c>
      <c r="D63" s="44"/>
      <c r="E63" s="48"/>
      <c r="F63" s="48"/>
      <c r="G63" s="21">
        <v>17.87700080871582</v>
      </c>
      <c r="I63" s="48"/>
      <c r="J63" s="48"/>
      <c r="K63" s="48"/>
      <c r="L63" s="48"/>
      <c r="M63" s="48"/>
      <c r="N63" s="48"/>
      <c r="O63" s="49"/>
    </row>
    <row r="64" spans="2:16">
      <c r="B64" s="25" t="s">
        <v>150</v>
      </c>
      <c r="C64" s="21">
        <v>25.399999618530273</v>
      </c>
      <c r="D64" s="50"/>
      <c r="E64" s="48"/>
      <c r="F64" s="48"/>
      <c r="G64" s="21">
        <v>17.843999862670898</v>
      </c>
      <c r="H64" s="50"/>
      <c r="I64" s="48"/>
      <c r="J64" s="48"/>
      <c r="K64" s="48"/>
      <c r="L64" s="48"/>
      <c r="M64" s="48"/>
      <c r="N64" s="48"/>
      <c r="O64" s="49"/>
    </row>
    <row r="65" spans="2:16" ht="15.75">
      <c r="B65" s="25" t="s">
        <v>150</v>
      </c>
      <c r="C65" s="21">
        <v>25.451000213623047</v>
      </c>
      <c r="D65" s="51">
        <f>STDEV(C63:C65)</f>
        <v>5.6074086639311814E-2</v>
      </c>
      <c r="E65" s="52">
        <f>AVERAGE(C63:C65)</f>
        <v>25.396666844685871</v>
      </c>
      <c r="F65" s="48"/>
      <c r="G65" s="21">
        <v>17.83799934387207</v>
      </c>
      <c r="H65" s="53">
        <f>STDEV(G63:G65)</f>
        <v>2.1000725882983195E-2</v>
      </c>
      <c r="I65" s="52">
        <f>AVERAGE(G63:G65)</f>
        <v>17.853000005086262</v>
      </c>
      <c r="J65" s="48"/>
      <c r="K65" s="52">
        <f>E65-I65</f>
        <v>7.5436668395996094</v>
      </c>
      <c r="L65" s="52">
        <f>K65-$K$7</f>
        <v>0.11733373006184777</v>
      </c>
      <c r="M65" s="18">
        <f>SQRT((D65*D65)+(H65*H65))</f>
        <v>5.9877655933121228E-2</v>
      </c>
      <c r="N65" s="6"/>
      <c r="O65" s="23">
        <f>POWER(2,-L65)</f>
        <v>0.92188983795289536</v>
      </c>
      <c r="P65" s="17">
        <f>M65/SQRT((COUNT(C63:C65)+COUNT(G63:G65)/2))</f>
        <v>2.8226597701243292E-2</v>
      </c>
    </row>
    <row r="66" spans="2:16">
      <c r="B66" s="25" t="s">
        <v>151</v>
      </c>
      <c r="C66" s="21">
        <v>21.915000915527344</v>
      </c>
      <c r="D66" s="44"/>
      <c r="E66" s="48"/>
      <c r="F66" s="48"/>
      <c r="G66" s="21">
        <v>15.611000061035156</v>
      </c>
      <c r="I66" s="48"/>
      <c r="J66" s="48"/>
      <c r="K66" s="48"/>
      <c r="L66" s="48"/>
      <c r="M66" s="48"/>
      <c r="N66" s="48"/>
      <c r="O66" s="49"/>
    </row>
    <row r="67" spans="2:16">
      <c r="B67" s="25" t="s">
        <v>151</v>
      </c>
      <c r="C67" s="21">
        <v>21.753999710083008</v>
      </c>
      <c r="D67" s="50"/>
      <c r="E67" s="48"/>
      <c r="F67" s="48"/>
      <c r="G67" s="21">
        <v>15.605999946594238</v>
      </c>
      <c r="H67" s="50"/>
      <c r="I67" s="48"/>
      <c r="J67" s="48"/>
      <c r="K67" s="48"/>
      <c r="L67" s="48"/>
      <c r="M67" s="48"/>
      <c r="N67" s="48"/>
      <c r="O67" s="49"/>
    </row>
    <row r="68" spans="2:16" ht="15.75">
      <c r="B68" s="25" t="s">
        <v>151</v>
      </c>
      <c r="C68" s="21">
        <v>21.749000549316406</v>
      </c>
      <c r="D68" s="51">
        <f>STDEV(C66:C68)</f>
        <v>9.443031058675401E-2</v>
      </c>
      <c r="E68" s="52">
        <f>AVERAGE(C66:C68)</f>
        <v>21.806000391642254</v>
      </c>
      <c r="F68" s="48"/>
      <c r="G68" s="21">
        <v>15.701000213623047</v>
      </c>
      <c r="H68" s="53">
        <f>STDEV(G66:G68)</f>
        <v>5.346350678392818E-2</v>
      </c>
      <c r="I68" s="52">
        <f>AVERAGE(G66:G68)</f>
        <v>15.639333407084147</v>
      </c>
      <c r="J68" s="48"/>
      <c r="K68" s="52">
        <f>E68-I68</f>
        <v>6.1666669845581072</v>
      </c>
      <c r="L68" s="52">
        <f>K68-$K$7</f>
        <v>-1.2596661249796544</v>
      </c>
      <c r="M68" s="18">
        <f>SQRT((D68*D68)+(H68*H68))</f>
        <v>0.10851465391893374</v>
      </c>
      <c r="N68" s="6"/>
      <c r="O68" s="23">
        <f>POWER(2,-L68)</f>
        <v>2.3944032214762148</v>
      </c>
      <c r="P68" s="17">
        <f>M68/SQRT((COUNT(C66:C68)+COUNT(G66:G68)/2))</f>
        <v>5.1154298429459615E-2</v>
      </c>
    </row>
    <row r="69" spans="2:16">
      <c r="B69" s="25" t="s">
        <v>152</v>
      </c>
      <c r="C69" s="21">
        <v>23.386999130249023</v>
      </c>
      <c r="D69" s="44"/>
      <c r="E69" s="48"/>
      <c r="F69" s="48"/>
      <c r="G69" s="21">
        <v>14.800000190734863</v>
      </c>
      <c r="I69" s="48"/>
      <c r="J69" s="48"/>
      <c r="K69" s="48"/>
      <c r="L69" s="48"/>
      <c r="M69" s="48"/>
      <c r="N69" s="48"/>
      <c r="O69" s="49"/>
    </row>
    <row r="70" spans="2:16">
      <c r="B70" s="25" t="s">
        <v>152</v>
      </c>
      <c r="C70" s="21">
        <v>23.406999588012695</v>
      </c>
      <c r="D70" s="50"/>
      <c r="E70" s="48"/>
      <c r="F70" s="48"/>
      <c r="G70" s="21">
        <v>14.782999992370605</v>
      </c>
      <c r="H70" s="50"/>
      <c r="I70" s="48"/>
      <c r="J70" s="48"/>
      <c r="K70" s="48"/>
      <c r="L70" s="48"/>
      <c r="M70" s="48"/>
      <c r="N70" s="48"/>
      <c r="O70" s="49"/>
    </row>
    <row r="71" spans="2:16" ht="15.75">
      <c r="B71" s="25" t="s">
        <v>152</v>
      </c>
      <c r="C71" s="21">
        <v>23.357999801635742</v>
      </c>
      <c r="D71" s="51">
        <f>STDEV(C69:C71)</f>
        <v>2.4637229402419067E-2</v>
      </c>
      <c r="E71" s="52">
        <f>AVERAGE(C69:C71)</f>
        <v>23.383999506632488</v>
      </c>
      <c r="F71" s="48"/>
      <c r="G71" s="21">
        <v>14.833000183105469</v>
      </c>
      <c r="H71" s="53">
        <f>STDEV(G69:G71)</f>
        <v>2.5423169597851878E-2</v>
      </c>
      <c r="I71" s="52">
        <f>AVERAGE(G69:G71)</f>
        <v>14.805333455403646</v>
      </c>
      <c r="J71" s="48"/>
      <c r="K71" s="52">
        <f>E71-I71</f>
        <v>8.5786660512288417</v>
      </c>
      <c r="L71" s="52">
        <f>K71-$K$7</f>
        <v>1.1523329416910801</v>
      </c>
      <c r="M71" s="18">
        <f>SQRT((D71*D71)+(H71*H71))</f>
        <v>3.5402409876003675E-2</v>
      </c>
      <c r="N71" s="6"/>
      <c r="O71" s="23">
        <f>POWER(2,-L71)</f>
        <v>0.44989712673879212</v>
      </c>
      <c r="P71" s="17">
        <f>M71/SQRT((COUNT(C69:C71)+COUNT(G69:G71)/2))</f>
        <v>1.66888560624452E-2</v>
      </c>
    </row>
    <row r="72" spans="2:16">
      <c r="B72" s="25" t="s">
        <v>153</v>
      </c>
      <c r="C72" s="21">
        <v>23.715999603271484</v>
      </c>
      <c r="D72" s="44"/>
      <c r="E72" s="48"/>
      <c r="F72" s="48"/>
      <c r="G72" s="21">
        <v>15.314000129699707</v>
      </c>
      <c r="I72" s="48"/>
      <c r="J72" s="48"/>
      <c r="K72" s="48"/>
      <c r="L72" s="48"/>
      <c r="M72" s="48"/>
      <c r="N72" s="48"/>
      <c r="O72" s="49"/>
    </row>
    <row r="73" spans="2:16">
      <c r="B73" s="25" t="s">
        <v>153</v>
      </c>
      <c r="C73" s="21">
        <v>23.750999450683594</v>
      </c>
      <c r="D73" s="50"/>
      <c r="E73" s="48"/>
      <c r="F73" s="48"/>
      <c r="G73" s="21">
        <v>15.404000282287598</v>
      </c>
      <c r="H73" s="50"/>
      <c r="I73" s="48"/>
      <c r="J73" s="48"/>
      <c r="K73" s="48"/>
      <c r="L73" s="48"/>
      <c r="M73" s="48"/>
      <c r="N73" s="48"/>
      <c r="O73" s="49"/>
    </row>
    <row r="74" spans="2:16" ht="15.75">
      <c r="B74" s="25" t="s">
        <v>153</v>
      </c>
      <c r="C74" s="21">
        <v>23.690000534057617</v>
      </c>
      <c r="D74" s="51">
        <f>STDEV(C72:C74)</f>
        <v>3.06099350658171E-2</v>
      </c>
      <c r="E74" s="52">
        <f>AVERAGE(C72:C74)</f>
        <v>23.718999862670898</v>
      </c>
      <c r="F74" s="48"/>
      <c r="G74" s="21">
        <v>15.439999580383301</v>
      </c>
      <c r="H74" s="53">
        <f>STDEV(G72:G74)</f>
        <v>6.4899715589764942E-2</v>
      </c>
      <c r="I74" s="52">
        <f>AVERAGE(G72:G74)</f>
        <v>15.385999997456869</v>
      </c>
      <c r="J74" s="48"/>
      <c r="K74" s="52">
        <f>E74-I74</f>
        <v>8.3329998652140294</v>
      </c>
      <c r="L74" s="52">
        <f>K74-$K$7</f>
        <v>0.90666675567626775</v>
      </c>
      <c r="M74" s="18">
        <f>SQRT((D74*D74)+(H74*H74))</f>
        <v>7.175612314197248E-2</v>
      </c>
      <c r="N74" s="6"/>
      <c r="O74" s="23">
        <f>POWER(2,-L74)</f>
        <v>0.53341608856263656</v>
      </c>
      <c r="P74" s="17">
        <f>M74/SQRT((COUNT(C72:C74)+COUNT(G72:G74)/2))</f>
        <v>3.3826160843563796E-2</v>
      </c>
    </row>
    <row r="75" spans="2:16">
      <c r="B75" s="25" t="s">
        <v>154</v>
      </c>
      <c r="C75" s="21">
        <v>20.260000228881836</v>
      </c>
      <c r="D75" s="44"/>
      <c r="E75" s="48"/>
      <c r="F75" s="48"/>
      <c r="G75" s="21">
        <v>14.657999992370605</v>
      </c>
      <c r="I75" s="48"/>
      <c r="J75" s="48"/>
      <c r="K75" s="48"/>
      <c r="L75" s="48"/>
      <c r="M75" s="48"/>
      <c r="N75" s="48"/>
      <c r="O75" s="49"/>
    </row>
    <row r="76" spans="2:16">
      <c r="B76" s="25" t="s">
        <v>154</v>
      </c>
      <c r="C76" s="21">
        <v>20.259000778198242</v>
      </c>
      <c r="D76" s="50"/>
      <c r="E76" s="48"/>
      <c r="F76" s="48"/>
      <c r="G76" s="21">
        <v>14.637999534606934</v>
      </c>
      <c r="H76" s="50"/>
      <c r="I76" s="48"/>
      <c r="J76" s="48"/>
      <c r="K76" s="48"/>
      <c r="L76" s="48"/>
      <c r="M76" s="48"/>
      <c r="N76" s="48"/>
      <c r="O76" s="49"/>
    </row>
    <row r="77" spans="2:16" ht="15.75">
      <c r="B77" s="25" t="s">
        <v>154</v>
      </c>
      <c r="C77" s="21">
        <v>20.271999359130859</v>
      </c>
      <c r="D77" s="51">
        <f>STDEV(C75:C77)</f>
        <v>7.2335000134071152E-3</v>
      </c>
      <c r="E77" s="52">
        <f>AVERAGE(C75:C77)</f>
        <v>20.26366678873698</v>
      </c>
      <c r="F77" s="48"/>
      <c r="G77" s="21">
        <v>14.633000373840332</v>
      </c>
      <c r="H77" s="53">
        <f>STDEV(G75:G77)</f>
        <v>1.322869888906906E-2</v>
      </c>
      <c r="I77" s="52">
        <f>AVERAGE(G75:G77)</f>
        <v>14.642999966939291</v>
      </c>
      <c r="J77" s="48"/>
      <c r="K77" s="52">
        <f>E77-I77</f>
        <v>5.6206668217976894</v>
      </c>
      <c r="L77" s="52">
        <f>K77-$K$7</f>
        <v>-1.8056662877400722</v>
      </c>
      <c r="M77" s="18">
        <f>SQRT((D77*D77)+(H77*H77))</f>
        <v>1.5077201223755613E-2</v>
      </c>
      <c r="N77" s="6"/>
      <c r="O77" s="23">
        <f>POWER(2,-L77)</f>
        <v>3.4959057441668948</v>
      </c>
      <c r="P77" s="17">
        <f>M77/SQRT((COUNT(C75:C77)+COUNT(G75:G77)/2))</f>
        <v>7.1074608177544721E-3</v>
      </c>
    </row>
    <row r="78" spans="2:16">
      <c r="B78" s="25" t="s">
        <v>155</v>
      </c>
      <c r="C78" s="21">
        <v>23.735000610351562</v>
      </c>
      <c r="D78" s="44"/>
      <c r="E78" s="48"/>
      <c r="F78" s="48"/>
      <c r="G78" s="21">
        <v>15.288000106811523</v>
      </c>
      <c r="I78" s="48"/>
      <c r="J78" s="48"/>
      <c r="K78" s="48"/>
      <c r="L78" s="48"/>
      <c r="M78" s="48"/>
      <c r="N78" s="48"/>
      <c r="O78" s="49"/>
    </row>
    <row r="79" spans="2:16">
      <c r="B79" s="25" t="s">
        <v>155</v>
      </c>
      <c r="C79" s="21">
        <v>23.38800048828125</v>
      </c>
      <c r="D79" s="50"/>
      <c r="E79" s="48"/>
      <c r="F79" s="48"/>
      <c r="G79" s="21">
        <v>15.324999809265137</v>
      </c>
      <c r="H79" s="50"/>
      <c r="I79" s="48"/>
      <c r="J79" s="48"/>
      <c r="K79" s="48"/>
      <c r="L79" s="48"/>
      <c r="M79" s="48"/>
      <c r="N79" s="48"/>
      <c r="O79" s="49"/>
    </row>
    <row r="80" spans="2:16" ht="15.75">
      <c r="B80" s="25" t="s">
        <v>155</v>
      </c>
      <c r="C80" s="21">
        <v>23.393999099731445</v>
      </c>
      <c r="D80" s="51">
        <f>STDEV(C78:C80)</f>
        <v>0.19863160972905936</v>
      </c>
      <c r="E80" s="52">
        <f>AVERAGE(C78:C80)</f>
        <v>23.505666732788086</v>
      </c>
      <c r="F80" s="48"/>
      <c r="G80" s="21">
        <v>15.326999664306641</v>
      </c>
      <c r="H80" s="53">
        <f>STDEV(G78:G80)</f>
        <v>2.1961871833770973E-2</v>
      </c>
      <c r="I80" s="52">
        <f>AVERAGE(G78:G80)</f>
        <v>15.3133331934611</v>
      </c>
      <c r="J80" s="48"/>
      <c r="K80" s="52">
        <f>E80-I80</f>
        <v>8.1923335393269863</v>
      </c>
      <c r="L80" s="52">
        <f>K80-$K$7</f>
        <v>0.76600042978922467</v>
      </c>
      <c r="M80" s="18">
        <f>SQRT((D80*D80)+(H80*H80))</f>
        <v>0.19984203811510814</v>
      </c>
      <c r="N80" s="6"/>
      <c r="O80" s="23">
        <f>POWER(2,-L80)</f>
        <v>0.58804544996248909</v>
      </c>
      <c r="P80" s="17">
        <f>M80/SQRT((COUNT(C78:C80)+COUNT(G78:G80)/2))</f>
        <v>9.420644021155565E-2</v>
      </c>
    </row>
    <row r="81" spans="2:16">
      <c r="B81" s="25" t="s">
        <v>156</v>
      </c>
      <c r="C81" s="21">
        <v>23.091999053955078</v>
      </c>
      <c r="D81" s="44"/>
      <c r="E81" s="48"/>
      <c r="F81" s="48"/>
      <c r="G81" s="21">
        <v>14.951000213623047</v>
      </c>
      <c r="I81" s="48"/>
      <c r="J81" s="48"/>
      <c r="K81" s="48"/>
      <c r="L81" s="48"/>
      <c r="M81" s="48"/>
      <c r="N81" s="48"/>
      <c r="O81" s="49"/>
    </row>
    <row r="82" spans="2:16">
      <c r="B82" s="25" t="s">
        <v>156</v>
      </c>
      <c r="C82" s="21">
        <v>22.951999664306641</v>
      </c>
      <c r="D82" s="50"/>
      <c r="E82" s="48"/>
      <c r="F82" s="48"/>
      <c r="G82" s="21">
        <v>14.991999626159668</v>
      </c>
      <c r="H82" s="50"/>
      <c r="I82" s="48"/>
      <c r="J82" s="48"/>
      <c r="K82" s="48"/>
      <c r="L82" s="48"/>
      <c r="M82" s="48"/>
      <c r="N82" s="48"/>
      <c r="O82" s="49"/>
    </row>
    <row r="83" spans="2:16" ht="15.75">
      <c r="B83" s="25" t="s">
        <v>156</v>
      </c>
      <c r="C83" s="21">
        <v>23.131999969482422</v>
      </c>
      <c r="D83" s="51">
        <f>STDEV(C81:C83)</f>
        <v>9.4516323288921109E-2</v>
      </c>
      <c r="E83" s="52">
        <f>AVERAGE(C81:C83)</f>
        <v>23.058666229248047</v>
      </c>
      <c r="F83" s="48"/>
      <c r="G83" s="21">
        <v>14.852999687194824</v>
      </c>
      <c r="H83" s="53">
        <f>STDEV(G81:G83)</f>
        <v>7.1421329728108413E-2</v>
      </c>
      <c r="I83" s="52">
        <f>AVERAGE(G81:G83)</f>
        <v>14.931999842325846</v>
      </c>
      <c r="J83" s="48"/>
      <c r="K83" s="52">
        <f>E83-I83</f>
        <v>8.1266663869222011</v>
      </c>
      <c r="L83" s="52">
        <f>K83-$K$7</f>
        <v>0.70033327738443951</v>
      </c>
      <c r="M83" s="18">
        <f>SQRT((D83*D83)+(H83*H83))</f>
        <v>0.11846662698071146</v>
      </c>
      <c r="N83" s="6"/>
      <c r="O83" s="23">
        <f>POWER(2,-L83)</f>
        <v>0.61543001958899446</v>
      </c>
      <c r="P83" s="17">
        <f>M83/SQRT((COUNT(C81:C83)+COUNT(G81:G83)/2))</f>
        <v>5.5845703521572199E-2</v>
      </c>
    </row>
    <row r="84" spans="2:16">
      <c r="B84" s="25" t="s">
        <v>157</v>
      </c>
      <c r="C84" s="21">
        <v>20.570999145507813</v>
      </c>
      <c r="D84" s="44"/>
      <c r="E84" s="48"/>
      <c r="F84" s="48"/>
      <c r="G84" s="21">
        <v>14.649999618530273</v>
      </c>
      <c r="I84" s="48"/>
      <c r="J84" s="48"/>
      <c r="K84" s="48"/>
      <c r="L84" s="48"/>
      <c r="M84" s="48"/>
      <c r="N84" s="48"/>
      <c r="O84" s="49"/>
    </row>
    <row r="85" spans="2:16">
      <c r="B85" s="25" t="s">
        <v>157</v>
      </c>
      <c r="C85" s="21"/>
      <c r="D85" s="50"/>
      <c r="E85" s="48"/>
      <c r="F85" s="48"/>
      <c r="G85" s="21">
        <v>14.635000228881836</v>
      </c>
      <c r="H85" s="50"/>
      <c r="I85" s="48"/>
      <c r="J85" s="48"/>
      <c r="K85" s="48"/>
      <c r="L85" s="48"/>
      <c r="M85" s="48"/>
      <c r="N85" s="48"/>
      <c r="O85" s="49"/>
    </row>
    <row r="86" spans="2:16" ht="15.75">
      <c r="B86" s="25" t="s">
        <v>157</v>
      </c>
      <c r="C86" s="21">
        <v>20.538000106811523</v>
      </c>
      <c r="D86" s="51">
        <f>STDEV(C84:C86)</f>
        <v>2.3333844034783283E-2</v>
      </c>
      <c r="E86" s="52">
        <f>AVERAGE(C84:C86)</f>
        <v>20.554499626159668</v>
      </c>
      <c r="F86" s="48"/>
      <c r="G86" s="21">
        <v>14.651000022888184</v>
      </c>
      <c r="H86" s="53">
        <f>STDEV(G84:G86)</f>
        <v>8.9626624294954719E-3</v>
      </c>
      <c r="I86" s="52">
        <f>AVERAGE(G84:G86)</f>
        <v>14.645333290100098</v>
      </c>
      <c r="J86" s="48"/>
      <c r="K86" s="52">
        <f>E86-I86</f>
        <v>5.9091663360595703</v>
      </c>
      <c r="L86" s="52">
        <f>K86-$K$7</f>
        <v>-1.5171667734781913</v>
      </c>
      <c r="M86" s="18">
        <f>SQRT((D86*D86)+(H86*H86))</f>
        <v>2.4995951577499127E-2</v>
      </c>
      <c r="N86" s="6"/>
      <c r="O86" s="23">
        <f>POWER(2,-L86)</f>
        <v>2.8622838968367041</v>
      </c>
      <c r="P86" s="17">
        <f>M86/SQRT((COUNT(C84:C86)+COUNT(G84:G86)/2))</f>
        <v>1.3360898122770481E-2</v>
      </c>
    </row>
    <row r="87" spans="2:16">
      <c r="B87" s="25" t="s">
        <v>158</v>
      </c>
      <c r="C87" s="21">
        <v>23.370000839233398</v>
      </c>
      <c r="D87" s="44"/>
      <c r="E87" s="48"/>
      <c r="F87" s="48"/>
      <c r="G87" s="21">
        <v>15.303000450134277</v>
      </c>
      <c r="I87" s="48"/>
      <c r="J87" s="48"/>
      <c r="K87" s="48"/>
      <c r="L87" s="48"/>
      <c r="M87" s="48"/>
      <c r="N87" s="48"/>
      <c r="O87" s="49"/>
    </row>
    <row r="88" spans="2:16">
      <c r="B88" s="25" t="s">
        <v>158</v>
      </c>
      <c r="C88" s="21">
        <v>23.336000442504883</v>
      </c>
      <c r="D88" s="50"/>
      <c r="E88" s="48"/>
      <c r="F88" s="48"/>
      <c r="G88" s="21">
        <v>15.288000106811523</v>
      </c>
      <c r="H88" s="50"/>
      <c r="I88" s="48"/>
      <c r="J88" s="48"/>
      <c r="K88" s="48"/>
      <c r="L88" s="48"/>
      <c r="M88" s="48"/>
      <c r="N88" s="48"/>
      <c r="O88" s="49"/>
    </row>
    <row r="89" spans="2:16" ht="15.75">
      <c r="B89" s="25" t="s">
        <v>158</v>
      </c>
      <c r="C89" s="21">
        <v>23.413999557495117</v>
      </c>
      <c r="D89" s="51">
        <f>STDEV(C87:C89)</f>
        <v>3.9106214607634859E-2</v>
      </c>
      <c r="E89" s="52">
        <f>AVERAGE(C87:C89)</f>
        <v>23.373333613077801</v>
      </c>
      <c r="F89" s="48"/>
      <c r="G89" s="21">
        <v>15.33899974822998</v>
      </c>
      <c r="H89" s="53">
        <f>STDEV(G87:G89)</f>
        <v>2.6210440629626266E-2</v>
      </c>
      <c r="I89" s="52">
        <f>AVERAGE(G87:G89)</f>
        <v>15.31000010172526</v>
      </c>
      <c r="J89" s="48"/>
      <c r="K89" s="52">
        <f>E89-I89</f>
        <v>8.0633335113525408</v>
      </c>
      <c r="L89" s="52">
        <f>K89-$K$7</f>
        <v>0.63700040181477924</v>
      </c>
      <c r="M89" s="18">
        <f>SQRT((D89*D89)+(H89*H89))</f>
        <v>4.7077417292557135E-2</v>
      </c>
      <c r="N89" s="6"/>
      <c r="O89" s="23">
        <f>POWER(2,-L89)</f>
        <v>0.64304856261546084</v>
      </c>
      <c r="P89" s="17">
        <f>M89/SQRT((COUNT(C87:C89)+COUNT(G87:G89)/2))</f>
        <v>2.2192507338877326E-2</v>
      </c>
    </row>
    <row r="90" spans="2:16">
      <c r="B90" s="25" t="s">
        <v>159</v>
      </c>
      <c r="C90" s="21">
        <v>22.833000183105469</v>
      </c>
      <c r="D90" s="44"/>
      <c r="E90" s="48"/>
      <c r="F90" s="48"/>
      <c r="G90" s="21">
        <v>14.781000137329102</v>
      </c>
      <c r="I90" s="48"/>
      <c r="J90" s="48"/>
      <c r="K90" s="48"/>
      <c r="L90" s="48"/>
      <c r="M90" s="48"/>
      <c r="N90" s="48"/>
      <c r="O90" s="49"/>
    </row>
    <row r="91" spans="2:16">
      <c r="B91" s="25" t="s">
        <v>159</v>
      </c>
      <c r="C91" s="21">
        <v>22.822000503540039</v>
      </c>
      <c r="D91" s="50"/>
      <c r="E91" s="48"/>
      <c r="F91" s="48"/>
      <c r="G91" s="21">
        <v>14.74899959564209</v>
      </c>
      <c r="H91" s="50"/>
      <c r="I91" s="48"/>
      <c r="J91" s="48"/>
      <c r="K91" s="48"/>
      <c r="L91" s="48"/>
      <c r="M91" s="48"/>
      <c r="N91" s="48"/>
      <c r="O91" s="49"/>
    </row>
    <row r="92" spans="2:16" ht="15.75">
      <c r="B92" s="25" t="s">
        <v>159</v>
      </c>
      <c r="C92" s="21">
        <v>22.87700080871582</v>
      </c>
      <c r="D92" s="51">
        <f>STDEV(C90:C92)</f>
        <v>2.9103497997301307E-2</v>
      </c>
      <c r="E92" s="52">
        <f>AVERAGE(C90:C92)</f>
        <v>22.844000498453777</v>
      </c>
      <c r="F92" s="48"/>
      <c r="G92" s="21">
        <v>14.786999702453613</v>
      </c>
      <c r="H92" s="53">
        <f>STDEV(G90:G92)</f>
        <v>2.0428891174154241E-2</v>
      </c>
      <c r="I92" s="52">
        <f>AVERAGE(G90:G92)</f>
        <v>14.772333145141602</v>
      </c>
      <c r="J92" s="48"/>
      <c r="K92" s="52">
        <f>E92-I92</f>
        <v>8.0716673533121757</v>
      </c>
      <c r="L92" s="52">
        <f>K92-$K$7</f>
        <v>0.64533424377441406</v>
      </c>
      <c r="M92" s="18">
        <f>SQRT((D92*D92)+(H92*H92))</f>
        <v>3.5557744448774561E-2</v>
      </c>
      <c r="N92" s="6"/>
      <c r="O92" s="23">
        <f>POWER(2,-L92)</f>
        <v>0.63934465002721863</v>
      </c>
      <c r="P92" s="17">
        <f>M92/SQRT((COUNT(C90:C92)+COUNT(G90:G92)/2))</f>
        <v>1.676208148228454E-2</v>
      </c>
    </row>
    <row r="93" spans="2:16">
      <c r="B93" s="25" t="s">
        <v>160</v>
      </c>
      <c r="C93" s="21">
        <v>21.099000930786133</v>
      </c>
      <c r="D93" s="44"/>
      <c r="E93" s="48"/>
      <c r="F93" s="48"/>
      <c r="G93" s="21">
        <v>15.347999572753906</v>
      </c>
      <c r="I93" s="48"/>
      <c r="J93" s="48"/>
      <c r="K93" s="48"/>
      <c r="L93" s="48"/>
      <c r="M93" s="48"/>
      <c r="N93" s="48"/>
      <c r="O93" s="49"/>
    </row>
    <row r="94" spans="2:16">
      <c r="B94" s="25" t="s">
        <v>160</v>
      </c>
      <c r="C94" s="21">
        <v>20.930999755859375</v>
      </c>
      <c r="D94" s="50"/>
      <c r="E94" s="48"/>
      <c r="F94" s="48"/>
      <c r="G94" s="21">
        <v>15.338000297546387</v>
      </c>
      <c r="H94" s="50"/>
      <c r="I94" s="48"/>
      <c r="J94" s="48"/>
      <c r="K94" s="48"/>
      <c r="L94" s="48"/>
      <c r="M94" s="48"/>
      <c r="N94" s="48"/>
      <c r="O94" s="49"/>
    </row>
    <row r="95" spans="2:16" ht="15.75">
      <c r="B95" s="25" t="s">
        <v>160</v>
      </c>
      <c r="C95" s="21">
        <v>21.020000457763672</v>
      </c>
      <c r="D95" s="51">
        <f>STDEV(C93:C95)</f>
        <v>8.4050177923667688E-2</v>
      </c>
      <c r="E95" s="52">
        <f>AVERAGE(C93:C95)</f>
        <v>21.016667048136394</v>
      </c>
      <c r="F95" s="48"/>
      <c r="G95" s="21">
        <v>15.381999969482422</v>
      </c>
      <c r="H95" s="53">
        <f>STDEV(G93:G95)</f>
        <v>2.3065065983180748E-2</v>
      </c>
      <c r="I95" s="52">
        <f>AVERAGE(G93:G95)</f>
        <v>15.355999946594238</v>
      </c>
      <c r="J95" s="48"/>
      <c r="K95" s="52">
        <f>E95-I95</f>
        <v>5.6606671015421561</v>
      </c>
      <c r="L95" s="52">
        <f>K95-$K$7</f>
        <v>-1.7656660079956055</v>
      </c>
      <c r="M95" s="18">
        <f>SQRT((D95*D95)+(H95*H95))</f>
        <v>8.7157499263165406E-2</v>
      </c>
      <c r="N95" s="6"/>
      <c r="O95" s="23">
        <f>POWER(2,-L95)</f>
        <v>3.4003093584170072</v>
      </c>
      <c r="P95" s="17">
        <f>M95/SQRT((COUNT(C93:C95)+COUNT(G93:G95)/2))</f>
        <v>4.1086439173497191E-2</v>
      </c>
    </row>
    <row r="96" spans="2:16">
      <c r="B96" s="25" t="s">
        <v>161</v>
      </c>
      <c r="C96" s="21">
        <v>24.069000244140625</v>
      </c>
      <c r="D96" s="44"/>
      <c r="E96" s="48"/>
      <c r="F96" s="48"/>
      <c r="G96" s="21">
        <v>15.776000022888184</v>
      </c>
      <c r="I96" s="48"/>
      <c r="J96" s="48"/>
      <c r="K96" s="48"/>
      <c r="L96" s="48"/>
      <c r="M96" s="48"/>
      <c r="N96" s="48"/>
      <c r="O96" s="49"/>
    </row>
    <row r="97" spans="2:16">
      <c r="B97" s="25" t="s">
        <v>161</v>
      </c>
      <c r="C97" s="21">
        <v>23.98900032043457</v>
      </c>
      <c r="D97" s="50"/>
      <c r="E97" s="48"/>
      <c r="F97" s="48"/>
      <c r="G97" s="21">
        <v>15.781999588012695</v>
      </c>
      <c r="H97" s="50"/>
      <c r="I97" s="48"/>
      <c r="J97" s="48"/>
      <c r="K97" s="48"/>
      <c r="L97" s="48"/>
      <c r="M97" s="48"/>
      <c r="N97" s="48"/>
      <c r="O97" s="49"/>
    </row>
    <row r="98" spans="2:16" ht="15.75">
      <c r="B98" s="25" t="s">
        <v>161</v>
      </c>
      <c r="C98" s="21">
        <v>23.996999740600586</v>
      </c>
      <c r="D98" s="51">
        <f>STDEV(C96:C98)</f>
        <v>4.4060660885469789E-2</v>
      </c>
      <c r="E98" s="52">
        <f>AVERAGE(C96:C98)</f>
        <v>24.018333435058594</v>
      </c>
      <c r="F98" s="48"/>
      <c r="G98" s="21">
        <v>15.781000137329102</v>
      </c>
      <c r="H98" s="53">
        <f>STDEV(G96:G98)</f>
        <v>3.2144161671670574E-3</v>
      </c>
      <c r="I98" s="52">
        <f>AVERAGE(G96:G98)</f>
        <v>15.779666582743326</v>
      </c>
      <c r="J98" s="48"/>
      <c r="K98" s="52">
        <f>E98-I98</f>
        <v>8.2386668523152675</v>
      </c>
      <c r="L98" s="52">
        <f>K98-$K$7</f>
        <v>0.81233374277750592</v>
      </c>
      <c r="M98" s="18">
        <f>SQRT((D98*D98)+(H98*H98))</f>
        <v>4.4177758079831445E-2</v>
      </c>
      <c r="N98" s="6"/>
      <c r="O98" s="23">
        <f>POWER(2,-L98)</f>
        <v>0.56945993857334687</v>
      </c>
      <c r="P98" s="17">
        <f>M98/SQRT((COUNT(C96:C98)+COUNT(G96:G98)/2))</f>
        <v>2.0825594877245071E-2</v>
      </c>
    </row>
    <row r="99" spans="2:16">
      <c r="B99" s="25" t="s">
        <v>162</v>
      </c>
      <c r="C99" s="21">
        <v>24.271999359130859</v>
      </c>
      <c r="D99" s="44"/>
      <c r="E99" s="48"/>
      <c r="F99" s="48"/>
      <c r="G99" s="21">
        <v>15.760000228881836</v>
      </c>
      <c r="I99" s="48"/>
      <c r="J99" s="48"/>
      <c r="K99" s="48"/>
      <c r="L99" s="48"/>
      <c r="M99" s="48"/>
      <c r="N99" s="48"/>
      <c r="O99" s="49"/>
    </row>
    <row r="100" spans="2:16">
      <c r="B100" s="25" t="s">
        <v>162</v>
      </c>
      <c r="C100" s="21">
        <v>24.375999450683594</v>
      </c>
      <c r="D100" s="50"/>
      <c r="E100" s="48"/>
      <c r="F100" s="48"/>
      <c r="G100" s="21">
        <v>15.793999671936035</v>
      </c>
      <c r="H100" s="50"/>
      <c r="I100" s="48"/>
      <c r="J100" s="48"/>
      <c r="K100" s="48"/>
      <c r="L100" s="48"/>
      <c r="M100" s="48"/>
      <c r="N100" s="48"/>
      <c r="O100" s="49"/>
    </row>
    <row r="101" spans="2:16" ht="15.75">
      <c r="B101" s="25" t="s">
        <v>162</v>
      </c>
      <c r="C101" s="21">
        <v>24.378000259399414</v>
      </c>
      <c r="D101" s="51">
        <f>STDEV(C99:C101)</f>
        <v>6.0630318510679279E-2</v>
      </c>
      <c r="E101" s="52">
        <f>AVERAGE(C99:C101)</f>
        <v>24.341999689737957</v>
      </c>
      <c r="F101" s="48"/>
      <c r="G101" s="21">
        <v>15.791999816894531</v>
      </c>
      <c r="H101" s="53">
        <f>STDEV(G99:G101)</f>
        <v>1.9078500907063766E-2</v>
      </c>
      <c r="I101" s="52">
        <f>AVERAGE(G99:G101)</f>
        <v>15.781999905904135</v>
      </c>
      <c r="J101" s="48"/>
      <c r="K101" s="52">
        <f>E101-I101</f>
        <v>8.5599997838338222</v>
      </c>
      <c r="L101" s="52">
        <f>K101-$K$7</f>
        <v>1.1336666742960606</v>
      </c>
      <c r="M101" s="18">
        <f>SQRT((D101*D101)+(H101*H101))</f>
        <v>6.3561188783464798E-2</v>
      </c>
      <c r="N101" s="6"/>
      <c r="O101" s="23">
        <f>POWER(2,-L101)</f>
        <v>0.45575592772370704</v>
      </c>
      <c r="P101" s="17">
        <f>M101/SQRT((COUNT(C99:C101)+COUNT(G99:G101)/2))</f>
        <v>2.9963031739377522E-2</v>
      </c>
    </row>
    <row r="102" spans="2:16">
      <c r="B102" s="25" t="s">
        <v>163</v>
      </c>
      <c r="C102" s="21">
        <v>20.809999465942383</v>
      </c>
      <c r="D102" s="44"/>
      <c r="E102" s="48"/>
      <c r="F102" s="48"/>
      <c r="G102" s="21">
        <v>14.819999694824219</v>
      </c>
      <c r="I102" s="48"/>
      <c r="J102" s="48"/>
      <c r="K102" s="48"/>
      <c r="L102" s="48"/>
      <c r="M102" s="48"/>
      <c r="N102" s="48"/>
      <c r="O102" s="49"/>
    </row>
    <row r="103" spans="2:16">
      <c r="B103" s="25" t="s">
        <v>163</v>
      </c>
      <c r="C103" s="21">
        <v>20.850000381469727</v>
      </c>
      <c r="D103" s="50"/>
      <c r="E103" s="48"/>
      <c r="F103" s="48"/>
      <c r="G103" s="21">
        <v>14.99899959564209</v>
      </c>
      <c r="H103" s="50"/>
      <c r="I103" s="48"/>
      <c r="J103" s="48"/>
      <c r="K103" s="48"/>
      <c r="L103" s="48"/>
      <c r="M103" s="48"/>
      <c r="N103" s="48"/>
      <c r="O103" s="49"/>
    </row>
    <row r="104" spans="2:16" ht="15.75">
      <c r="B104" s="25" t="s">
        <v>163</v>
      </c>
      <c r="C104" s="21">
        <v>20.861000061035156</v>
      </c>
      <c r="D104" s="51">
        <f>STDEV(C102:C104)</f>
        <v>2.683942030355365E-2</v>
      </c>
      <c r="E104" s="52">
        <f>AVERAGE(C102:C104)</f>
        <v>20.840333302815754</v>
      </c>
      <c r="F104" s="48"/>
      <c r="G104" s="21">
        <v>14.993000030517578</v>
      </c>
      <c r="H104" s="53">
        <f>STDEV(G102:G104)</f>
        <v>0.10165798494995035</v>
      </c>
      <c r="I104" s="52">
        <f>AVERAGE(G102:G104)</f>
        <v>14.937333106994629</v>
      </c>
      <c r="J104" s="48"/>
      <c r="K104" s="52">
        <f>E104-I104</f>
        <v>5.9030001958211251</v>
      </c>
      <c r="L104" s="52">
        <f>K104-$K$7</f>
        <v>-1.5233329137166365</v>
      </c>
      <c r="M104" s="18">
        <f>SQRT((D104*D104)+(H104*H104))</f>
        <v>0.1051413352888156</v>
      </c>
      <c r="N104" s="6"/>
      <c r="O104" s="23">
        <f>POWER(2,-L104)</f>
        <v>2.8745436010790923</v>
      </c>
      <c r="P104" s="17">
        <f>M104/SQRT((COUNT(C102:C104)+COUNT(G102:G104)/2))</f>
        <v>4.9564100777153314E-2</v>
      </c>
    </row>
    <row r="105" spans="2:16">
      <c r="B105" s="25" t="s">
        <v>164</v>
      </c>
      <c r="C105" s="21">
        <v>24.681999206542969</v>
      </c>
      <c r="D105" s="44"/>
      <c r="E105" s="48"/>
      <c r="F105" s="48"/>
      <c r="G105" s="21">
        <v>17.110000610351563</v>
      </c>
      <c r="I105" s="48"/>
      <c r="J105" s="48"/>
      <c r="K105" s="48"/>
      <c r="L105" s="48"/>
      <c r="M105" s="48"/>
      <c r="N105" s="48"/>
      <c r="O105" s="49"/>
    </row>
    <row r="106" spans="2:16">
      <c r="B106" s="25" t="s">
        <v>164</v>
      </c>
      <c r="C106" s="21">
        <v>24.870000839233398</v>
      </c>
      <c r="D106" s="50"/>
      <c r="E106" s="48"/>
      <c r="F106" s="48"/>
      <c r="G106" s="21">
        <v>17.104999542236328</v>
      </c>
      <c r="H106" s="50"/>
      <c r="I106" s="48"/>
      <c r="J106" s="48"/>
      <c r="K106" s="48"/>
      <c r="L106" s="48"/>
      <c r="M106" s="48"/>
      <c r="N106" s="48"/>
      <c r="O106" s="49"/>
    </row>
    <row r="107" spans="2:16" ht="15.75">
      <c r="B107" s="25" t="s">
        <v>164</v>
      </c>
      <c r="C107" s="21">
        <v>24.740999221801758</v>
      </c>
      <c r="D107" s="51">
        <f>STDEV(C105:C107)</f>
        <v>9.6148351515409028E-2</v>
      </c>
      <c r="E107" s="52">
        <f>AVERAGE(C105:C107)</f>
        <v>24.764333089192707</v>
      </c>
      <c r="F107" s="48"/>
      <c r="G107" s="21">
        <v>17.068000793457031</v>
      </c>
      <c r="H107" s="53">
        <f>STDEV(G105:G107)</f>
        <v>2.2941602358673235E-2</v>
      </c>
      <c r="I107" s="52">
        <f>AVERAGE(G105:G107)</f>
        <v>17.094333648681641</v>
      </c>
      <c r="J107" s="48"/>
      <c r="K107" s="52">
        <f>E107-I107</f>
        <v>7.6699994405110665</v>
      </c>
      <c r="L107" s="52">
        <f>K107-$K$7</f>
        <v>0.24366633097330492</v>
      </c>
      <c r="M107" s="18">
        <f>SQRT((D107*D107)+(H107*H107))</f>
        <v>9.8847471479619239E-2</v>
      </c>
      <c r="N107" s="6"/>
      <c r="O107" s="23">
        <f>POWER(2,-L107)</f>
        <v>0.844596204520353</v>
      </c>
      <c r="P107" s="17">
        <f>M107/SQRT((COUNT(C105:C107)+COUNT(G105:G107)/2))</f>
        <v>4.6597144924255082E-2</v>
      </c>
    </row>
    <row r="108" spans="2:16">
      <c r="B108" s="25" t="s">
        <v>165</v>
      </c>
      <c r="C108" s="21">
        <v>25.756999969482422</v>
      </c>
      <c r="D108" s="44"/>
      <c r="E108" s="48"/>
      <c r="F108" s="48"/>
      <c r="G108" s="21">
        <v>17.416000366210938</v>
      </c>
      <c r="I108" s="48"/>
      <c r="J108" s="48"/>
      <c r="K108" s="48"/>
      <c r="L108" s="48"/>
      <c r="M108" s="48"/>
      <c r="N108" s="48"/>
      <c r="O108" s="49"/>
    </row>
    <row r="109" spans="2:16">
      <c r="B109" s="25" t="s">
        <v>165</v>
      </c>
      <c r="C109" s="21">
        <v>25.743000030517578</v>
      </c>
      <c r="D109" s="50"/>
      <c r="E109" s="48"/>
      <c r="F109" s="48"/>
      <c r="G109" s="21">
        <v>17.447999954223633</v>
      </c>
      <c r="H109" s="50"/>
      <c r="I109" s="48"/>
      <c r="J109" s="48"/>
      <c r="K109" s="48"/>
      <c r="L109" s="48"/>
      <c r="M109" s="48"/>
      <c r="N109" s="48"/>
      <c r="O109" s="49"/>
    </row>
    <row r="110" spans="2:16" ht="15.75">
      <c r="B110" s="25" t="s">
        <v>165</v>
      </c>
      <c r="C110" s="21">
        <v>25.618000030517578</v>
      </c>
      <c r="D110" s="51">
        <f>STDEV(C108:C110)</f>
        <v>7.6531019117794793E-2</v>
      </c>
      <c r="E110" s="52">
        <f>AVERAGE(C108:C110)</f>
        <v>25.706000010172527</v>
      </c>
      <c r="F110" s="48"/>
      <c r="G110" s="21">
        <v>17.398000717163086</v>
      </c>
      <c r="H110" s="53">
        <f>STDEV(G108:G110)</f>
        <v>2.5324180491725103E-2</v>
      </c>
      <c r="I110" s="52">
        <f>AVERAGE(G108:G110)</f>
        <v>17.420667012532551</v>
      </c>
      <c r="J110" s="48"/>
      <c r="K110" s="52">
        <f>E110-I110</f>
        <v>8.2853329976399763</v>
      </c>
      <c r="L110" s="52">
        <f>K110-$K$7</f>
        <v>0.85899988810221473</v>
      </c>
      <c r="M110" s="18">
        <f>SQRT((D110*D110)+(H110*H110))</f>
        <v>8.0612102098789995E-2</v>
      </c>
      <c r="N110" s="6"/>
      <c r="O110" s="23">
        <f>POWER(2,-L110)</f>
        <v>0.55133462429686941</v>
      </c>
      <c r="P110" s="17">
        <f>M110/SQRT((COUNT(C108:C110)+COUNT(G108:G110)/2))</f>
        <v>3.8000909359837819E-2</v>
      </c>
    </row>
    <row r="111" spans="2:16">
      <c r="B111" s="25" t="s">
        <v>166</v>
      </c>
      <c r="C111" s="21">
        <v>21.669000625610352</v>
      </c>
      <c r="D111" s="44"/>
      <c r="E111" s="48"/>
      <c r="F111" s="48"/>
      <c r="G111" s="21">
        <v>15.378000259399414</v>
      </c>
      <c r="I111" s="48"/>
      <c r="J111" s="48"/>
      <c r="K111" s="48"/>
      <c r="L111" s="48"/>
      <c r="M111" s="48"/>
      <c r="N111" s="48"/>
      <c r="O111" s="49"/>
    </row>
    <row r="112" spans="2:16">
      <c r="B112" s="25" t="s">
        <v>166</v>
      </c>
      <c r="C112" s="21">
        <v>21.58799934387207</v>
      </c>
      <c r="D112" s="50"/>
      <c r="E112" s="48"/>
      <c r="F112" s="48"/>
      <c r="G112" s="21">
        <v>15.37399959564209</v>
      </c>
      <c r="H112" s="50"/>
      <c r="I112" s="48"/>
      <c r="J112" s="48"/>
      <c r="K112" s="48"/>
      <c r="L112" s="48"/>
      <c r="M112" s="48"/>
      <c r="N112" s="48"/>
      <c r="O112" s="49"/>
    </row>
    <row r="113" spans="2:17" ht="15.75">
      <c r="B113" s="25" t="s">
        <v>166</v>
      </c>
      <c r="C113" s="21">
        <v>21.60099983215332</v>
      </c>
      <c r="D113" s="51">
        <f>STDEV(C111:C113)</f>
        <v>4.3501586656084855E-2</v>
      </c>
      <c r="E113" s="52">
        <f>AVERAGE(C111:C113)</f>
        <v>21.619333267211914</v>
      </c>
      <c r="F113" s="48"/>
      <c r="G113" s="21">
        <v>15.329000473022461</v>
      </c>
      <c r="H113" s="53">
        <f>STDEV(G111:G113)</f>
        <v>2.7208777419620207E-2</v>
      </c>
      <c r="I113" s="52">
        <f>AVERAGE(G111:G113)</f>
        <v>15.360333442687988</v>
      </c>
      <c r="J113" s="48"/>
      <c r="K113" s="52">
        <f>E113-I113</f>
        <v>6.2589998245239258</v>
      </c>
      <c r="L113" s="52">
        <f>K113-$K$7</f>
        <v>-1.1673332850138358</v>
      </c>
      <c r="M113" s="18">
        <f>SQRT((D113*D113)+(H113*H113))</f>
        <v>5.1309897780713751E-2</v>
      </c>
      <c r="N113" s="6"/>
      <c r="O113" s="23">
        <f>POWER(2,-L113)</f>
        <v>2.2459616363227397</v>
      </c>
      <c r="P113" s="17">
        <f>M113/SQRT((COUNT(C111:C113)+COUNT(G111:G113)/2))</f>
        <v>2.4187717775154188E-2</v>
      </c>
    </row>
    <row r="114" spans="2:17">
      <c r="B114" s="25" t="s">
        <v>167</v>
      </c>
      <c r="C114" s="21">
        <v>24.777000427246094</v>
      </c>
      <c r="D114" s="44"/>
      <c r="E114" s="48"/>
      <c r="F114" s="48"/>
      <c r="G114" s="21">
        <v>15.934000015258789</v>
      </c>
      <c r="I114" s="48"/>
      <c r="J114" s="48"/>
      <c r="K114" s="48"/>
      <c r="L114" s="48"/>
      <c r="M114" s="48"/>
      <c r="N114" s="48"/>
      <c r="O114" s="49"/>
    </row>
    <row r="115" spans="2:17">
      <c r="B115" s="25" t="s">
        <v>167</v>
      </c>
      <c r="C115" s="21">
        <v>24.666000366210937</v>
      </c>
      <c r="D115" s="50"/>
      <c r="E115" s="48"/>
      <c r="F115" s="48"/>
      <c r="G115" s="21">
        <v>15.928000450134277</v>
      </c>
      <c r="H115" s="50"/>
      <c r="I115" s="48"/>
      <c r="J115" s="48"/>
      <c r="K115" s="48"/>
      <c r="L115" s="48"/>
      <c r="M115" s="48"/>
      <c r="N115" s="48"/>
      <c r="O115" s="49"/>
    </row>
    <row r="116" spans="2:17" ht="15.75">
      <c r="B116" s="25" t="s">
        <v>167</v>
      </c>
      <c r="C116" s="21">
        <v>24.757999420166016</v>
      </c>
      <c r="D116" s="51">
        <f>STDEV(C114:C116)</f>
        <v>5.9365924216527574E-2</v>
      </c>
      <c r="E116" s="52">
        <f>AVERAGE(C114:C116)</f>
        <v>24.733666737874348</v>
      </c>
      <c r="F116" s="48"/>
      <c r="G116" s="21">
        <v>15.928999900817871</v>
      </c>
      <c r="H116" s="53">
        <f>STDEV(G114:G116)</f>
        <v>3.2144161671670574E-3</v>
      </c>
      <c r="I116" s="52">
        <f>AVERAGE(G114:G116)</f>
        <v>15.930333455403646</v>
      </c>
      <c r="J116" s="48"/>
      <c r="K116" s="52">
        <f>E116-I116</f>
        <v>8.8033332824707013</v>
      </c>
      <c r="L116" s="52">
        <f>K116-$K$7</f>
        <v>1.3770001729329397</v>
      </c>
      <c r="M116" s="18">
        <f>SQRT((D116*D116)+(H116*H116))</f>
        <v>5.9452884113205477E-2</v>
      </c>
      <c r="N116" s="6"/>
      <c r="O116" s="23">
        <f>POWER(2,-L116)</f>
        <v>0.3850185409666384</v>
      </c>
      <c r="P116" s="17">
        <f>M116/SQRT((COUNT(C114:C116)+COUNT(G114:G116)/2))</f>
        <v>2.802635834503037E-2</v>
      </c>
    </row>
    <row r="117" spans="2:17" s="24" customFormat="1">
      <c r="B117" s="25" t="s">
        <v>168</v>
      </c>
      <c r="C117" s="21">
        <v>23.684999465942383</v>
      </c>
      <c r="D117" s="44"/>
      <c r="E117" s="48"/>
      <c r="F117" s="48"/>
      <c r="G117" s="21">
        <v>15.524999618530273</v>
      </c>
      <c r="H117" s="43"/>
      <c r="I117" s="48"/>
      <c r="J117" s="48"/>
      <c r="K117" s="48"/>
      <c r="L117" s="48"/>
      <c r="M117" s="48"/>
      <c r="N117" s="48"/>
      <c r="O117" s="49"/>
      <c r="P117" s="55"/>
      <c r="Q117" s="36"/>
    </row>
    <row r="118" spans="2:17" s="24" customFormat="1">
      <c r="B118" s="25" t="s">
        <v>168</v>
      </c>
      <c r="C118" s="21">
        <v>23.981000900268555</v>
      </c>
      <c r="D118" s="50"/>
      <c r="E118" s="48"/>
      <c r="F118" s="48"/>
      <c r="G118" s="21">
        <v>15.663000106811523</v>
      </c>
      <c r="H118" s="50"/>
      <c r="I118" s="48"/>
      <c r="J118" s="48"/>
      <c r="K118" s="48"/>
      <c r="L118" s="48"/>
      <c r="M118" s="48"/>
      <c r="N118" s="48"/>
      <c r="O118" s="49"/>
      <c r="P118" s="55"/>
      <c r="Q118" s="36"/>
    </row>
    <row r="119" spans="2:17" s="24" customFormat="1" ht="15.75">
      <c r="B119" s="25" t="s">
        <v>168</v>
      </c>
      <c r="C119" s="21">
        <v>23.676000595092773</v>
      </c>
      <c r="D119" s="51">
        <f>STDEV(C117:C119)</f>
        <v>0.17355259287281674</v>
      </c>
      <c r="E119" s="52">
        <f>AVERAGE(C117:C119)</f>
        <v>23.780666987101238</v>
      </c>
      <c r="F119" s="48"/>
      <c r="G119" s="21">
        <v>15.557000160217285</v>
      </c>
      <c r="H119" s="53">
        <f>STDEV(G117:G119)</f>
        <v>7.2231292978536393E-2</v>
      </c>
      <c r="I119" s="52">
        <f>AVERAGE(G117:G119)</f>
        <v>15.581666628519693</v>
      </c>
      <c r="J119" s="48"/>
      <c r="K119" s="52">
        <f>E119-I119</f>
        <v>8.1990003585815447</v>
      </c>
      <c r="L119" s="52">
        <f>K119-$K$7</f>
        <v>0.77266724904378314</v>
      </c>
      <c r="M119" s="52">
        <f>SQRT((D119*D119)+(H119*H119))</f>
        <v>0.18798367529716201</v>
      </c>
      <c r="N119" s="48"/>
      <c r="O119" s="56">
        <f>POWER(2,-L119)</f>
        <v>0.58533430982788193</v>
      </c>
      <c r="P119" s="1">
        <f>M119/SQRT((COUNT(C117:C119)+COUNT(G117:G119)/2))</f>
        <v>8.861635436999557E-2</v>
      </c>
      <c r="Q119" s="36"/>
    </row>
    <row r="120" spans="2:17">
      <c r="B120" s="25" t="s">
        <v>169</v>
      </c>
      <c r="C120" s="21">
        <v>20.534999847412109</v>
      </c>
      <c r="D120" s="44"/>
      <c r="E120" s="48"/>
      <c r="F120" s="48"/>
      <c r="G120" s="21">
        <v>14.536999702453613</v>
      </c>
      <c r="I120" s="48"/>
      <c r="J120" s="48"/>
      <c r="K120" s="48"/>
      <c r="L120" s="48"/>
      <c r="M120" s="48"/>
      <c r="N120" s="48"/>
      <c r="O120" s="49"/>
    </row>
    <row r="121" spans="2:17">
      <c r="B121" s="25" t="s">
        <v>169</v>
      </c>
      <c r="C121" s="21">
        <v>20.524999618530273</v>
      </c>
      <c r="D121" s="50"/>
      <c r="E121" s="48"/>
      <c r="F121" s="48"/>
      <c r="G121" s="21">
        <v>14.557999610900879</v>
      </c>
      <c r="H121" s="50"/>
      <c r="I121" s="48"/>
      <c r="J121" s="48"/>
      <c r="K121" s="48"/>
      <c r="L121" s="48"/>
      <c r="M121" s="48"/>
      <c r="N121" s="48"/>
      <c r="O121" s="49"/>
    </row>
    <row r="122" spans="2:17" ht="15.75">
      <c r="B122" s="25" t="s">
        <v>169</v>
      </c>
      <c r="C122" s="21">
        <v>20.469999313354492</v>
      </c>
      <c r="D122" s="51">
        <f>STDEV(C120:C122)</f>
        <v>3.5000256129761931E-2</v>
      </c>
      <c r="E122" s="52">
        <f>AVERAGE(C120:C122)</f>
        <v>20.509999593098957</v>
      </c>
      <c r="F122" s="48"/>
      <c r="G122" s="21">
        <v>14.531000137329102</v>
      </c>
      <c r="H122" s="53">
        <f>STDEV(G120:G122)</f>
        <v>1.4177226513143645E-2</v>
      </c>
      <c r="I122" s="52">
        <f>AVERAGE(G120:G122)</f>
        <v>14.541999816894531</v>
      </c>
      <c r="J122" s="48"/>
      <c r="K122" s="52">
        <f>E122-I122</f>
        <v>5.9679997762044259</v>
      </c>
      <c r="L122" s="52">
        <f>K122-$K$7</f>
        <v>-1.4583333333333357</v>
      </c>
      <c r="M122" s="18">
        <f>SQRT((D122*D122)+(H122*H122))</f>
        <v>3.7762569837789389E-2</v>
      </c>
      <c r="N122" s="6"/>
      <c r="O122" s="23">
        <f>POWER(2,-L122)</f>
        <v>2.7479072949161827</v>
      </c>
      <c r="P122" s="17">
        <f>M122/SQRT((COUNT(C120:C122)+COUNT(G120:G122)/2))</f>
        <v>1.7801446138220975E-2</v>
      </c>
    </row>
    <row r="123" spans="2:17">
      <c r="B123" s="25" t="s">
        <v>170</v>
      </c>
      <c r="C123" s="21">
        <v>23.5</v>
      </c>
      <c r="D123" s="44"/>
      <c r="E123" s="48"/>
      <c r="F123" s="48"/>
      <c r="G123" s="21">
        <v>15.654999732971191</v>
      </c>
      <c r="I123" s="48"/>
      <c r="J123" s="48"/>
      <c r="K123" s="48"/>
      <c r="L123" s="48"/>
      <c r="M123" s="48"/>
      <c r="N123" s="48"/>
      <c r="O123" s="49"/>
    </row>
    <row r="124" spans="2:17">
      <c r="B124" s="25" t="s">
        <v>170</v>
      </c>
      <c r="C124" s="21">
        <v>23.541000366210937</v>
      </c>
      <c r="D124" s="50"/>
      <c r="E124" s="48"/>
      <c r="F124" s="48"/>
      <c r="G124" s="21">
        <v>15.61400032043457</v>
      </c>
      <c r="H124" s="50"/>
      <c r="I124" s="48"/>
      <c r="J124" s="48"/>
      <c r="K124" s="48"/>
      <c r="L124" s="48"/>
      <c r="M124" s="48"/>
      <c r="N124" s="48"/>
      <c r="O124" s="49"/>
    </row>
    <row r="125" spans="2:17" ht="15.75">
      <c r="B125" s="25" t="s">
        <v>170</v>
      </c>
      <c r="C125" s="21">
        <v>23.468000411987305</v>
      </c>
      <c r="D125" s="51">
        <f>STDEV(C123:C125)</f>
        <v>3.6592342047359457E-2</v>
      </c>
      <c r="E125" s="52">
        <f>AVERAGE(C123:C125)</f>
        <v>23.503000259399414</v>
      </c>
      <c r="F125" s="48"/>
      <c r="G125" s="21">
        <v>15.644000053405762</v>
      </c>
      <c r="H125" s="53">
        <f>STDEV(G123:G125)</f>
        <v>2.1220778956928681E-2</v>
      </c>
      <c r="I125" s="52">
        <f>AVERAGE(G123:G125)</f>
        <v>15.637666702270508</v>
      </c>
      <c r="J125" s="48"/>
      <c r="K125" s="52">
        <f>E125-I125</f>
        <v>7.8653335571289063</v>
      </c>
      <c r="L125" s="52">
        <f>K125-$K$7</f>
        <v>0.43900044759114465</v>
      </c>
      <c r="M125" s="18">
        <f>SQRT((D125*D125)+(H125*H125))</f>
        <v>4.2300365909171259E-2</v>
      </c>
      <c r="N125" s="6"/>
      <c r="O125" s="23">
        <f>POWER(2,-L125)</f>
        <v>0.73764549968942028</v>
      </c>
      <c r="P125" s="17">
        <f>M125/SQRT((COUNT(C123:C125)+COUNT(G123:G125)/2))</f>
        <v>1.9940583720698173E-2</v>
      </c>
    </row>
    <row r="126" spans="2:17">
      <c r="B126" s="25" t="s">
        <v>171</v>
      </c>
      <c r="C126" s="21">
        <v>24.802000045776367</v>
      </c>
      <c r="D126" s="44"/>
      <c r="E126" s="48"/>
      <c r="F126" s="48"/>
      <c r="G126" s="21">
        <v>16.620000839233398</v>
      </c>
      <c r="I126" s="48"/>
      <c r="J126" s="48"/>
      <c r="K126" s="48"/>
      <c r="L126" s="48"/>
      <c r="M126" s="48"/>
      <c r="N126" s="48"/>
      <c r="O126" s="49"/>
    </row>
    <row r="127" spans="2:17">
      <c r="B127" s="25" t="s">
        <v>171</v>
      </c>
      <c r="C127" s="21">
        <v>24.805000305175781</v>
      </c>
      <c r="D127" s="50"/>
      <c r="E127" s="48"/>
      <c r="F127" s="48"/>
      <c r="G127" s="21">
        <v>16.625</v>
      </c>
      <c r="H127" s="50"/>
      <c r="I127" s="48"/>
      <c r="J127" s="48"/>
      <c r="K127" s="48"/>
      <c r="L127" s="48"/>
      <c r="M127" s="48"/>
      <c r="N127" s="48"/>
      <c r="O127" s="49"/>
    </row>
    <row r="128" spans="2:17" ht="15.75">
      <c r="B128" s="25" t="s">
        <v>171</v>
      </c>
      <c r="C128" s="21">
        <v>24.889999389648437</v>
      </c>
      <c r="D128" s="51">
        <f>STDEV(C126:C128)</f>
        <v>4.996287027978611E-2</v>
      </c>
      <c r="E128" s="52">
        <f>AVERAGE(C126:C128)</f>
        <v>24.832333246866863</v>
      </c>
      <c r="F128" s="48"/>
      <c r="G128" s="21">
        <v>16.63599967956543</v>
      </c>
      <c r="H128" s="53">
        <f>STDEV(G126:G128)</f>
        <v>8.1848177630118885E-3</v>
      </c>
      <c r="I128" s="52">
        <f>AVERAGE(G126:G128)</f>
        <v>16.627000172932942</v>
      </c>
      <c r="J128" s="48"/>
      <c r="K128" s="52">
        <f>E128-I128</f>
        <v>8.2053330739339216</v>
      </c>
      <c r="L128" s="52">
        <f>K128-$K$7</f>
        <v>0.77899996439616004</v>
      </c>
      <c r="M128" s="18">
        <f>SQRT((D128*D128)+(H128*H128))</f>
        <v>5.0628842060711297E-2</v>
      </c>
      <c r="N128" s="6"/>
      <c r="O128" s="23">
        <f>POWER(2,-L128)</f>
        <v>0.58277061344930159</v>
      </c>
      <c r="P128" s="17">
        <f>M128/SQRT((COUNT(C126:C128)+COUNT(G126:G128)/2))</f>
        <v>2.3866665029834439E-2</v>
      </c>
    </row>
    <row r="129" spans="2:16">
      <c r="B129" s="25" t="s">
        <v>172</v>
      </c>
      <c r="C129" s="21">
        <v>20.305000305175781</v>
      </c>
      <c r="D129" s="44"/>
      <c r="E129" s="48"/>
      <c r="F129" s="48"/>
      <c r="G129" s="21">
        <v>14.657999992370605</v>
      </c>
      <c r="I129" s="48"/>
      <c r="J129" s="48"/>
      <c r="K129" s="48"/>
      <c r="L129" s="48"/>
      <c r="M129" s="48"/>
      <c r="N129" s="48"/>
      <c r="O129" s="49"/>
    </row>
    <row r="130" spans="2:16">
      <c r="B130" s="25" t="s">
        <v>172</v>
      </c>
      <c r="C130" s="21">
        <v>20.25</v>
      </c>
      <c r="D130" s="50"/>
      <c r="E130" s="48"/>
      <c r="F130" s="48"/>
      <c r="G130" s="21">
        <v>14.701000213623047</v>
      </c>
      <c r="H130" s="50"/>
      <c r="I130" s="48"/>
      <c r="J130" s="48"/>
      <c r="K130" s="48"/>
      <c r="L130" s="48"/>
      <c r="M130" s="48"/>
      <c r="N130" s="48"/>
      <c r="O130" s="49"/>
    </row>
    <row r="131" spans="2:16" ht="15.75">
      <c r="B131" s="25" t="s">
        <v>172</v>
      </c>
      <c r="C131" s="21">
        <v>20.531000137329102</v>
      </c>
      <c r="D131" s="51">
        <f>STDEV(C129:C131)</f>
        <v>0.14891946082920085</v>
      </c>
      <c r="E131" s="52">
        <f>AVERAGE(C129:C131)</f>
        <v>20.362000147501629</v>
      </c>
      <c r="F131" s="48"/>
      <c r="G131" s="21">
        <v>14.708000183105469</v>
      </c>
      <c r="H131" s="53">
        <f>STDEV(G129:G131)</f>
        <v>2.7074088701303994E-2</v>
      </c>
      <c r="I131" s="52">
        <f>AVERAGE(G129:G131)</f>
        <v>14.689000129699707</v>
      </c>
      <c r="J131" s="48"/>
      <c r="K131" s="52">
        <f>E131-I131</f>
        <v>5.6730000178019218</v>
      </c>
      <c r="L131" s="52">
        <f>K131-$K$7</f>
        <v>-1.7533330917358398</v>
      </c>
      <c r="M131" s="18">
        <f>SQRT((D131*D131)+(H131*H131))</f>
        <v>0.15136053677450395</v>
      </c>
      <c r="N131" s="6"/>
      <c r="O131" s="23">
        <f>POWER(2,-L131)</f>
        <v>3.3713656144410269</v>
      </c>
      <c r="P131" s="17">
        <f>M131/SQRT((COUNT(C129:C131)+COUNT(G129:G131)/2))</f>
        <v>7.1352041304858366E-2</v>
      </c>
    </row>
    <row r="132" spans="2:16">
      <c r="B132" s="25" t="s">
        <v>173</v>
      </c>
      <c r="C132" s="21">
        <v>23.492000579833984</v>
      </c>
      <c r="D132" s="44"/>
      <c r="E132" s="48"/>
      <c r="F132" s="48"/>
      <c r="G132" s="21">
        <v>14.937999725341797</v>
      </c>
      <c r="I132" s="48"/>
      <c r="J132" s="48"/>
      <c r="K132" s="48"/>
      <c r="L132" s="48"/>
      <c r="M132" s="48"/>
      <c r="N132" s="48"/>
      <c r="O132" s="49"/>
    </row>
    <row r="133" spans="2:16">
      <c r="B133" s="25" t="s">
        <v>173</v>
      </c>
      <c r="C133" s="21">
        <v>23.437999725341797</v>
      </c>
      <c r="D133" s="50"/>
      <c r="E133" s="48"/>
      <c r="F133" s="48"/>
      <c r="G133" s="21">
        <v>14.921999931335449</v>
      </c>
      <c r="H133" s="50"/>
      <c r="I133" s="48"/>
      <c r="J133" s="48"/>
      <c r="K133" s="48"/>
      <c r="L133" s="48"/>
      <c r="M133" s="48"/>
      <c r="N133" s="48"/>
      <c r="O133" s="49"/>
    </row>
    <row r="134" spans="2:16" ht="15.75">
      <c r="B134" s="25" t="s">
        <v>173</v>
      </c>
      <c r="C134" s="21">
        <v>23.327999114990234</v>
      </c>
      <c r="D134" s="51">
        <f>STDEV(C132:C134)</f>
        <v>8.3579011554435173E-2</v>
      </c>
      <c r="E134" s="52">
        <f>AVERAGE(C132:C134)</f>
        <v>23.41933314005534</v>
      </c>
      <c r="F134" s="48"/>
      <c r="G134" s="21">
        <v>14.977999687194824</v>
      </c>
      <c r="H134" s="53">
        <f>STDEV(G132:G134)</f>
        <v>2.8844303345140227E-2</v>
      </c>
      <c r="I134" s="52">
        <f>AVERAGE(G132:G134)</f>
        <v>14.94599978129069</v>
      </c>
      <c r="J134" s="48"/>
      <c r="K134" s="52">
        <f>E134-I134</f>
        <v>8.4733333587646502</v>
      </c>
      <c r="L134" s="52">
        <f>K134-$K$7</f>
        <v>1.0470002492268886</v>
      </c>
      <c r="M134" s="18">
        <f>SQRT((D134*D134)+(H134*H134))</f>
        <v>8.8416316412090343E-2</v>
      </c>
      <c r="N134" s="6"/>
      <c r="O134" s="23">
        <f>POWER(2,-L134)</f>
        <v>0.48397342984000857</v>
      </c>
      <c r="P134" s="17">
        <f>M134/SQRT((COUNT(C132:C134)+COUNT(G132:G134)/2))</f>
        <v>4.167985126834968E-2</v>
      </c>
    </row>
    <row r="135" spans="2:16">
      <c r="B135" s="25" t="s">
        <v>174</v>
      </c>
      <c r="C135" s="21">
        <v>25.13800048828125</v>
      </c>
      <c r="D135" s="44"/>
      <c r="E135" s="48"/>
      <c r="F135" s="48"/>
      <c r="G135" s="21">
        <v>16.576999664306641</v>
      </c>
      <c r="I135" s="48"/>
      <c r="J135" s="48"/>
      <c r="K135" s="48"/>
      <c r="L135" s="48"/>
      <c r="M135" s="48"/>
      <c r="N135" s="48"/>
      <c r="O135" s="49"/>
    </row>
    <row r="136" spans="2:16">
      <c r="B136" s="25" t="s">
        <v>174</v>
      </c>
      <c r="C136" s="21">
        <v>24.917999267578125</v>
      </c>
      <c r="D136" s="50"/>
      <c r="E136" s="48"/>
      <c r="F136" s="48"/>
      <c r="G136" s="21">
        <v>16.607000350952148</v>
      </c>
      <c r="H136" s="50"/>
      <c r="I136" s="48"/>
      <c r="J136" s="48"/>
      <c r="K136" s="48"/>
      <c r="L136" s="48"/>
      <c r="M136" s="48"/>
      <c r="N136" s="48"/>
      <c r="O136" s="49"/>
    </row>
    <row r="137" spans="2:16" ht="15.75">
      <c r="B137" s="25" t="s">
        <v>174</v>
      </c>
      <c r="C137" s="21">
        <v>24.886999130249023</v>
      </c>
      <c r="D137" s="51">
        <f>STDEV(C135:C137)</f>
        <v>0.13684737688346474</v>
      </c>
      <c r="E137" s="52">
        <f>AVERAGE(C135:C137)</f>
        <v>24.980999628702801</v>
      </c>
      <c r="F137" s="48"/>
      <c r="G137" s="21">
        <v>16.618999481201172</v>
      </c>
      <c r="H137" s="53">
        <f>STDEV(G135:G137)</f>
        <v>2.163332670175476E-2</v>
      </c>
      <c r="I137" s="52">
        <f>AVERAGE(G135:G137)</f>
        <v>16.60099983215332</v>
      </c>
      <c r="J137" s="48"/>
      <c r="K137" s="52">
        <f>E137-I137</f>
        <v>8.3799997965494804</v>
      </c>
      <c r="L137" s="52">
        <f>K137-$K$7</f>
        <v>0.95366668701171875</v>
      </c>
      <c r="M137" s="18">
        <f>SQRT((D137*D137)+(H137*H137))</f>
        <v>0.13854676244528377</v>
      </c>
      <c r="N137" s="6"/>
      <c r="O137" s="23">
        <f>POWER(2,-L137)</f>
        <v>0.51631854159548429</v>
      </c>
      <c r="P137" s="17">
        <f>M137/SQRT((COUNT(C135:C137)+COUNT(G135:G137)/2))</f>
        <v>6.5311570157667906E-2</v>
      </c>
    </row>
    <row r="138" spans="2:16">
      <c r="B138" s="25" t="s">
        <v>175</v>
      </c>
      <c r="C138" s="21">
        <v>21.319999694824219</v>
      </c>
      <c r="D138" s="44"/>
      <c r="E138" s="48"/>
      <c r="F138" s="48"/>
      <c r="G138" s="21">
        <v>15.227999687194824</v>
      </c>
      <c r="I138" s="48"/>
      <c r="J138" s="48"/>
      <c r="K138" s="48"/>
      <c r="L138" s="48"/>
      <c r="M138" s="48"/>
      <c r="N138" s="48"/>
      <c r="O138" s="49"/>
    </row>
    <row r="139" spans="2:16">
      <c r="B139" s="25" t="s">
        <v>175</v>
      </c>
      <c r="C139" s="21">
        <v>21.983999252319336</v>
      </c>
      <c r="D139" s="50"/>
      <c r="E139" s="48"/>
      <c r="F139" s="48"/>
      <c r="G139" s="21">
        <v>15.246999740600586</v>
      </c>
      <c r="H139" s="50"/>
      <c r="I139" s="48"/>
      <c r="J139" s="48"/>
      <c r="K139" s="48"/>
      <c r="L139" s="48"/>
      <c r="M139" s="48"/>
      <c r="N139" s="48"/>
      <c r="O139" s="49"/>
    </row>
    <row r="140" spans="2:16" ht="15.75">
      <c r="B140" s="25" t="s">
        <v>175</v>
      </c>
      <c r="C140" s="21">
        <v>21.292999267578125</v>
      </c>
      <c r="D140" s="51">
        <f>STDEV(C138:C140)</f>
        <v>0.39138757737434732</v>
      </c>
      <c r="E140" s="52">
        <f>AVERAGE(C138:C140)</f>
        <v>21.532332738240559</v>
      </c>
      <c r="F140" s="48"/>
      <c r="G140" s="21">
        <v>15.222999572753906</v>
      </c>
      <c r="H140" s="53">
        <f>STDEV(G138:G140)</f>
        <v>1.2662353852482506E-2</v>
      </c>
      <c r="I140" s="52">
        <f>AVERAGE(G138:G140)</f>
        <v>15.232666333516439</v>
      </c>
      <c r="J140" s="48"/>
      <c r="K140" s="52">
        <f>E140-I140</f>
        <v>6.2996664047241193</v>
      </c>
      <c r="L140" s="52">
        <f>K140-$K$7</f>
        <v>-1.1266667048136423</v>
      </c>
      <c r="M140" s="18">
        <f>SQRT((D140*D140)+(H140*H140))</f>
        <v>0.3915923529999612</v>
      </c>
      <c r="N140" s="6"/>
      <c r="O140" s="23">
        <f>POWER(2,-L140)</f>
        <v>2.1835365868771923</v>
      </c>
      <c r="P140" s="17">
        <f>M140/SQRT((COUNT(C138:C140)+COUNT(G138:G140)/2))</f>
        <v>0.18459840551137924</v>
      </c>
    </row>
    <row r="141" spans="2:16">
      <c r="B141" s="25" t="s">
        <v>176</v>
      </c>
      <c r="C141" s="21">
        <v>23.923999786376953</v>
      </c>
      <c r="D141" s="44"/>
      <c r="E141" s="48"/>
      <c r="F141" s="48"/>
      <c r="G141" s="21">
        <v>15.644000053405762</v>
      </c>
      <c r="I141" s="48"/>
      <c r="J141" s="48"/>
      <c r="K141" s="48"/>
      <c r="L141" s="48"/>
      <c r="M141" s="48"/>
      <c r="N141" s="48"/>
      <c r="O141" s="49"/>
    </row>
    <row r="142" spans="2:16">
      <c r="B142" s="25" t="s">
        <v>176</v>
      </c>
      <c r="C142" s="21">
        <v>23.906999588012695</v>
      </c>
      <c r="D142" s="50"/>
      <c r="E142" s="48"/>
      <c r="F142" s="48"/>
      <c r="G142" s="21">
        <v>15.293000221252441</v>
      </c>
      <c r="H142" s="50"/>
      <c r="I142" s="48"/>
      <c r="J142" s="48"/>
      <c r="K142" s="48"/>
      <c r="L142" s="48"/>
      <c r="M142" s="48"/>
      <c r="N142" s="48"/>
      <c r="O142" s="49"/>
    </row>
    <row r="143" spans="2:16" ht="15.75">
      <c r="B143" s="25" t="s">
        <v>176</v>
      </c>
      <c r="C143" s="21">
        <v>23.881999969482422</v>
      </c>
      <c r="D143" s="51">
        <f>STDEV(C141:C143)</f>
        <v>2.1126493202680601E-2</v>
      </c>
      <c r="E143" s="52">
        <f>AVERAGE(C141:C143)</f>
        <v>23.904333114624023</v>
      </c>
      <c r="F143" s="48"/>
      <c r="G143" s="21">
        <v>15.489999771118164</v>
      </c>
      <c r="H143" s="53">
        <f>STDEV(G141:G143)</f>
        <v>0.17593833757100927</v>
      </c>
      <c r="I143" s="52">
        <f>AVERAGE(G141:G143)</f>
        <v>15.475666681925455</v>
      </c>
      <c r="J143" s="48"/>
      <c r="K143" s="52">
        <f>E143-I143</f>
        <v>8.4286664326985683</v>
      </c>
      <c r="L143" s="52">
        <f>K143-$K$7</f>
        <v>1.0023333231608067</v>
      </c>
      <c r="M143" s="18">
        <f>SQRT((D143*D143)+(H143*H143))</f>
        <v>0.17720222160654003</v>
      </c>
      <c r="N143" s="6"/>
      <c r="O143" s="23">
        <f>POWER(2,-L143)</f>
        <v>0.49919198540670268</v>
      </c>
      <c r="P143" s="17">
        <f>M143/SQRT((COUNT(C141:C143)+COUNT(G141:G143)/2))</f>
        <v>8.3533928359537213E-2</v>
      </c>
    </row>
    <row r="144" spans="2:16">
      <c r="B144" s="25" t="s">
        <v>177</v>
      </c>
      <c r="C144" s="21">
        <v>22.525999069213867</v>
      </c>
      <c r="D144" s="44"/>
      <c r="E144" s="48"/>
      <c r="F144" s="48"/>
      <c r="G144" s="21">
        <v>14.769000053405762</v>
      </c>
      <c r="I144" s="48"/>
      <c r="J144" s="48"/>
      <c r="K144" s="48"/>
      <c r="L144" s="48"/>
      <c r="M144" s="48"/>
      <c r="N144" s="48"/>
      <c r="O144" s="49"/>
    </row>
    <row r="145" spans="2:17">
      <c r="B145" s="25" t="s">
        <v>177</v>
      </c>
      <c r="C145" s="21">
        <v>22.624000549316406</v>
      </c>
      <c r="D145" s="50"/>
      <c r="E145" s="48"/>
      <c r="F145" s="48"/>
      <c r="G145" s="21">
        <v>14.430000305175781</v>
      </c>
      <c r="H145" s="50"/>
      <c r="I145" s="48"/>
      <c r="J145" s="48"/>
      <c r="K145" s="48"/>
      <c r="L145" s="48"/>
      <c r="M145" s="48"/>
      <c r="N145" s="48"/>
      <c r="O145" s="49"/>
    </row>
    <row r="146" spans="2:17" ht="15.75">
      <c r="B146" s="25" t="s">
        <v>177</v>
      </c>
      <c r="C146" s="21">
        <v>22.528999328613281</v>
      </c>
      <c r="D146" s="51">
        <f>STDEV(C144:C146)</f>
        <v>5.5735272484959346E-2</v>
      </c>
      <c r="E146" s="52">
        <f>AVERAGE(C144:C146)</f>
        <v>22.559666315714519</v>
      </c>
      <c r="F146" s="48"/>
      <c r="G146" s="21">
        <v>14.36299991607666</v>
      </c>
      <c r="H146" s="53">
        <f>STDEV(G144:G146)</f>
        <v>0.21765645443778267</v>
      </c>
      <c r="I146" s="52">
        <f>AVERAGE(G144:G146)</f>
        <v>14.5206667582194</v>
      </c>
      <c r="J146" s="48"/>
      <c r="K146" s="52">
        <f>E146-I146</f>
        <v>8.038999557495119</v>
      </c>
      <c r="L146" s="52">
        <f>K146-$K$7</f>
        <v>0.61266644795735736</v>
      </c>
      <c r="M146" s="18">
        <f>SQRT((D146*D146)+(H146*H146))</f>
        <v>0.22467922190847828</v>
      </c>
      <c r="N146" s="6"/>
      <c r="O146" s="23">
        <f>POWER(2,-L146)</f>
        <v>0.6539868589827762</v>
      </c>
      <c r="P146" s="17">
        <f>M146/SQRT((COUNT(C144:C146)+COUNT(G144:G146)/2))</f>
        <v>0.10591480093546808</v>
      </c>
    </row>
    <row r="147" spans="2:17" s="24" customFormat="1">
      <c r="B147" s="25" t="s">
        <v>178</v>
      </c>
      <c r="C147" s="21">
        <v>18.809000015258789</v>
      </c>
      <c r="D147" s="44"/>
      <c r="E147" s="48"/>
      <c r="F147" s="48"/>
      <c r="G147" s="21">
        <v>14.154000282287598</v>
      </c>
      <c r="H147" s="43"/>
      <c r="I147" s="48"/>
      <c r="J147" s="48"/>
      <c r="K147" s="48"/>
      <c r="L147" s="48"/>
      <c r="M147" s="48"/>
      <c r="N147" s="48"/>
      <c r="O147" s="49"/>
      <c r="P147" s="55"/>
      <c r="Q147" s="36"/>
    </row>
    <row r="148" spans="2:17" s="24" customFormat="1">
      <c r="B148" s="25" t="s">
        <v>178</v>
      </c>
      <c r="C148" s="21">
        <v>18.853000640869141</v>
      </c>
      <c r="D148" s="50"/>
      <c r="E148" s="48"/>
      <c r="F148" s="48"/>
      <c r="G148" s="21">
        <v>14.121999740600586</v>
      </c>
      <c r="H148" s="50"/>
      <c r="I148" s="48"/>
      <c r="J148" s="48"/>
      <c r="K148" s="48"/>
      <c r="L148" s="48"/>
      <c r="M148" s="48"/>
      <c r="N148" s="48"/>
      <c r="O148" s="49"/>
      <c r="P148" s="55"/>
      <c r="Q148" s="36"/>
    </row>
    <row r="149" spans="2:17" s="24" customFormat="1" ht="15.75">
      <c r="B149" s="25" t="s">
        <v>178</v>
      </c>
      <c r="C149" s="21">
        <v>18.892999649047852</v>
      </c>
      <c r="D149" s="51">
        <f>STDEV(C147:C149)</f>
        <v>4.2015699815821865E-2</v>
      </c>
      <c r="E149" s="52">
        <f>AVERAGE(C147:C149)</f>
        <v>18.851666768391926</v>
      </c>
      <c r="F149" s="48"/>
      <c r="G149" s="21">
        <v>14.163000106811523</v>
      </c>
      <c r="H149" s="53">
        <f>STDEV(G147:G149)</f>
        <v>2.1548633132036536E-2</v>
      </c>
      <c r="I149" s="52">
        <f>AVERAGE(G147:G149)</f>
        <v>14.146333376566568</v>
      </c>
      <c r="J149" s="48"/>
      <c r="K149" s="52">
        <f>E149-I149</f>
        <v>4.7053333918253575</v>
      </c>
      <c r="L149" s="52">
        <f>K149-$K$7</f>
        <v>-2.7209997177124041</v>
      </c>
      <c r="M149" s="52">
        <f>SQRT((D149*D149)+(H149*H149))</f>
        <v>4.7219303477204704E-2</v>
      </c>
      <c r="N149" s="48"/>
      <c r="O149" s="56">
        <f>POWER(2,-L149)</f>
        <v>6.5932953895364497</v>
      </c>
      <c r="P149" s="1">
        <f>M149/SQRT((COUNT(C147:C149)+COUNT(G147:G149)/2))</f>
        <v>2.225939312775798E-2</v>
      </c>
      <c r="Q149" s="36"/>
    </row>
    <row r="150" spans="2:17">
      <c r="B150" s="25" t="s">
        <v>179</v>
      </c>
      <c r="C150" s="21">
        <v>22.302000045776367</v>
      </c>
      <c r="D150" s="44"/>
      <c r="E150" s="48"/>
      <c r="F150" s="48"/>
      <c r="G150" s="21">
        <v>14.869999885559082</v>
      </c>
      <c r="I150" s="48"/>
      <c r="J150" s="48"/>
      <c r="K150" s="48"/>
      <c r="L150" s="48"/>
      <c r="M150" s="48"/>
      <c r="N150" s="48"/>
      <c r="O150" s="49"/>
    </row>
    <row r="151" spans="2:17">
      <c r="B151" s="25" t="s">
        <v>179</v>
      </c>
      <c r="C151" s="21">
        <v>22.384000778198242</v>
      </c>
      <c r="D151" s="50"/>
      <c r="E151" s="48"/>
      <c r="F151" s="48"/>
      <c r="G151" s="21">
        <v>14.986000061035156</v>
      </c>
      <c r="H151" s="50"/>
      <c r="I151" s="48"/>
      <c r="J151" s="48"/>
      <c r="K151" s="48"/>
      <c r="L151" s="48"/>
      <c r="M151" s="48"/>
      <c r="N151" s="48"/>
      <c r="O151" s="49"/>
    </row>
    <row r="152" spans="2:17" ht="15.75">
      <c r="B152" s="25" t="s">
        <v>179</v>
      </c>
      <c r="C152" s="21">
        <v>22.375999450683594</v>
      </c>
      <c r="D152" s="51">
        <f>STDEV(C150:C152)</f>
        <v>4.5210716440434562E-2</v>
      </c>
      <c r="E152" s="52">
        <f>AVERAGE(C150:C152)</f>
        <v>22.354000091552734</v>
      </c>
      <c r="F152" s="48"/>
      <c r="G152" s="21">
        <v>14.958000183105469</v>
      </c>
      <c r="H152" s="53">
        <f>STDEV(G150:G152)</f>
        <v>6.053110253251355E-2</v>
      </c>
      <c r="I152" s="52">
        <f>AVERAGE(G150:G152)</f>
        <v>14.938000043233236</v>
      </c>
      <c r="J152" s="48"/>
      <c r="K152" s="52">
        <f>E152-I152</f>
        <v>7.4160000483194981</v>
      </c>
      <c r="L152" s="52">
        <f>K152-$K$7</f>
        <v>-1.0333061218263495E-2</v>
      </c>
      <c r="M152" s="18">
        <f>SQRT((D152*D152)+(H152*H152))</f>
        <v>7.5551460971043094E-2</v>
      </c>
      <c r="N152" s="6"/>
      <c r="O152" s="23">
        <f>POWER(2,-L152)</f>
        <v>1.0071880430981799</v>
      </c>
      <c r="P152" s="17">
        <f>M152/SQRT((COUNT(C150:C152)+COUNT(G150:G152)/2))</f>
        <v>3.5615300254116904E-2</v>
      </c>
    </row>
    <row r="153" spans="2:17">
      <c r="B153" s="25" t="s">
        <v>180</v>
      </c>
      <c r="C153" s="21">
        <v>23.570999145507813</v>
      </c>
      <c r="D153" s="44"/>
      <c r="E153" s="48"/>
      <c r="F153" s="48"/>
      <c r="G153" s="21">
        <v>15.604000091552734</v>
      </c>
      <c r="I153" s="48"/>
      <c r="J153" s="48"/>
      <c r="K153" s="48"/>
      <c r="L153" s="48"/>
      <c r="M153" s="48"/>
      <c r="N153" s="48"/>
      <c r="O153" s="49"/>
    </row>
    <row r="154" spans="2:17">
      <c r="B154" s="25" t="s">
        <v>180</v>
      </c>
      <c r="C154" s="21">
        <v>23.757999420166016</v>
      </c>
      <c r="D154" s="50"/>
      <c r="E154" s="48"/>
      <c r="F154" s="48"/>
      <c r="G154" s="21">
        <v>15.607999801635742</v>
      </c>
      <c r="H154" s="50"/>
      <c r="I154" s="48"/>
      <c r="J154" s="48"/>
      <c r="K154" s="48"/>
      <c r="L154" s="48"/>
      <c r="M154" s="48"/>
      <c r="N154" s="48"/>
      <c r="O154" s="49"/>
    </row>
    <row r="155" spans="2:17" ht="15.75">
      <c r="B155" s="25" t="s">
        <v>180</v>
      </c>
      <c r="C155" s="21">
        <v>23.715000152587891</v>
      </c>
      <c r="D155" s="51">
        <f>STDEV(C153:C155)</f>
        <v>9.7940738693163595E-2</v>
      </c>
      <c r="E155" s="52">
        <f>AVERAGE(C153:C155)</f>
        <v>23.681332906087238</v>
      </c>
      <c r="F155" s="48"/>
      <c r="G155" s="21">
        <v>15.569999694824219</v>
      </c>
      <c r="H155" s="53">
        <f>STDEV(G153:G155)</f>
        <v>2.0880743825080244E-2</v>
      </c>
      <c r="I155" s="52">
        <f>AVERAGE(G153:G155)</f>
        <v>15.593999862670898</v>
      </c>
      <c r="J155" s="48"/>
      <c r="K155" s="52">
        <f>E155-I155</f>
        <v>8.08733304341634</v>
      </c>
      <c r="L155" s="52">
        <f>K155-$K$7</f>
        <v>0.66099993387857836</v>
      </c>
      <c r="M155" s="18">
        <f>SQRT((D155*D155)+(H155*H155))</f>
        <v>0.10014186815938265</v>
      </c>
      <c r="N155" s="6"/>
      <c r="O155" s="23">
        <f>POWER(2,-L155)</f>
        <v>0.63243980016287105</v>
      </c>
      <c r="P155" s="17">
        <f>M155/SQRT((COUNT(C153:C155)+COUNT(G153:G155)/2))</f>
        <v>4.7207329370792459E-2</v>
      </c>
    </row>
    <row r="156" spans="2:17">
      <c r="B156" s="25" t="s">
        <v>181</v>
      </c>
      <c r="C156" s="21">
        <v>19.909000396728516</v>
      </c>
      <c r="D156" s="44"/>
      <c r="E156" s="48"/>
      <c r="F156" s="48"/>
      <c r="G156" s="21">
        <v>14.237000465393066</v>
      </c>
      <c r="I156" s="48"/>
      <c r="J156" s="48"/>
      <c r="K156" s="48"/>
      <c r="L156" s="48"/>
      <c r="M156" s="48"/>
      <c r="N156" s="48"/>
      <c r="O156" s="49"/>
    </row>
    <row r="157" spans="2:17">
      <c r="B157" s="25" t="s">
        <v>181</v>
      </c>
      <c r="C157" s="21">
        <v>19.937000274658203</v>
      </c>
      <c r="D157" s="50"/>
      <c r="E157" s="48"/>
      <c r="F157" s="48"/>
      <c r="G157" s="21">
        <v>14.279999732971191</v>
      </c>
      <c r="H157" s="50"/>
      <c r="I157" s="48"/>
      <c r="J157" s="48"/>
      <c r="K157" s="48"/>
      <c r="L157" s="48"/>
      <c r="M157" s="48"/>
      <c r="N157" s="48"/>
      <c r="O157" s="49"/>
    </row>
    <row r="158" spans="2:17" ht="15.75">
      <c r="B158" s="25" t="s">
        <v>181</v>
      </c>
      <c r="C158" s="21">
        <v>19.795000076293945</v>
      </c>
      <c r="D158" s="51">
        <f>STDEV(C156:C158)</f>
        <v>7.5215382467895359E-2</v>
      </c>
      <c r="E158" s="52">
        <f>AVERAGE(C156:C158)</f>
        <v>19.880333582560223</v>
      </c>
      <c r="F158" s="48"/>
      <c r="G158" s="21">
        <v>14.26200008392334</v>
      </c>
      <c r="H158" s="53">
        <f>STDEV(G156:G158)</f>
        <v>2.1594387020551609E-2</v>
      </c>
      <c r="I158" s="52">
        <f>AVERAGE(G156:G158)</f>
        <v>14.259666760762533</v>
      </c>
      <c r="J158" s="48"/>
      <c r="K158" s="52">
        <f>E158-I158</f>
        <v>5.6206668217976894</v>
      </c>
      <c r="L158" s="52">
        <f>K158-$K$7</f>
        <v>-1.8056662877400722</v>
      </c>
      <c r="M158" s="18">
        <f>SQRT((D158*D158)+(H158*H158))</f>
        <v>7.8253890066789317E-2</v>
      </c>
      <c r="N158" s="6"/>
      <c r="O158" s="23">
        <f>POWER(2,-L158)</f>
        <v>3.4959057441668948</v>
      </c>
      <c r="P158" s="17">
        <f>M158/SQRT((COUNT(C156:C158)+COUNT(G156:G158)/2))</f>
        <v>3.6889237546968892E-2</v>
      </c>
    </row>
    <row r="159" spans="2:17">
      <c r="B159" s="25" t="s">
        <v>182</v>
      </c>
      <c r="C159" s="21">
        <v>22.947000503540039</v>
      </c>
      <c r="D159" s="44"/>
      <c r="E159" s="48"/>
      <c r="F159" s="48"/>
      <c r="G159" s="21">
        <v>14.883999824523926</v>
      </c>
      <c r="I159" s="48"/>
      <c r="J159" s="48"/>
      <c r="K159" s="48"/>
      <c r="L159" s="48"/>
      <c r="M159" s="48"/>
      <c r="N159" s="48"/>
      <c r="O159" s="49"/>
    </row>
    <row r="160" spans="2:17">
      <c r="B160" s="25" t="s">
        <v>182</v>
      </c>
      <c r="C160" s="21">
        <v>22.930999755859375</v>
      </c>
      <c r="D160" s="50"/>
      <c r="E160" s="48"/>
      <c r="F160" s="48"/>
      <c r="G160" s="21">
        <v>14.961999893188477</v>
      </c>
      <c r="H160" s="50"/>
      <c r="I160" s="48"/>
      <c r="J160" s="48"/>
      <c r="K160" s="48"/>
      <c r="L160" s="48"/>
      <c r="M160" s="48"/>
      <c r="N160" s="48"/>
      <c r="O160" s="49"/>
    </row>
    <row r="161" spans="2:17" ht="15.75">
      <c r="B161" s="25" t="s">
        <v>182</v>
      </c>
      <c r="C161" s="21">
        <v>23.038999557495117</v>
      </c>
      <c r="D161" s="51">
        <f>STDEV(C159:C161)</f>
        <v>5.8286372061184984E-2</v>
      </c>
      <c r="E161" s="52">
        <f>AVERAGE(C159:C161)</f>
        <v>22.972333272298176</v>
      </c>
      <c r="F161" s="48"/>
      <c r="G161" s="21">
        <v>14.906999588012695</v>
      </c>
      <c r="H161" s="53">
        <f>STDEV(G159:G161)</f>
        <v>4.007915792870205E-2</v>
      </c>
      <c r="I161" s="52">
        <f>AVERAGE(G159:G161)</f>
        <v>14.917666435241699</v>
      </c>
      <c r="J161" s="48"/>
      <c r="K161" s="52">
        <f>E161-I161</f>
        <v>8.0546668370564767</v>
      </c>
      <c r="L161" s="52">
        <f>K161-$K$7</f>
        <v>0.62833372751871508</v>
      </c>
      <c r="M161" s="18">
        <f>SQRT((D161*D161)+(H161*H161))</f>
        <v>7.0736412605734572E-2</v>
      </c>
      <c r="N161" s="6"/>
      <c r="O161" s="23">
        <f>POWER(2,-L161)</f>
        <v>0.64692316218519041</v>
      </c>
      <c r="P161" s="17">
        <f>M161/SQRT((COUNT(C159:C161)+COUNT(G159:G161)/2))</f>
        <v>3.3345464686883E-2</v>
      </c>
    </row>
    <row r="162" spans="2:17" s="24" customFormat="1">
      <c r="B162" s="25" t="s">
        <v>183</v>
      </c>
      <c r="C162" s="21">
        <v>24.87700080871582</v>
      </c>
      <c r="D162" s="44"/>
      <c r="E162" s="48"/>
      <c r="F162" s="48"/>
      <c r="G162" s="21">
        <v>17.221000671386719</v>
      </c>
      <c r="H162" s="43"/>
      <c r="I162" s="48"/>
      <c r="J162" s="48"/>
      <c r="K162" s="48"/>
      <c r="L162" s="48"/>
      <c r="M162" s="48"/>
      <c r="N162" s="48"/>
      <c r="O162" s="49"/>
      <c r="P162" s="55"/>
      <c r="Q162" s="36"/>
    </row>
    <row r="163" spans="2:17" s="24" customFormat="1">
      <c r="B163" s="25" t="s">
        <v>183</v>
      </c>
      <c r="C163" s="21">
        <v>24.554000854492188</v>
      </c>
      <c r="D163" s="50"/>
      <c r="E163" s="48"/>
      <c r="F163" s="48"/>
      <c r="G163" s="21">
        <v>16.896999359130859</v>
      </c>
      <c r="H163" s="50"/>
      <c r="I163" s="48"/>
      <c r="J163" s="48"/>
      <c r="K163" s="48"/>
      <c r="L163" s="48"/>
      <c r="M163" s="48"/>
      <c r="N163" s="48"/>
      <c r="O163" s="49"/>
      <c r="P163" s="55"/>
      <c r="Q163" s="36"/>
    </row>
    <row r="164" spans="2:17" s="24" customFormat="1" ht="15.75">
      <c r="B164" s="25" t="s">
        <v>183</v>
      </c>
      <c r="C164" s="21">
        <v>24.680000305175781</v>
      </c>
      <c r="D164" s="51">
        <f>STDEV(C162:C164)</f>
        <v>0.16279538813916719</v>
      </c>
      <c r="E164" s="52">
        <f>AVERAGE(C162:C164)</f>
        <v>24.703667322794598</v>
      </c>
      <c r="F164" s="48"/>
      <c r="G164" s="21">
        <v>17.233999252319336</v>
      </c>
      <c r="H164" s="53">
        <f>STDEV(G162:G164)</f>
        <v>0.19092526524738748</v>
      </c>
      <c r="I164" s="52">
        <f>AVERAGE(G162:G164)</f>
        <v>17.117333094278973</v>
      </c>
      <c r="J164" s="48"/>
      <c r="K164" s="52">
        <f>E164-I164</f>
        <v>7.586334228515625</v>
      </c>
      <c r="L164" s="52">
        <f>K164-$K$7</f>
        <v>0.1600011189778634</v>
      </c>
      <c r="M164" s="52">
        <f>SQRT((D164*D164)+(H164*H164))</f>
        <v>0.2509079419013423</v>
      </c>
      <c r="N164" s="48"/>
      <c r="O164" s="56">
        <f>POWER(2,-L164)</f>
        <v>0.89502437673216195</v>
      </c>
      <c r="P164" s="1">
        <f>M164/SQRT((COUNT(C162:C164)+COUNT(G162:G164)/2))</f>
        <v>0.1182791381146663</v>
      </c>
      <c r="Q164" s="36"/>
    </row>
    <row r="165" spans="2:17" s="24" customFormat="1">
      <c r="B165" s="25" t="s">
        <v>184</v>
      </c>
      <c r="C165" s="21">
        <v>21.281999588012695</v>
      </c>
      <c r="D165" s="44"/>
      <c r="E165" s="48"/>
      <c r="F165" s="48"/>
      <c r="G165" s="21"/>
      <c r="H165" s="43"/>
      <c r="I165" s="48"/>
      <c r="J165" s="48"/>
      <c r="K165" s="48"/>
      <c r="L165" s="48"/>
      <c r="M165" s="48"/>
      <c r="N165" s="48"/>
      <c r="O165" s="49"/>
      <c r="P165" s="55"/>
      <c r="Q165" s="36"/>
    </row>
    <row r="166" spans="2:17" s="24" customFormat="1">
      <c r="B166" s="25" t="s">
        <v>184</v>
      </c>
      <c r="C166" s="21">
        <v>21.544000625610352</v>
      </c>
      <c r="D166" s="50"/>
      <c r="E166" s="48"/>
      <c r="F166" s="48"/>
      <c r="G166" s="21">
        <v>14.98799991607666</v>
      </c>
      <c r="H166" s="50"/>
      <c r="I166" s="48"/>
      <c r="J166" s="48"/>
      <c r="K166" s="48"/>
      <c r="L166" s="48"/>
      <c r="M166" s="48"/>
      <c r="N166" s="48"/>
      <c r="O166" s="49"/>
      <c r="P166" s="55"/>
      <c r="Q166" s="36"/>
    </row>
    <row r="167" spans="2:17" s="24" customFormat="1" ht="15.75">
      <c r="B167" s="25" t="s">
        <v>184</v>
      </c>
      <c r="C167" s="21">
        <v>20.934999465942383</v>
      </c>
      <c r="D167" s="51">
        <f>STDEV(C165:C167)</f>
        <v>0.30548759955635363</v>
      </c>
      <c r="E167" s="52">
        <f>AVERAGE(C165:C167)</f>
        <v>21.253666559855144</v>
      </c>
      <c r="F167" s="48"/>
      <c r="G167" s="21">
        <v>14.619000434875488</v>
      </c>
      <c r="H167" s="53">
        <f>STDEV(G165:G167)</f>
        <v>0.26092203541166659</v>
      </c>
      <c r="I167" s="52">
        <f>AVERAGE(G165:G167)</f>
        <v>14.803500175476074</v>
      </c>
      <c r="J167" s="48"/>
      <c r="K167" s="52">
        <f>E167-I167</f>
        <v>6.4501663843790702</v>
      </c>
      <c r="L167" s="52">
        <f>K167-$K$7</f>
        <v>-0.97616672515869141</v>
      </c>
      <c r="M167" s="52">
        <f>SQRT((D167*D167)+(H167*H167))</f>
        <v>0.40174989987064097</v>
      </c>
      <c r="N167" s="48"/>
      <c r="O167" s="56">
        <f>POWER(2,-L167)</f>
        <v>1.9672314781672438</v>
      </c>
      <c r="P167" s="1">
        <f>M167/SQRT((COUNT(C165:C167)+COUNT(G165:G167)/2))</f>
        <v>0.20087494993532048</v>
      </c>
      <c r="Q167" s="36"/>
    </row>
    <row r="168" spans="2:17">
      <c r="B168" s="25" t="s">
        <v>185</v>
      </c>
      <c r="C168" s="21">
        <v>24.062000274658203</v>
      </c>
      <c r="D168" s="44"/>
      <c r="E168" s="48"/>
      <c r="F168" s="48"/>
      <c r="G168" s="21">
        <v>16.830999374389648</v>
      </c>
      <c r="I168" s="48"/>
      <c r="J168" s="48"/>
      <c r="K168" s="48"/>
      <c r="L168" s="48"/>
      <c r="M168" s="48"/>
      <c r="N168" s="48"/>
      <c r="O168" s="49"/>
    </row>
    <row r="169" spans="2:17">
      <c r="B169" s="25" t="s">
        <v>185</v>
      </c>
      <c r="C169" s="21">
        <v>23.618000030517578</v>
      </c>
      <c r="D169" s="50"/>
      <c r="E169" s="48"/>
      <c r="F169" s="48"/>
      <c r="G169" s="21">
        <v>16.791000366210938</v>
      </c>
      <c r="H169" s="50"/>
      <c r="I169" s="48"/>
      <c r="J169" s="48"/>
      <c r="K169" s="48"/>
      <c r="L169" s="48"/>
      <c r="M169" s="48"/>
      <c r="N169" s="48"/>
      <c r="O169" s="49"/>
    </row>
    <row r="170" spans="2:17" ht="15.75">
      <c r="B170" s="25" t="s">
        <v>185</v>
      </c>
      <c r="C170" s="21">
        <v>23.870000839233398</v>
      </c>
      <c r="D170" s="51">
        <f>STDEV(C168:C170)</f>
        <v>0.2226748030925389</v>
      </c>
      <c r="E170" s="52">
        <f>AVERAGE(C168:C170)</f>
        <v>23.850000381469727</v>
      </c>
      <c r="F170" s="48"/>
      <c r="G170" s="21">
        <v>16.778999328613281</v>
      </c>
      <c r="H170" s="53">
        <f>STDEV(G168:G170)</f>
        <v>2.7227285087589453E-2</v>
      </c>
      <c r="I170" s="52">
        <f>AVERAGE(G168:G170)</f>
        <v>16.800333023071289</v>
      </c>
      <c r="J170" s="48"/>
      <c r="K170" s="52">
        <f>E170-I170</f>
        <v>7.0496673583984375</v>
      </c>
      <c r="L170" s="52">
        <f>K170-$K$7</f>
        <v>-0.3766657511393241</v>
      </c>
      <c r="M170" s="18">
        <f>SQRT((D170*D170)+(H170*H170))</f>
        <v>0.22433321864035616</v>
      </c>
      <c r="N170" s="6"/>
      <c r="O170" s="23">
        <f>POWER(2,-L170)</f>
        <v>1.2983377642424079</v>
      </c>
      <c r="P170" s="17">
        <f>M170/SQRT((COUNT(C168:C170)+COUNT(G168:G170)/2))</f>
        <v>0.10575169343066684</v>
      </c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</row>
    <row r="177" spans="2:16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</row>
    <row r="178" spans="2:16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</row>
    <row r="179" spans="2:16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</row>
    <row r="180" spans="2:16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</row>
    <row r="181" spans="2:16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</row>
    <row r="182" spans="2:16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</row>
    <row r="183" spans="2:16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</row>
    <row r="184" spans="2:16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</row>
    <row r="185" spans="2:16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</row>
    <row r="186" spans="2:16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</row>
    <row r="187" spans="2:16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</row>
    <row r="188" spans="2:16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</row>
    <row r="189" spans="2:16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</row>
    <row r="190" spans="2:16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</row>
    <row r="191" spans="2:16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</row>
    <row r="192" spans="2:16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</row>
    <row r="193" spans="2:16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</row>
    <row r="194" spans="2:16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</row>
    <row r="195" spans="2:16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</row>
    <row r="196" spans="2:16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</row>
    <row r="197" spans="2:16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</row>
    <row r="198" spans="2:16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</row>
    <row r="199" spans="2:16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</row>
    <row r="200" spans="2:16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</row>
    <row r="201" spans="2:16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</row>
    <row r="202" spans="2:16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</row>
    <row r="203" spans="2:16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</row>
    <row r="204" spans="2:16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</row>
    <row r="205" spans="2:16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</row>
    <row r="206" spans="2:16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</row>
    <row r="207" spans="2:16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</row>
    <row r="208" spans="2:16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</row>
    <row r="209" spans="2:16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</row>
    <row r="210" spans="2:16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</row>
    <row r="211" spans="2:16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</row>
    <row r="212" spans="2:16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</row>
    <row r="213" spans="2:16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</row>
    <row r="214" spans="2:16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</row>
    <row r="215" spans="2:16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</row>
    <row r="216" spans="2:16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</row>
    <row r="217" spans="2:16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</row>
    <row r="218" spans="2:16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</row>
    <row r="219" spans="2:16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</row>
    <row r="220" spans="2:16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</row>
    <row r="221" spans="2:16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</row>
    <row r="222" spans="2:16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</row>
    <row r="223" spans="2:16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</row>
    <row r="224" spans="2:16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</row>
    <row r="225" spans="2:16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</row>
    <row r="226" spans="2:16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</row>
    <row r="227" spans="2:16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</row>
    <row r="228" spans="2:16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</row>
    <row r="229" spans="2:16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</row>
    <row r="230" spans="2:16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</row>
    <row r="231" spans="2:16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</row>
    <row r="232" spans="2:16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</row>
    <row r="233" spans="2:16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</row>
    <row r="234" spans="2:16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</row>
    <row r="235" spans="2:16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</row>
    <row r="236" spans="2:16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</row>
    <row r="237" spans="2:16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</row>
    <row r="238" spans="2:16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</row>
    <row r="239" spans="2:16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</row>
    <row r="240" spans="2:16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</row>
    <row r="241" spans="2:16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</row>
    <row r="242" spans="2:16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</row>
    <row r="243" spans="2:16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</row>
    <row r="244" spans="2:16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</row>
    <row r="245" spans="2:16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</row>
    <row r="246" spans="2:16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</row>
    <row r="247" spans="2:16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</row>
    <row r="248" spans="2:16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</row>
    <row r="249" spans="2:16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</row>
    <row r="250" spans="2:16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</row>
    <row r="251" spans="2:16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</row>
    <row r="252" spans="2:16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</row>
    <row r="253" spans="2:16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</row>
    <row r="254" spans="2:16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</row>
    <row r="255" spans="2:16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</row>
    <row r="256" spans="2:16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</row>
    <row r="257" spans="2:16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</row>
    <row r="258" spans="2:16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</row>
    <row r="259" spans="2:16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</row>
    <row r="260" spans="2:16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</row>
    <row r="261" spans="2:16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</row>
    <row r="262" spans="2:16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</row>
    <row r="263" spans="2:16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</row>
    <row r="264" spans="2:16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</row>
    <row r="265" spans="2:16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</row>
    <row r="266" spans="2:16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</row>
    <row r="267" spans="2:16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</row>
    <row r="268" spans="2:16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</row>
    <row r="269" spans="2:16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</row>
    <row r="270" spans="2:16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</row>
    <row r="271" spans="2:16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</row>
    <row r="272" spans="2:16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</row>
    <row r="273" spans="2:16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</row>
    <row r="274" spans="2:16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</row>
    <row r="275" spans="2:16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</row>
    <row r="276" spans="2:16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</row>
    <row r="277" spans="2:16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</row>
    <row r="278" spans="2:16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</row>
    <row r="279" spans="2:16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</row>
    <row r="280" spans="2:16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</row>
    <row r="281" spans="2:16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</row>
    <row r="282" spans="2:16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</row>
    <row r="283" spans="2:16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</row>
    <row r="284" spans="2:16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</row>
    <row r="285" spans="2:16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</row>
    <row r="286" spans="2:16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</row>
    <row r="287" spans="2:16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</row>
    <row r="288" spans="2:16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</row>
    <row r="289" spans="2:16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</row>
    <row r="290" spans="2:16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</row>
    <row r="291" spans="2:16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</row>
    <row r="292" spans="2:16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</row>
    <row r="293" spans="2:16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</row>
    <row r="294" spans="2:16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</row>
    <row r="295" spans="2:16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</row>
    <row r="296" spans="2:16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</row>
    <row r="297" spans="2:16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</row>
    <row r="298" spans="2:16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</row>
    <row r="299" spans="2:16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</row>
    <row r="300" spans="2:16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</row>
    <row r="301" spans="2:16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</row>
    <row r="302" spans="2:16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</row>
    <row r="303" spans="2:16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</row>
    <row r="304" spans="2:16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</row>
    <row r="305" spans="2:16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</row>
    <row r="306" spans="2:16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</row>
    <row r="307" spans="2:16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</row>
    <row r="308" spans="2:16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</row>
    <row r="309" spans="2:16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</row>
    <row r="310" spans="2:16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</row>
    <row r="311" spans="2:16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</row>
    <row r="312" spans="2:16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</row>
    <row r="313" spans="2:16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</row>
    <row r="314" spans="2:16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</row>
    <row r="315" spans="2:16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</row>
    <row r="316" spans="2:16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</row>
    <row r="317" spans="2:16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</row>
    <row r="318" spans="2:16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</row>
    <row r="319" spans="2:16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</row>
    <row r="320" spans="2:16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O11" sqref="O11:O107"/>
    </sheetView>
  </sheetViews>
  <sheetFormatPr defaultRowHeight="12.75"/>
  <cols>
    <col min="1" max="1" width="0.7109375" customWidth="1"/>
    <col min="2" max="2" width="21.140625" style="25" customWidth="1"/>
    <col min="3" max="3" width="7.28515625" style="43" customWidth="1"/>
    <col min="4" max="4" width="4.7109375" style="43" customWidth="1"/>
    <col min="5" max="5" width="6.42578125" style="43" customWidth="1"/>
    <col min="6" max="6" width="0.42578125" style="44" customWidth="1"/>
    <col min="7" max="7" width="8.140625" style="43" customWidth="1"/>
    <col min="8" max="8" width="5" style="43" customWidth="1"/>
    <col min="9" max="9" width="5.85546875" style="43" customWidth="1"/>
    <col min="10" max="10" width="0.5703125" style="44" customWidth="1"/>
    <col min="11" max="11" width="5.28515625" style="43" customWidth="1"/>
    <col min="12" max="13" width="5.5703125" style="43" customWidth="1"/>
    <col min="14" max="14" width="1.140625" style="44" customWidth="1"/>
    <col min="15" max="15" width="19.5703125" style="45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57" t="s">
        <v>243</v>
      </c>
      <c r="D3" s="58"/>
      <c r="E3" s="59"/>
      <c r="F3" s="9"/>
      <c r="G3" s="60" t="s">
        <v>244</v>
      </c>
      <c r="H3" s="60"/>
      <c r="I3" s="60"/>
      <c r="J3" s="10"/>
      <c r="K3" s="11"/>
      <c r="L3" s="12"/>
      <c r="M3" s="12"/>
      <c r="N3" s="20"/>
    </row>
    <row r="4" spans="2:17" ht="5.25" customHeight="1">
      <c r="C4" s="46"/>
      <c r="G4" s="46"/>
    </row>
    <row r="5" spans="2:17">
      <c r="B5" s="2"/>
      <c r="C5" s="21">
        <v>22.319999694824219</v>
      </c>
      <c r="D5" s="44"/>
      <c r="E5" s="48"/>
      <c r="F5" s="48"/>
      <c r="G5" s="21">
        <v>14.984999656677246</v>
      </c>
      <c r="H5" s="44"/>
      <c r="I5" s="48"/>
      <c r="J5" s="48"/>
      <c r="K5" s="48"/>
      <c r="L5" s="48"/>
      <c r="M5" s="48"/>
      <c r="N5" s="48"/>
      <c r="O5" s="49"/>
    </row>
    <row r="6" spans="2:17">
      <c r="B6" s="27" t="s">
        <v>4</v>
      </c>
      <c r="C6" s="21">
        <v>22.336999893188477</v>
      </c>
      <c r="D6" s="50"/>
      <c r="E6" s="48"/>
      <c r="F6" s="48"/>
      <c r="G6" s="21">
        <v>14.845000267028809</v>
      </c>
      <c r="H6" s="50"/>
      <c r="I6" s="48"/>
      <c r="J6" s="48"/>
      <c r="K6" s="48"/>
      <c r="L6" s="48"/>
      <c r="M6" s="48"/>
      <c r="N6" s="48"/>
      <c r="O6" s="49"/>
    </row>
    <row r="7" spans="2:17" ht="15.75">
      <c r="B7" s="27"/>
      <c r="C7" s="21">
        <v>22.254999160766602</v>
      </c>
      <c r="D7" s="51">
        <f>STDEV(C5:C8)</f>
        <v>4.3278547976881701E-2</v>
      </c>
      <c r="E7" s="52">
        <f>AVERAGE(C5:C8)</f>
        <v>22.303999582926433</v>
      </c>
      <c r="F7" s="48"/>
      <c r="G7" s="21">
        <v>14.800999641418457</v>
      </c>
      <c r="H7" s="53">
        <f>STDEV(G5:G8)</f>
        <v>9.6083201593958806E-2</v>
      </c>
      <c r="I7" s="52">
        <f>AVERAGE(G5:G8)</f>
        <v>14.876999855041504</v>
      </c>
      <c r="J7" s="48"/>
      <c r="K7" s="1">
        <f>E7-I7</f>
        <v>7.4269997278849296</v>
      </c>
      <c r="L7" s="52">
        <f>K7-$K$7</f>
        <v>0</v>
      </c>
      <c r="M7" s="18">
        <f>SQRT((D7*D7)+(H7*H7))</f>
        <v>0.10538033186288882</v>
      </c>
      <c r="N7" s="6"/>
      <c r="O7" s="23">
        <f>POWER(2,-L7)</f>
        <v>1</v>
      </c>
      <c r="P7" s="17">
        <f>M7/SQRT((COUNT(C5:C8)+COUNT(G5:G8)/2))</f>
        <v>4.9676764842624996E-2</v>
      </c>
    </row>
    <row r="8" spans="2:17">
      <c r="B8" s="27"/>
      <c r="C8" s="54"/>
      <c r="D8" s="50"/>
      <c r="E8" s="48"/>
      <c r="F8" s="48"/>
      <c r="G8" s="54"/>
      <c r="H8" s="50"/>
      <c r="I8" s="48"/>
      <c r="J8" s="48"/>
      <c r="K8" s="48"/>
      <c r="L8" s="48"/>
      <c r="M8" s="48"/>
      <c r="N8" s="48"/>
      <c r="O8" s="49"/>
    </row>
    <row r="9" spans="2:17" s="24" customFormat="1">
      <c r="B9" s="25" t="s">
        <v>186</v>
      </c>
      <c r="C9" s="21">
        <v>23.384000778198242</v>
      </c>
      <c r="D9" s="44"/>
      <c r="E9" s="48"/>
      <c r="F9" s="48"/>
      <c r="G9" s="21">
        <v>16.426000595092773</v>
      </c>
      <c r="H9" s="43"/>
      <c r="I9" s="48"/>
      <c r="J9" s="48"/>
      <c r="K9" s="48"/>
      <c r="L9" s="48"/>
      <c r="M9" s="48"/>
      <c r="N9" s="48"/>
      <c r="O9" s="49"/>
      <c r="P9" s="55"/>
      <c r="Q9" s="36"/>
    </row>
    <row r="10" spans="2:17" s="24" customFormat="1">
      <c r="B10" s="25" t="s">
        <v>186</v>
      </c>
      <c r="C10" s="21"/>
      <c r="D10" s="50"/>
      <c r="E10" s="48"/>
      <c r="F10" s="48"/>
      <c r="G10" s="21">
        <v>15.982999801635742</v>
      </c>
      <c r="H10" s="50"/>
      <c r="I10" s="48"/>
      <c r="J10" s="48"/>
      <c r="K10" s="48"/>
      <c r="L10" s="48"/>
      <c r="M10" s="48"/>
      <c r="N10" s="48"/>
      <c r="O10" s="49"/>
      <c r="P10" s="55"/>
      <c r="Q10" s="36"/>
    </row>
    <row r="11" spans="2:17" s="24" customFormat="1" ht="15.75">
      <c r="B11" s="25" t="s">
        <v>186</v>
      </c>
      <c r="C11" s="21">
        <v>23.285999298095703</v>
      </c>
      <c r="D11" s="51">
        <f>STDEV(C9:C11)</f>
        <v>6.9297511146823879E-2</v>
      </c>
      <c r="E11" s="52">
        <f>AVERAGE(C9:C11)</f>
        <v>23.335000038146973</v>
      </c>
      <c r="F11" s="48"/>
      <c r="G11" s="21">
        <v>16.39900016784668</v>
      </c>
      <c r="H11" s="53">
        <f>STDEV(G9:G11)</f>
        <v>0.24833949570515737</v>
      </c>
      <c r="I11" s="52">
        <f>AVERAGE(G9:G11)</f>
        <v>16.269333521525066</v>
      </c>
      <c r="J11" s="48"/>
      <c r="K11" s="52">
        <f>E11-I11</f>
        <v>7.0656665166219064</v>
      </c>
      <c r="L11" s="52">
        <f>K11-$K$7</f>
        <v>-0.3613332112630232</v>
      </c>
      <c r="M11" s="52">
        <f>SQRT((D11*D11)+(H11*H11))</f>
        <v>0.2578267832833433</v>
      </c>
      <c r="N11" s="48"/>
      <c r="O11" s="56">
        <f>POWER(2,-L11)</f>
        <v>1.2846124745389369</v>
      </c>
      <c r="P11" s="1">
        <f>M11/SQRT((COUNT(C9:C11)+COUNT(G9:G11)/2))</f>
        <v>0.13781421259718366</v>
      </c>
      <c r="Q11" s="36"/>
    </row>
    <row r="12" spans="2:17" s="24" customFormat="1">
      <c r="B12" s="24" t="s">
        <v>187</v>
      </c>
      <c r="C12" s="30">
        <v>20.493000030517578</v>
      </c>
      <c r="D12" s="31"/>
      <c r="E12" s="32"/>
      <c r="F12" s="32"/>
      <c r="G12" s="21">
        <v>14.675000190734863</v>
      </c>
      <c r="H12" s="33"/>
      <c r="I12" s="32"/>
      <c r="J12" s="32"/>
      <c r="K12" s="32"/>
      <c r="L12" s="32"/>
      <c r="M12" s="32"/>
      <c r="N12" s="32"/>
      <c r="O12" s="34"/>
      <c r="P12" s="35"/>
      <c r="Q12" s="36"/>
    </row>
    <row r="13" spans="2:17" s="24" customFormat="1">
      <c r="B13" s="24" t="s">
        <v>187</v>
      </c>
      <c r="C13" s="30"/>
      <c r="D13" s="37"/>
      <c r="E13" s="32"/>
      <c r="F13" s="32"/>
      <c r="G13" s="21">
        <v>15.111000061035156</v>
      </c>
      <c r="H13" s="37"/>
      <c r="I13" s="32"/>
      <c r="J13" s="32"/>
      <c r="K13" s="32"/>
      <c r="L13" s="32"/>
      <c r="M13" s="32"/>
      <c r="N13" s="32"/>
      <c r="O13" s="34"/>
      <c r="P13" s="35"/>
      <c r="Q13" s="36"/>
    </row>
    <row r="14" spans="2:17" s="24" customFormat="1" ht="15.75">
      <c r="B14" s="24" t="s">
        <v>187</v>
      </c>
      <c r="C14" s="30">
        <v>19.996999740600586</v>
      </c>
      <c r="D14" s="38">
        <f>STDEV(C12:C14)</f>
        <v>0.35072516847079871</v>
      </c>
      <c r="E14" s="39">
        <f>AVERAGE(C12:C14)</f>
        <v>20.244999885559082</v>
      </c>
      <c r="F14" s="32"/>
      <c r="G14" s="21">
        <v>15.12399959564209</v>
      </c>
      <c r="H14" s="40">
        <f>STDEV(G12:G14)</f>
        <v>0.25555995396018755</v>
      </c>
      <c r="I14" s="39">
        <f>AVERAGE(G12:G14)</f>
        <v>14.969999949137369</v>
      </c>
      <c r="J14" s="32"/>
      <c r="K14" s="39">
        <f>E14-I14</f>
        <v>5.2749999364217128</v>
      </c>
      <c r="L14" s="39">
        <f>K14-$K$7</f>
        <v>-2.1519997914632167</v>
      </c>
      <c r="M14" s="39">
        <f>SQRT((D14*D14)+(H14*H14))</f>
        <v>0.43395741019943801</v>
      </c>
      <c r="N14" s="32"/>
      <c r="O14" s="41">
        <f>POWER(2,-L14)</f>
        <v>4.444434272192094</v>
      </c>
      <c r="P14" s="42">
        <f>M14/SQRT((COUNT(C12:C14)+COUNT(G12:G14)/2))</f>
        <v>0.23195999277400237</v>
      </c>
      <c r="Q14" s="36"/>
    </row>
    <row r="15" spans="2:17">
      <c r="B15" s="25" t="s">
        <v>188</v>
      </c>
      <c r="C15" s="21">
        <v>23.183000564575195</v>
      </c>
      <c r="D15" s="44"/>
      <c r="E15" s="48"/>
      <c r="F15" s="48"/>
      <c r="G15" s="21">
        <v>17.183000564575195</v>
      </c>
      <c r="I15" s="48"/>
      <c r="J15" s="48"/>
      <c r="K15" s="48"/>
      <c r="L15" s="48"/>
      <c r="M15" s="48"/>
      <c r="N15" s="48"/>
      <c r="O15" s="49"/>
    </row>
    <row r="16" spans="2:17">
      <c r="B16" s="25" t="s">
        <v>188</v>
      </c>
      <c r="C16" s="21">
        <v>23.146999359130859</v>
      </c>
      <c r="D16" s="50"/>
      <c r="E16" s="48"/>
      <c r="F16" s="48"/>
      <c r="G16" s="21">
        <v>17.163000106811523</v>
      </c>
      <c r="H16" s="50"/>
      <c r="I16" s="48"/>
      <c r="J16" s="48"/>
      <c r="K16" s="48"/>
      <c r="L16" s="48"/>
      <c r="M16" s="48"/>
      <c r="N16" s="48"/>
      <c r="O16" s="49"/>
    </row>
    <row r="17" spans="2:17" ht="15.75">
      <c r="B17" s="25" t="s">
        <v>188</v>
      </c>
      <c r="C17" s="21">
        <v>23.059000015258789</v>
      </c>
      <c r="D17" s="51">
        <f>STDEV(C15:C17)</f>
        <v>6.3791466966111099E-2</v>
      </c>
      <c r="E17" s="52">
        <f>AVERAGE(C15:C17)</f>
        <v>23.129666646321613</v>
      </c>
      <c r="F17" s="48"/>
      <c r="G17" s="21">
        <v>17.124000549316406</v>
      </c>
      <c r="H17" s="53">
        <f>STDEV(G15:G17)</f>
        <v>3.0005515037819064E-2</v>
      </c>
      <c r="I17" s="52">
        <f>AVERAGE(G15:G17)</f>
        <v>17.156667073567707</v>
      </c>
      <c r="J17" s="48"/>
      <c r="K17" s="52">
        <f>E17-I17</f>
        <v>5.9729995727539062</v>
      </c>
      <c r="L17" s="52">
        <f>K17-$K$7</f>
        <v>-1.4540001551310233</v>
      </c>
      <c r="M17" s="18">
        <f>SQRT((D17*D17)+(H17*H17))</f>
        <v>7.0495972866350523E-2</v>
      </c>
      <c r="N17" s="6"/>
      <c r="O17" s="23">
        <f>POWER(2,-L17)</f>
        <v>2.7396662545236783</v>
      </c>
      <c r="P17" s="17">
        <f>M17/SQRT((COUNT(C15:C17)+COUNT(G15:G17)/2))</f>
        <v>3.3232120306759545E-2</v>
      </c>
    </row>
    <row r="18" spans="2:17">
      <c r="B18" s="25" t="s">
        <v>189</v>
      </c>
      <c r="C18" s="21">
        <v>23.930000305175781</v>
      </c>
      <c r="D18" s="44"/>
      <c r="E18" s="48"/>
      <c r="F18" s="48"/>
      <c r="G18" s="21">
        <v>16.527000427246094</v>
      </c>
      <c r="I18" s="48"/>
      <c r="J18" s="48"/>
      <c r="K18" s="48"/>
      <c r="L18" s="48"/>
      <c r="M18" s="48"/>
      <c r="N18" s="48"/>
      <c r="O18" s="49"/>
    </row>
    <row r="19" spans="2:17">
      <c r="B19" s="25" t="s">
        <v>189</v>
      </c>
      <c r="C19" s="21">
        <v>23.972999572753906</v>
      </c>
      <c r="D19" s="50"/>
      <c r="E19" s="48"/>
      <c r="F19" s="48"/>
      <c r="G19" s="21">
        <v>16.534999847412109</v>
      </c>
      <c r="H19" s="50"/>
      <c r="I19" s="48"/>
      <c r="J19" s="48"/>
      <c r="K19" s="48"/>
      <c r="L19" s="48"/>
      <c r="M19" s="48"/>
      <c r="N19" s="48"/>
      <c r="O19" s="49"/>
    </row>
    <row r="20" spans="2:17" ht="15.75">
      <c r="B20" s="25" t="s">
        <v>189</v>
      </c>
      <c r="C20" s="21">
        <v>24.068000793457031</v>
      </c>
      <c r="D20" s="51">
        <f>STDEV(C18:C20)</f>
        <v>7.0614332484279799E-2</v>
      </c>
      <c r="E20" s="52">
        <f>AVERAGE(C18:C20)</f>
        <v>23.990333557128906</v>
      </c>
      <c r="F20" s="48"/>
      <c r="G20" s="21">
        <v>16.577999114990234</v>
      </c>
      <c r="H20" s="53">
        <f>STDEV(G18:G20)</f>
        <v>2.7428069220149908E-2</v>
      </c>
      <c r="I20" s="52">
        <f>AVERAGE(G18:G20)</f>
        <v>16.546666463216145</v>
      </c>
      <c r="J20" s="48"/>
      <c r="K20" s="52">
        <f>E20-I20</f>
        <v>7.4436670939127616</v>
      </c>
      <c r="L20" s="52">
        <f>K20-$K$7</f>
        <v>1.6667366027832031E-2</v>
      </c>
      <c r="M20" s="18">
        <f>SQRT((D20*D20)+(H20*H20))</f>
        <v>7.5754095158913667E-2</v>
      </c>
      <c r="N20" s="6"/>
      <c r="O20" s="23">
        <f>POWER(2,-L20)</f>
        <v>0.9885135411607382</v>
      </c>
      <c r="P20" s="17">
        <f>M20/SQRT((COUNT(C18:C20)+COUNT(G18:G20)/2))</f>
        <v>3.5710822926345913E-2</v>
      </c>
    </row>
    <row r="21" spans="2:17">
      <c r="B21" s="25" t="s">
        <v>190</v>
      </c>
      <c r="C21" s="21">
        <v>22.090000152587891</v>
      </c>
      <c r="D21" s="44"/>
      <c r="E21" s="48"/>
      <c r="F21" s="48"/>
      <c r="G21" s="21">
        <v>16.558000564575195</v>
      </c>
      <c r="I21" s="48"/>
      <c r="J21" s="48"/>
      <c r="K21" s="48"/>
      <c r="L21" s="48"/>
      <c r="M21" s="48"/>
      <c r="N21" s="48"/>
      <c r="O21" s="49"/>
    </row>
    <row r="22" spans="2:17">
      <c r="B22" s="25" t="s">
        <v>190</v>
      </c>
      <c r="C22" s="21">
        <v>22.117000579833984</v>
      </c>
      <c r="D22" s="50"/>
      <c r="E22" s="48"/>
      <c r="F22" s="48"/>
      <c r="G22" s="21">
        <v>16.51300048828125</v>
      </c>
      <c r="H22" s="50"/>
      <c r="I22" s="48"/>
      <c r="J22" s="48"/>
      <c r="K22" s="48"/>
      <c r="L22" s="48"/>
      <c r="M22" s="48"/>
      <c r="N22" s="48"/>
      <c r="O22" s="49"/>
    </row>
    <row r="23" spans="2:17" ht="15.75">
      <c r="B23" s="25" t="s">
        <v>190</v>
      </c>
      <c r="C23" s="21">
        <v>22.125</v>
      </c>
      <c r="D23" s="51">
        <f>STDEV(C21:C23)</f>
        <v>1.8339407084813287E-2</v>
      </c>
      <c r="E23" s="52">
        <f>AVERAGE(C21:C23)</f>
        <v>22.110666910807293</v>
      </c>
      <c r="F23" s="48"/>
      <c r="G23" s="21">
        <v>16.51099967956543</v>
      </c>
      <c r="H23" s="53">
        <f>STDEV(G21:G23)</f>
        <v>2.6577224879206295E-2</v>
      </c>
      <c r="I23" s="52">
        <f>AVERAGE(G21:G23)</f>
        <v>16.527333577473957</v>
      </c>
      <c r="J23" s="48"/>
      <c r="K23" s="52">
        <f>E23-I23</f>
        <v>5.5833333333333357</v>
      </c>
      <c r="L23" s="52">
        <f>K23-$K$7</f>
        <v>-1.8436663945515939</v>
      </c>
      <c r="M23" s="18">
        <f>SQRT((D23*D23)+(H23*H23))</f>
        <v>3.2290598236985352E-2</v>
      </c>
      <c r="N23" s="6"/>
      <c r="O23" s="23">
        <f>POWER(2,-L23)</f>
        <v>3.5892101460897741</v>
      </c>
      <c r="P23" s="17">
        <f>M23/SQRT((COUNT(C21:C23)+COUNT(G21:G23)/2))</f>
        <v>1.5221933987961813E-2</v>
      </c>
    </row>
    <row r="24" spans="2:17">
      <c r="B24" s="25" t="s">
        <v>191</v>
      </c>
      <c r="C24" s="21">
        <v>22.927000045776367</v>
      </c>
      <c r="D24" s="44"/>
      <c r="E24" s="48"/>
      <c r="F24" s="48"/>
      <c r="G24" s="21">
        <v>15.581000328063965</v>
      </c>
      <c r="I24" s="48"/>
      <c r="J24" s="48"/>
      <c r="K24" s="48"/>
      <c r="L24" s="48"/>
      <c r="M24" s="48"/>
      <c r="N24" s="48"/>
      <c r="O24" s="49"/>
    </row>
    <row r="25" spans="2:17">
      <c r="B25" s="25" t="s">
        <v>191</v>
      </c>
      <c r="C25" s="21">
        <v>22.898000717163086</v>
      </c>
      <c r="D25" s="50"/>
      <c r="E25" s="48"/>
      <c r="F25" s="48"/>
      <c r="G25" s="21">
        <v>15.083999633789063</v>
      </c>
      <c r="H25" s="50"/>
      <c r="I25" s="48"/>
      <c r="J25" s="48"/>
      <c r="K25" s="48"/>
      <c r="L25" s="48"/>
      <c r="M25" s="48"/>
      <c r="N25" s="48"/>
      <c r="O25" s="49"/>
    </row>
    <row r="26" spans="2:17" ht="15.75">
      <c r="B26" s="25" t="s">
        <v>191</v>
      </c>
      <c r="C26" s="21">
        <v>22.85099983215332</v>
      </c>
      <c r="D26" s="51">
        <f>STDEV(C24:C26)</f>
        <v>3.8353784520937531E-2</v>
      </c>
      <c r="E26" s="52">
        <f>AVERAGE(C24:C26)</f>
        <v>22.892000198364258</v>
      </c>
      <c r="F26" s="48"/>
      <c r="G26" s="21">
        <v>15.404000282287598</v>
      </c>
      <c r="H26" s="53">
        <f>STDEV(G24:G26)</f>
        <v>0.25190577648330481</v>
      </c>
      <c r="I26" s="52">
        <f>AVERAGE(G24:G26)</f>
        <v>15.356333414713541</v>
      </c>
      <c r="J26" s="48"/>
      <c r="K26" s="52">
        <f>E26-I26</f>
        <v>7.5356667836507167</v>
      </c>
      <c r="L26" s="52">
        <f>K26-$K$7</f>
        <v>0.10866705576578717</v>
      </c>
      <c r="M26" s="18">
        <f>SQRT((D26*D26)+(H26*H26))</f>
        <v>0.25480881659145005</v>
      </c>
      <c r="N26" s="6"/>
      <c r="O26" s="23">
        <f>POWER(2,-L26)</f>
        <v>0.9274445567986086</v>
      </c>
      <c r="P26" s="17">
        <f>M26/SQRT((COUNT(C24:C26)+COUNT(G24:G26)/2))</f>
        <v>0.1201180280786224</v>
      </c>
    </row>
    <row r="27" spans="2:17">
      <c r="B27" s="25" t="s">
        <v>192</v>
      </c>
      <c r="C27" s="21">
        <v>24.739999771118164</v>
      </c>
      <c r="D27" s="44"/>
      <c r="E27" s="48"/>
      <c r="F27" s="48"/>
      <c r="G27" s="21">
        <v>17.160999298095703</v>
      </c>
      <c r="I27" s="48"/>
      <c r="J27" s="48"/>
      <c r="K27" s="48"/>
      <c r="L27" s="48"/>
      <c r="M27" s="48"/>
      <c r="N27" s="48"/>
      <c r="O27" s="49"/>
    </row>
    <row r="28" spans="2:17">
      <c r="B28" s="25" t="s">
        <v>192</v>
      </c>
      <c r="C28" s="21">
        <v>24.607999801635742</v>
      </c>
      <c r="D28" s="50"/>
      <c r="E28" s="48"/>
      <c r="F28" s="48"/>
      <c r="G28" s="21">
        <v>16.996999740600586</v>
      </c>
      <c r="H28" s="50"/>
      <c r="I28" s="48"/>
      <c r="J28" s="48"/>
      <c r="K28" s="48"/>
      <c r="L28" s="48"/>
      <c r="M28" s="48"/>
      <c r="N28" s="48"/>
      <c r="O28" s="49"/>
    </row>
    <row r="29" spans="2:17" ht="15.75">
      <c r="B29" s="25" t="s">
        <v>192</v>
      </c>
      <c r="C29" s="21">
        <v>24.693000793457031</v>
      </c>
      <c r="D29" s="51">
        <f>STDEV(C27:C29)</f>
        <v>6.690548614171439E-2</v>
      </c>
      <c r="E29" s="52">
        <f>AVERAGE(C27:C29)</f>
        <v>24.680333455403645</v>
      </c>
      <c r="F29" s="48"/>
      <c r="G29" s="21">
        <v>17.006000518798828</v>
      </c>
      <c r="H29" s="53">
        <f>STDEV(G27:G29)</f>
        <v>9.219679174668495E-2</v>
      </c>
      <c r="I29" s="52">
        <f>AVERAGE(G27:G29)</f>
        <v>17.054666519165039</v>
      </c>
      <c r="J29" s="48"/>
      <c r="K29" s="52">
        <f>E29-I29</f>
        <v>7.6256669362386056</v>
      </c>
      <c r="L29" s="52">
        <f>K29-$K$7</f>
        <v>0.19866720835367602</v>
      </c>
      <c r="M29" s="18">
        <f>SQRT((D29*D29)+(H29*H29))</f>
        <v>0.11391484751445147</v>
      </c>
      <c r="N29" s="6"/>
      <c r="O29" s="23">
        <f>POWER(2,-L29)</f>
        <v>0.87135516758736165</v>
      </c>
      <c r="P29" s="17">
        <f>M29/SQRT((COUNT(C27:C29)+COUNT(G27:G29)/2))</f>
        <v>5.3699974103533443E-2</v>
      </c>
    </row>
    <row r="30" spans="2:17" s="24" customFormat="1">
      <c r="B30" s="24" t="s">
        <v>193</v>
      </c>
      <c r="C30" s="30">
        <v>21.742000579833984</v>
      </c>
      <c r="D30" s="31"/>
      <c r="E30" s="32"/>
      <c r="F30" s="32"/>
      <c r="G30" s="21">
        <v>15.60200023651123</v>
      </c>
      <c r="H30" s="33"/>
      <c r="I30" s="32"/>
      <c r="J30" s="32"/>
      <c r="K30" s="32"/>
      <c r="L30" s="32"/>
      <c r="M30" s="32"/>
      <c r="N30" s="32"/>
      <c r="O30" s="34"/>
      <c r="P30" s="35"/>
      <c r="Q30" s="36"/>
    </row>
    <row r="31" spans="2:17" s="24" customFormat="1">
      <c r="B31" s="24" t="s">
        <v>193</v>
      </c>
      <c r="C31" s="30"/>
      <c r="D31" s="37"/>
      <c r="E31" s="32"/>
      <c r="F31" s="32"/>
      <c r="G31" s="21">
        <v>15.583000183105469</v>
      </c>
      <c r="H31" s="37"/>
      <c r="I31" s="32"/>
      <c r="J31" s="32"/>
      <c r="K31" s="32"/>
      <c r="L31" s="32"/>
      <c r="M31" s="32"/>
      <c r="N31" s="32"/>
      <c r="O31" s="34"/>
      <c r="P31" s="35"/>
      <c r="Q31" s="36"/>
    </row>
    <row r="32" spans="2:17" s="24" customFormat="1" ht="15.75">
      <c r="B32" s="24" t="s">
        <v>193</v>
      </c>
      <c r="C32" s="30">
        <v>21.14900016784668</v>
      </c>
      <c r="D32" s="38">
        <f>STDEV(C30:C32)</f>
        <v>0.41931461256263958</v>
      </c>
      <c r="E32" s="39">
        <f>AVERAGE(C30:C32)</f>
        <v>21.445500373840332</v>
      </c>
      <c r="F32" s="32"/>
      <c r="G32" s="21">
        <v>15.628000259399414</v>
      </c>
      <c r="H32" s="40">
        <f>STDEV(G30:G32)</f>
        <v>2.2590595705841723E-2</v>
      </c>
      <c r="I32" s="39">
        <f>AVERAGE(G30:G32)</f>
        <v>15.604333559672037</v>
      </c>
      <c r="J32" s="32"/>
      <c r="K32" s="39">
        <f>E32-I32</f>
        <v>5.8411668141682949</v>
      </c>
      <c r="L32" s="39">
        <f>K32-$K$7</f>
        <v>-1.5858329137166347</v>
      </c>
      <c r="M32" s="39">
        <f>SQRT((D32*D32)+(H32*H32))</f>
        <v>0.41992270636737583</v>
      </c>
      <c r="N32" s="32"/>
      <c r="O32" s="41">
        <f>POWER(2,-L32)</f>
        <v>3.0018105190513786</v>
      </c>
      <c r="P32" s="42">
        <f>M32/SQRT((COUNT(C30:C32)+COUNT(G30:G32)/2))</f>
        <v>0.22445812802194237</v>
      </c>
      <c r="Q32" s="36"/>
    </row>
    <row r="33" spans="2:17">
      <c r="B33" s="25" t="s">
        <v>194</v>
      </c>
      <c r="C33" s="21">
        <v>23.562999725341797</v>
      </c>
      <c r="D33" s="44"/>
      <c r="E33" s="48"/>
      <c r="F33" s="48"/>
      <c r="G33" s="21">
        <v>16.302000045776367</v>
      </c>
      <c r="I33" s="48"/>
      <c r="J33" s="48"/>
      <c r="K33" s="48"/>
      <c r="L33" s="48"/>
      <c r="M33" s="48"/>
      <c r="N33" s="48"/>
      <c r="O33" s="49"/>
    </row>
    <row r="34" spans="2:17">
      <c r="B34" s="25" t="s">
        <v>194</v>
      </c>
      <c r="C34" s="21">
        <v>23.680000305175781</v>
      </c>
      <c r="D34" s="50"/>
      <c r="E34" s="48"/>
      <c r="F34" s="48"/>
      <c r="G34" s="21">
        <v>16.615999221801758</v>
      </c>
      <c r="H34" s="50"/>
      <c r="I34" s="48"/>
      <c r="J34" s="48"/>
      <c r="K34" s="48"/>
      <c r="L34" s="48"/>
      <c r="M34" s="48"/>
      <c r="N34" s="48"/>
      <c r="O34" s="49"/>
    </row>
    <row r="35" spans="2:17" ht="15.75">
      <c r="B35" s="25" t="s">
        <v>194</v>
      </c>
      <c r="C35" s="21">
        <v>23.201000213623047</v>
      </c>
      <c r="D35" s="51">
        <f>STDEV(C33:C35)</f>
        <v>0.2497244714593323</v>
      </c>
      <c r="E35" s="52">
        <f>AVERAGE(C33:C35)</f>
        <v>23.481333414713543</v>
      </c>
      <c r="F35" s="48"/>
      <c r="G35" s="21">
        <v>16.367000579833984</v>
      </c>
      <c r="H35" s="53">
        <f>STDEV(G33:G35)</f>
        <v>0.16574120171429671</v>
      </c>
      <c r="I35" s="52">
        <f>AVERAGE(G33:G35)</f>
        <v>16.428333282470703</v>
      </c>
      <c r="J35" s="48"/>
      <c r="K35" s="52">
        <f>E35-I35</f>
        <v>7.0530001322428397</v>
      </c>
      <c r="L35" s="52">
        <f>K35-$K$7</f>
        <v>-0.37399959564208984</v>
      </c>
      <c r="M35" s="18">
        <f>SQRT((D35*D35)+(H35*H35))</f>
        <v>0.29972063257530679</v>
      </c>
      <c r="N35" s="6"/>
      <c r="O35" s="23">
        <f>POWER(2,-L35)</f>
        <v>1.2959406022076398</v>
      </c>
      <c r="P35" s="17">
        <f>M35/SQRT((COUNT(C33:C35)+COUNT(G33:G35)/2))</f>
        <v>0.14128966117034739</v>
      </c>
    </row>
    <row r="36" spans="2:17" s="24" customFormat="1">
      <c r="B36" s="25" t="s">
        <v>195</v>
      </c>
      <c r="C36" s="21">
        <v>22.902999877929688</v>
      </c>
      <c r="D36" s="44"/>
      <c r="E36" s="48"/>
      <c r="F36" s="48"/>
      <c r="G36" s="21">
        <v>15.154999732971191</v>
      </c>
      <c r="H36" s="43"/>
      <c r="I36" s="48"/>
      <c r="J36" s="48"/>
      <c r="K36" s="48"/>
      <c r="L36" s="48"/>
      <c r="M36" s="48"/>
      <c r="N36" s="48"/>
      <c r="O36" s="49"/>
      <c r="P36" s="55"/>
      <c r="Q36" s="36"/>
    </row>
    <row r="37" spans="2:17" s="24" customFormat="1">
      <c r="B37" s="25" t="s">
        <v>195</v>
      </c>
      <c r="C37" s="21">
        <v>23.555000305175781</v>
      </c>
      <c r="D37" s="50"/>
      <c r="E37" s="48"/>
      <c r="F37" s="48"/>
      <c r="G37" s="21">
        <v>15.123000144958496</v>
      </c>
      <c r="H37" s="50"/>
      <c r="I37" s="48"/>
      <c r="J37" s="48"/>
      <c r="K37" s="48"/>
      <c r="L37" s="48"/>
      <c r="M37" s="48"/>
      <c r="N37" s="48"/>
      <c r="O37" s="49"/>
      <c r="P37" s="55"/>
      <c r="Q37" s="36"/>
    </row>
    <row r="38" spans="2:17" s="24" customFormat="1" ht="15.75">
      <c r="B38" s="25" t="s">
        <v>195</v>
      </c>
      <c r="C38" s="21">
        <v>23.246999740600586</v>
      </c>
      <c r="D38" s="51">
        <f>STDEV(C36:C38)</f>
        <v>0.32616580916908716</v>
      </c>
      <c r="E38" s="52">
        <f>AVERAGE(C36:C38)</f>
        <v>23.234999974568684</v>
      </c>
      <c r="F38" s="48"/>
      <c r="G38" s="21"/>
      <c r="H38" s="53">
        <f>STDEV(G36:G38)</f>
        <v>2.2627125678952614E-2</v>
      </c>
      <c r="I38" s="52">
        <f>AVERAGE(G36:G38)</f>
        <v>15.138999938964844</v>
      </c>
      <c r="J38" s="48"/>
      <c r="K38" s="52">
        <f>E38-I38</f>
        <v>8.09600003560384</v>
      </c>
      <c r="L38" s="52">
        <f>K38-$K$7</f>
        <v>0.66900030771891039</v>
      </c>
      <c r="M38" s="52">
        <f>SQRT((D38*D38)+(H38*H38))</f>
        <v>0.32694972379161985</v>
      </c>
      <c r="N38" s="48"/>
      <c r="O38" s="56">
        <f>POWER(2,-L38)</f>
        <v>0.62894235176805324</v>
      </c>
      <c r="P38" s="1">
        <f>M38/SQRT((COUNT(C36:C38)+COUNT(G36:G38)/2))</f>
        <v>0.16347486189580993</v>
      </c>
      <c r="Q38" s="36"/>
    </row>
    <row r="39" spans="2:17" s="25" customFormat="1">
      <c r="B39" s="25" t="s">
        <v>196</v>
      </c>
      <c r="C39" s="47"/>
      <c r="D39" s="44"/>
      <c r="E39" s="48"/>
      <c r="F39" s="48"/>
      <c r="G39" s="47">
        <v>15.034999847412109</v>
      </c>
      <c r="H39" s="43"/>
      <c r="I39" s="48"/>
      <c r="J39" s="48"/>
      <c r="K39" s="48"/>
      <c r="L39" s="48"/>
      <c r="M39" s="48"/>
      <c r="N39" s="48"/>
      <c r="O39" s="49"/>
      <c r="P39" s="55"/>
      <c r="Q39" s="28"/>
    </row>
    <row r="40" spans="2:17" s="25" customFormat="1">
      <c r="B40" s="25" t="s">
        <v>196</v>
      </c>
      <c r="C40" s="47">
        <v>20.365999221801758</v>
      </c>
      <c r="D40" s="50"/>
      <c r="E40" s="48"/>
      <c r="F40" s="48"/>
      <c r="G40" s="47">
        <v>14.88700008392334</v>
      </c>
      <c r="H40" s="50"/>
      <c r="I40" s="48"/>
      <c r="J40" s="48"/>
      <c r="K40" s="48"/>
      <c r="L40" s="48"/>
      <c r="M40" s="48"/>
      <c r="N40" s="48"/>
      <c r="O40" s="49"/>
      <c r="P40" s="55"/>
      <c r="Q40" s="28"/>
    </row>
    <row r="41" spans="2:17" s="25" customFormat="1" ht="15.75">
      <c r="B41" s="25" t="s">
        <v>196</v>
      </c>
      <c r="C41" s="47">
        <v>20.756000518798828</v>
      </c>
      <c r="D41" s="51">
        <f>STDEV(C39:C41)</f>
        <v>0.27577256177817711</v>
      </c>
      <c r="E41" s="52">
        <f>AVERAGE(C39:C41)</f>
        <v>20.560999870300293</v>
      </c>
      <c r="F41" s="48"/>
      <c r="G41" s="47">
        <v>14.954000473022461</v>
      </c>
      <c r="H41" s="53">
        <f>STDEV(G39:G41)</f>
        <v>7.4110144136593267E-2</v>
      </c>
      <c r="I41" s="52">
        <f>AVERAGE(G39:G41)</f>
        <v>14.958666801452637</v>
      </c>
      <c r="J41" s="48"/>
      <c r="K41" s="52">
        <f>E41-I41</f>
        <v>5.6023330688476562</v>
      </c>
      <c r="L41" s="52">
        <f>K41-$K$7</f>
        <v>-1.8246666590372733</v>
      </c>
      <c r="M41" s="52">
        <f>SQRT((D41*D41)+(H41*H41))</f>
        <v>0.2855570333464843</v>
      </c>
      <c r="N41" s="48"/>
      <c r="O41" s="56">
        <f>POWER(2,-L41)</f>
        <v>3.5422515292294059</v>
      </c>
      <c r="P41" s="1">
        <f>M41/SQRT((COUNT(C39:C41)+COUNT(G39:G41)/2))</f>
        <v>0.15263665473801796</v>
      </c>
      <c r="Q41" s="28"/>
    </row>
    <row r="42" spans="2:17">
      <c r="B42" s="25" t="s">
        <v>197</v>
      </c>
      <c r="C42" s="21">
        <v>22.763999938964844</v>
      </c>
      <c r="D42" s="44"/>
      <c r="E42" s="48"/>
      <c r="F42" s="48"/>
      <c r="G42" s="21">
        <v>14.548000335693359</v>
      </c>
      <c r="I42" s="48"/>
      <c r="J42" s="48"/>
      <c r="K42" s="48"/>
      <c r="L42" s="48"/>
      <c r="M42" s="48"/>
      <c r="N42" s="48"/>
      <c r="O42" s="49"/>
    </row>
    <row r="43" spans="2:17">
      <c r="B43" s="25" t="s">
        <v>197</v>
      </c>
      <c r="C43" s="21">
        <v>22.934000015258789</v>
      </c>
      <c r="D43" s="50"/>
      <c r="E43" s="48"/>
      <c r="F43" s="48"/>
      <c r="G43" s="21">
        <v>14.616999626159668</v>
      </c>
      <c r="H43" s="50"/>
      <c r="I43" s="48"/>
      <c r="J43" s="48"/>
      <c r="K43" s="48"/>
      <c r="L43" s="48"/>
      <c r="M43" s="48"/>
      <c r="N43" s="48"/>
      <c r="O43" s="49"/>
    </row>
    <row r="44" spans="2:17" ht="15.75">
      <c r="B44" s="25" t="s">
        <v>197</v>
      </c>
      <c r="C44" s="21">
        <v>22.819999694824219</v>
      </c>
      <c r="D44" s="51">
        <f>STDEV(C42:C44)</f>
        <v>8.6633395846560948E-2</v>
      </c>
      <c r="E44" s="52">
        <f>AVERAGE(C42:C44)</f>
        <v>22.839333216349285</v>
      </c>
      <c r="F44" s="48"/>
      <c r="G44" s="21">
        <v>14.640999794006348</v>
      </c>
      <c r="H44" s="53">
        <f>STDEV(G42:G44)</f>
        <v>4.8280101815744728E-2</v>
      </c>
      <c r="I44" s="52">
        <f>AVERAGE(G42:G44)</f>
        <v>14.601999918619791</v>
      </c>
      <c r="J44" s="48"/>
      <c r="K44" s="52">
        <f>E44-I44</f>
        <v>8.237333297729494</v>
      </c>
      <c r="L44" s="52">
        <f>K44-$K$7</f>
        <v>0.81033356984456439</v>
      </c>
      <c r="M44" s="18">
        <f>SQRT((D44*D44)+(H44*H44))</f>
        <v>9.9178190683464285E-2</v>
      </c>
      <c r="N44" s="6"/>
      <c r="O44" s="23">
        <f>POWER(2,-L44)</f>
        <v>0.57024999348022021</v>
      </c>
      <c r="P44" s="17">
        <f>M44/SQRT((COUNT(C42:C44)+COUNT(G42:G44)/2))</f>
        <v>4.6753047452060048E-2</v>
      </c>
    </row>
    <row r="45" spans="2:17">
      <c r="B45" s="25" t="s">
        <v>198</v>
      </c>
      <c r="C45" s="21">
        <v>25.395000457763672</v>
      </c>
      <c r="D45" s="44"/>
      <c r="E45" s="48"/>
      <c r="F45" s="48"/>
      <c r="G45" s="21">
        <v>16.941999435424805</v>
      </c>
      <c r="I45" s="48"/>
      <c r="J45" s="48"/>
      <c r="K45" s="48"/>
      <c r="L45" s="48"/>
      <c r="M45" s="48"/>
      <c r="N45" s="48"/>
      <c r="O45" s="49"/>
    </row>
    <row r="46" spans="2:17">
      <c r="B46" s="25" t="s">
        <v>198</v>
      </c>
      <c r="C46" s="21">
        <v>25.524999618530273</v>
      </c>
      <c r="D46" s="50"/>
      <c r="E46" s="48"/>
      <c r="F46" s="48"/>
      <c r="G46" s="21">
        <v>16.993000030517578</v>
      </c>
      <c r="H46" s="50"/>
      <c r="I46" s="48"/>
      <c r="J46" s="48"/>
      <c r="K46" s="48"/>
      <c r="L46" s="48"/>
      <c r="M46" s="48"/>
      <c r="N46" s="48"/>
      <c r="O46" s="49"/>
    </row>
    <row r="47" spans="2:17" ht="15.75">
      <c r="B47" s="25" t="s">
        <v>198</v>
      </c>
      <c r="C47" s="21">
        <v>25.538000106811523</v>
      </c>
      <c r="D47" s="51">
        <f>STDEV(C45:C47)</f>
        <v>7.9075590548306318E-2</v>
      </c>
      <c r="E47" s="52">
        <f>AVERAGE(C45:C47)</f>
        <v>25.486000061035156</v>
      </c>
      <c r="F47" s="48"/>
      <c r="G47" s="21">
        <v>17.076000213623047</v>
      </c>
      <c r="H47" s="53">
        <f>STDEV(G45:G47)</f>
        <v>6.7634187180119779E-2</v>
      </c>
      <c r="I47" s="52">
        <f>AVERAGE(G45:G47)</f>
        <v>17.003666559855144</v>
      </c>
      <c r="J47" s="48"/>
      <c r="K47" s="52">
        <f>E47-I47</f>
        <v>8.4823335011800118</v>
      </c>
      <c r="L47" s="52">
        <f>K47-$K$7</f>
        <v>1.0553337732950823</v>
      </c>
      <c r="M47" s="18">
        <f>SQRT((D47*D47)+(H47*H47))</f>
        <v>0.10405446792944006</v>
      </c>
      <c r="N47" s="6"/>
      <c r="O47" s="23">
        <f>POWER(2,-L47)</f>
        <v>0.48118588438425663</v>
      </c>
      <c r="P47" s="17">
        <f>M47/SQRT((COUNT(C45:C47)+COUNT(G45:G47)/2))</f>
        <v>4.9051746590443472E-2</v>
      </c>
    </row>
    <row r="48" spans="2:17">
      <c r="B48" s="25" t="s">
        <v>199</v>
      </c>
      <c r="C48" s="21">
        <v>21.149999618530273</v>
      </c>
      <c r="D48" s="44"/>
      <c r="E48" s="48"/>
      <c r="F48" s="48"/>
      <c r="G48" s="21">
        <v>15.496999740600586</v>
      </c>
      <c r="I48" s="48"/>
      <c r="J48" s="48"/>
      <c r="K48" s="48"/>
      <c r="L48" s="48"/>
      <c r="M48" s="48"/>
      <c r="N48" s="48"/>
      <c r="O48" s="49"/>
    </row>
    <row r="49" spans="2:17">
      <c r="B49" s="25" t="s">
        <v>199</v>
      </c>
      <c r="C49" s="21">
        <v>21.146999359130859</v>
      </c>
      <c r="D49" s="50"/>
      <c r="E49" s="48"/>
      <c r="F49" s="48"/>
      <c r="G49" s="21">
        <v>15.515999794006348</v>
      </c>
      <c r="H49" s="50"/>
      <c r="I49" s="48"/>
      <c r="J49" s="48"/>
      <c r="K49" s="48"/>
      <c r="L49" s="48"/>
      <c r="M49" s="48"/>
      <c r="N49" s="48"/>
      <c r="O49" s="49"/>
    </row>
    <row r="50" spans="2:17" ht="15.75">
      <c r="B50" s="25" t="s">
        <v>199</v>
      </c>
      <c r="C50" s="21">
        <v>21.072000503540039</v>
      </c>
      <c r="D50" s="51">
        <f>STDEV(C48:C50)</f>
        <v>4.4192178485293637E-2</v>
      </c>
      <c r="E50" s="52">
        <f>AVERAGE(C48:C50)</f>
        <v>21.122999827067058</v>
      </c>
      <c r="F50" s="48"/>
      <c r="G50" s="21">
        <v>15.491999626159668</v>
      </c>
      <c r="H50" s="53">
        <f>STDEV(G48:G50)</f>
        <v>1.2662353852482506E-2</v>
      </c>
      <c r="I50" s="52">
        <f>AVERAGE(G48:G50)</f>
        <v>15.501666386922201</v>
      </c>
      <c r="J50" s="48"/>
      <c r="K50" s="52">
        <f>E50-I50</f>
        <v>5.6213334401448574</v>
      </c>
      <c r="L50" s="52">
        <f>K50-$K$7</f>
        <v>-1.8056662877400722</v>
      </c>
      <c r="M50" s="18">
        <f>SQRT((D50*D50)+(H50*H50))</f>
        <v>4.5970467088790039E-2</v>
      </c>
      <c r="N50" s="6"/>
      <c r="O50" s="23">
        <f>POWER(2,-L50)</f>
        <v>3.4959057441668948</v>
      </c>
      <c r="P50" s="17">
        <f>M50/SQRT((COUNT(C48:C50)+COUNT(G48:G50)/2))</f>
        <v>2.1670686008530962E-2</v>
      </c>
    </row>
    <row r="51" spans="2:17">
      <c r="B51" s="25" t="s">
        <v>200</v>
      </c>
      <c r="C51" s="21">
        <v>24.044000625610352</v>
      </c>
      <c r="D51" s="44"/>
      <c r="E51" s="48"/>
      <c r="F51" s="48"/>
      <c r="G51" s="21">
        <v>16.674999237060547</v>
      </c>
      <c r="I51" s="48"/>
      <c r="J51" s="48"/>
      <c r="K51" s="48"/>
      <c r="L51" s="48"/>
      <c r="M51" s="48"/>
      <c r="N51" s="48"/>
      <c r="O51" s="49"/>
    </row>
    <row r="52" spans="2:17">
      <c r="B52" s="25" t="s">
        <v>200</v>
      </c>
      <c r="C52" s="21">
        <v>24.238000869750977</v>
      </c>
      <c r="D52" s="50"/>
      <c r="E52" s="48"/>
      <c r="F52" s="48"/>
      <c r="G52" s="21">
        <v>16.690999984741211</v>
      </c>
      <c r="H52" s="50"/>
      <c r="I52" s="48"/>
      <c r="J52" s="48"/>
      <c r="K52" s="48"/>
      <c r="L52" s="48"/>
      <c r="M52" s="48"/>
      <c r="N52" s="48"/>
      <c r="O52" s="49"/>
    </row>
    <row r="53" spans="2:17" ht="15.75">
      <c r="B53" s="25" t="s">
        <v>200</v>
      </c>
      <c r="C53" s="21">
        <v>24.089000701904297</v>
      </c>
      <c r="D53" s="51">
        <f>STDEV(C51:C53)</f>
        <v>0.10153993599517197</v>
      </c>
      <c r="E53" s="52">
        <f>AVERAGE(C51:C53)</f>
        <v>24.123667399088543</v>
      </c>
      <c r="F53" s="48"/>
      <c r="G53" s="21">
        <v>16.676000595092773</v>
      </c>
      <c r="H53" s="53">
        <f>STDEV(G51:G53)</f>
        <v>8.9629639263902276E-3</v>
      </c>
      <c r="I53" s="52">
        <f>AVERAGE(G51:G53)</f>
        <v>16.680666605631512</v>
      </c>
      <c r="J53" s="48"/>
      <c r="K53" s="52">
        <f>E53-I53</f>
        <v>7.4430007934570312</v>
      </c>
      <c r="L53" s="52">
        <f>K53-$K$7</f>
        <v>1.600106557210168E-2</v>
      </c>
      <c r="M53" s="18">
        <f>SQRT((D53*D53)+(H53*H53))</f>
        <v>0.10193475032710579</v>
      </c>
      <c r="N53" s="6"/>
      <c r="O53" s="23">
        <f>POWER(2,-L53)</f>
        <v>0.98897018592896568</v>
      </c>
      <c r="P53" s="17">
        <f>M53/SQRT((COUNT(C51:C53)+COUNT(G51:G53)/2))</f>
        <v>4.8052502129902773E-2</v>
      </c>
    </row>
    <row r="54" spans="2:17">
      <c r="B54" s="25" t="s">
        <v>201</v>
      </c>
      <c r="C54" s="21">
        <v>26.891000747680664</v>
      </c>
      <c r="D54" s="44"/>
      <c r="E54" s="48"/>
      <c r="F54" s="48"/>
      <c r="G54" s="21">
        <v>17.648000717163086</v>
      </c>
      <c r="I54" s="48"/>
      <c r="J54" s="48"/>
      <c r="K54" s="48"/>
      <c r="L54" s="48"/>
      <c r="M54" s="48"/>
      <c r="N54" s="48"/>
      <c r="O54" s="49"/>
    </row>
    <row r="55" spans="2:17">
      <c r="B55" s="25" t="s">
        <v>201</v>
      </c>
      <c r="C55" s="21">
        <v>27.395999908447266</v>
      </c>
      <c r="D55" s="50"/>
      <c r="E55" s="48"/>
      <c r="F55" s="48"/>
      <c r="G55" s="21">
        <v>17.618000030517578</v>
      </c>
      <c r="H55" s="50"/>
      <c r="I55" s="48"/>
      <c r="J55" s="48"/>
      <c r="K55" s="48"/>
      <c r="L55" s="48"/>
      <c r="M55" s="48"/>
      <c r="N55" s="48"/>
      <c r="O55" s="49"/>
    </row>
    <row r="56" spans="2:17" ht="15.75">
      <c r="B56" s="25" t="s">
        <v>201</v>
      </c>
      <c r="C56" s="21">
        <v>26.850000381469727</v>
      </c>
      <c r="D56" s="51">
        <f>STDEV(C54:C56)</f>
        <v>0.30408898529422945</v>
      </c>
      <c r="E56" s="52">
        <f>AVERAGE(C54:C56)</f>
        <v>27.045667012532551</v>
      </c>
      <c r="F56" s="48"/>
      <c r="G56" s="21">
        <v>17.582000732421875</v>
      </c>
      <c r="H56" s="53">
        <f>STDEV(G54:G56)</f>
        <v>3.3045394657514486E-2</v>
      </c>
      <c r="I56" s="52">
        <f>AVERAGE(G54:G56)</f>
        <v>17.616000493367512</v>
      </c>
      <c r="J56" s="48"/>
      <c r="K56" s="52">
        <f>E56-I56</f>
        <v>9.4296665191650391</v>
      </c>
      <c r="L56" s="52">
        <f>K56-$K$7</f>
        <v>2.0026667912801095</v>
      </c>
      <c r="M56" s="18">
        <f>SQRT((D56*D56)+(H56*H56))</f>
        <v>0.30587923938270961</v>
      </c>
      <c r="N56" s="6"/>
      <c r="O56" s="23">
        <f>POWER(2,-L56)</f>
        <v>0.24953830713197728</v>
      </c>
      <c r="P56" s="17">
        <f>M56/SQRT((COUNT(C54:C56)+COUNT(G54:G56)/2))</f>
        <v>0.14419285626113151</v>
      </c>
    </row>
    <row r="57" spans="2:17" s="24" customFormat="1">
      <c r="B57" s="24" t="s">
        <v>202</v>
      </c>
      <c r="C57" s="30">
        <v>21.805000305175781</v>
      </c>
      <c r="D57" s="31"/>
      <c r="E57" s="32"/>
      <c r="F57" s="32"/>
      <c r="G57" s="21">
        <v>14.892999649047852</v>
      </c>
      <c r="H57" s="33"/>
      <c r="I57" s="32"/>
      <c r="J57" s="32"/>
      <c r="K57" s="32"/>
      <c r="L57" s="32"/>
      <c r="M57" s="32"/>
      <c r="N57" s="32"/>
      <c r="O57" s="34"/>
      <c r="P57" s="35"/>
      <c r="Q57" s="36"/>
    </row>
    <row r="58" spans="2:17" s="24" customFormat="1">
      <c r="B58" s="24" t="s">
        <v>202</v>
      </c>
      <c r="C58" s="30"/>
      <c r="D58" s="37"/>
      <c r="E58" s="32"/>
      <c r="F58" s="32"/>
      <c r="G58" s="21">
        <v>14.829999923706055</v>
      </c>
      <c r="H58" s="37"/>
      <c r="I58" s="32"/>
      <c r="J58" s="32"/>
      <c r="K58" s="32"/>
      <c r="L58" s="32"/>
      <c r="M58" s="32"/>
      <c r="N58" s="32"/>
      <c r="O58" s="34"/>
      <c r="P58" s="35"/>
      <c r="Q58" s="36"/>
    </row>
    <row r="59" spans="2:17" s="24" customFormat="1" ht="15.75">
      <c r="B59" s="24" t="s">
        <v>202</v>
      </c>
      <c r="C59" s="30">
        <v>23.881999969482422</v>
      </c>
      <c r="D59" s="38">
        <f>STDEV(C57:C59)</f>
        <v>1.4686605471534084</v>
      </c>
      <c r="E59" s="39">
        <f>AVERAGE(C57:C59)</f>
        <v>22.843500137329102</v>
      </c>
      <c r="F59" s="32"/>
      <c r="G59" s="21">
        <v>14.864999771118164</v>
      </c>
      <c r="H59" s="40">
        <f>STDEV(G57:G59)</f>
        <v>3.1564610658378643E-2</v>
      </c>
      <c r="I59" s="39">
        <f>AVERAGE(G57:G59)</f>
        <v>14.862666447957357</v>
      </c>
      <c r="J59" s="32"/>
      <c r="K59" s="39">
        <f>E59-I59</f>
        <v>7.9808336893717442</v>
      </c>
      <c r="L59" s="39">
        <f>K59-$K$7</f>
        <v>0.55383396148681463</v>
      </c>
      <c r="M59" s="39">
        <f>SQRT((D59*D59)+(H59*H59))</f>
        <v>1.4689997029989366</v>
      </c>
      <c r="N59" s="32"/>
      <c r="O59" s="41">
        <f>POWER(2,-L59)</f>
        <v>0.68120741237553439</v>
      </c>
      <c r="P59" s="42">
        <f>M59/SQRT((COUNT(C57:C59)+COUNT(G57:G59)/2))</f>
        <v>0.78521336998495672</v>
      </c>
      <c r="Q59" s="36"/>
    </row>
    <row r="60" spans="2:17" s="24" customFormat="1">
      <c r="B60" s="24" t="s">
        <v>203</v>
      </c>
      <c r="C60" s="30"/>
      <c r="D60" s="31"/>
      <c r="E60" s="32"/>
      <c r="F60" s="32"/>
      <c r="G60" s="21">
        <v>16.545000076293945</v>
      </c>
      <c r="H60" s="33"/>
      <c r="I60" s="32"/>
      <c r="J60" s="32"/>
      <c r="K60" s="32"/>
      <c r="L60" s="32"/>
      <c r="M60" s="32"/>
      <c r="N60" s="32"/>
      <c r="O60" s="34"/>
      <c r="P60" s="35"/>
      <c r="Q60" s="36"/>
    </row>
    <row r="61" spans="2:17" s="24" customFormat="1">
      <c r="B61" s="24" t="s">
        <v>203</v>
      </c>
      <c r="C61" s="30">
        <v>24.780000686645508</v>
      </c>
      <c r="D61" s="37"/>
      <c r="E61" s="32"/>
      <c r="F61" s="32"/>
      <c r="G61" s="21">
        <v>16.555999755859375</v>
      </c>
      <c r="H61" s="37"/>
      <c r="I61" s="32"/>
      <c r="J61" s="32"/>
      <c r="K61" s="32"/>
      <c r="L61" s="32"/>
      <c r="M61" s="32"/>
      <c r="N61" s="32"/>
      <c r="O61" s="34"/>
      <c r="P61" s="35"/>
      <c r="Q61" s="36"/>
    </row>
    <row r="62" spans="2:17" s="24" customFormat="1" ht="15.75">
      <c r="B62" s="24" t="s">
        <v>203</v>
      </c>
      <c r="C62" s="30">
        <v>24.261999130249023</v>
      </c>
      <c r="D62" s="38">
        <f>STDEV(C60:C62)</f>
        <v>0.36628241319313992</v>
      </c>
      <c r="E62" s="39">
        <f>AVERAGE(C60:C62)</f>
        <v>24.520999908447266</v>
      </c>
      <c r="F62" s="32"/>
      <c r="G62" s="21"/>
      <c r="H62" s="40">
        <f>STDEV(G60:G62)</f>
        <v>7.7779480115944283E-3</v>
      </c>
      <c r="I62" s="39">
        <f>AVERAGE(G60:G62)</f>
        <v>16.55049991607666</v>
      </c>
      <c r="J62" s="32"/>
      <c r="K62" s="39">
        <f>E62-I62</f>
        <v>7.9704999923706055</v>
      </c>
      <c r="L62" s="39">
        <f>K62-$K$7</f>
        <v>0.5435002644856759</v>
      </c>
      <c r="M62" s="39">
        <f>SQRT((D62*D62)+(H62*H62))</f>
        <v>0.3663649856220722</v>
      </c>
      <c r="N62" s="32"/>
      <c r="O62" s="41">
        <f>POWER(2,-L62)</f>
        <v>0.68610426297447025</v>
      </c>
      <c r="P62" s="42">
        <f>M62/SQRT((COUNT(C60:C62)+COUNT(G60:G62)/2))</f>
        <v>0.21152092307055678</v>
      </c>
      <c r="Q62" s="36"/>
    </row>
    <row r="63" spans="2:17" s="24" customFormat="1">
      <c r="B63" s="25" t="s">
        <v>204</v>
      </c>
      <c r="C63" s="21">
        <v>26.916999816894531</v>
      </c>
      <c r="D63" s="44"/>
      <c r="E63" s="48"/>
      <c r="F63" s="48"/>
      <c r="G63" s="21">
        <v>17.350000381469727</v>
      </c>
      <c r="H63" s="43"/>
      <c r="I63" s="48"/>
      <c r="J63" s="48"/>
      <c r="K63" s="48"/>
      <c r="L63" s="48"/>
      <c r="M63" s="48"/>
      <c r="N63" s="48"/>
      <c r="O63" s="49"/>
      <c r="P63" s="55"/>
      <c r="Q63" s="36"/>
    </row>
    <row r="64" spans="2:17" s="24" customFormat="1">
      <c r="B64" s="25" t="s">
        <v>204</v>
      </c>
      <c r="C64" s="21">
        <v>26.708999633789063</v>
      </c>
      <c r="D64" s="50"/>
      <c r="E64" s="48"/>
      <c r="F64" s="48"/>
      <c r="G64" s="21">
        <v>17.312999725341797</v>
      </c>
      <c r="H64" s="50"/>
      <c r="I64" s="48"/>
      <c r="J64" s="48"/>
      <c r="K64" s="48"/>
      <c r="L64" s="48"/>
      <c r="M64" s="48"/>
      <c r="N64" s="48"/>
      <c r="O64" s="49"/>
      <c r="P64" s="55"/>
      <c r="Q64" s="36"/>
    </row>
    <row r="65" spans="2:17" s="24" customFormat="1" ht="15.75">
      <c r="B65" s="25" t="s">
        <v>204</v>
      </c>
      <c r="C65" s="21">
        <v>26.638999938964844</v>
      </c>
      <c r="D65" s="51">
        <f>STDEV(C63:C65)</f>
        <v>0.14459596904035363</v>
      </c>
      <c r="E65" s="52">
        <f>AVERAGE(C63:C65)</f>
        <v>26.75499979654948</v>
      </c>
      <c r="F65" s="48"/>
      <c r="G65" s="21">
        <v>17.228000640869141</v>
      </c>
      <c r="H65" s="53">
        <f>STDEV(G63:G65)</f>
        <v>6.2553749716673407E-2</v>
      </c>
      <c r="I65" s="52">
        <f>AVERAGE(G63:G65)</f>
        <v>17.297000249226887</v>
      </c>
      <c r="J65" s="48"/>
      <c r="K65" s="52">
        <f>E65-I65</f>
        <v>9.4579995473225935</v>
      </c>
      <c r="L65" s="52">
        <f>K65-$K$7</f>
        <v>2.0309998194376639</v>
      </c>
      <c r="M65" s="52">
        <f>SQRT((D65*D65)+(H65*H65))</f>
        <v>0.15754671010952631</v>
      </c>
      <c r="N65" s="48"/>
      <c r="O65" s="56">
        <f>POWER(2,-L65)</f>
        <v>0.24468544322327548</v>
      </c>
      <c r="P65" s="1">
        <f>M65/SQRT((COUNT(C63:C65)+COUNT(G63:G65)/2))</f>
        <v>7.4268231381384844E-2</v>
      </c>
      <c r="Q65" s="36"/>
    </row>
    <row r="66" spans="2:17">
      <c r="B66" s="25" t="s">
        <v>205</v>
      </c>
      <c r="C66" s="21">
        <v>21.101999282836914</v>
      </c>
      <c r="D66" s="44"/>
      <c r="E66" s="48"/>
      <c r="F66" s="48"/>
      <c r="G66" s="21">
        <v>13.895000457763672</v>
      </c>
      <c r="I66" s="48"/>
      <c r="J66" s="48"/>
      <c r="K66" s="48"/>
      <c r="L66" s="48"/>
      <c r="M66" s="48"/>
      <c r="N66" s="48"/>
      <c r="O66" s="49"/>
    </row>
    <row r="67" spans="2:17">
      <c r="B67" s="25" t="s">
        <v>205</v>
      </c>
      <c r="C67" s="21">
        <v>21.197000503540039</v>
      </c>
      <c r="D67" s="50"/>
      <c r="E67" s="48"/>
      <c r="F67" s="48"/>
      <c r="G67" s="21">
        <v>13.946999549865723</v>
      </c>
      <c r="H67" s="50"/>
      <c r="I67" s="48"/>
      <c r="J67" s="48"/>
      <c r="K67" s="48"/>
      <c r="L67" s="48"/>
      <c r="M67" s="48"/>
      <c r="N67" s="48"/>
      <c r="O67" s="49"/>
    </row>
    <row r="68" spans="2:17" ht="15.75">
      <c r="B68" s="25" t="s">
        <v>205</v>
      </c>
      <c r="C68" s="21">
        <v>21.187999725341797</v>
      </c>
      <c r="D68" s="51">
        <f>STDEV(C66:C68)</f>
        <v>5.2444132265191609E-2</v>
      </c>
      <c r="E68" s="52">
        <f>AVERAGE(C66:C68)</f>
        <v>21.162333170572918</v>
      </c>
      <c r="F68" s="48"/>
      <c r="G68" s="21">
        <v>13.942999839782715</v>
      </c>
      <c r="H68" s="53">
        <f>STDEV(G66:G68)</f>
        <v>2.8936263103574437E-2</v>
      </c>
      <c r="I68" s="52">
        <f>AVERAGE(G66:G68)</f>
        <v>13.928333282470703</v>
      </c>
      <c r="J68" s="48"/>
      <c r="K68" s="52">
        <f>E68-I68</f>
        <v>7.2339998881022147</v>
      </c>
      <c r="L68" s="52">
        <f>K68-$K$7</f>
        <v>-0.19299983978271484</v>
      </c>
      <c r="M68" s="18">
        <f>SQRT((D68*D68)+(H68*H68))</f>
        <v>5.989736497917246E-2</v>
      </c>
      <c r="N68" s="6"/>
      <c r="O68" s="23">
        <f>POWER(2,-L68)</f>
        <v>1.1431382084637762</v>
      </c>
      <c r="P68" s="17">
        <f>M68/SQRT((COUNT(C66:C68)+COUNT(G66:G68)/2))</f>
        <v>2.8235888634652321E-2</v>
      </c>
    </row>
    <row r="69" spans="2:17">
      <c r="B69" s="25" t="s">
        <v>206</v>
      </c>
      <c r="C69" s="21">
        <v>25.430999755859375</v>
      </c>
      <c r="D69" s="44"/>
      <c r="E69" s="48"/>
      <c r="F69" s="48"/>
      <c r="G69" s="21">
        <v>16.951999664306641</v>
      </c>
      <c r="I69" s="48"/>
      <c r="J69" s="48"/>
      <c r="K69" s="48"/>
      <c r="L69" s="48"/>
      <c r="M69" s="48"/>
      <c r="N69" s="48"/>
      <c r="O69" s="49"/>
    </row>
    <row r="70" spans="2:17">
      <c r="B70" s="25" t="s">
        <v>206</v>
      </c>
      <c r="C70" s="21">
        <v>25.658000946044922</v>
      </c>
      <c r="D70" s="50"/>
      <c r="E70" s="48"/>
      <c r="F70" s="48"/>
      <c r="G70" s="21">
        <v>16.98699951171875</v>
      </c>
      <c r="H70" s="50"/>
      <c r="I70" s="48"/>
      <c r="J70" s="48"/>
      <c r="K70" s="48"/>
      <c r="L70" s="48"/>
      <c r="M70" s="48"/>
      <c r="N70" s="48"/>
      <c r="O70" s="49"/>
    </row>
    <row r="71" spans="2:17" ht="15.75">
      <c r="B71" s="25" t="s">
        <v>206</v>
      </c>
      <c r="C71" s="21">
        <v>25.684000015258789</v>
      </c>
      <c r="D71" s="51">
        <f>STDEV(C69:C71)</f>
        <v>0.1391729279241076</v>
      </c>
      <c r="E71" s="52">
        <f>AVERAGE(C69:C71)</f>
        <v>25.591000239054363</v>
      </c>
      <c r="F71" s="48"/>
      <c r="G71" s="21">
        <v>16.986000061035156</v>
      </c>
      <c r="H71" s="53">
        <f>STDEV(G69:G71)</f>
        <v>1.9924922409871225E-2</v>
      </c>
      <c r="I71" s="52">
        <f>AVERAGE(G69:G71)</f>
        <v>16.974999745686848</v>
      </c>
      <c r="J71" s="48"/>
      <c r="K71" s="52">
        <f>E71-I71</f>
        <v>8.6160004933675154</v>
      </c>
      <c r="L71" s="52">
        <f>K71-$K$7</f>
        <v>1.1890007654825858</v>
      </c>
      <c r="M71" s="18">
        <f>SQRT((D71*D71)+(H71*H71))</f>
        <v>0.14059198554685909</v>
      </c>
      <c r="N71" s="6"/>
      <c r="O71" s="23">
        <f>POWER(2,-L71)</f>
        <v>0.43860654164518503</v>
      </c>
      <c r="P71" s="17">
        <f>M71/SQRT((COUNT(C69:C71)+COUNT(G69:G71)/2))</f>
        <v>6.6275697573776771E-2</v>
      </c>
    </row>
    <row r="72" spans="2:17">
      <c r="B72" s="25" t="s">
        <v>207</v>
      </c>
      <c r="C72" s="21">
        <v>24.940999984741211</v>
      </c>
      <c r="D72" s="44"/>
      <c r="E72" s="48"/>
      <c r="F72" s="48"/>
      <c r="G72" s="21">
        <v>16.339000701904297</v>
      </c>
      <c r="I72" s="48"/>
      <c r="J72" s="48"/>
      <c r="K72" s="48"/>
      <c r="L72" s="48"/>
      <c r="M72" s="48"/>
      <c r="N72" s="48"/>
      <c r="O72" s="49"/>
    </row>
    <row r="73" spans="2:17">
      <c r="B73" s="25" t="s">
        <v>207</v>
      </c>
      <c r="C73" s="21">
        <v>24.906999588012695</v>
      </c>
      <c r="D73" s="50"/>
      <c r="E73" s="48"/>
      <c r="F73" s="48"/>
      <c r="G73" s="21">
        <v>16.431999206542969</v>
      </c>
      <c r="H73" s="50"/>
      <c r="I73" s="48"/>
      <c r="J73" s="48"/>
      <c r="K73" s="48"/>
      <c r="L73" s="48"/>
      <c r="M73" s="48"/>
      <c r="N73" s="48"/>
      <c r="O73" s="49"/>
    </row>
    <row r="74" spans="2:17" ht="15.75">
      <c r="B74" s="25" t="s">
        <v>207</v>
      </c>
      <c r="C74" s="21">
        <v>24.966999053955078</v>
      </c>
      <c r="D74" s="51">
        <f>STDEV(C72:C74)</f>
        <v>3.0088520765277099E-2</v>
      </c>
      <c r="E74" s="52">
        <f>AVERAGE(C72:C74)</f>
        <v>24.93833287556966</v>
      </c>
      <c r="F74" s="48"/>
      <c r="G74" s="21">
        <v>16.552999496459961</v>
      </c>
      <c r="H74" s="53">
        <f>STDEV(G72:G74)</f>
        <v>0.10730429946053928</v>
      </c>
      <c r="I74" s="52">
        <f>AVERAGE(G72:G74)</f>
        <v>16.441333134969074</v>
      </c>
      <c r="J74" s="48"/>
      <c r="K74" s="52">
        <f>E74-I74</f>
        <v>8.4969997406005859</v>
      </c>
      <c r="L74" s="52">
        <f>K74-$K$7</f>
        <v>1.0700000127156564</v>
      </c>
      <c r="M74" s="18">
        <f>SQRT((D74*D74)+(H74*H74))</f>
        <v>0.11144295296051519</v>
      </c>
      <c r="N74" s="6"/>
      <c r="O74" s="23">
        <f>POWER(2,-L74)</f>
        <v>0.47631899482377821</v>
      </c>
      <c r="P74" s="17">
        <f>M74/SQRT((COUNT(C72:C74)+COUNT(G72:G74)/2))</f>
        <v>5.2534711835889154E-2</v>
      </c>
    </row>
    <row r="75" spans="2:17">
      <c r="B75" s="25" t="s">
        <v>208</v>
      </c>
      <c r="C75" s="21">
        <v>20.527000427246094</v>
      </c>
      <c r="D75" s="44"/>
      <c r="E75" s="48"/>
      <c r="F75" s="48"/>
      <c r="G75" s="21">
        <v>14.925999641418457</v>
      </c>
      <c r="I75" s="48"/>
      <c r="J75" s="48"/>
      <c r="K75" s="48"/>
      <c r="L75" s="48"/>
      <c r="M75" s="48"/>
      <c r="N75" s="48"/>
      <c r="O75" s="49"/>
    </row>
    <row r="76" spans="2:17">
      <c r="B76" s="25" t="s">
        <v>208</v>
      </c>
      <c r="C76" s="21">
        <v>20.591999053955078</v>
      </c>
      <c r="D76" s="50"/>
      <c r="E76" s="48"/>
      <c r="F76" s="48"/>
      <c r="G76" s="21">
        <v>14.953000068664551</v>
      </c>
      <c r="H76" s="50"/>
      <c r="I76" s="48"/>
      <c r="J76" s="48"/>
      <c r="K76" s="48"/>
      <c r="L76" s="48"/>
      <c r="M76" s="48"/>
      <c r="N76" s="48"/>
      <c r="O76" s="49"/>
    </row>
    <row r="77" spans="2:17" ht="15.75">
      <c r="B77" s="25" t="s">
        <v>208</v>
      </c>
      <c r="C77" s="21">
        <v>20.656999588012695</v>
      </c>
      <c r="D77" s="51">
        <f>STDEV(C75:C77)</f>
        <v>6.4999580385632832E-2</v>
      </c>
      <c r="E77" s="52">
        <f>AVERAGE(C75:C77)</f>
        <v>20.591999689737957</v>
      </c>
      <c r="F77" s="48"/>
      <c r="G77" s="21">
        <v>14.859999656677246</v>
      </c>
      <c r="H77" s="53">
        <f>STDEV(G75:G77)</f>
        <v>4.7843665005794449E-2</v>
      </c>
      <c r="I77" s="52">
        <f>AVERAGE(G75:G77)</f>
        <v>14.912999788920084</v>
      </c>
      <c r="J77" s="48"/>
      <c r="K77" s="52">
        <f>E77-I77</f>
        <v>5.6789999008178729</v>
      </c>
      <c r="L77" s="52">
        <f>K77-$K$7</f>
        <v>-1.7479998270670567</v>
      </c>
      <c r="M77" s="18">
        <f>SQRT((D77*D77)+(H77*H77))</f>
        <v>8.0709118019558518E-2</v>
      </c>
      <c r="N77" s="6"/>
      <c r="O77" s="23">
        <f>POWER(2,-L77)</f>
        <v>3.3589255691489068</v>
      </c>
      <c r="P77" s="17">
        <f>M77/SQRT((COUNT(C75:C77)+COUNT(G75:G77)/2))</f>
        <v>3.8046643103476809E-2</v>
      </c>
    </row>
    <row r="78" spans="2:17">
      <c r="B78" s="25" t="s">
        <v>209</v>
      </c>
      <c r="C78" s="21">
        <v>21.733999252319336</v>
      </c>
      <c r="D78" s="44"/>
      <c r="E78" s="48"/>
      <c r="F78" s="48"/>
      <c r="G78" s="21">
        <v>14.272000312805176</v>
      </c>
      <c r="I78" s="48"/>
      <c r="J78" s="48"/>
      <c r="K78" s="48"/>
      <c r="L78" s="48"/>
      <c r="M78" s="48"/>
      <c r="N78" s="48"/>
      <c r="O78" s="49"/>
    </row>
    <row r="79" spans="2:17">
      <c r="B79" s="25" t="s">
        <v>209</v>
      </c>
      <c r="C79" s="21">
        <v>21.562999725341797</v>
      </c>
      <c r="D79" s="50"/>
      <c r="E79" s="48"/>
      <c r="F79" s="48"/>
      <c r="G79" s="21">
        <v>14.22700023651123</v>
      </c>
      <c r="H79" s="50"/>
      <c r="I79" s="48"/>
      <c r="J79" s="48"/>
      <c r="K79" s="48"/>
      <c r="L79" s="48"/>
      <c r="M79" s="48"/>
      <c r="N79" s="48"/>
      <c r="O79" s="49"/>
    </row>
    <row r="80" spans="2:17" ht="15.75">
      <c r="B80" s="25" t="s">
        <v>209</v>
      </c>
      <c r="C80" s="21"/>
      <c r="D80" s="51">
        <f>STDEV(C78:C80)</f>
        <v>0.12091492510550984</v>
      </c>
      <c r="E80" s="52">
        <f>AVERAGE(C78:C80)</f>
        <v>21.648499488830566</v>
      </c>
      <c r="F80" s="48"/>
      <c r="G80" s="21">
        <v>14.071000099182129</v>
      </c>
      <c r="H80" s="53">
        <f>STDEV(G78:G80)</f>
        <v>0.10548470314826847</v>
      </c>
      <c r="I80" s="52">
        <f>AVERAGE(G78:G80)</f>
        <v>14.190000216166178</v>
      </c>
      <c r="J80" s="48"/>
      <c r="K80" s="52">
        <f>E80-I80</f>
        <v>7.4584992726643886</v>
      </c>
      <c r="L80" s="52">
        <f>K80-$K$7</f>
        <v>3.1499544779459043E-2</v>
      </c>
      <c r="M80" s="18">
        <f>SQRT((D80*D80)+(H80*H80))</f>
        <v>0.16046009382880647</v>
      </c>
      <c r="N80" s="6"/>
      <c r="O80" s="23">
        <f>POWER(2,-L80)</f>
        <v>0.97840281188295375</v>
      </c>
      <c r="P80" s="17">
        <f>M80/SQRT((COUNT(C78:C80)+COUNT(G78:G80)/2))</f>
        <v>8.5769527908141921E-2</v>
      </c>
    </row>
    <row r="81" spans="2:17" s="24" customFormat="1">
      <c r="B81" s="24" t="s">
        <v>210</v>
      </c>
      <c r="C81" s="30">
        <v>24.750999450683594</v>
      </c>
      <c r="D81" s="31"/>
      <c r="E81" s="32"/>
      <c r="F81" s="32"/>
      <c r="G81" s="21">
        <v>16.83799934387207</v>
      </c>
      <c r="H81" s="33"/>
      <c r="I81" s="32"/>
      <c r="J81" s="32"/>
      <c r="K81" s="32"/>
      <c r="L81" s="32"/>
      <c r="M81" s="32"/>
      <c r="N81" s="32"/>
      <c r="O81" s="34"/>
      <c r="P81" s="35"/>
      <c r="Q81" s="36"/>
    </row>
    <row r="82" spans="2:17" s="24" customFormat="1">
      <c r="B82" s="24" t="s">
        <v>210</v>
      </c>
      <c r="C82" s="30"/>
      <c r="D82" s="37"/>
      <c r="E82" s="32"/>
      <c r="F82" s="32"/>
      <c r="G82" s="21">
        <v>16.738000869750977</v>
      </c>
      <c r="H82" s="37"/>
      <c r="I82" s="32"/>
      <c r="J82" s="32"/>
      <c r="K82" s="32"/>
      <c r="L82" s="32"/>
      <c r="M82" s="32"/>
      <c r="N82" s="32"/>
      <c r="O82" s="34"/>
      <c r="P82" s="35"/>
      <c r="Q82" s="36"/>
    </row>
    <row r="83" spans="2:17" s="24" customFormat="1" ht="15.75">
      <c r="B83" s="24" t="s">
        <v>210</v>
      </c>
      <c r="C83" s="30">
        <v>25.360000610351563</v>
      </c>
      <c r="D83" s="38">
        <f>STDEV(C81:C83)</f>
        <v>0.43062884975169208</v>
      </c>
      <c r="E83" s="39">
        <f>AVERAGE(C81:C83)</f>
        <v>25.055500030517578</v>
      </c>
      <c r="F83" s="32"/>
      <c r="G83" s="21">
        <v>16.820999145507813</v>
      </c>
      <c r="H83" s="40">
        <f>STDEV(G81:G83)</f>
        <v>5.3506098327790248E-2</v>
      </c>
      <c r="I83" s="39">
        <f>AVERAGE(G81:G83)</f>
        <v>16.798999786376953</v>
      </c>
      <c r="J83" s="32"/>
      <c r="K83" s="39">
        <f>E83-I83</f>
        <v>8.256500244140625</v>
      </c>
      <c r="L83" s="39">
        <f>K83-$K$7</f>
        <v>0.82950051625569543</v>
      </c>
      <c r="M83" s="39">
        <f>SQRT((D83*D83)+(H83*H83))</f>
        <v>0.43394021338973476</v>
      </c>
      <c r="N83" s="32"/>
      <c r="O83" s="41">
        <f>POWER(2,-L83)</f>
        <v>0.56272403254520564</v>
      </c>
      <c r="P83" s="42">
        <f>M83/SQRT((COUNT(C81:C83)+COUNT(G81:G83)/2))</f>
        <v>0.23195080069256593</v>
      </c>
      <c r="Q83" s="36"/>
    </row>
    <row r="84" spans="2:17" s="24" customFormat="1">
      <c r="B84" s="25" t="s">
        <v>211</v>
      </c>
      <c r="C84" s="21">
        <v>22.635000228881836</v>
      </c>
      <c r="D84" s="44"/>
      <c r="E84" s="48"/>
      <c r="F84" s="48"/>
      <c r="G84" s="21">
        <v>16.388999938964844</v>
      </c>
      <c r="H84" s="43"/>
      <c r="I84" s="48"/>
      <c r="J84" s="48"/>
      <c r="K84" s="48"/>
      <c r="L84" s="48"/>
      <c r="M84" s="48"/>
      <c r="N84" s="48"/>
      <c r="O84" s="49"/>
      <c r="P84" s="55"/>
      <c r="Q84" s="36"/>
    </row>
    <row r="85" spans="2:17" s="24" customFormat="1">
      <c r="B85" s="25" t="s">
        <v>211</v>
      </c>
      <c r="C85" s="21">
        <v>22.49799919128418</v>
      </c>
      <c r="D85" s="50"/>
      <c r="E85" s="48"/>
      <c r="F85" s="48"/>
      <c r="G85" s="21">
        <v>15.923999786376953</v>
      </c>
      <c r="H85" s="50"/>
      <c r="I85" s="48"/>
      <c r="J85" s="48"/>
      <c r="K85" s="48"/>
      <c r="L85" s="48"/>
      <c r="M85" s="48"/>
      <c r="N85" s="48"/>
      <c r="O85" s="49"/>
      <c r="P85" s="55"/>
      <c r="Q85" s="36"/>
    </row>
    <row r="86" spans="2:17" s="24" customFormat="1" ht="15.75">
      <c r="B86" s="25" t="s">
        <v>211</v>
      </c>
      <c r="C86" s="21">
        <v>22.017999649047852</v>
      </c>
      <c r="D86" s="51">
        <f>STDEV(C84:C86)</f>
        <v>0.32400065852958265</v>
      </c>
      <c r="E86" s="52">
        <f>AVERAGE(C84:C86)</f>
        <v>22.383666356404621</v>
      </c>
      <c r="F86" s="48"/>
      <c r="G86" s="21">
        <v>16.405000686645508</v>
      </c>
      <c r="H86" s="53">
        <f>STDEV(G84:G86)</f>
        <v>0.27320414586048658</v>
      </c>
      <c r="I86" s="52">
        <f>AVERAGE(G84:G86)</f>
        <v>16.239333470662434</v>
      </c>
      <c r="J86" s="48"/>
      <c r="K86" s="52">
        <f>E86-I86</f>
        <v>6.1443328857421875</v>
      </c>
      <c r="L86" s="52">
        <f>K86-$K$7</f>
        <v>-1.2826668421427421</v>
      </c>
      <c r="M86" s="52">
        <f>SQRT((D86*D86)+(H86*H86))</f>
        <v>0.42381237835032765</v>
      </c>
      <c r="N86" s="48"/>
      <c r="O86" s="56">
        <f>POWER(2,-L86)</f>
        <v>2.432882833014633</v>
      </c>
      <c r="P86" s="1">
        <f>M86/SQRT((COUNT(C84:C86)+COUNT(G84:G86)/2))</f>
        <v>0.19978707112154362</v>
      </c>
      <c r="Q86" s="36"/>
    </row>
    <row r="87" spans="2:17">
      <c r="B87" s="25" t="s">
        <v>212</v>
      </c>
      <c r="C87" s="21">
        <v>24.909999847412109</v>
      </c>
      <c r="D87" s="44"/>
      <c r="E87" s="48"/>
      <c r="F87" s="48"/>
      <c r="G87" s="21">
        <v>17.948999404907227</v>
      </c>
      <c r="I87" s="48"/>
      <c r="J87" s="48"/>
      <c r="K87" s="48"/>
      <c r="L87" s="48"/>
      <c r="M87" s="48"/>
      <c r="N87" s="48"/>
      <c r="O87" s="49"/>
    </row>
    <row r="88" spans="2:17">
      <c r="B88" s="25" t="s">
        <v>212</v>
      </c>
      <c r="C88" s="21">
        <v>24.919000625610352</v>
      </c>
      <c r="D88" s="50"/>
      <c r="E88" s="48"/>
      <c r="F88" s="48"/>
      <c r="G88" s="21">
        <v>17.944000244140625</v>
      </c>
      <c r="H88" s="50"/>
      <c r="I88" s="48"/>
      <c r="J88" s="48"/>
      <c r="K88" s="48"/>
      <c r="L88" s="48"/>
      <c r="M88" s="48"/>
      <c r="N88" s="48"/>
      <c r="O88" s="49"/>
    </row>
    <row r="89" spans="2:17" ht="15.75">
      <c r="B89" s="25" t="s">
        <v>212</v>
      </c>
      <c r="C89" s="21">
        <v>25.030000686645508</v>
      </c>
      <c r="D89" s="51">
        <f>STDEV(C87:C89)</f>
        <v>6.6835904740269528E-2</v>
      </c>
      <c r="E89" s="52">
        <f>AVERAGE(C87:C89)</f>
        <v>24.953000386555988</v>
      </c>
      <c r="F89" s="48"/>
      <c r="G89" s="21">
        <v>17.992000579833984</v>
      </c>
      <c r="H89" s="53">
        <f>STDEV(G87:G89)</f>
        <v>2.6388523010730577E-2</v>
      </c>
      <c r="I89" s="52">
        <f>AVERAGE(G87:G89)</f>
        <v>17.961666742960613</v>
      </c>
      <c r="J89" s="48"/>
      <c r="K89" s="52">
        <f>E89-I89</f>
        <v>6.9913336435953752</v>
      </c>
      <c r="L89" s="52">
        <f>K89-$K$7</f>
        <v>-0.43566608428955433</v>
      </c>
      <c r="M89" s="18">
        <f>SQRT((D89*D89)+(H89*H89))</f>
        <v>7.1856748528848977E-2</v>
      </c>
      <c r="N89" s="6"/>
      <c r="O89" s="23">
        <f>POWER(2,-L89)</f>
        <v>1.352535146863032</v>
      </c>
      <c r="P89" s="17">
        <f>M89/SQRT((COUNT(C87:C89)+COUNT(G87:G89)/2))</f>
        <v>3.3873596105843728E-2</v>
      </c>
    </row>
    <row r="90" spans="2:17">
      <c r="B90" s="25" t="s">
        <v>213</v>
      </c>
      <c r="C90" s="21">
        <v>28.083000183105469</v>
      </c>
      <c r="D90" s="44"/>
      <c r="E90" s="48"/>
      <c r="F90" s="48"/>
      <c r="G90" s="21">
        <v>19.680000305175781</v>
      </c>
      <c r="I90" s="48"/>
      <c r="J90" s="48"/>
      <c r="K90" s="48"/>
      <c r="L90" s="48"/>
      <c r="M90" s="48"/>
      <c r="N90" s="48"/>
      <c r="O90" s="49"/>
    </row>
    <row r="91" spans="2:17">
      <c r="B91" s="25" t="s">
        <v>213</v>
      </c>
      <c r="C91" s="21">
        <v>27.77400016784668</v>
      </c>
      <c r="D91" s="50"/>
      <c r="E91" s="48"/>
      <c r="F91" s="48"/>
      <c r="G91" s="21">
        <v>19.75200080871582</v>
      </c>
      <c r="H91" s="50"/>
      <c r="I91" s="48"/>
      <c r="J91" s="48"/>
      <c r="K91" s="48"/>
      <c r="L91" s="48"/>
      <c r="M91" s="48"/>
      <c r="N91" s="48"/>
      <c r="O91" s="49"/>
    </row>
    <row r="92" spans="2:17" ht="15.75">
      <c r="B92" s="25" t="s">
        <v>213</v>
      </c>
      <c r="C92" s="21">
        <v>27.635000228881836</v>
      </c>
      <c r="D92" s="51">
        <f>STDEV(C90:C92)</f>
        <v>0.22931272367885322</v>
      </c>
      <c r="E92" s="52">
        <f>AVERAGE(C90:C92)</f>
        <v>27.83066685994466</v>
      </c>
      <c r="F92" s="48"/>
      <c r="G92" s="21">
        <v>19.819000244140625</v>
      </c>
      <c r="H92" s="53">
        <f>STDEV(G90:G92)</f>
        <v>6.9514962285697937E-2</v>
      </c>
      <c r="I92" s="52">
        <f>AVERAGE(G90:G92)</f>
        <v>19.750333786010742</v>
      </c>
      <c r="J92" s="48"/>
      <c r="K92" s="52">
        <f>E92-I92</f>
        <v>8.0803330739339181</v>
      </c>
      <c r="L92" s="52">
        <f>K92-$K$7</f>
        <v>0.65333334604898852</v>
      </c>
      <c r="M92" s="18">
        <f>SQRT((D92*D92)+(H92*H92))</f>
        <v>0.23961772727116018</v>
      </c>
      <c r="N92" s="6"/>
      <c r="O92" s="23">
        <f>POWER(2,-L92)</f>
        <v>0.63580957758898993</v>
      </c>
      <c r="P92" s="17">
        <f>M92/SQRT((COUNT(C90:C92)+COUNT(G90:G92)/2))</f>
        <v>0.1129568798972974</v>
      </c>
    </row>
    <row r="93" spans="2:17">
      <c r="B93" s="25" t="s">
        <v>214</v>
      </c>
      <c r="C93" s="21">
        <v>21.583999633789063</v>
      </c>
      <c r="D93" s="44"/>
      <c r="E93" s="48"/>
      <c r="F93" s="48"/>
      <c r="G93" s="21">
        <v>15.680000305175781</v>
      </c>
      <c r="I93" s="48"/>
      <c r="J93" s="48"/>
      <c r="K93" s="48"/>
      <c r="L93" s="48"/>
      <c r="M93" s="48"/>
      <c r="N93" s="48"/>
      <c r="O93" s="49"/>
    </row>
    <row r="94" spans="2:17">
      <c r="B94" s="25" t="s">
        <v>214</v>
      </c>
      <c r="C94" s="21">
        <v>21.642999649047852</v>
      </c>
      <c r="D94" s="50"/>
      <c r="E94" s="48"/>
      <c r="F94" s="48"/>
      <c r="G94" s="21">
        <v>15.696999549865723</v>
      </c>
      <c r="H94" s="50"/>
      <c r="I94" s="48"/>
      <c r="J94" s="48"/>
      <c r="K94" s="48"/>
      <c r="L94" s="48"/>
      <c r="M94" s="48"/>
      <c r="N94" s="48"/>
      <c r="O94" s="49"/>
    </row>
    <row r="95" spans="2:17" ht="15.75">
      <c r="B95" s="25" t="s">
        <v>214</v>
      </c>
      <c r="C95" s="21">
        <v>21.643999099731445</v>
      </c>
      <c r="D95" s="51">
        <f>STDEV(C93:C95)</f>
        <v>3.4355825841666292E-2</v>
      </c>
      <c r="E95" s="52">
        <f>AVERAGE(C93:C95)</f>
        <v>21.623666127522785</v>
      </c>
      <c r="F95" s="48"/>
      <c r="G95" s="21">
        <v>15.729000091552734</v>
      </c>
      <c r="H95" s="53">
        <f>STDEV(G93:G95)</f>
        <v>2.4879670594274744E-2</v>
      </c>
      <c r="I95" s="52">
        <f>AVERAGE(G93:G95)</f>
        <v>15.70199998219808</v>
      </c>
      <c r="J95" s="48"/>
      <c r="K95" s="52">
        <f>E95-I95</f>
        <v>5.9216661453247053</v>
      </c>
      <c r="L95" s="52">
        <f>K95-$K$7</f>
        <v>-1.5053335825602243</v>
      </c>
      <c r="M95" s="18">
        <f>SQRT((D95*D95)+(H95*H95))</f>
        <v>4.2418401409559568E-2</v>
      </c>
      <c r="N95" s="6"/>
      <c r="O95" s="23">
        <f>POWER(2,-L95)</f>
        <v>2.8389030528231509</v>
      </c>
      <c r="P95" s="17">
        <f>M95/SQRT((COUNT(C93:C95)+COUNT(G93:G95)/2))</f>
        <v>1.9996226189195054E-2</v>
      </c>
    </row>
    <row r="96" spans="2:17">
      <c r="B96" s="25" t="s">
        <v>215</v>
      </c>
      <c r="C96" s="21">
        <v>23.881000518798828</v>
      </c>
      <c r="D96" s="44"/>
      <c r="E96" s="48"/>
      <c r="F96" s="48"/>
      <c r="G96" s="21">
        <v>15.557999610900879</v>
      </c>
      <c r="I96" s="48"/>
      <c r="J96" s="48"/>
      <c r="K96" s="48"/>
      <c r="L96" s="48"/>
      <c r="M96" s="48"/>
      <c r="N96" s="48"/>
      <c r="O96" s="49"/>
    </row>
    <row r="97" spans="2:17">
      <c r="B97" s="25" t="s">
        <v>215</v>
      </c>
      <c r="C97" s="21">
        <v>23.906000137329102</v>
      </c>
      <c r="D97" s="50"/>
      <c r="E97" s="48"/>
      <c r="F97" s="48"/>
      <c r="G97" s="21">
        <v>15.628000259399414</v>
      </c>
      <c r="H97" s="50"/>
      <c r="I97" s="48"/>
      <c r="J97" s="48"/>
      <c r="K97" s="48"/>
      <c r="L97" s="48"/>
      <c r="M97" s="48"/>
      <c r="N97" s="48"/>
      <c r="O97" s="49"/>
    </row>
    <row r="98" spans="2:17" ht="15.75">
      <c r="B98" s="25" t="s">
        <v>215</v>
      </c>
      <c r="C98" s="21">
        <v>24.030000686645508</v>
      </c>
      <c r="D98" s="51">
        <f>STDEV(C96:C98)</f>
        <v>7.9793658035135023E-2</v>
      </c>
      <c r="E98" s="52">
        <f>AVERAGE(C96:C98)</f>
        <v>23.939000447591145</v>
      </c>
      <c r="F98" s="48"/>
      <c r="G98" s="21">
        <v>15.546999931335449</v>
      </c>
      <c r="H98" s="53">
        <f>STDEV(G96:G98)</f>
        <v>4.3935818506899989E-2</v>
      </c>
      <c r="I98" s="52">
        <f>AVERAGE(G96:G98)</f>
        <v>15.577666600545248</v>
      </c>
      <c r="J98" s="48"/>
      <c r="K98" s="52">
        <f>E98-I98</f>
        <v>8.3613338470458967</v>
      </c>
      <c r="L98" s="52">
        <f>K98-$K$7</f>
        <v>0.93433411916096709</v>
      </c>
      <c r="M98" s="18">
        <f>SQRT((D98*D98)+(H98*H98))</f>
        <v>9.10899775524142E-2</v>
      </c>
      <c r="N98" s="6"/>
      <c r="O98" s="23">
        <f>POWER(2,-L98)</f>
        <v>0.52328393766112524</v>
      </c>
      <c r="P98" s="17">
        <f>M98/SQRT((COUNT(C96:C98)+COUNT(G96:G98)/2))</f>
        <v>4.2940227216961654E-2</v>
      </c>
    </row>
    <row r="99" spans="2:17">
      <c r="B99" s="25" t="s">
        <v>216</v>
      </c>
      <c r="C99" s="21">
        <v>24.370000839233398</v>
      </c>
      <c r="D99" s="44"/>
      <c r="E99" s="48"/>
      <c r="F99" s="48"/>
      <c r="G99" s="21">
        <v>15.906999588012695</v>
      </c>
      <c r="I99" s="48"/>
      <c r="J99" s="48"/>
      <c r="K99" s="48"/>
      <c r="L99" s="48"/>
      <c r="M99" s="48"/>
      <c r="N99" s="48"/>
      <c r="O99" s="49"/>
    </row>
    <row r="100" spans="2:17">
      <c r="B100" s="25" t="s">
        <v>216</v>
      </c>
      <c r="C100" s="21">
        <v>24.402999877929688</v>
      </c>
      <c r="D100" s="50"/>
      <c r="E100" s="48"/>
      <c r="F100" s="48"/>
      <c r="G100" s="21">
        <v>15.85099983215332</v>
      </c>
      <c r="H100" s="50"/>
      <c r="I100" s="48"/>
      <c r="J100" s="48"/>
      <c r="K100" s="48"/>
      <c r="L100" s="48"/>
      <c r="M100" s="48"/>
      <c r="N100" s="48"/>
      <c r="O100" s="49"/>
    </row>
    <row r="101" spans="2:17" ht="15.75">
      <c r="B101" s="25" t="s">
        <v>216</v>
      </c>
      <c r="C101" s="21">
        <v>24.395999908447266</v>
      </c>
      <c r="D101" s="51">
        <f>STDEV(C99:C101)</f>
        <v>1.7387197050423228E-2</v>
      </c>
      <c r="E101" s="52">
        <f>AVERAGE(C99:C101)</f>
        <v>24.389666875203449</v>
      </c>
      <c r="F101" s="48"/>
      <c r="G101" s="21">
        <v>15.859999656677246</v>
      </c>
      <c r="H101" s="53">
        <f>STDEV(G99:G101)</f>
        <v>3.0072033085321435E-2</v>
      </c>
      <c r="I101" s="52">
        <f>AVERAGE(G99:G101)</f>
        <v>15.872666358947754</v>
      </c>
      <c r="J101" s="48"/>
      <c r="K101" s="52">
        <f>E101-I101</f>
        <v>8.5170005162556954</v>
      </c>
      <c r="L101" s="52">
        <f>K101-$K$7</f>
        <v>1.0900007883707659</v>
      </c>
      <c r="M101" s="18">
        <f>SQRT((D101*D101)+(H101*H101))</f>
        <v>3.4736749922163315E-2</v>
      </c>
      <c r="N101" s="6"/>
      <c r="O101" s="23">
        <f>POWER(2,-L101)</f>
        <v>0.46976111790269692</v>
      </c>
      <c r="P101" s="17">
        <f>M101/SQRT((COUNT(C99:C101)+COUNT(G99:G101)/2))</f>
        <v>1.6375060950895307E-2</v>
      </c>
    </row>
    <row r="102" spans="2:17">
      <c r="B102" s="25" t="s">
        <v>217</v>
      </c>
      <c r="C102" s="21">
        <v>20.792999267578125</v>
      </c>
      <c r="D102" s="44"/>
      <c r="E102" s="48"/>
      <c r="F102" s="48"/>
      <c r="G102" s="21">
        <v>15.253999710083008</v>
      </c>
      <c r="I102" s="48"/>
      <c r="J102" s="48"/>
      <c r="K102" s="48"/>
      <c r="L102" s="48"/>
      <c r="M102" s="48"/>
      <c r="N102" s="48"/>
      <c r="O102" s="49"/>
    </row>
    <row r="103" spans="2:17">
      <c r="B103" s="25" t="s">
        <v>217</v>
      </c>
      <c r="C103" s="21">
        <v>20.726999282836914</v>
      </c>
      <c r="D103" s="50"/>
      <c r="E103" s="48"/>
      <c r="F103" s="48"/>
      <c r="G103" s="21">
        <v>15.25100040435791</v>
      </c>
      <c r="H103" s="50"/>
      <c r="I103" s="48"/>
      <c r="J103" s="48"/>
      <c r="K103" s="48"/>
      <c r="L103" s="48"/>
      <c r="M103" s="48"/>
      <c r="N103" s="48"/>
      <c r="O103" s="49"/>
    </row>
    <row r="104" spans="2:17" ht="15.75">
      <c r="B104" s="25" t="s">
        <v>217</v>
      </c>
      <c r="C104" s="21">
        <v>20.878999710083008</v>
      </c>
      <c r="D104" s="51">
        <f>STDEV(C102:C104)</f>
        <v>7.621920578160378E-2</v>
      </c>
      <c r="E104" s="52">
        <f>AVERAGE(C102:C104)</f>
        <v>20.799666086832683</v>
      </c>
      <c r="F104" s="48"/>
      <c r="G104" s="21">
        <v>15.253999710083008</v>
      </c>
      <c r="H104" s="53">
        <f>STDEV(G102:G104)</f>
        <v>1.7316499677671178E-3</v>
      </c>
      <c r="I104" s="52">
        <f>AVERAGE(G102:G104)</f>
        <v>15.252999941507975</v>
      </c>
      <c r="J104" s="48"/>
      <c r="K104" s="52">
        <f>E104-I104</f>
        <v>5.5466661453247088</v>
      </c>
      <c r="L104" s="52">
        <f>K104-$K$7</f>
        <v>-1.8803335825602208</v>
      </c>
      <c r="M104" s="18">
        <f>SQRT((D104*D104)+(H104*H104))</f>
        <v>7.623887421512289E-2</v>
      </c>
      <c r="N104" s="6"/>
      <c r="O104" s="23">
        <f>POWER(2,-L104)</f>
        <v>3.6816017707205577</v>
      </c>
      <c r="P104" s="17">
        <f>M104/SQRT((COUNT(C102:C104)+COUNT(G102:G104)/2))</f>
        <v>3.5939349965027748E-2</v>
      </c>
    </row>
    <row r="105" spans="2:17" s="24" customFormat="1">
      <c r="B105" s="25" t="s">
        <v>218</v>
      </c>
      <c r="C105" s="21">
        <v>22.459999084472656</v>
      </c>
      <c r="D105" s="44"/>
      <c r="E105" s="48"/>
      <c r="F105" s="48"/>
      <c r="G105" s="21">
        <v>14.444999694824219</v>
      </c>
      <c r="H105" s="43"/>
      <c r="I105" s="48"/>
      <c r="J105" s="48"/>
      <c r="K105" s="48"/>
      <c r="L105" s="48"/>
      <c r="M105" s="48"/>
      <c r="N105" s="48"/>
      <c r="O105" s="49"/>
      <c r="P105" s="55"/>
      <c r="Q105" s="36"/>
    </row>
    <row r="106" spans="2:17" s="24" customFormat="1">
      <c r="B106" s="25" t="s">
        <v>218</v>
      </c>
      <c r="C106" s="21">
        <v>22.294000625610352</v>
      </c>
      <c r="D106" s="50"/>
      <c r="E106" s="48"/>
      <c r="F106" s="48"/>
      <c r="G106" s="21">
        <v>14.814000129699707</v>
      </c>
      <c r="H106" s="50"/>
      <c r="I106" s="48"/>
      <c r="J106" s="48"/>
      <c r="K106" s="48"/>
      <c r="L106" s="48"/>
      <c r="M106" s="48"/>
      <c r="N106" s="48"/>
      <c r="O106" s="49"/>
      <c r="P106" s="55"/>
      <c r="Q106" s="36"/>
    </row>
    <row r="107" spans="2:17" s="24" customFormat="1" ht="15.75">
      <c r="B107" s="25" t="s">
        <v>218</v>
      </c>
      <c r="C107" s="21">
        <v>22.291999816894531</v>
      </c>
      <c r="D107" s="51">
        <f>STDEV(C105:C107)</f>
        <v>9.6422028505734461E-2</v>
      </c>
      <c r="E107" s="52">
        <f>AVERAGE(C105:C107)</f>
        <v>22.348666508992512</v>
      </c>
      <c r="F107" s="48"/>
      <c r="G107" s="21">
        <v>14.420999526977539</v>
      </c>
      <c r="H107" s="53">
        <f>STDEV(G105:G107)</f>
        <v>0.22029782974223852</v>
      </c>
      <c r="I107" s="52">
        <f>AVERAGE(G105:G107)</f>
        <v>14.559999783833822</v>
      </c>
      <c r="J107" s="48"/>
      <c r="K107" s="52">
        <f>E107-I107</f>
        <v>7.7886667251586896</v>
      </c>
      <c r="L107" s="52">
        <f>K107-$K$7</f>
        <v>0.36166699727376006</v>
      </c>
      <c r="M107" s="52">
        <f>SQRT((D107*D107)+(H107*H107))</f>
        <v>0.24047524065961756</v>
      </c>
      <c r="N107" s="48"/>
      <c r="O107" s="56">
        <f>POWER(2,-L107)</f>
        <v>0.77826479482763289</v>
      </c>
      <c r="P107" s="1">
        <f>M107/SQRT((COUNT(C105:C107)+COUNT(G105:G107)/2))</f>
        <v>0.11336111558525505</v>
      </c>
      <c r="Q107" s="36"/>
    </row>
    <row r="108" spans="2:17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  <c r="Q108"/>
    </row>
    <row r="109" spans="2:17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  <c r="Q109"/>
    </row>
    <row r="110" spans="2:17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  <c r="Q110"/>
    </row>
    <row r="111" spans="2:17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  <c r="Q111"/>
    </row>
    <row r="112" spans="2:17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  <c r="Q112"/>
    </row>
    <row r="113" spans="2:17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  <c r="Q113"/>
    </row>
    <row r="114" spans="2:17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  <c r="Q114"/>
    </row>
    <row r="115" spans="2:17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  <c r="Q115"/>
    </row>
    <row r="116" spans="2:17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  <c r="Q116"/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O11" sqref="O11:O71"/>
    </sheetView>
  </sheetViews>
  <sheetFormatPr defaultRowHeight="12.75"/>
  <cols>
    <col min="1" max="1" width="0.7109375" customWidth="1"/>
    <col min="2" max="2" width="21.140625" style="25" customWidth="1"/>
    <col min="3" max="3" width="7.28515625" style="43" customWidth="1"/>
    <col min="4" max="4" width="4.7109375" style="43" customWidth="1"/>
    <col min="5" max="5" width="6.42578125" style="43" customWidth="1"/>
    <col min="6" max="6" width="0.42578125" style="44" customWidth="1"/>
    <col min="7" max="7" width="8.140625" style="43" customWidth="1"/>
    <col min="8" max="8" width="5" style="43" customWidth="1"/>
    <col min="9" max="9" width="5.85546875" style="43" customWidth="1"/>
    <col min="10" max="10" width="0.5703125" style="44" customWidth="1"/>
    <col min="11" max="11" width="5.28515625" style="43" customWidth="1"/>
    <col min="12" max="13" width="5.5703125" style="43" customWidth="1"/>
    <col min="14" max="14" width="1.140625" style="44" customWidth="1"/>
    <col min="15" max="15" width="10.140625" style="45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57" t="s">
        <v>243</v>
      </c>
      <c r="D3" s="58"/>
      <c r="E3" s="59"/>
      <c r="F3" s="9"/>
      <c r="G3" s="60" t="s">
        <v>244</v>
      </c>
      <c r="H3" s="60"/>
      <c r="I3" s="60"/>
      <c r="J3" s="10"/>
      <c r="K3" s="11"/>
      <c r="L3" s="12"/>
      <c r="M3" s="12"/>
      <c r="N3" s="20"/>
    </row>
    <row r="4" spans="2:16" ht="5.25" customHeight="1">
      <c r="C4" s="46"/>
      <c r="G4" s="46"/>
    </row>
    <row r="5" spans="2:16">
      <c r="B5" s="2"/>
      <c r="C5" s="21">
        <v>23.438999176025391</v>
      </c>
      <c r="D5" s="44"/>
      <c r="E5" s="48"/>
      <c r="F5" s="48"/>
      <c r="G5" s="21">
        <v>16.01099967956543</v>
      </c>
      <c r="H5" s="44"/>
      <c r="I5" s="48"/>
      <c r="J5" s="48"/>
      <c r="K5" s="48"/>
      <c r="L5" s="48"/>
      <c r="M5" s="48"/>
      <c r="N5" s="48"/>
      <c r="O5" s="49"/>
    </row>
    <row r="6" spans="2:16">
      <c r="B6" s="27" t="s">
        <v>4</v>
      </c>
      <c r="C6" s="21">
        <v>23.256999969482422</v>
      </c>
      <c r="D6" s="50"/>
      <c r="E6" s="48"/>
      <c r="F6" s="48"/>
      <c r="G6" s="21">
        <v>15.942000389099121</v>
      </c>
      <c r="H6" s="50"/>
      <c r="I6" s="48"/>
      <c r="J6" s="48"/>
      <c r="K6" s="48"/>
      <c r="L6" s="48"/>
      <c r="M6" s="48"/>
      <c r="N6" s="48"/>
      <c r="O6" s="49"/>
    </row>
    <row r="7" spans="2:16" ht="15.75">
      <c r="B7" s="27"/>
      <c r="C7" s="21">
        <v>23.444000244140625</v>
      </c>
      <c r="D7" s="51">
        <f>STDEV(C5:C8)</f>
        <v>0.10655032033958323</v>
      </c>
      <c r="E7" s="52">
        <f>AVERAGE(C5:C8)</f>
        <v>23.37999979654948</v>
      </c>
      <c r="F7" s="48"/>
      <c r="G7" s="21">
        <v>15.907999992370605</v>
      </c>
      <c r="H7" s="53">
        <f>STDEV(G5:G8)</f>
        <v>5.2481527900748275E-2</v>
      </c>
      <c r="I7" s="52">
        <f>AVERAGE(G5:G8)</f>
        <v>15.953666687011719</v>
      </c>
      <c r="J7" s="48"/>
      <c r="K7" s="1">
        <f>E7-I7</f>
        <v>7.4263331095377616</v>
      </c>
      <c r="L7" s="52">
        <f>K7-$K$7</f>
        <v>0</v>
      </c>
      <c r="M7" s="18">
        <f>SQRT((D7*D7)+(H7*H7))</f>
        <v>0.11877407770748979</v>
      </c>
      <c r="N7" s="6"/>
      <c r="O7" s="23">
        <f>POWER(2,-L7)</f>
        <v>1</v>
      </c>
      <c r="P7" s="17">
        <f>M7/SQRT((COUNT(C5:C8)+COUNT(G5:G8)/2))</f>
        <v>5.5990637184095991E-2</v>
      </c>
    </row>
    <row r="8" spans="2:16">
      <c r="B8" s="27"/>
      <c r="C8" s="54"/>
      <c r="D8" s="50"/>
      <c r="E8" s="48"/>
      <c r="F8" s="48"/>
      <c r="G8" s="54"/>
      <c r="H8" s="50"/>
      <c r="I8" s="48"/>
      <c r="J8" s="48"/>
      <c r="K8" s="48"/>
      <c r="L8" s="48"/>
      <c r="M8" s="48"/>
      <c r="N8" s="48"/>
      <c r="O8" s="49"/>
    </row>
    <row r="9" spans="2:16">
      <c r="B9" s="25" t="s">
        <v>219</v>
      </c>
      <c r="C9" s="21">
        <v>26.676000595092773</v>
      </c>
      <c r="D9" s="44"/>
      <c r="E9" s="48"/>
      <c r="F9" s="48"/>
      <c r="G9" s="21">
        <v>17.900999069213867</v>
      </c>
      <c r="I9" s="48"/>
      <c r="J9" s="48"/>
      <c r="K9" s="48"/>
      <c r="L9" s="48"/>
      <c r="M9" s="48"/>
      <c r="N9" s="48"/>
      <c r="O9" s="49"/>
    </row>
    <row r="10" spans="2:16">
      <c r="B10" s="25" t="s">
        <v>219</v>
      </c>
      <c r="C10" s="21">
        <v>26.549999237060547</v>
      </c>
      <c r="D10" s="50"/>
      <c r="E10" s="48"/>
      <c r="F10" s="48"/>
      <c r="G10" s="21">
        <v>17.943000793457031</v>
      </c>
      <c r="H10" s="50"/>
      <c r="I10" s="48"/>
      <c r="J10" s="48"/>
      <c r="K10" s="48"/>
      <c r="L10" s="48"/>
      <c r="M10" s="48"/>
      <c r="N10" s="48"/>
      <c r="O10" s="49"/>
    </row>
    <row r="11" spans="2:16" ht="15.75">
      <c r="B11" s="25" t="s">
        <v>219</v>
      </c>
      <c r="C11" s="21">
        <v>26.66200065612793</v>
      </c>
      <c r="D11" s="51">
        <f>STDEV(C9:C11)</f>
        <v>6.9061154529991509E-2</v>
      </c>
      <c r="E11" s="52">
        <f>AVERAGE(C9:C11)</f>
        <v>26.62933349609375</v>
      </c>
      <c r="F11" s="48"/>
      <c r="G11" s="21">
        <v>17.957000732421875</v>
      </c>
      <c r="H11" s="53">
        <f>STDEV(G9:G11)</f>
        <v>2.9144265909669897E-2</v>
      </c>
      <c r="I11" s="52">
        <f>AVERAGE(G9:G11)</f>
        <v>17.933666865030926</v>
      </c>
      <c r="J11" s="48"/>
      <c r="K11" s="52">
        <f>E11-I11</f>
        <v>8.6956666310628243</v>
      </c>
      <c r="L11" s="52">
        <f>K11-$K$7</f>
        <v>1.2693335215250627</v>
      </c>
      <c r="M11" s="18">
        <f>SQRT((D11*D11)+(H11*H11))</f>
        <v>7.4958864055086324E-2</v>
      </c>
      <c r="N11" s="6"/>
      <c r="O11" s="23">
        <f>POWER(2,-L11)</f>
        <v>0.41485137657270371</v>
      </c>
      <c r="P11" s="17">
        <f>M11/SQRT((COUNT(C9:C11)+COUNT(G9:G11)/2))</f>
        <v>3.5335947388928063E-2</v>
      </c>
    </row>
    <row r="12" spans="2:16">
      <c r="B12" s="25" t="s">
        <v>220</v>
      </c>
      <c r="C12" s="21">
        <v>20.756000518798828</v>
      </c>
      <c r="D12" s="44"/>
      <c r="E12" s="48"/>
      <c r="F12" s="48"/>
      <c r="G12" s="21">
        <v>14.814999580383301</v>
      </c>
      <c r="I12" s="48"/>
      <c r="J12" s="48"/>
      <c r="K12" s="48"/>
      <c r="L12" s="48"/>
      <c r="M12" s="48"/>
      <c r="N12" s="48"/>
      <c r="O12" s="49"/>
    </row>
    <row r="13" spans="2:16">
      <c r="B13" s="25" t="s">
        <v>220</v>
      </c>
      <c r="C13" s="21">
        <v>20.895999908447266</v>
      </c>
      <c r="D13" s="50"/>
      <c r="E13" s="48"/>
      <c r="F13" s="48"/>
      <c r="G13" s="21">
        <v>14.789999961853027</v>
      </c>
      <c r="H13" s="50"/>
      <c r="I13" s="48"/>
      <c r="J13" s="48"/>
      <c r="K13" s="48"/>
      <c r="L13" s="48"/>
      <c r="M13" s="48"/>
      <c r="N13" s="48"/>
      <c r="O13" s="49"/>
    </row>
    <row r="14" spans="2:16" ht="15.75">
      <c r="B14" s="25" t="s">
        <v>220</v>
      </c>
      <c r="C14" s="21">
        <v>20.797000885009766</v>
      </c>
      <c r="D14" s="51">
        <f>STDEV(C12:C14)</f>
        <v>7.1974145558138553E-2</v>
      </c>
      <c r="E14" s="52">
        <f>AVERAGE(C12:C14)</f>
        <v>20.816333770751953</v>
      </c>
      <c r="F14" s="48"/>
      <c r="G14" s="21">
        <v>14.817999839782715</v>
      </c>
      <c r="H14" s="53">
        <f>STDEV(G12:G14)</f>
        <v>1.5373004733408304E-2</v>
      </c>
      <c r="I14" s="52">
        <f>AVERAGE(G12:G14)</f>
        <v>14.807666460673014</v>
      </c>
      <c r="J14" s="48"/>
      <c r="K14" s="52">
        <f>E14-I14</f>
        <v>6.0086673100789394</v>
      </c>
      <c r="L14" s="52">
        <f>K14-$K$7</f>
        <v>-1.4176657994588222</v>
      </c>
      <c r="M14" s="18">
        <f>SQRT((D14*D14)+(H14*H14))</f>
        <v>7.3597601206544155E-2</v>
      </c>
      <c r="N14" s="6"/>
      <c r="O14" s="23">
        <f>POWER(2,-L14)</f>
        <v>2.6715292249150986</v>
      </c>
      <c r="P14" s="17">
        <f>M14/SQRT((COUNT(C12:C14)+COUNT(G12:G14)/2))</f>
        <v>3.4694241928140405E-2</v>
      </c>
    </row>
    <row r="15" spans="2:16">
      <c r="B15" s="25" t="s">
        <v>221</v>
      </c>
      <c r="C15" s="21">
        <v>23.136999130249023</v>
      </c>
      <c r="D15" s="44"/>
      <c r="E15" s="48"/>
      <c r="F15" s="48"/>
      <c r="G15" s="21">
        <v>15.128999710083008</v>
      </c>
      <c r="I15" s="48"/>
      <c r="J15" s="48"/>
      <c r="K15" s="48"/>
      <c r="L15" s="48"/>
      <c r="M15" s="48"/>
      <c r="N15" s="48"/>
      <c r="O15" s="49"/>
    </row>
    <row r="16" spans="2:16">
      <c r="B16" s="25" t="s">
        <v>221</v>
      </c>
      <c r="C16" s="21">
        <v>23.101999282836914</v>
      </c>
      <c r="D16" s="50"/>
      <c r="E16" s="48"/>
      <c r="F16" s="48"/>
      <c r="G16" s="21">
        <v>15.144000053405762</v>
      </c>
      <c r="H16" s="50"/>
      <c r="I16" s="48"/>
      <c r="J16" s="48"/>
      <c r="K16" s="48"/>
      <c r="L16" s="48"/>
      <c r="M16" s="48"/>
      <c r="N16" s="48"/>
      <c r="O16" s="49"/>
    </row>
    <row r="17" spans="2:17" ht="15.75">
      <c r="B17" s="25" t="s">
        <v>221</v>
      </c>
      <c r="C17" s="21">
        <v>23.156999588012695</v>
      </c>
      <c r="D17" s="51">
        <f>STDEV(C15:C17)</f>
        <v>2.7838945140026501E-2</v>
      </c>
      <c r="E17" s="52">
        <f>AVERAGE(C15:C17)</f>
        <v>23.131999333699543</v>
      </c>
      <c r="F17" s="48"/>
      <c r="G17" s="21">
        <v>15.027000427246094</v>
      </c>
      <c r="H17" s="53">
        <f>STDEV(G15:G17)</f>
        <v>6.366288364050561E-2</v>
      </c>
      <c r="I17" s="52">
        <f>AVERAGE(G15:G17)</f>
        <v>15.100000063578287</v>
      </c>
      <c r="J17" s="48"/>
      <c r="K17" s="52">
        <f>E17-I17</f>
        <v>8.0319992701212559</v>
      </c>
      <c r="L17" s="52">
        <f>K17-$K$7</f>
        <v>0.60566616058349432</v>
      </c>
      <c r="M17" s="18">
        <f>SQRT((D17*D17)+(H17*H17))</f>
        <v>6.9483592451268394E-2</v>
      </c>
      <c r="N17" s="6"/>
      <c r="O17" s="23">
        <f>POWER(2,-L17)</f>
        <v>0.65716786452720377</v>
      </c>
      <c r="P17" s="17">
        <f>M17/SQRT((COUNT(C15:C17)+COUNT(G15:G17)/2))</f>
        <v>3.2754879602329527E-2</v>
      </c>
    </row>
    <row r="18" spans="2:17">
      <c r="B18" s="25" t="s">
        <v>222</v>
      </c>
      <c r="C18" s="21">
        <v>27.489999771118164</v>
      </c>
      <c r="D18" s="44"/>
      <c r="E18" s="48"/>
      <c r="F18" s="48"/>
      <c r="G18" s="21">
        <v>17.993999481201172</v>
      </c>
      <c r="I18" s="48"/>
      <c r="J18" s="48"/>
      <c r="K18" s="48"/>
      <c r="L18" s="48"/>
      <c r="M18" s="48"/>
      <c r="N18" s="48"/>
      <c r="O18" s="49"/>
    </row>
    <row r="19" spans="2:17">
      <c r="B19" s="25" t="s">
        <v>222</v>
      </c>
      <c r="C19" s="21">
        <v>27.826000213623047</v>
      </c>
      <c r="D19" s="50"/>
      <c r="E19" s="48"/>
      <c r="F19" s="48"/>
      <c r="G19" s="21">
        <v>17.97599983215332</v>
      </c>
      <c r="H19" s="50"/>
      <c r="I19" s="48"/>
      <c r="J19" s="48"/>
      <c r="K19" s="48"/>
      <c r="L19" s="48"/>
      <c r="M19" s="48"/>
      <c r="N19" s="48"/>
      <c r="O19" s="49"/>
    </row>
    <row r="20" spans="2:17" ht="15.75">
      <c r="B20" s="25" t="s">
        <v>222</v>
      </c>
      <c r="C20" s="21">
        <v>27.709999084472656</v>
      </c>
      <c r="D20" s="51">
        <f>STDEV(C18:C20)</f>
        <v>0.17066158384557956</v>
      </c>
      <c r="E20" s="52">
        <f>AVERAGE(C18:C20)</f>
        <v>27.675333023071289</v>
      </c>
      <c r="F20" s="48"/>
      <c r="G20" s="21">
        <v>17.916999816894531</v>
      </c>
      <c r="H20" s="53">
        <f>STDEV(G18:G20)</f>
        <v>4.0278069859661252E-2</v>
      </c>
      <c r="I20" s="52">
        <f>AVERAGE(G18:G20)</f>
        <v>17.96233304341634</v>
      </c>
      <c r="J20" s="48"/>
      <c r="K20" s="52">
        <f>E20-I20</f>
        <v>9.7129999796549491</v>
      </c>
      <c r="L20" s="52">
        <f>K20-$K$7</f>
        <v>2.2866668701171875</v>
      </c>
      <c r="M20" s="18">
        <f>SQRT((D20*D20)+(H20*H20))</f>
        <v>0.17535021845524326</v>
      </c>
      <c r="N20" s="6"/>
      <c r="O20" s="23">
        <f>POWER(2,-L20)</f>
        <v>0.20494847069549582</v>
      </c>
      <c r="P20" s="17">
        <f>M20/SQRT((COUNT(C18:C20)+COUNT(G18:G20)/2))</f>
        <v>8.2660885701496684E-2</v>
      </c>
    </row>
    <row r="21" spans="2:17">
      <c r="B21" s="25" t="s">
        <v>223</v>
      </c>
      <c r="C21" s="21">
        <v>20.582000732421875</v>
      </c>
      <c r="D21" s="44"/>
      <c r="E21" s="48"/>
      <c r="F21" s="48"/>
      <c r="G21" s="21">
        <v>15.081000328063965</v>
      </c>
      <c r="I21" s="48"/>
      <c r="J21" s="48"/>
      <c r="K21" s="48"/>
      <c r="L21" s="48"/>
      <c r="M21" s="48"/>
      <c r="N21" s="48"/>
      <c r="O21" s="49"/>
    </row>
    <row r="22" spans="2:17">
      <c r="B22" s="25" t="s">
        <v>223</v>
      </c>
      <c r="C22" s="21">
        <v>20.597999572753906</v>
      </c>
      <c r="D22" s="50"/>
      <c r="E22" s="48"/>
      <c r="F22" s="48"/>
      <c r="G22" s="21">
        <v>15.059000015258789</v>
      </c>
      <c r="H22" s="50"/>
      <c r="I22" s="48"/>
      <c r="J22" s="48"/>
      <c r="K22" s="48"/>
      <c r="L22" s="48"/>
      <c r="M22" s="48"/>
      <c r="N22" s="48"/>
      <c r="O22" s="49"/>
    </row>
    <row r="23" spans="2:17" ht="15.75">
      <c r="B23" s="25" t="s">
        <v>223</v>
      </c>
      <c r="C23" s="21">
        <v>20.590999603271484</v>
      </c>
      <c r="D23" s="51">
        <f>STDEV(C21:C23)</f>
        <v>8.0202051230274726E-3</v>
      </c>
      <c r="E23" s="52">
        <f>AVERAGE(C21:C23)</f>
        <v>20.590333302815754</v>
      </c>
      <c r="F23" s="48"/>
      <c r="G23" s="21">
        <v>14.996000289916992</v>
      </c>
      <c r="H23" s="53">
        <f>STDEV(G21:G23)</f>
        <v>4.4117240850666366E-2</v>
      </c>
      <c r="I23" s="52">
        <f>AVERAGE(G21:G23)</f>
        <v>15.045333544413248</v>
      </c>
      <c r="J23" s="48"/>
      <c r="K23" s="52">
        <f>E23-I23</f>
        <v>5.5449997584025059</v>
      </c>
      <c r="L23" s="52">
        <f>K23-$K$7</f>
        <v>-1.8813333511352557</v>
      </c>
      <c r="M23" s="18">
        <f>SQRT((D23*D23)+(H23*H23))</f>
        <v>4.4840323710820168E-2</v>
      </c>
      <c r="N23" s="6"/>
      <c r="O23" s="23">
        <f>POWER(2,-L23)</f>
        <v>3.6841539562496513</v>
      </c>
      <c r="P23" s="17">
        <f>M23/SQRT((COUNT(C21:C23)+COUNT(G21:G23)/2))</f>
        <v>2.1137931311013918E-2</v>
      </c>
    </row>
    <row r="24" spans="2:17" s="24" customFormat="1">
      <c r="B24" s="25" t="s">
        <v>224</v>
      </c>
      <c r="C24" s="21">
        <v>23.582000732421875</v>
      </c>
      <c r="D24" s="44"/>
      <c r="E24" s="48"/>
      <c r="F24" s="48"/>
      <c r="G24" s="21">
        <v>15.590000152587891</v>
      </c>
      <c r="H24" s="43"/>
      <c r="I24" s="48"/>
      <c r="J24" s="48"/>
      <c r="K24" s="48"/>
      <c r="L24" s="48"/>
      <c r="M24" s="48"/>
      <c r="N24" s="48"/>
      <c r="O24" s="49"/>
      <c r="P24" s="55"/>
      <c r="Q24" s="36"/>
    </row>
    <row r="25" spans="2:17" s="24" customFormat="1">
      <c r="B25" s="25" t="s">
        <v>224</v>
      </c>
      <c r="C25" s="21">
        <v>23.336000442504883</v>
      </c>
      <c r="D25" s="50"/>
      <c r="E25" s="48"/>
      <c r="F25" s="48"/>
      <c r="G25" s="21">
        <v>15.177000045776367</v>
      </c>
      <c r="H25" s="50"/>
      <c r="I25" s="48"/>
      <c r="J25" s="48"/>
      <c r="K25" s="48"/>
      <c r="L25" s="48"/>
      <c r="M25" s="48"/>
      <c r="N25" s="48"/>
      <c r="O25" s="49"/>
      <c r="P25" s="55"/>
      <c r="Q25" s="36"/>
    </row>
    <row r="26" spans="2:17" s="24" customFormat="1" ht="15.75">
      <c r="B26" s="25" t="s">
        <v>224</v>
      </c>
      <c r="C26" s="21">
        <v>23.666999816894531</v>
      </c>
      <c r="D26" s="51">
        <f>STDEV(C24:C26)</f>
        <v>0.17190189685145643</v>
      </c>
      <c r="E26" s="52">
        <f>AVERAGE(C24:C26)</f>
        <v>23.52833366394043</v>
      </c>
      <c r="F26" s="48"/>
      <c r="G26" s="21">
        <v>15.640000343322754</v>
      </c>
      <c r="H26" s="53">
        <f>STDEV(G24:G26)</f>
        <v>0.25411230549627117</v>
      </c>
      <c r="I26" s="52">
        <f>AVERAGE(G24:G26)</f>
        <v>15.469000180562338</v>
      </c>
      <c r="J26" s="48"/>
      <c r="K26" s="52">
        <f>E26-I26</f>
        <v>8.0593334833780919</v>
      </c>
      <c r="L26" s="52">
        <f>K26-$K$7</f>
        <v>0.63300037384033025</v>
      </c>
      <c r="M26" s="52">
        <f>SQRT((D26*D26)+(H26*H26))</f>
        <v>0.30679525085268028</v>
      </c>
      <c r="N26" s="48"/>
      <c r="O26" s="56">
        <f>POWER(2,-L26)</f>
        <v>0.64483395823443779</v>
      </c>
      <c r="P26" s="1">
        <f>M26/SQRT((COUNT(C24:C26)+COUNT(G24:G26)/2))</f>
        <v>0.14462466820917211</v>
      </c>
      <c r="Q26" s="36"/>
    </row>
    <row r="27" spans="2:17" s="24" customFormat="1">
      <c r="B27" s="25" t="s">
        <v>225</v>
      </c>
      <c r="C27" s="21">
        <v>24.061000823974609</v>
      </c>
      <c r="D27" s="44"/>
      <c r="E27" s="48"/>
      <c r="F27" s="48"/>
      <c r="G27" s="21">
        <v>15.335000038146973</v>
      </c>
      <c r="H27" s="43"/>
      <c r="I27" s="48"/>
      <c r="J27" s="48"/>
      <c r="K27" s="48"/>
      <c r="L27" s="48"/>
      <c r="M27" s="48"/>
      <c r="N27" s="48"/>
      <c r="O27" s="49"/>
      <c r="P27" s="55"/>
      <c r="Q27" s="36"/>
    </row>
    <row r="28" spans="2:17" s="24" customFormat="1">
      <c r="B28" s="25" t="s">
        <v>225</v>
      </c>
      <c r="C28" s="21">
        <v>24.148000717163086</v>
      </c>
      <c r="D28" s="50"/>
      <c r="E28" s="48"/>
      <c r="F28" s="48"/>
      <c r="G28" s="21">
        <v>14.940999984741211</v>
      </c>
      <c r="H28" s="50"/>
      <c r="I28" s="48"/>
      <c r="J28" s="48"/>
      <c r="K28" s="48"/>
      <c r="L28" s="48"/>
      <c r="M28" s="48"/>
      <c r="N28" s="48"/>
      <c r="O28" s="49"/>
      <c r="P28" s="55"/>
      <c r="Q28" s="36"/>
    </row>
    <row r="29" spans="2:17" s="24" customFormat="1" ht="15.75">
      <c r="B29" s="25" t="s">
        <v>225</v>
      </c>
      <c r="C29" s="21">
        <v>24.409000396728516</v>
      </c>
      <c r="D29" s="51">
        <f>STDEV(C27:C29)</f>
        <v>0.18110471960774149</v>
      </c>
      <c r="E29" s="52">
        <f>AVERAGE(C27:C29)</f>
        <v>24.206000645955402</v>
      </c>
      <c r="F29" s="48"/>
      <c r="G29" s="21">
        <v>15.128000259399414</v>
      </c>
      <c r="H29" s="53">
        <f>STDEV(G27:G29)</f>
        <v>0.1970846067079699</v>
      </c>
      <c r="I29" s="52">
        <f>AVERAGE(G27:G29)</f>
        <v>15.134666760762533</v>
      </c>
      <c r="J29" s="48"/>
      <c r="K29" s="52">
        <f>E29-I29</f>
        <v>9.0713338851928693</v>
      </c>
      <c r="L29" s="52">
        <f>K29-$K$7</f>
        <v>1.6450007756551077</v>
      </c>
      <c r="M29" s="52">
        <f>SQRT((D29*D29)+(H29*H29))</f>
        <v>0.26765885314226734</v>
      </c>
      <c r="N29" s="48"/>
      <c r="O29" s="56">
        <f>POWER(2,-L29)</f>
        <v>0.31974622340994391</v>
      </c>
      <c r="P29" s="1">
        <f>M29/SQRT((COUNT(C27:C29)+COUNT(G27:G29)/2))</f>
        <v>0.12617559340100767</v>
      </c>
      <c r="Q29" s="36"/>
    </row>
    <row r="30" spans="2:17">
      <c r="B30" s="25" t="s">
        <v>226</v>
      </c>
      <c r="C30" s="21">
        <v>20.465999603271484</v>
      </c>
      <c r="D30" s="44"/>
      <c r="E30" s="48"/>
      <c r="F30" s="48"/>
      <c r="G30" s="21">
        <v>14.539999961853027</v>
      </c>
      <c r="I30" s="48"/>
      <c r="J30" s="48"/>
      <c r="K30" s="48"/>
      <c r="L30" s="48"/>
      <c r="M30" s="48"/>
      <c r="N30" s="48"/>
      <c r="O30" s="49"/>
    </row>
    <row r="31" spans="2:17">
      <c r="B31" s="25" t="s">
        <v>226</v>
      </c>
      <c r="C31" s="21">
        <v>20.538999557495117</v>
      </c>
      <c r="D31" s="50"/>
      <c r="E31" s="48"/>
      <c r="F31" s="48"/>
      <c r="G31" s="21">
        <v>14.390000343322754</v>
      </c>
      <c r="H31" s="50"/>
      <c r="I31" s="48"/>
      <c r="J31" s="48"/>
      <c r="K31" s="48"/>
      <c r="L31" s="48"/>
      <c r="M31" s="48"/>
      <c r="N31" s="48"/>
      <c r="O31" s="49"/>
    </row>
    <row r="32" spans="2:17" ht="15.75">
      <c r="B32" s="25" t="s">
        <v>226</v>
      </c>
      <c r="C32" s="21">
        <v>20.461000442504883</v>
      </c>
      <c r="D32" s="51">
        <f>STDEV(C30:C32)</f>
        <v>4.3661285032781272E-2</v>
      </c>
      <c r="E32" s="52">
        <f>AVERAGE(C30:C32)</f>
        <v>20.488666534423828</v>
      </c>
      <c r="F32" s="48"/>
      <c r="G32" s="21">
        <v>14.383999824523926</v>
      </c>
      <c r="H32" s="53">
        <f>STDEV(G30:G32)</f>
        <v>8.8385457544195953E-2</v>
      </c>
      <c r="I32" s="52">
        <f>AVERAGE(G30:G32)</f>
        <v>14.438000043233236</v>
      </c>
      <c r="J32" s="48"/>
      <c r="K32" s="52">
        <f>E32-I32</f>
        <v>6.0506664911905919</v>
      </c>
      <c r="L32" s="52">
        <f>K32-$K$7</f>
        <v>-1.3756666183471697</v>
      </c>
      <c r="M32" s="18">
        <f>SQRT((D32*D32)+(H32*H32))</f>
        <v>9.8581422773312791E-2</v>
      </c>
      <c r="N32" s="6"/>
      <c r="O32" s="23">
        <f>POWER(2,-L32)</f>
        <v>2.5948778335971419</v>
      </c>
      <c r="P32" s="17">
        <f>M32/SQRT((COUNT(C30:C32)+COUNT(G30:G32)/2))</f>
        <v>4.6471728361351619E-2</v>
      </c>
    </row>
    <row r="33" spans="2:17">
      <c r="B33" s="25" t="s">
        <v>227</v>
      </c>
      <c r="C33" s="21">
        <v>23.851999282836914</v>
      </c>
      <c r="D33" s="44"/>
      <c r="E33" s="48"/>
      <c r="F33" s="48"/>
      <c r="G33" s="21">
        <v>15.753000259399414</v>
      </c>
      <c r="I33" s="48"/>
      <c r="J33" s="48"/>
      <c r="K33" s="48"/>
      <c r="L33" s="48"/>
      <c r="M33" s="48"/>
      <c r="N33" s="48"/>
      <c r="O33" s="49"/>
    </row>
    <row r="34" spans="2:17">
      <c r="B34" s="25" t="s">
        <v>227</v>
      </c>
      <c r="C34" s="21">
        <v>23.923999786376953</v>
      </c>
      <c r="D34" s="50"/>
      <c r="E34" s="48"/>
      <c r="F34" s="48"/>
      <c r="G34" s="21">
        <v>15.791999816894531</v>
      </c>
      <c r="H34" s="50"/>
      <c r="I34" s="48"/>
      <c r="J34" s="48"/>
      <c r="K34" s="48"/>
      <c r="L34" s="48"/>
      <c r="M34" s="48"/>
      <c r="N34" s="48"/>
      <c r="O34" s="49"/>
    </row>
    <row r="35" spans="2:17" ht="15.75">
      <c r="B35" s="25" t="s">
        <v>227</v>
      </c>
      <c r="C35" s="21">
        <v>23.620000839233398</v>
      </c>
      <c r="D35" s="51">
        <f>STDEV(C33:C35)</f>
        <v>0.15886194751475777</v>
      </c>
      <c r="E35" s="52">
        <f>AVERAGE(C33:C35)</f>
        <v>23.79866663614909</v>
      </c>
      <c r="F35" s="48"/>
      <c r="G35" s="21">
        <v>15.86400032043457</v>
      </c>
      <c r="H35" s="53">
        <f>STDEV(G33:G35)</f>
        <v>5.6311709180007642E-2</v>
      </c>
      <c r="I35" s="52">
        <f>AVERAGE(G33:G35)</f>
        <v>15.803000132242838</v>
      </c>
      <c r="J35" s="48"/>
      <c r="K35" s="52">
        <f>E35-I35</f>
        <v>7.9956665039062518</v>
      </c>
      <c r="L35" s="52">
        <f>K35-$K$7</f>
        <v>0.56933339436849018</v>
      </c>
      <c r="M35" s="18">
        <f>SQRT((D35*D35)+(H35*H35))</f>
        <v>0.16854710605333872</v>
      </c>
      <c r="N35" s="6"/>
      <c r="O35" s="23">
        <f>POWER(2,-L35)</f>
        <v>0.67392810890454458</v>
      </c>
      <c r="P35" s="17">
        <f>M35/SQRT((COUNT(C33:C35)+COUNT(G33:G35)/2))</f>
        <v>7.945386775978934E-2</v>
      </c>
    </row>
    <row r="36" spans="2:17">
      <c r="B36" s="25" t="s">
        <v>228</v>
      </c>
      <c r="C36" s="21">
        <v>25.63800048828125</v>
      </c>
      <c r="D36" s="44"/>
      <c r="E36" s="48"/>
      <c r="F36" s="48"/>
      <c r="G36" s="21">
        <v>16.472000122070313</v>
      </c>
      <c r="I36" s="48"/>
      <c r="J36" s="48"/>
      <c r="K36" s="48"/>
      <c r="L36" s="48"/>
      <c r="M36" s="48"/>
      <c r="N36" s="48"/>
      <c r="O36" s="49"/>
    </row>
    <row r="37" spans="2:17">
      <c r="B37" s="25" t="s">
        <v>228</v>
      </c>
      <c r="C37" s="21">
        <v>25.732999801635742</v>
      </c>
      <c r="D37" s="50"/>
      <c r="E37" s="48"/>
      <c r="F37" s="48"/>
      <c r="G37" s="21">
        <v>16.490999221801758</v>
      </c>
      <c r="H37" s="50"/>
      <c r="I37" s="48"/>
      <c r="J37" s="48"/>
      <c r="K37" s="48"/>
      <c r="L37" s="48"/>
      <c r="M37" s="48"/>
      <c r="N37" s="48"/>
      <c r="O37" s="49"/>
    </row>
    <row r="38" spans="2:17" ht="15.75">
      <c r="B38" s="25" t="s">
        <v>228</v>
      </c>
      <c r="C38" s="21">
        <v>25.673999786376953</v>
      </c>
      <c r="D38" s="51">
        <f>STDEV(C36:C38)</f>
        <v>4.7961478990514936E-2</v>
      </c>
      <c r="E38" s="52">
        <f>AVERAGE(C36:C38)</f>
        <v>25.681666692097981</v>
      </c>
      <c r="F38" s="48"/>
      <c r="G38" s="21">
        <v>16.53700065612793</v>
      </c>
      <c r="H38" s="53">
        <f>STDEV(G36:G38)</f>
        <v>3.3421966774478229E-2</v>
      </c>
      <c r="I38" s="52">
        <f>AVERAGE(G36:G38)</f>
        <v>16.5</v>
      </c>
      <c r="J38" s="48"/>
      <c r="K38" s="52">
        <f>E38-I38</f>
        <v>9.1816666920979806</v>
      </c>
      <c r="L38" s="52">
        <f>K38-$K$7</f>
        <v>1.755333582560219</v>
      </c>
      <c r="M38" s="18">
        <f>SQRT((D38*D38)+(H38*H38))</f>
        <v>5.8457944969284817E-2</v>
      </c>
      <c r="N38" s="6"/>
      <c r="O38" s="23">
        <f>POWER(2,-L38)</f>
        <v>0.29620469583048536</v>
      </c>
      <c r="P38" s="17">
        <f>M38/SQRT((COUNT(C36:C38)+COUNT(G36:G38)/2))</f>
        <v>2.7557339534674211E-2</v>
      </c>
    </row>
    <row r="39" spans="2:17">
      <c r="B39" s="25" t="s">
        <v>229</v>
      </c>
      <c r="C39" s="21">
        <v>21.419000625610352</v>
      </c>
      <c r="D39" s="44"/>
      <c r="E39" s="48"/>
      <c r="F39" s="48"/>
      <c r="G39" s="21">
        <v>15.237000465393066</v>
      </c>
      <c r="I39" s="48"/>
      <c r="J39" s="48"/>
      <c r="K39" s="48"/>
      <c r="L39" s="48"/>
      <c r="M39" s="48"/>
      <c r="N39" s="48"/>
      <c r="O39" s="49"/>
    </row>
    <row r="40" spans="2:17">
      <c r="B40" s="25" t="s">
        <v>229</v>
      </c>
      <c r="C40" s="21">
        <v>21.385000228881836</v>
      </c>
      <c r="D40" s="50"/>
      <c r="E40" s="48"/>
      <c r="F40" s="48"/>
      <c r="G40" s="21">
        <v>15.295000076293945</v>
      </c>
      <c r="H40" s="50"/>
      <c r="I40" s="48"/>
      <c r="J40" s="48"/>
      <c r="K40" s="48"/>
      <c r="L40" s="48"/>
      <c r="M40" s="48"/>
      <c r="N40" s="48"/>
      <c r="O40" s="49"/>
    </row>
    <row r="41" spans="2:17" ht="15.75">
      <c r="B41" s="25" t="s">
        <v>229</v>
      </c>
      <c r="C41" s="21">
        <v>20.899999618530273</v>
      </c>
      <c r="D41" s="51">
        <f>STDEV(C39:C41)</f>
        <v>0.29032845318398148</v>
      </c>
      <c r="E41" s="52">
        <f>AVERAGE(C39:C41)</f>
        <v>21.23466682434082</v>
      </c>
      <c r="F41" s="48"/>
      <c r="G41" s="21">
        <v>15.222999572753906</v>
      </c>
      <c r="H41" s="53">
        <f>STDEV(G39:G41)</f>
        <v>3.8175149790943448E-2</v>
      </c>
      <c r="I41" s="52">
        <f>AVERAGE(G39:G41)</f>
        <v>15.251666704813639</v>
      </c>
      <c r="J41" s="48"/>
      <c r="K41" s="52">
        <f>E41-I41</f>
        <v>5.9830001195271816</v>
      </c>
      <c r="L41" s="52">
        <f>K41-$K$7</f>
        <v>-1.44333299001058</v>
      </c>
      <c r="M41" s="18">
        <f>SQRT((D41*D41)+(H41*H41))</f>
        <v>0.29282751371714422</v>
      </c>
      <c r="N41" s="6"/>
      <c r="O41" s="23">
        <f>POWER(2,-L41)</f>
        <v>2.7194840984612942</v>
      </c>
      <c r="P41" s="17">
        <f>M41/SQRT((COUNT(C39:C41)+COUNT(G39:G41)/2))</f>
        <v>0.13804021377825965</v>
      </c>
    </row>
    <row r="42" spans="2:17">
      <c r="B42" s="25" t="s">
        <v>230</v>
      </c>
      <c r="C42" s="21">
        <v>23.486000061035156</v>
      </c>
      <c r="D42" s="44"/>
      <c r="E42" s="48"/>
      <c r="F42" s="48"/>
      <c r="G42" s="21">
        <v>15.031000137329102</v>
      </c>
      <c r="I42" s="48"/>
      <c r="J42" s="48"/>
      <c r="K42" s="48"/>
      <c r="L42" s="48"/>
      <c r="M42" s="48"/>
      <c r="N42" s="48"/>
      <c r="O42" s="49"/>
    </row>
    <row r="43" spans="2:17">
      <c r="B43" s="25" t="s">
        <v>230</v>
      </c>
      <c r="C43" s="21">
        <v>23.542999267578125</v>
      </c>
      <c r="D43" s="50"/>
      <c r="E43" s="48"/>
      <c r="F43" s="48"/>
      <c r="G43" s="21">
        <v>15.010000228881836</v>
      </c>
      <c r="H43" s="50"/>
      <c r="I43" s="48"/>
      <c r="J43" s="48"/>
      <c r="K43" s="48"/>
      <c r="L43" s="48"/>
      <c r="M43" s="48"/>
      <c r="N43" s="48"/>
      <c r="O43" s="49"/>
    </row>
    <row r="44" spans="2:17" ht="15.75">
      <c r="B44" s="25" t="s">
        <v>230</v>
      </c>
      <c r="C44" s="21">
        <v>23.500999450683594</v>
      </c>
      <c r="D44" s="51">
        <f>STDEV(C42:C44)</f>
        <v>2.9546223265497679E-2</v>
      </c>
      <c r="E44" s="52">
        <f>AVERAGE(C42:C44)</f>
        <v>23.509999593098957</v>
      </c>
      <c r="F44" s="48"/>
      <c r="G44" s="21">
        <v>15.041000366210937</v>
      </c>
      <c r="H44" s="53">
        <f>STDEV(G42:G44)</f>
        <v>1.5821974418014334E-2</v>
      </c>
      <c r="I44" s="52">
        <f>AVERAGE(G42:G44)</f>
        <v>15.027333577473959</v>
      </c>
      <c r="J44" s="48"/>
      <c r="K44" s="52">
        <f>E44-I44</f>
        <v>8.4826660156249982</v>
      </c>
      <c r="L44" s="52">
        <f>K44-$K$7</f>
        <v>1.0563329060872366</v>
      </c>
      <c r="M44" s="18">
        <f>SQRT((D44*D44)+(H44*H44))</f>
        <v>3.3515879575791184E-2</v>
      </c>
      <c r="N44" s="6"/>
      <c r="O44" s="23">
        <f>POWER(2,-L44)</f>
        <v>0.48085275635386182</v>
      </c>
      <c r="P44" s="17">
        <f>M44/SQRT((COUNT(C42:C44)+COUNT(G42:G44)/2))</f>
        <v>1.5799537150315769E-2</v>
      </c>
    </row>
    <row r="45" spans="2:17">
      <c r="B45" s="25" t="s">
        <v>231</v>
      </c>
      <c r="C45" s="21">
        <v>26.066999435424805</v>
      </c>
      <c r="D45" s="44"/>
      <c r="E45" s="48"/>
      <c r="F45" s="48"/>
      <c r="G45" s="21">
        <v>16.419000625610352</v>
      </c>
      <c r="I45" s="48"/>
      <c r="J45" s="48"/>
      <c r="K45" s="48"/>
      <c r="L45" s="48"/>
      <c r="M45" s="48"/>
      <c r="N45" s="48"/>
      <c r="O45" s="49"/>
    </row>
    <row r="46" spans="2:17">
      <c r="B46" s="25" t="s">
        <v>231</v>
      </c>
      <c r="C46" s="21">
        <v>25.552000045776367</v>
      </c>
      <c r="D46" s="50"/>
      <c r="E46" s="48"/>
      <c r="F46" s="48"/>
      <c r="G46" s="21">
        <v>16.399999618530273</v>
      </c>
      <c r="H46" s="50"/>
      <c r="I46" s="48"/>
      <c r="J46" s="48"/>
      <c r="K46" s="48"/>
      <c r="L46" s="48"/>
      <c r="M46" s="48"/>
      <c r="N46" s="48"/>
      <c r="O46" s="49"/>
    </row>
    <row r="47" spans="2:17" ht="15.75">
      <c r="B47" s="25" t="s">
        <v>231</v>
      </c>
      <c r="C47" s="21">
        <v>25.816999435424805</v>
      </c>
      <c r="D47" s="51">
        <f>STDEV(C45:C47)</f>
        <v>0.25753609709855396</v>
      </c>
      <c r="E47" s="52">
        <f>AVERAGE(C45:C47)</f>
        <v>25.811999638875324</v>
      </c>
      <c r="F47" s="48"/>
      <c r="G47" s="21">
        <v>16.375</v>
      </c>
      <c r="H47" s="53">
        <f>STDEV(G45:G47)</f>
        <v>2.2068356874412949E-2</v>
      </c>
      <c r="I47" s="52">
        <f>AVERAGE(G45:G47)</f>
        <v>16.398000081380207</v>
      </c>
      <c r="J47" s="48"/>
      <c r="K47" s="52">
        <f>E47-I47</f>
        <v>9.4139995574951172</v>
      </c>
      <c r="L47" s="52">
        <f>K47-$K$7</f>
        <v>1.9876664479573556</v>
      </c>
      <c r="M47" s="18">
        <f>SQRT((D47*D47)+(H47*H47))</f>
        <v>0.25847989028915236</v>
      </c>
      <c r="N47" s="6"/>
      <c r="O47" s="23">
        <f>POWER(2,-L47)</f>
        <v>0.25214640339944377</v>
      </c>
      <c r="P47" s="17">
        <f>M47/SQRT((COUNT(C45:C47)+COUNT(G45:G47)/2))</f>
        <v>0.12184858881587632</v>
      </c>
    </row>
    <row r="48" spans="2:17" s="24" customFormat="1">
      <c r="B48" s="25" t="s">
        <v>232</v>
      </c>
      <c r="C48" s="21">
        <v>21.492000579833984</v>
      </c>
      <c r="D48" s="44"/>
      <c r="E48" s="48"/>
      <c r="F48" s="48"/>
      <c r="G48" s="21">
        <v>14.567999839782715</v>
      </c>
      <c r="H48" s="43"/>
      <c r="I48" s="48"/>
      <c r="J48" s="48"/>
      <c r="K48" s="48"/>
      <c r="L48" s="48"/>
      <c r="M48" s="48"/>
      <c r="N48" s="48"/>
      <c r="O48" s="49"/>
      <c r="P48" s="55"/>
      <c r="Q48" s="36"/>
    </row>
    <row r="49" spans="2:17" s="24" customFormat="1">
      <c r="B49" s="25" t="s">
        <v>232</v>
      </c>
      <c r="C49" s="21">
        <v>22.006000518798828</v>
      </c>
      <c r="D49" s="50"/>
      <c r="E49" s="48"/>
      <c r="F49" s="48"/>
      <c r="G49" s="21">
        <v>14.524999618530273</v>
      </c>
      <c r="H49" s="50"/>
      <c r="I49" s="48"/>
      <c r="J49" s="48"/>
      <c r="K49" s="48"/>
      <c r="L49" s="48"/>
      <c r="M49" s="48"/>
      <c r="N49" s="48"/>
      <c r="O49" s="49"/>
      <c r="P49" s="55"/>
      <c r="Q49" s="36"/>
    </row>
    <row r="50" spans="2:17" s="24" customFormat="1" ht="15.75">
      <c r="B50" s="25" t="s">
        <v>232</v>
      </c>
      <c r="C50" s="21">
        <v>21.583999633789063</v>
      </c>
      <c r="D50" s="51">
        <f>STDEV(C48:C50)</f>
        <v>0.27408773234541706</v>
      </c>
      <c r="E50" s="52">
        <f>AVERAGE(C48:C50)</f>
        <v>21.694000244140625</v>
      </c>
      <c r="F50" s="48"/>
      <c r="G50" s="21">
        <v>14.548999786376953</v>
      </c>
      <c r="H50" s="53">
        <f>STDEV(G48:G50)</f>
        <v>2.1548507735840661E-2</v>
      </c>
      <c r="I50" s="52">
        <f>AVERAGE(G48:G50)</f>
        <v>14.547333081563314</v>
      </c>
      <c r="J50" s="48"/>
      <c r="K50" s="52">
        <f>E50-I50</f>
        <v>7.1466671625773106</v>
      </c>
      <c r="L50" s="52">
        <f>K50-$K$7</f>
        <v>-0.279665946960451</v>
      </c>
      <c r="M50" s="52">
        <f>SQRT((D50*D50)+(H50*H50))</f>
        <v>0.27493348869843875</v>
      </c>
      <c r="N50" s="48"/>
      <c r="O50" s="56">
        <f>POWER(2,-L50)</f>
        <v>1.2139137726387073</v>
      </c>
      <c r="P50" s="1">
        <f>M50/SQRT((COUNT(C48:C50)+COUNT(G48:G50)/2))</f>
        <v>0.12960488948929405</v>
      </c>
      <c r="Q50" s="36"/>
    </row>
    <row r="51" spans="2:17" s="24" customFormat="1">
      <c r="B51" s="25" t="s">
        <v>233</v>
      </c>
      <c r="C51" s="21">
        <v>25.37700080871582</v>
      </c>
      <c r="D51" s="44"/>
      <c r="E51" s="48"/>
      <c r="F51" s="48"/>
      <c r="G51" s="21">
        <v>17.233999252319336</v>
      </c>
      <c r="H51" s="43"/>
      <c r="I51" s="48"/>
      <c r="J51" s="48"/>
      <c r="K51" s="48"/>
      <c r="L51" s="48"/>
      <c r="M51" s="48"/>
      <c r="N51" s="48"/>
      <c r="O51" s="49"/>
      <c r="P51" s="55"/>
      <c r="Q51" s="36"/>
    </row>
    <row r="52" spans="2:17" s="24" customFormat="1">
      <c r="B52" s="25" t="s">
        <v>233</v>
      </c>
      <c r="C52" s="21">
        <v>25.363000869750977</v>
      </c>
      <c r="D52" s="50"/>
      <c r="E52" s="48"/>
      <c r="F52" s="48"/>
      <c r="G52" s="21">
        <v>16.930000305175781</v>
      </c>
      <c r="H52" s="50"/>
      <c r="I52" s="48"/>
      <c r="J52" s="48"/>
      <c r="K52" s="48"/>
      <c r="L52" s="48"/>
      <c r="M52" s="48"/>
      <c r="N52" s="48"/>
      <c r="O52" s="49"/>
      <c r="P52" s="55"/>
      <c r="Q52" s="36"/>
    </row>
    <row r="53" spans="2:17" s="24" customFormat="1" ht="15.75">
      <c r="B53" s="25" t="s">
        <v>233</v>
      </c>
      <c r="C53" s="21">
        <v>25.757999420166016</v>
      </c>
      <c r="D53" s="51">
        <f>STDEV(C51:C53)</f>
        <v>0.22412042709527311</v>
      </c>
      <c r="E53" s="52">
        <f>AVERAGE(C51:C53)</f>
        <v>25.49933369954427</v>
      </c>
      <c r="F53" s="48"/>
      <c r="G53" s="21">
        <v>17.184999465942383</v>
      </c>
      <c r="H53" s="53">
        <f>STDEV(G51:G53)</f>
        <v>0.16321811118921409</v>
      </c>
      <c r="I53" s="52">
        <f>AVERAGE(G51:G53)</f>
        <v>17.1163330078125</v>
      </c>
      <c r="J53" s="48"/>
      <c r="K53" s="52">
        <f>E53-I53</f>
        <v>8.3830006917317696</v>
      </c>
      <c r="L53" s="52">
        <f>K53-$K$7</f>
        <v>0.95666758219400805</v>
      </c>
      <c r="M53" s="52">
        <f>SQRT((D53*D53)+(H53*H53))</f>
        <v>0.27725460800777013</v>
      </c>
      <c r="N53" s="48"/>
      <c r="O53" s="56">
        <f>POWER(2,-L53)</f>
        <v>0.51524568319211006</v>
      </c>
      <c r="P53" s="1">
        <f>M53/SQRT((COUNT(C51:C53)+COUNT(G51:G53)/2))</f>
        <v>0.13069907562500824</v>
      </c>
      <c r="Q53" s="36"/>
    </row>
    <row r="54" spans="2:17">
      <c r="B54" s="25" t="s">
        <v>234</v>
      </c>
      <c r="C54" s="21">
        <v>24.316999435424805</v>
      </c>
      <c r="D54" s="44"/>
      <c r="E54" s="48"/>
      <c r="F54" s="48"/>
      <c r="G54" s="21">
        <v>15.954999923706055</v>
      </c>
      <c r="I54" s="48"/>
      <c r="J54" s="48"/>
      <c r="K54" s="48"/>
      <c r="L54" s="48"/>
      <c r="M54" s="48"/>
      <c r="N54" s="48"/>
      <c r="O54" s="49"/>
    </row>
    <row r="55" spans="2:17">
      <c r="B55" s="25" t="s">
        <v>234</v>
      </c>
      <c r="C55" s="21">
        <v>24.280000686645508</v>
      </c>
      <c r="D55" s="50"/>
      <c r="E55" s="48"/>
      <c r="F55" s="48"/>
      <c r="G55" s="21">
        <v>15.857999801635742</v>
      </c>
      <c r="H55" s="50"/>
      <c r="I55" s="48"/>
      <c r="J55" s="48"/>
      <c r="K55" s="48"/>
      <c r="L55" s="48"/>
      <c r="M55" s="48"/>
      <c r="N55" s="48"/>
      <c r="O55" s="49"/>
    </row>
    <row r="56" spans="2:17" ht="15.75">
      <c r="B56" s="25" t="s">
        <v>234</v>
      </c>
      <c r="C56" s="21">
        <v>24.21299934387207</v>
      </c>
      <c r="D56" s="51">
        <f>STDEV(C54:C56)</f>
        <v>5.2716389588777036E-2</v>
      </c>
      <c r="E56" s="52">
        <f>AVERAGE(C54:C56)</f>
        <v>24.269999821980793</v>
      </c>
      <c r="F56" s="48"/>
      <c r="G56" s="21">
        <v>15.857000350952148</v>
      </c>
      <c r="H56" s="53">
        <f>STDEV(G54:G56)</f>
        <v>5.6293781248128151E-2</v>
      </c>
      <c r="I56" s="52">
        <f>AVERAGE(G54:G56)</f>
        <v>15.890000025431315</v>
      </c>
      <c r="J56" s="48"/>
      <c r="K56" s="52">
        <f>E56-I56</f>
        <v>8.3799997965494786</v>
      </c>
      <c r="L56" s="52">
        <f>K56-$K$7</f>
        <v>0.95366668701171697</v>
      </c>
      <c r="M56" s="18">
        <f>SQRT((D56*D56)+(H56*H56))</f>
        <v>7.7123326811593285E-2</v>
      </c>
      <c r="N56" s="6"/>
      <c r="O56" s="23">
        <f>POWER(2,-L56)</f>
        <v>0.51631854159548496</v>
      </c>
      <c r="P56" s="17">
        <f>M56/SQRT((COUNT(C54:C56)+COUNT(G54:G56)/2))</f>
        <v>3.635628491742926E-2</v>
      </c>
    </row>
    <row r="57" spans="2:17">
      <c r="B57" s="25" t="s">
        <v>235</v>
      </c>
      <c r="C57" s="21">
        <v>20.875</v>
      </c>
      <c r="D57" s="44"/>
      <c r="E57" s="48"/>
      <c r="F57" s="48"/>
      <c r="G57" s="21">
        <v>15.133000373840332</v>
      </c>
      <c r="I57" s="48"/>
      <c r="J57" s="48"/>
      <c r="K57" s="48"/>
      <c r="L57" s="48"/>
      <c r="M57" s="48"/>
      <c r="N57" s="48"/>
      <c r="O57" s="49"/>
    </row>
    <row r="58" spans="2:17">
      <c r="B58" s="25" t="s">
        <v>235</v>
      </c>
      <c r="C58" s="21">
        <v>20.879999160766602</v>
      </c>
      <c r="D58" s="50"/>
      <c r="E58" s="48"/>
      <c r="F58" s="48"/>
      <c r="G58" s="21">
        <v>15.173999786376953</v>
      </c>
      <c r="H58" s="50"/>
      <c r="I58" s="48"/>
      <c r="J58" s="48"/>
      <c r="K58" s="48"/>
      <c r="L58" s="48"/>
      <c r="M58" s="48"/>
      <c r="N58" s="48"/>
      <c r="O58" s="49"/>
    </row>
    <row r="59" spans="2:17" ht="15.75">
      <c r="B59" s="25" t="s">
        <v>235</v>
      </c>
      <c r="C59" s="21">
        <v>20.898000717163086</v>
      </c>
      <c r="D59" s="51">
        <f>STDEV(C57:C59)</f>
        <v>1.2097386984265183E-2</v>
      </c>
      <c r="E59" s="52">
        <f>AVERAGE(C57:C59)</f>
        <v>20.88433329264323</v>
      </c>
      <c r="F59" s="48"/>
      <c r="G59" s="21">
        <v>15.229999542236328</v>
      </c>
      <c r="H59" s="53">
        <f>STDEV(G57:G59)</f>
        <v>4.8692509954770348E-2</v>
      </c>
      <c r="I59" s="52">
        <f>AVERAGE(G57:G59)</f>
        <v>15.178999900817871</v>
      </c>
      <c r="J59" s="48"/>
      <c r="K59" s="52">
        <f>E59-I59</f>
        <v>5.7053333918253593</v>
      </c>
      <c r="L59" s="52">
        <f>K59-$K$7</f>
        <v>-1.7209997177124023</v>
      </c>
      <c r="M59" s="18">
        <f>SQRT((D59*D59)+(H59*H59))</f>
        <v>5.0172774465266301E-2</v>
      </c>
      <c r="N59" s="6"/>
      <c r="O59" s="23">
        <f>POWER(2,-L59)</f>
        <v>3.2966476947682208</v>
      </c>
      <c r="P59" s="17">
        <f>M59/SQRT((COUNT(C57:C59)+COUNT(G57:G59)/2))</f>
        <v>2.3651672703555372E-2</v>
      </c>
    </row>
    <row r="60" spans="2:17">
      <c r="B60" s="25" t="s">
        <v>236</v>
      </c>
      <c r="C60" s="21">
        <v>24.128999710083008</v>
      </c>
      <c r="D60" s="44"/>
      <c r="E60" s="48"/>
      <c r="F60" s="48"/>
      <c r="G60" s="21">
        <v>15.647000312805176</v>
      </c>
      <c r="I60" s="48"/>
      <c r="J60" s="48"/>
      <c r="K60" s="48"/>
      <c r="L60" s="48"/>
      <c r="M60" s="48"/>
      <c r="N60" s="48"/>
      <c r="O60" s="49"/>
    </row>
    <row r="61" spans="2:17">
      <c r="B61" s="25" t="s">
        <v>236</v>
      </c>
      <c r="C61" s="21">
        <v>24.170999526977539</v>
      </c>
      <c r="D61" s="50"/>
      <c r="E61" s="48"/>
      <c r="F61" s="48"/>
      <c r="G61" s="21">
        <v>15.644000053405762</v>
      </c>
      <c r="H61" s="50"/>
      <c r="I61" s="48"/>
      <c r="J61" s="48"/>
      <c r="K61" s="48"/>
      <c r="L61" s="48"/>
      <c r="M61" s="48"/>
      <c r="N61" s="48"/>
      <c r="O61" s="49"/>
    </row>
    <row r="62" spans="2:17" ht="15.75">
      <c r="B62" s="25" t="s">
        <v>236</v>
      </c>
      <c r="C62" s="21">
        <v>24.11400032043457</v>
      </c>
      <c r="D62" s="51">
        <f>STDEV(C60:C62)</f>
        <v>2.9546223265497683E-2</v>
      </c>
      <c r="E62" s="52">
        <f>AVERAGE(C60:C62)</f>
        <v>24.137999852498371</v>
      </c>
      <c r="F62" s="48"/>
      <c r="G62" s="21">
        <v>15.690999984741211</v>
      </c>
      <c r="H62" s="53">
        <f>STDEV(G60:G62)</f>
        <v>2.6312120883981188E-2</v>
      </c>
      <c r="I62" s="52">
        <f>AVERAGE(G60:G62)</f>
        <v>15.660666783650717</v>
      </c>
      <c r="J62" s="48"/>
      <c r="K62" s="52">
        <f>E62-I62</f>
        <v>8.4773330688476545</v>
      </c>
      <c r="L62" s="52">
        <f>K62-$K$7</f>
        <v>1.0509999593098929</v>
      </c>
      <c r="M62" s="18">
        <f>SQRT((D62*D62)+(H62*H62))</f>
        <v>3.9563961058871187E-2</v>
      </c>
      <c r="N62" s="6"/>
      <c r="O62" s="23">
        <f>POWER(2,-L62)</f>
        <v>0.48263352604818671</v>
      </c>
      <c r="P62" s="17">
        <f>M62/SQRT((COUNT(C60:C62)+COUNT(G60:G62)/2))</f>
        <v>1.8650630103552213E-2</v>
      </c>
    </row>
    <row r="63" spans="2:17">
      <c r="B63" s="25" t="s">
        <v>237</v>
      </c>
      <c r="C63" s="21">
        <v>23.219999313354492</v>
      </c>
      <c r="D63" s="44"/>
      <c r="E63" s="48"/>
      <c r="F63" s="48"/>
      <c r="G63" s="21">
        <v>15.093000411987305</v>
      </c>
      <c r="I63" s="48"/>
      <c r="J63" s="48"/>
      <c r="K63" s="48"/>
      <c r="L63" s="48"/>
      <c r="M63" s="48"/>
      <c r="N63" s="48"/>
      <c r="O63" s="49"/>
    </row>
    <row r="64" spans="2:17">
      <c r="B64" s="25" t="s">
        <v>237</v>
      </c>
      <c r="C64" s="21">
        <v>23.861000061035156</v>
      </c>
      <c r="D64" s="50"/>
      <c r="E64" s="48"/>
      <c r="F64" s="48"/>
      <c r="G64" s="21">
        <v>15.190999984741211</v>
      </c>
      <c r="H64" s="50"/>
      <c r="I64" s="48"/>
      <c r="J64" s="48"/>
      <c r="K64" s="48"/>
      <c r="L64" s="48"/>
      <c r="M64" s="48"/>
      <c r="N64" s="48"/>
      <c r="O64" s="49"/>
    </row>
    <row r="65" spans="2:16" ht="15.75">
      <c r="B65" s="25" t="s">
        <v>237</v>
      </c>
      <c r="C65" s="21">
        <v>23.304000854492188</v>
      </c>
      <c r="D65" s="51">
        <f>STDEV(C63:C65)</f>
        <v>0.34837392112747723</v>
      </c>
      <c r="E65" s="52">
        <f>AVERAGE(C63:C65)</f>
        <v>23.461666742960613</v>
      </c>
      <c r="F65" s="48"/>
      <c r="G65" s="21">
        <v>15.171999931335449</v>
      </c>
      <c r="H65" s="53">
        <f>STDEV(G63:G65)</f>
        <v>5.1970893050193367E-2</v>
      </c>
      <c r="I65" s="52">
        <f>AVERAGE(G63:G65)</f>
        <v>15.152000109354654</v>
      </c>
      <c r="J65" s="48"/>
      <c r="K65" s="52">
        <f>E65-I65</f>
        <v>8.3096666336059588</v>
      </c>
      <c r="L65" s="52">
        <f>K65-$K$7</f>
        <v>0.88333352406819721</v>
      </c>
      <c r="M65" s="18">
        <f>SQRT((D65*D65)+(H65*H65))</f>
        <v>0.35222913372713555</v>
      </c>
      <c r="N65" s="6"/>
      <c r="O65" s="23">
        <f>POWER(2,-L65)</f>
        <v>0.54211336347934247</v>
      </c>
      <c r="P65" s="17">
        <f>M65/SQRT((COUNT(C63:C65)+COUNT(G63:G65)/2))</f>
        <v>0.16604240599328057</v>
      </c>
    </row>
    <row r="66" spans="2:16">
      <c r="B66" s="25" t="s">
        <v>238</v>
      </c>
      <c r="C66" s="21">
        <v>19.819999694824219</v>
      </c>
      <c r="D66" s="44"/>
      <c r="E66" s="48"/>
      <c r="F66" s="48"/>
      <c r="G66" s="21">
        <v>14.076000213623047</v>
      </c>
      <c r="I66" s="48"/>
      <c r="J66" s="48"/>
      <c r="K66" s="48"/>
      <c r="L66" s="48"/>
      <c r="M66" s="48"/>
      <c r="N66" s="48"/>
      <c r="O66" s="49"/>
    </row>
    <row r="67" spans="2:16">
      <c r="B67" s="25" t="s">
        <v>238</v>
      </c>
      <c r="C67" s="21">
        <v>19.844999313354492</v>
      </c>
      <c r="D67" s="50"/>
      <c r="E67" s="48"/>
      <c r="F67" s="48"/>
      <c r="G67" s="21">
        <v>14.111000061035156</v>
      </c>
      <c r="H67" s="50"/>
      <c r="I67" s="48"/>
      <c r="J67" s="48"/>
      <c r="K67" s="48"/>
      <c r="L67" s="48"/>
      <c r="M67" s="48"/>
      <c r="N67" s="48"/>
      <c r="O67" s="49"/>
    </row>
    <row r="68" spans="2:16" ht="15.75">
      <c r="B68" s="25" t="s">
        <v>238</v>
      </c>
      <c r="C68" s="21">
        <v>19.826000213623047</v>
      </c>
      <c r="D68" s="51">
        <f>STDEV(C66:C68)</f>
        <v>1.3050880833106541E-2</v>
      </c>
      <c r="E68" s="52">
        <f>AVERAGE(C66:C68)</f>
        <v>19.830333073933918</v>
      </c>
      <c r="F68" s="48"/>
      <c r="G68" s="21">
        <v>14.064999580383301</v>
      </c>
      <c r="H68" s="53">
        <f>STDEV(G66:G68)</f>
        <v>2.4020988984455777E-2</v>
      </c>
      <c r="I68" s="52">
        <f>AVERAGE(G66:G68)</f>
        <v>14.083999951680502</v>
      </c>
      <c r="J68" s="48"/>
      <c r="K68" s="52">
        <f>E68-I68</f>
        <v>5.7463331222534162</v>
      </c>
      <c r="L68" s="52">
        <f>K68-$K$7</f>
        <v>-1.6799999872843454</v>
      </c>
      <c r="M68" s="18">
        <f>SQRT((D68*D68)+(H68*H68))</f>
        <v>2.7337399333354544E-2</v>
      </c>
      <c r="N68" s="6"/>
      <c r="O68" s="23">
        <f>POWER(2,-L68)</f>
        <v>3.2042794821165455</v>
      </c>
      <c r="P68" s="17">
        <f>M68/SQRT((COUNT(C66:C68)+COUNT(G66:G68)/2))</f>
        <v>1.2886973632413069E-2</v>
      </c>
    </row>
    <row r="69" spans="2:16">
      <c r="B69" s="25" t="s">
        <v>239</v>
      </c>
      <c r="C69" s="21">
        <v>23.851999282836914</v>
      </c>
      <c r="D69" s="44"/>
      <c r="E69" s="48"/>
      <c r="F69" s="48"/>
      <c r="G69" s="21">
        <v>16.504999160766602</v>
      </c>
      <c r="I69" s="48"/>
      <c r="J69" s="48"/>
      <c r="K69" s="48"/>
      <c r="L69" s="48"/>
      <c r="M69" s="48"/>
      <c r="N69" s="48"/>
      <c r="O69" s="49"/>
    </row>
    <row r="70" spans="2:16">
      <c r="B70" s="25" t="s">
        <v>239</v>
      </c>
      <c r="C70" s="21">
        <v>23.792999267578125</v>
      </c>
      <c r="D70" s="50"/>
      <c r="E70" s="48"/>
      <c r="F70" s="48"/>
      <c r="G70" s="21">
        <v>16.500999450683594</v>
      </c>
      <c r="H70" s="50"/>
      <c r="I70" s="48"/>
      <c r="J70" s="48"/>
      <c r="K70" s="48"/>
      <c r="L70" s="48"/>
      <c r="M70" s="48"/>
      <c r="N70" s="48"/>
      <c r="O70" s="49"/>
    </row>
    <row r="71" spans="2:16" ht="15.75">
      <c r="B71" s="25" t="s">
        <v>239</v>
      </c>
      <c r="C71" s="21">
        <v>23.750999450683594</v>
      </c>
      <c r="D71" s="51">
        <f>STDEV(C69:C71)</f>
        <v>5.0737810547149105E-2</v>
      </c>
      <c r="E71" s="52">
        <f>AVERAGE(C69:C71)</f>
        <v>23.798666000366211</v>
      </c>
      <c r="F71" s="48"/>
      <c r="G71" s="21">
        <v>16.496000289916992</v>
      </c>
      <c r="H71" s="53">
        <f>STDEV(G69:G71)</f>
        <v>4.5086761857259178E-3</v>
      </c>
      <c r="I71" s="52">
        <f>AVERAGE(G69:G71)</f>
        <v>16.50066630045573</v>
      </c>
      <c r="J71" s="48"/>
      <c r="K71" s="52">
        <f>E71-I71</f>
        <v>7.2979996999104806</v>
      </c>
      <c r="L71" s="52">
        <f>K71-$K$7</f>
        <v>-0.12833340962728101</v>
      </c>
      <c r="M71" s="18">
        <f>SQRT((D71*D71)+(H71*H71))</f>
        <v>5.0937742196392327E-2</v>
      </c>
      <c r="N71" s="6"/>
      <c r="O71" s="23">
        <f>POWER(2,-L71)</f>
        <v>1.0930303113437025</v>
      </c>
      <c r="P71" s="17">
        <f>M71/SQRT((COUNT(C69:C71)+COUNT(G69:G71)/2))</f>
        <v>2.4012281950267441E-2</v>
      </c>
    </row>
    <row r="72" spans="2:16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P72" s="25"/>
    </row>
    <row r="73" spans="2:16"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25"/>
    </row>
    <row r="74" spans="2:16"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25"/>
    </row>
    <row r="75" spans="2:16"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P75" s="25"/>
    </row>
    <row r="76" spans="2:16"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P76" s="25"/>
    </row>
    <row r="77" spans="2:16"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P77" s="25"/>
    </row>
    <row r="78" spans="2:16"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P78" s="25"/>
    </row>
    <row r="79" spans="2:16"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P79" s="25"/>
    </row>
    <row r="80" spans="2:16"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P80" s="25"/>
    </row>
    <row r="81" spans="2:16"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P81" s="25"/>
    </row>
    <row r="82" spans="2:16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P82" s="25"/>
    </row>
    <row r="83" spans="2:16"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P83" s="25"/>
    </row>
    <row r="84" spans="2:16"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P84" s="25"/>
    </row>
    <row r="85" spans="2:16"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P85" s="25"/>
    </row>
    <row r="86" spans="2:16"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P86" s="25"/>
    </row>
    <row r="87" spans="2:16"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P87" s="25"/>
    </row>
    <row r="88" spans="2:16"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P88" s="25"/>
    </row>
    <row r="89" spans="2:16"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P89" s="25"/>
    </row>
    <row r="90" spans="2:16"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P90" s="25"/>
    </row>
    <row r="91" spans="2:16"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P91" s="25"/>
    </row>
    <row r="92" spans="2:16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P92" s="25"/>
    </row>
    <row r="93" spans="2:16"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P93" s="25"/>
    </row>
    <row r="94" spans="2:16"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P94" s="25"/>
    </row>
    <row r="95" spans="2:16"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P95" s="25"/>
    </row>
    <row r="96" spans="2:16"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25"/>
    </row>
    <row r="97" spans="2:16"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25"/>
    </row>
    <row r="98" spans="2:16"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P98" s="25"/>
    </row>
    <row r="99" spans="2:16"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P99" s="25"/>
    </row>
    <row r="100" spans="2:16"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P100" s="25"/>
    </row>
    <row r="101" spans="2:16"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P101" s="25"/>
    </row>
    <row r="102" spans="2:16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25"/>
    </row>
    <row r="103" spans="2:16"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P103" s="25"/>
    </row>
    <row r="104" spans="2:16"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P104" s="25"/>
    </row>
    <row r="105" spans="2:16"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P105" s="25"/>
    </row>
    <row r="106" spans="2:16"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P106" s="25"/>
    </row>
    <row r="107" spans="2:16"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P107" s="25"/>
    </row>
    <row r="108" spans="2:16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</row>
    <row r="109" spans="2:16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</row>
    <row r="110" spans="2:16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</row>
    <row r="111" spans="2:16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</row>
    <row r="112" spans="2:16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</row>
    <row r="113" spans="2:16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</row>
    <row r="114" spans="2:16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</row>
    <row r="115" spans="2:16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</row>
    <row r="116" spans="2:16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</row>
    <row r="117" spans="2:16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</row>
    <row r="118" spans="2:16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</row>
    <row r="119" spans="2:16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</row>
    <row r="120" spans="2:16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</row>
    <row r="121" spans="2:16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</row>
    <row r="122" spans="2:16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</row>
    <row r="123" spans="2:16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</row>
    <row r="124" spans="2:16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</row>
    <row r="125" spans="2:16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</row>
    <row r="126" spans="2:16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</row>
    <row r="127" spans="2:16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</row>
    <row r="128" spans="2:16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</row>
    <row r="129" spans="2:16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</row>
    <row r="130" spans="2:16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</row>
    <row r="131" spans="2:16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</row>
    <row r="132" spans="2:16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</row>
    <row r="133" spans="2:16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</row>
    <row r="134" spans="2:16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</row>
    <row r="135" spans="2:16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</row>
    <row r="136" spans="2:16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</row>
    <row r="137" spans="2:16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</row>
    <row r="138" spans="2:16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</row>
    <row r="139" spans="2:16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</row>
    <row r="140" spans="2:16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</row>
    <row r="141" spans="2:16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</row>
    <row r="142" spans="2:16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</row>
    <row r="143" spans="2:16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</row>
    <row r="144" spans="2:16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</row>
    <row r="145" spans="2:16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</row>
    <row r="146" spans="2:16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</row>
    <row r="147" spans="2:16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</row>
    <row r="148" spans="2:16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</row>
    <row r="149" spans="2:16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</row>
    <row r="150" spans="2:16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</row>
    <row r="151" spans="2:16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</row>
    <row r="152" spans="2:16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</row>
    <row r="153" spans="2:16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</row>
    <row r="154" spans="2:16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</row>
    <row r="155" spans="2:16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</row>
    <row r="156" spans="2:16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</row>
    <row r="157" spans="2:16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</row>
    <row r="158" spans="2:16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</row>
    <row r="159" spans="2:16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</row>
    <row r="160" spans="2:16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2013-12-26T12:54:56Z</dcterms:modified>
</cp:coreProperties>
</file>