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D110"/>
  <c r="I71" i="24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70" i="23"/>
  <c r="H170"/>
  <c r="E170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D155"/>
  <c r="I152"/>
  <c r="H152"/>
  <c r="E152"/>
  <c r="D152"/>
  <c r="I149"/>
  <c r="H149"/>
  <c r="E149"/>
  <c r="D149"/>
  <c r="I146"/>
  <c r="H146"/>
  <c r="E146"/>
  <c r="D146"/>
  <c r="I143"/>
  <c r="H143"/>
  <c r="E143"/>
  <c r="D143"/>
  <c r="I140"/>
  <c r="H140"/>
  <c r="E140"/>
  <c r="D140"/>
  <c r="I137"/>
  <c r="H137"/>
  <c r="E137"/>
  <c r="D137"/>
  <c r="I134"/>
  <c r="H134"/>
  <c r="E134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1" i="24" l="1"/>
  <c r="L11" s="1"/>
  <c r="O11" s="1"/>
  <c r="K23"/>
  <c r="K35"/>
  <c r="K41"/>
  <c r="K44"/>
  <c r="K47"/>
  <c r="L47" s="1"/>
  <c r="O47" s="1"/>
  <c r="K56"/>
  <c r="K59"/>
  <c r="K71"/>
  <c r="M11"/>
  <c r="P11" s="1"/>
  <c r="M20"/>
  <c r="P20" s="1"/>
  <c r="M23"/>
  <c r="P23" s="1"/>
  <c r="M56"/>
  <c r="P56" s="1"/>
  <c r="M59"/>
  <c r="P59" s="1"/>
  <c r="M68"/>
  <c r="P68" s="1"/>
  <c r="M71"/>
  <c r="P71" s="1"/>
  <c r="K134" i="23"/>
  <c r="K137"/>
  <c r="K140"/>
  <c r="K143"/>
  <c r="K146"/>
  <c r="K155"/>
  <c r="K170"/>
  <c r="K95" i="21"/>
  <c r="K110"/>
  <c r="M110"/>
  <c r="P110" s="1"/>
  <c r="K83" i="23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<sst xmlns="http://schemas.openxmlformats.org/spreadsheetml/2006/main" count="794" uniqueCount="246">
  <si>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</si>
  <si>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</si>
  <si>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</si>
  <si>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</si>
  <si>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</si>
  <si>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</si>
  <si>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</si>
  <si>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</si>
  <si>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</si>
  <si>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</si>
  <si>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</si>
  <si>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</si>
  <si>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</si>
  <si>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</si>
  <si>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</si>
  <si>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</si>
  <si>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</si>
  <si>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</si>
  <si>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</si>
  <si>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</si>
  <si>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</si>
  <si>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</si>
  <si>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</si>
  <si>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</si>
  <si>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</si>
  <si>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</si>
  <si>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</si>
  <si>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</si>
  <si>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</si>
  <si>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</si>
  <si>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</si>
  <si>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</si>
  <si>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</si>
  <si>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</si>
  <si>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</si>
  <si>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</si>
  <si>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</si>
  <si>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</si>
  <si>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</si>
  <si>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</si>
  <si>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</si>
  <si>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</si>
  <si>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</si>
  <si>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</si>
  <si>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</si>
  <si>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</si>
  <si>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</si>
  <si>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</si>
  <si>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</si>
  <si>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</si>
  <si>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</si>
  <si>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</si>
  <si>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</si>
  <si>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</si>
  <si>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</si>
  <si>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</si>
  <si>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</si>
  <si>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</si>
  <si>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</si>
  <si>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</si>
  <si>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</si>
  <si>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</si>
  <si>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</si>
  <si>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</si>
  <si>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</si>
  <si>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</si>
  <si>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</si>
  <si>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</si>
  <si>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</si>
  <si>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</si>
  <si>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</si>
  <si>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</si>
  <si>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</si>
  <si>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</si>
  <si>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</si>
  <si>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</si>
  <si>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</si>
  <si>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</si>
  <si>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</si>
  <si>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</si>
  <si>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</si>
  <si>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</si>
  <si>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</si>
  <si>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</si>
  <si>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</si>
  <si>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</si>
  <si>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</si>
  <si>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</si>
  <si>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</si>
  <si>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</si>
  <si>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</si>
  <si>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</si>
  <si>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</si>
  <si>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</si>
  <si>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</si>
  <si>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</si>
  <si>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</si>
  <si>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</si>
  <si>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</si>
  <si>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</si>
  <si>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</si>
  <si>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</si>
  <si>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</si>
  <si>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</si>
  <si>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</si>
  <si>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</si>
  <si>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</si>
  <si>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</si>
  <si>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</si>
  <si>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</si>
  <si>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</si>
  <si>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</si>
  <si>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</si>
  <si>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</si>
  <si>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</si>
  <si>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</si>
  <si>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</si>
  <si>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</si>
  <si>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</si>
  <si>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</si>
  <si>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</si>
  <si>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</si>
  <si>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</si>
  <si>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</si>
  <si>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</si>
  <si>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</si>
  <si>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</si>
  <si>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</si>
  <si>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</si>
  <si>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</si>
  <si>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</si>
  <si>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</si>
  <si>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</si>
  <si>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</si>
  <si>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</si>
  <si>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</si>
  <si>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</si>
  <si>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</si>
  <si>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</si>
  <si>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</si>
  <si>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</si>
  <si>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</si>
  <si>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</si>
  <si>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</si>
  <si>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</si>
  <si>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</si>
  <si>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</si>
  <si>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</si>
  <si>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</si>
  <si>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</si>
  <si>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</si>
  <si>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</si>
  <si>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</si>
  <si>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</si>
  <si>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</si>
  <si>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</si>
  <si>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</si>
  <si>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</si>
  <si>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</si>
  <si>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</si>
  <si>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</si>
  <si>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</si>
  <si>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</si>
  <si>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</si>
  <si>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</si>
  <si>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</si>
  <si>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</si>
  <si>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</si>
  <si>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</si>
  <si>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</si>
  <si>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</si>
  <si>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</si>
  <si>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</si>
  <si>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</si>
  <si>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</si>
  <si>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</si>
  <si>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</si>
  <si>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</si>
  <si>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</si>
  <si>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</si>
  <si>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</si>
  <si>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</si>
  <si>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</si>
  <si>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</si>
  <si>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</si>
  <si>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</si>
  <si>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</si>
  <si>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</si>
  <si>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</si>
  <si>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</si>
  <si>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</si>
  <si>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</si>
  <si>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</si>
  <si>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</si>
  <si>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</si>
  <si>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</si>
  <si>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</si>
  <si>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</si>
  <si>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</si>
  <si>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</si>
  <si>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</si>
  <si>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</si>
  <si>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</si>
  <si>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</si>
  <si>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</si>
  <si>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</si>
  <si>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</si>
  <si>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</si>
  <si>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</si>
  <si>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</si>
  <si>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</si>
  <si>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</si>
  <si>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</si>
  <si>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</si>
  <si>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</si>
  <si>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</si>
  <si>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</si>
  <si>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</si>
  <si>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</si>
  <si>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</si>
  <si>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</si>
  <si>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</si>
  <si>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</si>
  <si>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</si>
  <si>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</si>
  <si>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</si>
  <si>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</si>
  <si>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</si>
  <si>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</si>
  <si>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</si>
  <si>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</si>
  <si>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</si>
  <si>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</si>
  <si>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</si>
  <si>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</si>
  <si>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</si>
  <si>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</si>
  <si>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</si>
  <si>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</si>
  <si>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</si>
  <si>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</si>
  <si>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</si>
  <si>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</si>
  <si>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PYCARD</t>
  </si>
  <si>
    <t>Undetermined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</si>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</sst>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abSelected="1" topLeftCell="A94" workbookViewId="0">
      <selection activeCell="R23" sqref="R23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243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30.617000579833984</v>
      </c>
      <c r="D5" s="31"/>
      <c r="E5" s="34"/>
      <c r="F5" s="34"/>
      <c r="G5" s="21">
        <v>16.01099967956543</v>
      </c>
      <c r="H5" s="31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30.948999404907227</v>
      </c>
      <c r="D6" s="36"/>
      <c r="E6" s="34"/>
      <c r="F6" s="34"/>
      <c r="G6" s="21">
        <v>15.942000389099121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30.316999435424805</v>
      </c>
      <c r="D7" s="37">
        <f>STDEV(C5:C8)</f>
        <v>0.31613495744766268</v>
      </c>
      <c r="E7" s="38">
        <f>AVERAGE(C5:C8)</f>
        <v>30.627666473388672</v>
      </c>
      <c r="F7" s="34"/>
      <c r="G7" s="21">
        <v>15.907999992370605</v>
      </c>
      <c r="H7" s="39">
        <f>STDEV(G5:G8)</f>
        <v>5.2481527900748275E-2</v>
      </c>
      <c r="I7" s="38">
        <f>AVERAGE(G5:G8)</f>
        <v>15.953666687011719</v>
      </c>
      <c r="J7" s="34"/>
      <c r="K7" s="1">
        <f>E7-I7</f>
        <v>14.673999786376953</v>
      </c>
      <c r="L7" s="38">
        <f>K7-$K$7</f>
        <v>0</v>
      </c>
      <c r="M7" s="18">
        <f>SQRT((D7*D7)+(H7*H7))</f>
        <v>0.32046157662227231</v>
      </c>
      <c r="N7" s="6"/>
      <c r="O7" s="42">
        <f>POWER(2,-L7)</f>
        <v>1</v>
      </c>
      <c r="P7" s="17">
        <f>M7/SQRT((COUNT(C5:C8)+COUNT(G5:G8)/2))</f>
        <v>0.15106703595956078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9</v>
      </c>
      <c r="C9" s="21"/>
      <c r="D9" s="31"/>
      <c r="E9" s="34"/>
      <c r="F9" s="34"/>
      <c r="G9" s="21">
        <v>14.89900016784668</v>
      </c>
      <c r="H9" s="30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9</v>
      </c>
      <c r="C10" s="21">
        <v>29.195999145507813</v>
      </c>
      <c r="D10" s="36"/>
      <c r="E10" s="34"/>
      <c r="F10" s="34"/>
      <c r="G10" s="21">
        <v>14.781000137329102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9</v>
      </c>
      <c r="C11" s="21">
        <v>28.969999313354492</v>
      </c>
      <c r="D11" s="37">
        <f>STDEV(C9:C11)</f>
        <v>0.15980601386263432</v>
      </c>
      <c r="E11" s="38">
        <f>AVERAGE(C9:C11)</f>
        <v>29.082999229431152</v>
      </c>
      <c r="F11" s="34"/>
      <c r="G11" s="21">
        <v>14.907999992370605</v>
      </c>
      <c r="H11" s="39">
        <f>STDEV(G9:G11)</f>
        <v>7.0868384140571727E-2</v>
      </c>
      <c r="I11" s="38">
        <f>AVERAGE(G9:G11)</f>
        <v>14.862666765848795</v>
      </c>
      <c r="J11" s="34"/>
      <c r="K11" s="38">
        <f>E11-I11</f>
        <v>14.220332463582357</v>
      </c>
      <c r="L11" s="38">
        <f>K11-$K$7</f>
        <v>-0.45366732279459576</v>
      </c>
      <c r="M11" s="38">
        <f>SQRT((D11*D11)+(H11*H11))</f>
        <v>0.17481501633830004</v>
      </c>
      <c r="N11" s="34"/>
      <c r="O11" s="42">
        <f>POWER(2,-L11)</f>
        <v>1.3695171407504452</v>
      </c>
      <c r="P11" s="1">
        <f>M11/SQRT((COUNT(C9:C11)+COUNT(G9:G11)/2))</f>
        <v>9.3442556743029662E-2</v>
      </c>
      <c r="Q11" s="28"/>
    </row>
    <row r="12" spans="2:17">
      <c r="B12" s="24" t="s">
        <v>10</v>
      </c>
      <c r="C12" s="21">
        <v>23.110000610351563</v>
      </c>
      <c r="D12" s="31"/>
      <c r="E12" s="34"/>
      <c r="F12" s="34"/>
      <c r="G12" s="21">
        <v>14.199000358581543</v>
      </c>
      <c r="I12" s="34"/>
      <c r="J12" s="34"/>
      <c r="K12" s="34"/>
      <c r="L12" s="34"/>
      <c r="M12" s="34"/>
      <c r="N12" s="34"/>
      <c r="O12" s="35"/>
    </row>
    <row r="13" spans="2:17">
      <c r="B13" s="24" t="s">
        <v>10</v>
      </c>
      <c r="C13" s="21">
        <v>23.472999572753906</v>
      </c>
      <c r="D13" s="36"/>
      <c r="E13" s="34"/>
      <c r="F13" s="34"/>
      <c r="G13" s="21">
        <v>14.520000457763672</v>
      </c>
      <c r="H13" s="36"/>
      <c r="I13" s="34"/>
      <c r="J13" s="34"/>
      <c r="K13" s="34"/>
      <c r="L13" s="34"/>
      <c r="M13" s="34"/>
      <c r="N13" s="34"/>
      <c r="O13" s="35"/>
    </row>
    <row r="14" spans="2:17" ht="15.75">
      <c r="B14" s="24" t="s">
        <v>10</v>
      </c>
      <c r="C14" s="21">
        <v>23.38800048828125</v>
      </c>
      <c r="D14" s="37">
        <f>STDEV(C12:C14)</f>
        <v>0.18985829066065585</v>
      </c>
      <c r="E14" s="38">
        <f>AVERAGE(C12:C14)</f>
        <v>23.323666890462238</v>
      </c>
      <c r="F14" s="34"/>
      <c r="G14" s="21">
        <v>14.506999969482422</v>
      </c>
      <c r="H14" s="39">
        <f>STDEV(G12:G14)</f>
        <v>0.18169288955334614</v>
      </c>
      <c r="I14" s="38">
        <f>AVERAGE(G12:G14)</f>
        <v>14.408666928609213</v>
      </c>
      <c r="J14" s="34"/>
      <c r="K14" s="38">
        <f>E14-I14</f>
        <v>8.9149999618530256</v>
      </c>
      <c r="L14" s="38">
        <f>K14-$K$7</f>
        <v>-5.7589998245239276</v>
      </c>
      <c r="M14" s="18">
        <f>SQRT((D14*D14)+(H14*H14))</f>
        <v>0.26278979555308174</v>
      </c>
      <c r="N14" s="6"/>
      <c r="O14" s="42">
        <f>POWER(2,-L14)</f>
        <v>54.154143595609312</v>
      </c>
      <c r="P14" s="17">
        <f>M14/SQRT((COUNT(C12:C14)+COUNT(G12:G14)/2))</f>
        <v>0.12388029764147369</v>
      </c>
    </row>
    <row r="15" spans="2:17" s="23" customFormat="1">
      <c r="B15" s="24" t="s">
        <v>11</v>
      </c>
      <c r="C15" s="21">
        <v>24.336000442504883</v>
      </c>
      <c r="D15" s="31"/>
      <c r="E15" s="34"/>
      <c r="F15" s="34"/>
      <c r="G15" s="21">
        <v>16.781000137329102</v>
      </c>
      <c r="H15" s="30"/>
      <c r="I15" s="34"/>
      <c r="J15" s="34"/>
      <c r="K15" s="34"/>
      <c r="L15" s="34"/>
      <c r="M15" s="34"/>
      <c r="N15" s="34"/>
      <c r="O15" s="35"/>
      <c r="P15" s="41"/>
      <c r="Q15" s="28"/>
    </row>
    <row r="16" spans="2:17" s="23" customFormat="1">
      <c r="B16" s="24" t="s">
        <v>11</v>
      </c>
      <c r="C16" s="21">
        <v>24.405000686645508</v>
      </c>
      <c r="D16" s="36"/>
      <c r="E16" s="34"/>
      <c r="F16" s="34"/>
      <c r="G16" s="21">
        <v>16.791999816894531</v>
      </c>
      <c r="H16" s="36"/>
      <c r="I16" s="34"/>
      <c r="J16" s="34"/>
      <c r="K16" s="34"/>
      <c r="L16" s="34"/>
      <c r="M16" s="34"/>
      <c r="N16" s="34"/>
      <c r="O16" s="35"/>
      <c r="P16" s="41"/>
      <c r="Q16" s="28"/>
    </row>
    <row r="17" spans="2:17" s="23" customFormat="1" ht="15.75">
      <c r="B17" s="24" t="s">
        <v>11</v>
      </c>
      <c r="C17" s="21">
        <v>24.344999313354492</v>
      </c>
      <c r="D17" s="37">
        <f>STDEV(C15:C17)</f>
        <v>3.7510394481267029E-2</v>
      </c>
      <c r="E17" s="38">
        <f>AVERAGE(C15:C17)</f>
        <v>24.362000147501629</v>
      </c>
      <c r="F17" s="34"/>
      <c r="G17" s="21">
        <v>16.778999328613281</v>
      </c>
      <c r="H17" s="39">
        <f>STDEV(G15:G17)</f>
        <v>7.0001057326580501E-3</v>
      </c>
      <c r="I17" s="38">
        <f>AVERAGE(G15:G17)</f>
        <v>16.783999760945637</v>
      </c>
      <c r="J17" s="34"/>
      <c r="K17" s="38">
        <f>E17-I17</f>
        <v>7.578000386555992</v>
      </c>
      <c r="L17" s="38">
        <f>K17-$K$7</f>
        <v>-7.0959993998209612</v>
      </c>
      <c r="M17" s="38">
        <f>SQRT((D17*D17)+(H17*H17))</f>
        <v>3.8157976550239926E-2</v>
      </c>
      <c r="N17" s="34"/>
      <c r="O17" s="42">
        <f>POWER(2,-L17)</f>
        <v>136.80710996154178</v>
      </c>
      <c r="P17" s="1">
        <f>M17/SQRT((COUNT(C15:C17)+COUNT(G15:G17)/2))</f>
        <v>1.7987842650021277E-2</v>
      </c>
      <c r="Q17" s="28"/>
    </row>
    <row r="18" spans="2:17">
      <c r="B18" s="24" t="s">
        <v>12</v>
      </c>
      <c r="C18" s="21">
        <v>33.113998413085938</v>
      </c>
      <c r="D18" s="31"/>
      <c r="E18" s="34"/>
      <c r="F18" s="34"/>
      <c r="G18" s="21">
        <v>17.610000610351563</v>
      </c>
      <c r="I18" s="34"/>
      <c r="J18" s="34"/>
      <c r="K18" s="34"/>
      <c r="L18" s="34"/>
      <c r="M18" s="34"/>
      <c r="N18" s="34"/>
      <c r="O18" s="35"/>
    </row>
    <row r="19" spans="2:17">
      <c r="B19" s="24" t="s">
        <v>12</v>
      </c>
      <c r="C19" s="21">
        <v>32.356998443603516</v>
      </c>
      <c r="D19" s="36"/>
      <c r="E19" s="34"/>
      <c r="F19" s="34"/>
      <c r="G19" s="21">
        <v>17.600000381469727</v>
      </c>
      <c r="H19" s="36"/>
      <c r="I19" s="34"/>
      <c r="J19" s="34"/>
      <c r="K19" s="34"/>
      <c r="L19" s="34"/>
      <c r="M19" s="34"/>
      <c r="N19" s="34"/>
      <c r="O19" s="35"/>
    </row>
    <row r="20" spans="2:17" ht="15.75">
      <c r="B20" s="24" t="s">
        <v>12</v>
      </c>
      <c r="C20" s="21">
        <v>32.990001678466797</v>
      </c>
      <c r="D20" s="37">
        <f>STDEV(C18:C20)</f>
        <v>0.40602077929984504</v>
      </c>
      <c r="E20" s="38">
        <f>AVERAGE(C18:C20)</f>
        <v>32.820332845052086</v>
      </c>
      <c r="F20" s="34"/>
      <c r="G20" s="21">
        <v>17.707000732421875</v>
      </c>
      <c r="H20" s="39">
        <f>STDEV(G18:G20)</f>
        <v>5.9101753165236935E-2</v>
      </c>
      <c r="I20" s="38">
        <f>AVERAGE(G18:G20)</f>
        <v>17.639000574747723</v>
      </c>
      <c r="J20" s="34"/>
      <c r="K20" s="38">
        <f>E20-I20</f>
        <v>15.181332270304363</v>
      </c>
      <c r="L20" s="38">
        <f>K20-$K$7</f>
        <v>0.50733248392741004</v>
      </c>
      <c r="M20" s="18">
        <f>SQRT((D20*D20)+(H20*H20))</f>
        <v>0.41029975682476111</v>
      </c>
      <c r="N20" s="6"/>
      <c r="O20" s="42">
        <f>POWER(2,-L20)</f>
        <v>0.70352203508149402</v>
      </c>
      <c r="P20" s="17">
        <f>M20/SQRT((COUNT(C18:C20)+COUNT(G18:G20)/2))</f>
        <v>0.19341716024665337</v>
      </c>
    </row>
    <row r="21" spans="2:17">
      <c r="B21" s="24" t="s">
        <v>13</v>
      </c>
      <c r="C21" s="21">
        <v>22.308000564575195</v>
      </c>
      <c r="D21" s="31"/>
      <c r="E21" s="34"/>
      <c r="F21" s="34"/>
      <c r="G21" s="21">
        <v>14.324999809265137</v>
      </c>
      <c r="I21" s="34"/>
      <c r="J21" s="34"/>
      <c r="K21" s="34"/>
      <c r="L21" s="34"/>
      <c r="M21" s="34"/>
      <c r="N21" s="34"/>
      <c r="O21" s="35"/>
    </row>
    <row r="22" spans="2:17">
      <c r="B22" s="24" t="s">
        <v>13</v>
      </c>
      <c r="C22" s="21">
        <v>22.271999359130859</v>
      </c>
      <c r="D22" s="36"/>
      <c r="E22" s="34"/>
      <c r="F22" s="34"/>
      <c r="G22" s="21">
        <v>14.182999610900879</v>
      </c>
      <c r="H22" s="36"/>
      <c r="I22" s="34"/>
      <c r="J22" s="34"/>
      <c r="K22" s="34"/>
      <c r="L22" s="34"/>
      <c r="M22" s="34"/>
      <c r="N22" s="34"/>
      <c r="O22" s="35"/>
    </row>
    <row r="23" spans="2:17" ht="15.75">
      <c r="B23" s="24" t="s">
        <v>13</v>
      </c>
      <c r="C23" s="21">
        <v>22.22599983215332</v>
      </c>
      <c r="D23" s="37">
        <f>STDEV(C21:C23)</f>
        <v>4.1101831656927754E-2</v>
      </c>
      <c r="E23" s="38">
        <f>AVERAGE(C21:C23)</f>
        <v>22.268666585286457</v>
      </c>
      <c r="F23" s="34"/>
      <c r="G23" s="21">
        <v>14.211000442504883</v>
      </c>
      <c r="H23" s="39">
        <f>STDEV(G21:G23)</f>
        <v>7.5215200732900653E-2</v>
      </c>
      <c r="I23" s="38">
        <f>AVERAGE(G21:G23)</f>
        <v>14.239666620890299</v>
      </c>
      <c r="J23" s="34"/>
      <c r="K23" s="38">
        <f>E23-I23</f>
        <v>8.0289999643961583</v>
      </c>
      <c r="L23" s="38">
        <f>K23-$K$7</f>
        <v>-6.6449998219807949</v>
      </c>
      <c r="M23" s="18">
        <f>SQRT((D23*D23)+(H23*H23))</f>
        <v>8.5712816934487498E-2</v>
      </c>
      <c r="N23" s="6"/>
      <c r="O23" s="42">
        <f>POWER(2,-L23)</f>
        <v>100.07930197132286</v>
      </c>
      <c r="P23" s="17">
        <f>M23/SQRT((COUNT(C21:C23)+COUNT(G21:G23)/2))</f>
        <v>4.0405409392651505E-2</v>
      </c>
    </row>
    <row r="24" spans="2:17">
      <c r="B24" s="24" t="s">
        <v>14</v>
      </c>
      <c r="C24" s="21">
        <v>25.365999221801758</v>
      </c>
      <c r="D24" s="31"/>
      <c r="E24" s="34"/>
      <c r="F24" s="34"/>
      <c r="G24" s="21">
        <v>17.267000198364258</v>
      </c>
      <c r="I24" s="34"/>
      <c r="J24" s="34"/>
      <c r="K24" s="34"/>
      <c r="L24" s="34"/>
      <c r="M24" s="34"/>
      <c r="N24" s="34"/>
      <c r="O24" s="35"/>
    </row>
    <row r="25" spans="2:17">
      <c r="B25" s="24" t="s">
        <v>14</v>
      </c>
      <c r="C25" s="21">
        <v>25.340999603271484</v>
      </c>
      <c r="D25" s="36"/>
      <c r="E25" s="34"/>
      <c r="F25" s="34"/>
      <c r="G25" s="21">
        <v>17.283000946044922</v>
      </c>
      <c r="H25" s="36"/>
      <c r="I25" s="34"/>
      <c r="J25" s="34"/>
      <c r="K25" s="34"/>
      <c r="L25" s="34"/>
      <c r="M25" s="34"/>
      <c r="N25" s="34"/>
      <c r="O25" s="35"/>
    </row>
    <row r="26" spans="2:17" ht="15.75">
      <c r="B26" s="24" t="s">
        <v>14</v>
      </c>
      <c r="C26" s="21">
        <v>25.530000686645508</v>
      </c>
      <c r="D26" s="37">
        <f>STDEV(C24:C26)</f>
        <v>0.10266683245179486</v>
      </c>
      <c r="E26" s="38">
        <f>AVERAGE(C24:C26)</f>
        <v>25.412333170572918</v>
      </c>
      <c r="F26" s="34"/>
      <c r="G26" s="21">
        <v>17.264999389648438</v>
      </c>
      <c r="H26" s="39">
        <f>STDEV(G24:G26)</f>
        <v>9.8664684204750313E-3</v>
      </c>
      <c r="I26" s="38">
        <f>AVERAGE(G24:G26)</f>
        <v>17.271666844685871</v>
      </c>
      <c r="J26" s="34"/>
      <c r="K26" s="38">
        <f>E26-I26</f>
        <v>8.1406663258870466</v>
      </c>
      <c r="L26" s="38">
        <f>K26-$K$7</f>
        <v>-6.5333334604899065</v>
      </c>
      <c r="M26" s="18">
        <f>SQRT((D26*D26)+(H26*H26))</f>
        <v>0.10313983558633953</v>
      </c>
      <c r="N26" s="6"/>
      <c r="O26" s="42">
        <f>POWER(2,-L26)</f>
        <v>92.625239360007527</v>
      </c>
      <c r="P26" s="17">
        <f>M26/SQRT((COUNT(C24:C26)+COUNT(G24:G26)/2))</f>
        <v>4.8620584769044191E-2</v>
      </c>
    </row>
    <row r="27" spans="2:17">
      <c r="B27" s="24" t="s">
        <v>15</v>
      </c>
      <c r="C27" s="21"/>
      <c r="D27" s="31"/>
      <c r="E27" s="34"/>
      <c r="F27" s="34"/>
      <c r="G27" s="21">
        <v>16.948999404907227</v>
      </c>
      <c r="I27" s="34"/>
      <c r="J27" s="34"/>
      <c r="K27" s="34"/>
      <c r="L27" s="34"/>
      <c r="M27" s="34"/>
      <c r="N27" s="34"/>
      <c r="O27" s="35"/>
    </row>
    <row r="28" spans="2:17">
      <c r="B28" s="24" t="s">
        <v>15</v>
      </c>
      <c r="C28" s="21">
        <v>31.923000335693359</v>
      </c>
      <c r="D28" s="36"/>
      <c r="E28" s="34"/>
      <c r="F28" s="34"/>
      <c r="G28" s="21">
        <v>16.924999237060547</v>
      </c>
      <c r="H28" s="36"/>
      <c r="I28" s="34"/>
      <c r="J28" s="34"/>
      <c r="K28" s="34"/>
      <c r="L28" s="34"/>
      <c r="M28" s="34"/>
      <c r="N28" s="34"/>
      <c r="O28" s="35"/>
    </row>
    <row r="29" spans="2:17" ht="15.75">
      <c r="B29" s="24" t="s">
        <v>15</v>
      </c>
      <c r="C29" s="21">
        <v>31.138999938964844</v>
      </c>
      <c r="D29" s="37">
        <f>STDEV(C27:C29)</f>
        <v>0.55437199697967698</v>
      </c>
      <c r="E29" s="38">
        <f>AVERAGE(C27:C29)</f>
        <v>31.531000137329102</v>
      </c>
      <c r="F29" s="34"/>
      <c r="G29" s="21">
        <v>16.983999252319336</v>
      </c>
      <c r="H29" s="39">
        <f>STDEV(G27:G29)</f>
        <v>2.9670409434533366E-2</v>
      </c>
      <c r="I29" s="38">
        <f>AVERAGE(G27:G29)</f>
        <v>16.952665964762371</v>
      </c>
      <c r="J29" s="34"/>
      <c r="K29" s="38">
        <f>E29-I29</f>
        <v>14.578334172566731</v>
      </c>
      <c r="L29" s="38">
        <f>K29-$K$7</f>
        <v>-9.5665613810222538E-2</v>
      </c>
      <c r="M29" s="18">
        <f>SQRT((D29*D29)+(H29*H29))</f>
        <v>0.55516542060114649</v>
      </c>
      <c r="N29" s="6"/>
      <c r="O29" s="29">
        <f>POWER(2,-L29)</f>
        <v>1.0685582932998736</v>
      </c>
      <c r="P29" s="17">
        <f>M29/SQRT((COUNT(C27:C29)+COUNT(G27:G29)/2))</f>
        <v>0.29674839955339172</v>
      </c>
    </row>
    <row r="30" spans="2:17">
      <c r="B30" s="24" t="s">
        <v>16</v>
      </c>
      <c r="C30" s="21">
        <v>23.746999740600586</v>
      </c>
      <c r="D30" s="31"/>
      <c r="E30" s="34"/>
      <c r="F30" s="34"/>
      <c r="G30" s="21">
        <v>14.682999610900879</v>
      </c>
      <c r="I30" s="34"/>
      <c r="J30" s="34"/>
      <c r="K30" s="34"/>
      <c r="L30" s="34"/>
      <c r="M30" s="34"/>
      <c r="N30" s="34"/>
      <c r="O30" s="35"/>
    </row>
    <row r="31" spans="2:17">
      <c r="B31" s="24" t="s">
        <v>16</v>
      </c>
      <c r="C31" s="21">
        <v>23.684999465942383</v>
      </c>
      <c r="D31" s="36"/>
      <c r="E31" s="34"/>
      <c r="F31" s="34"/>
      <c r="G31" s="21">
        <v>14.746999740600586</v>
      </c>
      <c r="H31" s="36"/>
      <c r="I31" s="34"/>
      <c r="J31" s="34"/>
      <c r="K31" s="34"/>
      <c r="L31" s="34"/>
      <c r="M31" s="34"/>
      <c r="N31" s="34"/>
      <c r="O31" s="35"/>
    </row>
    <row r="32" spans="2:17" ht="15.75">
      <c r="B32" s="24" t="s">
        <v>16</v>
      </c>
      <c r="C32" s="21">
        <v>23.799999237060547</v>
      </c>
      <c r="D32" s="37">
        <f>STDEV(C30:C32)</f>
        <v>5.7558561540880779E-2</v>
      </c>
      <c r="E32" s="38">
        <f>AVERAGE(C30:C32)</f>
        <v>23.743999481201172</v>
      </c>
      <c r="F32" s="34"/>
      <c r="G32" s="21">
        <v>14.77400016784668</v>
      </c>
      <c r="H32" s="39">
        <f>STDEV(G30:G32)</f>
        <v>4.6737103457347558E-2</v>
      </c>
      <c r="I32" s="38">
        <f>AVERAGE(G30:G32)</f>
        <v>14.734666506449381</v>
      </c>
      <c r="J32" s="34"/>
      <c r="K32" s="38">
        <f>E32-I32</f>
        <v>9.009332974751791</v>
      </c>
      <c r="L32" s="38">
        <f>K32-$K$7</f>
        <v>-5.6646668116251622</v>
      </c>
      <c r="M32" s="18">
        <f>SQRT((D32*D32)+(H32*H32))</f>
        <v>7.4144081666969008E-2</v>
      </c>
      <c r="N32" s="6"/>
      <c r="O32" s="42">
        <f>POWER(2,-L32)</f>
        <v>50.726468184220778</v>
      </c>
      <c r="P32" s="17">
        <f>M32/SQRT((COUNT(C30:C32)+COUNT(G30:G32)/2))</f>
        <v>3.4951855287708646E-2</v>
      </c>
    </row>
    <row r="33" spans="2:16">
      <c r="B33" s="24" t="s">
        <v>17</v>
      </c>
      <c r="C33" s="21">
        <v>25.624000549316406</v>
      </c>
      <c r="D33" s="31"/>
      <c r="E33" s="34"/>
      <c r="F33" s="34"/>
      <c r="G33" s="21">
        <v>17.749000549316406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17</v>
      </c>
      <c r="C34" s="21">
        <v>25.545000076293945</v>
      </c>
      <c r="D34" s="36"/>
      <c r="E34" s="34"/>
      <c r="F34" s="34"/>
      <c r="G34" s="21">
        <v>17.802000045776367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17</v>
      </c>
      <c r="C35" s="21">
        <v>25.688999176025391</v>
      </c>
      <c r="D35" s="37">
        <f>STDEV(C33:C35)</f>
        <v>7.2112917168485627E-2</v>
      </c>
      <c r="E35" s="38">
        <f>AVERAGE(C33:C35)</f>
        <v>25.619333267211914</v>
      </c>
      <c r="F35" s="34"/>
      <c r="G35" s="21">
        <v>17.756999969482422</v>
      </c>
      <c r="H35" s="39">
        <f>STDEV(G33:G35)</f>
        <v>2.8571384911197335E-2</v>
      </c>
      <c r="I35" s="38">
        <f>AVERAGE(G33:G35)</f>
        <v>17.769333521525066</v>
      </c>
      <c r="J35" s="34"/>
      <c r="K35" s="38">
        <f>E35-I35</f>
        <v>7.8499997456868478</v>
      </c>
      <c r="L35" s="38">
        <f>K35-$K$7</f>
        <v>-6.8240000406901054</v>
      </c>
      <c r="M35" s="18">
        <f>SQRT((D35*D35)+(H35*H35))</f>
        <v>7.7566725200260089E-2</v>
      </c>
      <c r="N35" s="6"/>
      <c r="O35" s="42">
        <f>POWER(2,-L35)</f>
        <v>113.29968506171227</v>
      </c>
      <c r="P35" s="17">
        <f>M35/SQRT((COUNT(C33:C35)+COUNT(G33:G35)/2))</f>
        <v>3.6565304922358252E-2</v>
      </c>
    </row>
    <row r="36" spans="2:16">
      <c r="B36" s="24" t="s">
        <v>18</v>
      </c>
      <c r="C36" s="21"/>
      <c r="D36" s="31"/>
      <c r="E36" s="34"/>
      <c r="F36" s="34"/>
      <c r="G36" s="21">
        <v>15.480999946594238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18</v>
      </c>
      <c r="C37" s="21">
        <v>30.219999313354492</v>
      </c>
      <c r="D37" s="36"/>
      <c r="E37" s="34"/>
      <c r="F37" s="34"/>
      <c r="G37" s="21">
        <v>15.559000015258789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18</v>
      </c>
      <c r="C38" s="21">
        <v>30.339000701904297</v>
      </c>
      <c r="D38" s="37">
        <f>STDEV(C36:C38)</f>
        <v>8.4146688814182066E-2</v>
      </c>
      <c r="E38" s="38">
        <f>AVERAGE(C36:C38)</f>
        <v>30.279500007629395</v>
      </c>
      <c r="F38" s="34"/>
      <c r="G38" s="21">
        <v>15.569999694824219</v>
      </c>
      <c r="H38" s="39">
        <f>STDEV(G36:G38)</f>
        <v>4.8521402231758652E-2</v>
      </c>
      <c r="I38" s="38">
        <f>AVERAGE(G36:G38)</f>
        <v>15.536666552225748</v>
      </c>
      <c r="J38" s="34"/>
      <c r="K38" s="38">
        <f>E38-I38</f>
        <v>14.742833455403646</v>
      </c>
      <c r="L38" s="38">
        <f>K38-$K$7</f>
        <v>6.88336690266933E-2</v>
      </c>
      <c r="M38" s="18">
        <f>SQRT((D38*D38)+(H38*H38))</f>
        <v>9.7133885503087478E-2</v>
      </c>
      <c r="N38" s="6"/>
      <c r="O38" s="42">
        <f>POWER(2,-L38)</f>
        <v>0.95340845917242523</v>
      </c>
      <c r="P38" s="17">
        <f>M38/SQRT((COUNT(C36:C38)+COUNT(G36:G38)/2))</f>
        <v>5.1920245742668791E-2</v>
      </c>
    </row>
    <row r="39" spans="2:16">
      <c r="B39" s="24" t="s">
        <v>19</v>
      </c>
      <c r="C39" s="21">
        <v>22.320999145507813</v>
      </c>
      <c r="D39" s="31"/>
      <c r="E39" s="34"/>
      <c r="F39" s="34"/>
      <c r="G39" s="21">
        <v>13.746000289916992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19</v>
      </c>
      <c r="C40" s="21">
        <v>22.434999465942383</v>
      </c>
      <c r="D40" s="36"/>
      <c r="E40" s="34"/>
      <c r="F40" s="34"/>
      <c r="G40" s="21">
        <v>13.732999801635742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19</v>
      </c>
      <c r="C41" s="21">
        <v>22.281999588012695</v>
      </c>
      <c r="D41" s="37">
        <f>STDEV(C39:C41)</f>
        <v>7.9504718089032228E-2</v>
      </c>
      <c r="E41" s="38">
        <f>AVERAGE(C39:C41)</f>
        <v>22.345999399820965</v>
      </c>
      <c r="F41" s="34"/>
      <c r="G41" s="21">
        <v>13.852999687194824</v>
      </c>
      <c r="H41" s="39">
        <f>STDEV(G39:G41)</f>
        <v>6.5850659636740458E-2</v>
      </c>
      <c r="I41" s="38">
        <f>AVERAGE(G39:G41)</f>
        <v>13.77733325958252</v>
      </c>
      <c r="J41" s="34"/>
      <c r="K41" s="38">
        <f>E41-I41</f>
        <v>8.5686661402384452</v>
      </c>
      <c r="L41" s="38">
        <f>K41-$K$7</f>
        <v>-6.1053336461385079</v>
      </c>
      <c r="M41" s="18">
        <f>SQRT((D41*D41)+(H41*H41))</f>
        <v>0.10323424612506417</v>
      </c>
      <c r="N41" s="6"/>
      <c r="O41" s="42">
        <f>POWER(2,-L41)</f>
        <v>68.847561240146462</v>
      </c>
      <c r="P41" s="17">
        <f>M41/SQRT((COUNT(C39:C41)+COUNT(G39:G41)/2))</f>
        <v>4.86650903238093E-2</v>
      </c>
    </row>
    <row r="42" spans="2:16">
      <c r="B42" s="24" t="s">
        <v>20</v>
      </c>
      <c r="C42" s="21">
        <v>22.254999160766602</v>
      </c>
      <c r="D42" s="31"/>
      <c r="E42" s="34"/>
      <c r="F42" s="34"/>
      <c r="G42" s="21">
        <v>14.734999656677246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20</v>
      </c>
      <c r="C43" s="21">
        <v>22.333999633789063</v>
      </c>
      <c r="D43" s="36"/>
      <c r="E43" s="34"/>
      <c r="F43" s="34"/>
      <c r="G43" s="21">
        <v>14.711999893188477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20</v>
      </c>
      <c r="C44" s="21">
        <v>22.389999389648438</v>
      </c>
      <c r="D44" s="37">
        <f>STDEV(C42:C44)</f>
        <v>6.78258913103129E-2</v>
      </c>
      <c r="E44" s="38">
        <f>AVERAGE(C42:C44)</f>
        <v>22.326332728068035</v>
      </c>
      <c r="F44" s="34"/>
      <c r="G44" s="21">
        <v>14.723999977111816</v>
      </c>
      <c r="H44" s="39">
        <f>STDEV(G42:G44)</f>
        <v>1.1503507329279091E-2</v>
      </c>
      <c r="I44" s="38">
        <f>AVERAGE(G42:G44)</f>
        <v>14.723666508992514</v>
      </c>
      <c r="J44" s="34"/>
      <c r="K44" s="38">
        <f>E44-I44</f>
        <v>7.6026662190755214</v>
      </c>
      <c r="L44" s="38">
        <f>K44-$K$7</f>
        <v>-7.0713335673014317</v>
      </c>
      <c r="M44" s="18">
        <f>SQRT((D44*D44)+(H44*H44))</f>
        <v>6.8794492605972146E-2</v>
      </c>
      <c r="N44" s="6"/>
      <c r="O44" s="42">
        <f>POWER(2,-L44)</f>
        <v>134.4879931738102</v>
      </c>
      <c r="P44" s="17">
        <f>M44/SQRT((COUNT(C42:C44)+COUNT(G42:G44)/2))</f>
        <v>3.2430034819980476E-2</v>
      </c>
    </row>
    <row r="45" spans="2:16">
      <c r="B45" s="24" t="s">
        <v>21</v>
      </c>
      <c r="C45" s="21"/>
      <c r="D45" s="31"/>
      <c r="E45" s="34"/>
      <c r="F45" s="34"/>
      <c r="G45" s="21">
        <v>16.218999862670898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21</v>
      </c>
      <c r="C46" s="21">
        <v>30.790000915527344</v>
      </c>
      <c r="D46" s="36"/>
      <c r="E46" s="34"/>
      <c r="F46" s="34"/>
      <c r="G46" s="21">
        <v>16.23900032043457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21</v>
      </c>
      <c r="C47" s="21">
        <v>30.733999252319336</v>
      </c>
      <c r="D47" s="37">
        <f>STDEV(C45:C47)</f>
        <v>3.959915581210751E-2</v>
      </c>
      <c r="E47" s="38">
        <f>AVERAGE(C45:C47)</f>
        <v>30.76200008392334</v>
      </c>
      <c r="F47" s="34"/>
      <c r="G47" s="21">
        <v>16.204000473022461</v>
      </c>
      <c r="H47" s="39">
        <f>STDEV(G45:G47)</f>
        <v>1.7559372233715228E-2</v>
      </c>
      <c r="I47" s="38">
        <f>AVERAGE(G45:G47)</f>
        <v>16.220666885375977</v>
      </c>
      <c r="J47" s="34"/>
      <c r="K47" s="38">
        <f>E47-I47</f>
        <v>14.541333198547363</v>
      </c>
      <c r="L47" s="38">
        <f>K47-$K$7</f>
        <v>-0.13266658782958984</v>
      </c>
      <c r="M47" s="18">
        <f>SQRT((D47*D47)+(H47*H47))</f>
        <v>4.3317718017847354E-2</v>
      </c>
      <c r="N47" s="6"/>
      <c r="O47" s="42">
        <f>POWER(2,-L47)</f>
        <v>1.0963181961111022</v>
      </c>
      <c r="P47" s="17">
        <f>M47/SQRT((COUNT(C45:C47)+COUNT(G45:G47)/2))</f>
        <v>2.3154294228524174E-2</v>
      </c>
    </row>
    <row r="48" spans="2:16">
      <c r="B48" s="24" t="s">
        <v>22</v>
      </c>
      <c r="C48" s="21">
        <v>23.103000640869141</v>
      </c>
      <c r="D48" s="31"/>
      <c r="E48" s="34"/>
      <c r="F48" s="34"/>
      <c r="G48" s="21">
        <v>14.303000450134277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22</v>
      </c>
      <c r="C49" s="21">
        <v>22.992000579833984</v>
      </c>
      <c r="D49" s="36"/>
      <c r="E49" s="34"/>
      <c r="F49" s="34"/>
      <c r="G49" s="21">
        <v>14.270000457763672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22</v>
      </c>
      <c r="C50" s="21">
        <v>23.129999160766602</v>
      </c>
      <c r="D50" s="37">
        <f>STDEV(C48:C50)</f>
        <v>7.313633611946721E-2</v>
      </c>
      <c r="E50" s="38">
        <f>AVERAGE(C48:C50)</f>
        <v>23.075000127156574</v>
      </c>
      <c r="F50" s="34"/>
      <c r="G50" s="21">
        <v>14.27400016784668</v>
      </c>
      <c r="H50" s="39">
        <f>STDEV(G48:G50)</f>
        <v>1.8009319577968901E-2</v>
      </c>
      <c r="I50" s="38">
        <f>AVERAGE(G48:G50)</f>
        <v>14.282333691914877</v>
      </c>
      <c r="J50" s="34"/>
      <c r="K50" s="38">
        <f>E50-I50</f>
        <v>8.7926664352416974</v>
      </c>
      <c r="L50" s="38">
        <f>K50-$K$7</f>
        <v>-5.8813333511352557</v>
      </c>
      <c r="M50" s="18">
        <f>SQRT((D50*D50)+(H50*H50))</f>
        <v>7.5321041234445885E-2</v>
      </c>
      <c r="N50" s="6"/>
      <c r="O50" s="42">
        <f>POWER(2,-L50)</f>
        <v>58.946463299994406</v>
      </c>
      <c r="P50" s="17">
        <f>M50/SQRT((COUNT(C48:C50)+COUNT(G48:G50)/2))</f>
        <v>3.5506679348605505E-2</v>
      </c>
    </row>
    <row r="51" spans="2:16">
      <c r="B51" s="24" t="s">
        <v>23</v>
      </c>
      <c r="C51" s="21">
        <v>22.687000274658203</v>
      </c>
      <c r="D51" s="31"/>
      <c r="E51" s="34"/>
      <c r="F51" s="34"/>
      <c r="G51" s="21">
        <v>14.904000282287598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23</v>
      </c>
      <c r="C52" s="21">
        <v>22.999000549316406</v>
      </c>
      <c r="D52" s="36"/>
      <c r="E52" s="34"/>
      <c r="F52" s="34"/>
      <c r="G52" s="21">
        <v>14.923999786376953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23</v>
      </c>
      <c r="C53" s="21">
        <v>22.697999954223633</v>
      </c>
      <c r="D53" s="37">
        <f>STDEV(C51:C53)</f>
        <v>0.17704355517958825</v>
      </c>
      <c r="E53" s="38">
        <f>AVERAGE(C51:C53)</f>
        <v>22.794666926066082</v>
      </c>
      <c r="F53" s="34"/>
      <c r="G53" s="21">
        <v>14.921999931335449</v>
      </c>
      <c r="H53" s="39">
        <f>STDEV(G51:G53)</f>
        <v>1.1014891055997773E-2</v>
      </c>
      <c r="I53" s="38">
        <f>AVERAGE(G51:G53)</f>
        <v>14.916666666666666</v>
      </c>
      <c r="J53" s="34"/>
      <c r="K53" s="38">
        <f>E53-I53</f>
        <v>7.8780002593994158</v>
      </c>
      <c r="L53" s="38">
        <f>K53-$K$7</f>
        <v>-6.7959995269775373</v>
      </c>
      <c r="M53" s="18">
        <f>SQRT((D53*D53)+(H53*H53))</f>
        <v>0.17738587388967425</v>
      </c>
      <c r="N53" s="6"/>
      <c r="O53" s="42">
        <f>POWER(2,-L53)</f>
        <v>111.12191269892082</v>
      </c>
      <c r="P53" s="17">
        <f>M53/SQRT((COUNT(C51:C53)+COUNT(G51:G53)/2))</f>
        <v>8.3620502876060279E-2</v>
      </c>
    </row>
    <row r="54" spans="2:16">
      <c r="B54" s="24" t="s">
        <v>24</v>
      </c>
      <c r="C54" s="21">
        <v>29.075000762939453</v>
      </c>
      <c r="D54" s="31"/>
      <c r="E54" s="34"/>
      <c r="F54" s="34"/>
      <c r="G54" s="21">
        <v>14.619999885559082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24</v>
      </c>
      <c r="C55" s="21">
        <v>28.684000015258789</v>
      </c>
      <c r="D55" s="36"/>
      <c r="E55" s="34"/>
      <c r="F55" s="34"/>
      <c r="G55" s="21">
        <v>14.625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24</v>
      </c>
      <c r="C56" s="21">
        <v>28.930999755859375</v>
      </c>
      <c r="D56" s="37">
        <f>STDEV(C54:C56)</f>
        <v>0.19774847095203923</v>
      </c>
      <c r="E56" s="38">
        <f>AVERAGE(C54:C56)</f>
        <v>28.896666844685871</v>
      </c>
      <c r="F56" s="34"/>
      <c r="G56" s="21">
        <v>14.651000022888184</v>
      </c>
      <c r="H56" s="39">
        <f>STDEV(G54:G56)</f>
        <v>1.664337129826518E-2</v>
      </c>
      <c r="I56" s="38">
        <f>AVERAGE(G54:G56)</f>
        <v>14.631999969482422</v>
      </c>
      <c r="J56" s="34"/>
      <c r="K56" s="38">
        <f>E56-I56</f>
        <v>14.264666875203449</v>
      </c>
      <c r="L56" s="38">
        <f>K56-$K$7</f>
        <v>-0.40933291117350379</v>
      </c>
      <c r="M56" s="18">
        <f>SQRT((D56*D56)+(H56*H56))</f>
        <v>0.19844762425396134</v>
      </c>
      <c r="N56" s="6"/>
      <c r="O56" s="42">
        <f>POWER(2,-L56)</f>
        <v>1.3280715840987507</v>
      </c>
      <c r="P56" s="17">
        <f>M56/SQRT((COUNT(C54:C56)+COUNT(G54:G56)/2))</f>
        <v>9.3549107213557373E-2</v>
      </c>
    </row>
    <row r="57" spans="2:16">
      <c r="B57" s="24" t="s">
        <v>25</v>
      </c>
      <c r="C57" s="21">
        <v>22.920999526977539</v>
      </c>
      <c r="D57" s="31"/>
      <c r="E57" s="34"/>
      <c r="F57" s="34"/>
      <c r="G57" s="21">
        <v>14.289999961853027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25</v>
      </c>
      <c r="C58" s="21">
        <v>23.049999237060547</v>
      </c>
      <c r="D58" s="36"/>
      <c r="E58" s="34"/>
      <c r="F58" s="34"/>
      <c r="G58" s="21">
        <v>14.24899959564209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25</v>
      </c>
      <c r="C59" s="21">
        <v>23.038000106811523</v>
      </c>
      <c r="D59" s="37">
        <f>STDEV(C57:C59)</f>
        <v>7.1267149994137843E-2</v>
      </c>
      <c r="E59" s="38">
        <f>AVERAGE(C57:C59)</f>
        <v>23.002999623616535</v>
      </c>
      <c r="F59" s="34"/>
      <c r="G59" s="21">
        <v>14.305999755859375</v>
      </c>
      <c r="H59" s="39">
        <f>STDEV(G57:G59)</f>
        <v>2.9399664687636377E-2</v>
      </c>
      <c r="I59" s="38">
        <f>AVERAGE(G57:G59)</f>
        <v>14.28166643778483</v>
      </c>
      <c r="J59" s="34"/>
      <c r="K59" s="38">
        <f>E59-I59</f>
        <v>8.7213331858317051</v>
      </c>
      <c r="L59" s="38">
        <f>K59-$K$7</f>
        <v>-5.952666600545248</v>
      </c>
      <c r="M59" s="18">
        <f>SQRT((D59*D59)+(H59*H59))</f>
        <v>7.7093105736066925E-2</v>
      </c>
      <c r="N59" s="6"/>
      <c r="O59" s="42">
        <f>POWER(2,-L59)</f>
        <v>61.934295367972972</v>
      </c>
      <c r="P59" s="17">
        <f>M59/SQRT((COUNT(C57:C59)+COUNT(G57:G59)/2))</f>
        <v>3.6342038565802967E-2</v>
      </c>
    </row>
    <row r="60" spans="2:16">
      <c r="B60" s="24" t="s">
        <v>26</v>
      </c>
      <c r="C60" s="21">
        <v>22.115999221801758</v>
      </c>
      <c r="D60" s="31"/>
      <c r="E60" s="34"/>
      <c r="F60" s="34"/>
      <c r="G60" s="21">
        <v>14.593000411987305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26</v>
      </c>
      <c r="C61" s="21">
        <v>22.22599983215332</v>
      </c>
      <c r="D61" s="36"/>
      <c r="E61" s="34"/>
      <c r="F61" s="34"/>
      <c r="G61" s="21">
        <v>14.654000282287598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26</v>
      </c>
      <c r="C62" s="21">
        <v>22.139999389648438</v>
      </c>
      <c r="D62" s="37">
        <f>STDEV(C60:C62)</f>
        <v>5.7839171336590348E-2</v>
      </c>
      <c r="E62" s="38">
        <f>AVERAGE(C60:C62)</f>
        <v>22.16066614786784</v>
      </c>
      <c r="F62" s="34"/>
      <c r="G62" s="21">
        <v>14.607000350952148</v>
      </c>
      <c r="H62" s="39">
        <f>STDEV(G60:G62)</f>
        <v>3.1953028059973847E-2</v>
      </c>
      <c r="I62" s="38">
        <f>AVERAGE(G60:G62)</f>
        <v>14.618000348409018</v>
      </c>
      <c r="J62" s="34"/>
      <c r="K62" s="38">
        <f>E62-I62</f>
        <v>7.5426657994588222</v>
      </c>
      <c r="L62" s="38">
        <f>K62-$K$7</f>
        <v>-7.1313339869181309</v>
      </c>
      <c r="M62" s="18">
        <f>SQRT((D62*D62)+(H62*H62))</f>
        <v>6.607848169491283E-2</v>
      </c>
      <c r="N62" s="6"/>
      <c r="O62" s="42">
        <f>POWER(2,-L62)</f>
        <v>140.19916890571361</v>
      </c>
      <c r="P62" s="17">
        <f>M62/SQRT((COUNT(C60:C62)+COUNT(G60:G62)/2))</f>
        <v>3.1149694997989346E-2</v>
      </c>
    </row>
    <row r="63" spans="2:16">
      <c r="B63" s="24" t="s">
        <v>27</v>
      </c>
      <c r="C63" s="21">
        <v>28.825000762939453</v>
      </c>
      <c r="D63" s="31"/>
      <c r="E63" s="34"/>
      <c r="F63" s="34"/>
      <c r="G63" s="21">
        <v>15.902000427246094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27</v>
      </c>
      <c r="C64" s="21">
        <v>28.570999145507813</v>
      </c>
      <c r="D64" s="36"/>
      <c r="E64" s="34"/>
      <c r="F64" s="34"/>
      <c r="G64" s="21">
        <v>15.899999618530273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27</v>
      </c>
      <c r="C65" s="21">
        <v>28.634000778198242</v>
      </c>
      <c r="D65" s="37">
        <f>STDEV(C63:C65)</f>
        <v>0.13226678945140397</v>
      </c>
      <c r="E65" s="38">
        <f>AVERAGE(C63:C65)</f>
        <v>28.676666895548504</v>
      </c>
      <c r="F65" s="34"/>
      <c r="G65" s="21">
        <v>15.935999870300293</v>
      </c>
      <c r="H65" s="39">
        <f>STDEV(G63:G65)</f>
        <v>2.0231919875194876E-2</v>
      </c>
      <c r="I65" s="38">
        <f>AVERAGE(G63:G65)</f>
        <v>15.912666638692221</v>
      </c>
      <c r="J65" s="34"/>
      <c r="K65" s="38">
        <f>E65-I65</f>
        <v>12.764000256856283</v>
      </c>
      <c r="L65" s="38">
        <f>K65-$K$7</f>
        <v>-1.90999952952067</v>
      </c>
      <c r="M65" s="18">
        <f>SQRT((D65*D65)+(H65*H65))</f>
        <v>0.13380520981493332</v>
      </c>
      <c r="N65" s="6"/>
      <c r="O65" s="42">
        <f>POWER(2,-L65)</f>
        <v>3.7580897712998511</v>
      </c>
      <c r="P65" s="17">
        <f>M65/SQRT((COUNT(C63:C65)+COUNT(G63:G65)/2))</f>
        <v>6.3076380812152097E-2</v>
      </c>
    </row>
    <row r="66" spans="2:16">
      <c r="B66" s="24" t="s">
        <v>28</v>
      </c>
      <c r="C66" s="21">
        <v>22.948999404907227</v>
      </c>
      <c r="D66" s="31"/>
      <c r="E66" s="34"/>
      <c r="F66" s="34"/>
      <c r="G66" s="21">
        <v>14.460000038146973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28</v>
      </c>
      <c r="C67" s="21">
        <v>23.006000518798828</v>
      </c>
      <c r="D67" s="36"/>
      <c r="E67" s="34"/>
      <c r="F67" s="34"/>
      <c r="G67" s="21">
        <v>14.446000099182129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28</v>
      </c>
      <c r="C68" s="21">
        <v>23.125999450683594</v>
      </c>
      <c r="D68" s="37">
        <f>STDEV(C66:C68)</f>
        <v>9.0349217708478272E-2</v>
      </c>
      <c r="E68" s="38">
        <f>AVERAGE(C66:C68)</f>
        <v>23.026999791463215</v>
      </c>
      <c r="F68" s="34"/>
      <c r="G68" s="21">
        <v>14.437000274658203</v>
      </c>
      <c r="H68" s="39">
        <f>STDEV(G66:G68)</f>
        <v>1.1590112546334068E-2</v>
      </c>
      <c r="I68" s="38">
        <f>AVERAGE(G66:G68)</f>
        <v>14.447666803995768</v>
      </c>
      <c r="J68" s="34"/>
      <c r="K68" s="38">
        <f>E68-I68</f>
        <v>8.5793329874674473</v>
      </c>
      <c r="L68" s="38">
        <f>K68-$K$7</f>
        <v>-6.0946667989095058</v>
      </c>
      <c r="M68" s="18">
        <f>SQRT((D68*D68)+(H68*H68))</f>
        <v>9.1089581453482893E-2</v>
      </c>
      <c r="N68" s="6"/>
      <c r="O68" s="42">
        <f>POWER(2,-L68)</f>
        <v>68.34040057125128</v>
      </c>
      <c r="P68" s="17">
        <f>M68/SQRT((COUNT(C66:C68)+COUNT(G66:G68)/2))</f>
        <v>4.2940040494134753E-2</v>
      </c>
    </row>
    <row r="69" spans="2:16">
      <c r="B69" s="24" t="s">
        <v>29</v>
      </c>
      <c r="C69" s="21">
        <v>22.011999130249023</v>
      </c>
      <c r="D69" s="31"/>
      <c r="E69" s="34"/>
      <c r="F69" s="34"/>
      <c r="G69" s="21">
        <v>14.590999603271484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29</v>
      </c>
      <c r="C70" s="21">
        <v>22.051000595092773</v>
      </c>
      <c r="D70" s="36"/>
      <c r="E70" s="34"/>
      <c r="F70" s="34"/>
      <c r="G70" s="21">
        <v>14.58899974822998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29</v>
      </c>
      <c r="C71" s="21">
        <v>22.093000411987305</v>
      </c>
      <c r="D71" s="37">
        <f>STDEV(C69:C71)</f>
        <v>4.0509888756485202E-2</v>
      </c>
      <c r="E71" s="38">
        <f>AVERAGE(C69:C71)</f>
        <v>22.052000045776367</v>
      </c>
      <c r="F71" s="34"/>
      <c r="G71" s="21">
        <v>14.565999984741211</v>
      </c>
      <c r="H71" s="39">
        <f>STDEV(G69:G71)</f>
        <v>1.389226083943596E-2</v>
      </c>
      <c r="I71" s="38">
        <f>AVERAGE(G69:G71)</f>
        <v>14.581999778747559</v>
      </c>
      <c r="J71" s="34"/>
      <c r="K71" s="38">
        <f>E71-I71</f>
        <v>7.4700002670288086</v>
      </c>
      <c r="L71" s="38">
        <f>K71-$K$7</f>
        <v>-7.2039995193481445</v>
      </c>
      <c r="M71" s="18">
        <f>SQRT((D71*D71)+(H71*H71))</f>
        <v>4.2825763254070934E-2</v>
      </c>
      <c r="N71" s="6"/>
      <c r="O71" s="42">
        <f>POWER(2,-L71)</f>
        <v>147.44156909871094</v>
      </c>
      <c r="P71" s="17">
        <f>M71/SQRT((COUNT(C69:C71)+COUNT(G69:G71)/2))</f>
        <v>2.0188258404295483E-2</v>
      </c>
    </row>
    <row r="72" spans="2:16">
      <c r="B72" s="24" t="s">
        <v>30</v>
      </c>
      <c r="C72" s="21">
        <v>30.240999221801758</v>
      </c>
      <c r="D72" s="31"/>
      <c r="E72" s="34"/>
      <c r="F72" s="34"/>
      <c r="G72" s="21">
        <v>15.13599967956543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30</v>
      </c>
      <c r="C73" s="21"/>
      <c r="D73" s="36"/>
      <c r="E73" s="34"/>
      <c r="F73" s="34"/>
      <c r="G73" s="21">
        <v>15.098999977111816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30</v>
      </c>
      <c r="C74" s="21">
        <v>30.582000732421875</v>
      </c>
      <c r="D74" s="37">
        <f>STDEV(C72:C74)</f>
        <v>0.24112448055434135</v>
      </c>
      <c r="E74" s="38">
        <f>AVERAGE(C72:C74)</f>
        <v>30.411499977111816</v>
      </c>
      <c r="F74" s="34"/>
      <c r="G74" s="21">
        <v>14.987000465393066</v>
      </c>
      <c r="H74" s="39">
        <f>STDEV(G72:G74)</f>
        <v>7.7581821787147329E-2</v>
      </c>
      <c r="I74" s="38">
        <f>AVERAGE(G72:G74)</f>
        <v>15.074000040690104</v>
      </c>
      <c r="J74" s="34"/>
      <c r="K74" s="38">
        <f>E74-I74</f>
        <v>15.337499936421713</v>
      </c>
      <c r="L74" s="38">
        <f>K74-$K$7</f>
        <v>0.66350015004475971</v>
      </c>
      <c r="M74" s="18">
        <f>SQRT((D74*D74)+(H74*H74))</f>
        <v>0.25329815276549811</v>
      </c>
      <c r="N74" s="6"/>
      <c r="O74" s="42">
        <f>POWER(2,-L74)</f>
        <v>0.63134471991122743</v>
      </c>
      <c r="P74" s="17">
        <f>M74/SQRT((COUNT(C72:C74)+COUNT(G72:G74)/2))</f>
        <v>0.13539355776446005</v>
      </c>
    </row>
    <row r="75" spans="2:16">
      <c r="B75" s="24" t="s">
        <v>31</v>
      </c>
      <c r="C75" s="21">
        <v>24.586999893188477</v>
      </c>
      <c r="D75" s="31"/>
      <c r="E75" s="34"/>
      <c r="F75" s="34"/>
      <c r="G75" s="21">
        <v>14.925000190734863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31</v>
      </c>
      <c r="C76" s="21">
        <v>24.542999267578125</v>
      </c>
      <c r="D76" s="36"/>
      <c r="E76" s="34"/>
      <c r="F76" s="34"/>
      <c r="G76" s="21">
        <v>14.88599967956543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31</v>
      </c>
      <c r="C77" s="21">
        <v>24.530000686645508</v>
      </c>
      <c r="D77" s="37">
        <f>STDEV(C75:C77)</f>
        <v>2.9871747261953439E-2</v>
      </c>
      <c r="E77" s="38">
        <f>AVERAGE(C75:C77)</f>
        <v>24.553333282470703</v>
      </c>
      <c r="F77" s="34"/>
      <c r="G77" s="21">
        <v>14.868000030517578</v>
      </c>
      <c r="H77" s="39">
        <f>STDEV(G75:G77)</f>
        <v>2.9137734704100096E-2</v>
      </c>
      <c r="I77" s="38">
        <f>AVERAGE(G75:G77)</f>
        <v>14.892999966939291</v>
      </c>
      <c r="J77" s="34"/>
      <c r="K77" s="38">
        <f>E77-I77</f>
        <v>9.6603333155314122</v>
      </c>
      <c r="L77" s="38">
        <f>K77-$K$7</f>
        <v>-5.013666470845541</v>
      </c>
      <c r="M77" s="18">
        <f>SQRT((D77*D77)+(H77*H77))</f>
        <v>4.1729232777137679E-2</v>
      </c>
      <c r="N77" s="6"/>
      <c r="O77" s="42">
        <f>POWER(2,-L77)</f>
        <v>32.304572333876223</v>
      </c>
      <c r="P77" s="17">
        <f>M77/SQRT((COUNT(C75:C77)+COUNT(G75:G77)/2))</f>
        <v>1.9671348980284002E-2</v>
      </c>
    </row>
    <row r="78" spans="2:16">
      <c r="B78" s="24" t="s">
        <v>32</v>
      </c>
      <c r="C78" s="21">
        <v>23.704000473022461</v>
      </c>
      <c r="D78" s="31"/>
      <c r="E78" s="34"/>
      <c r="F78" s="34"/>
      <c r="G78" s="21">
        <v>15.970000267028809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32</v>
      </c>
      <c r="C79" s="21">
        <v>23.638999938964844</v>
      </c>
      <c r="D79" s="36"/>
      <c r="E79" s="34"/>
      <c r="F79" s="34"/>
      <c r="G79" s="21">
        <v>16.01099967956543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32</v>
      </c>
      <c r="C80" s="21">
        <v>23.743000030517578</v>
      </c>
      <c r="D80" s="37">
        <f>STDEV(C78:C80)</f>
        <v>5.2538960076574819E-2</v>
      </c>
      <c r="E80" s="38">
        <f>AVERAGE(C78:C80)</f>
        <v>23.695333480834961</v>
      </c>
      <c r="F80" s="34"/>
      <c r="G80" s="21">
        <v>15.928000450134277</v>
      </c>
      <c r="H80" s="39">
        <f>STDEV(G78:G80)</f>
        <v>4.1500619540932281E-2</v>
      </c>
      <c r="I80" s="38">
        <f>AVERAGE(G78:G80)</f>
        <v>15.969666798909506</v>
      </c>
      <c r="J80" s="34"/>
      <c r="K80" s="38">
        <f>E80-I80</f>
        <v>7.7256666819254551</v>
      </c>
      <c r="L80" s="38">
        <f>K80-$K$7</f>
        <v>-6.948333104451498</v>
      </c>
      <c r="M80" s="18">
        <f>SQRT((D80*D80)+(H80*H80))</f>
        <v>6.6952548481810106E-2</v>
      </c>
      <c r="N80" s="6"/>
      <c r="O80" s="42">
        <f>POWER(2,-L80)</f>
        <v>123.49707862647409</v>
      </c>
      <c r="P80" s="17">
        <f>M80/SQRT((COUNT(C78:C80)+COUNT(G78:G80)/2))</f>
        <v>3.1561734032806009E-2</v>
      </c>
    </row>
    <row r="81" spans="2:16">
      <c r="B81" s="24" t="s">
        <v>33</v>
      </c>
      <c r="C81" s="21">
        <v>29.211000442504883</v>
      </c>
      <c r="D81" s="31"/>
      <c r="E81" s="34"/>
      <c r="F81" s="34"/>
      <c r="G81" s="21">
        <v>15.104999542236328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33</v>
      </c>
      <c r="C82" s="21">
        <v>29.666999816894531</v>
      </c>
      <c r="D82" s="36"/>
      <c r="E82" s="34"/>
      <c r="F82" s="34"/>
      <c r="G82" s="21">
        <v>15.112000465393066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33</v>
      </c>
      <c r="C83" s="21"/>
      <c r="D83" s="37">
        <f>STDEV(C81:C83)</f>
        <v>0.32244024984774372</v>
      </c>
      <c r="E83" s="38">
        <f>AVERAGE(C81:C83)</f>
        <v>29.439000129699707</v>
      </c>
      <c r="F83" s="34"/>
      <c r="G83" s="21">
        <v>15.015999794006348</v>
      </c>
      <c r="H83" s="39">
        <f>STDEV(G81:G83)</f>
        <v>5.3519617924562987E-2</v>
      </c>
      <c r="I83" s="38">
        <f>AVERAGE(G81:G83)</f>
        <v>15.077666600545248</v>
      </c>
      <c r="J83" s="34"/>
      <c r="K83" s="38">
        <f>E83-I83</f>
        <v>14.361333529154459</v>
      </c>
      <c r="L83" s="38">
        <f>K83-$K$7</f>
        <v>-0.31266625722249408</v>
      </c>
      <c r="M83" s="18">
        <f>SQRT((D83*D83)+(H83*H83))</f>
        <v>0.32685174655287769</v>
      </c>
      <c r="N83" s="6"/>
      <c r="O83" s="42">
        <f>POWER(2,-L83)</f>
        <v>1.2420009329146349</v>
      </c>
      <c r="P83" s="17">
        <f>M83/SQRT((COUNT(C81:C83)+COUNT(G81:G83)/2))</f>
        <v>0.17470960740993413</v>
      </c>
    </row>
    <row r="84" spans="2:16">
      <c r="B84" s="24" t="s">
        <v>34</v>
      </c>
      <c r="C84" s="21">
        <v>22.983999252319336</v>
      </c>
      <c r="D84" s="31"/>
      <c r="E84" s="34"/>
      <c r="F84" s="34"/>
      <c r="G84" s="21">
        <v>14.416999816894531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34</v>
      </c>
      <c r="C85" s="21">
        <v>22.826000213623047</v>
      </c>
      <c r="D85" s="36"/>
      <c r="E85" s="34"/>
      <c r="F85" s="34"/>
      <c r="G85" s="21">
        <v>14.467000007629395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34</v>
      </c>
      <c r="C86" s="21">
        <v>22.923000335693359</v>
      </c>
      <c r="D86" s="37">
        <f>STDEV(C84:C86)</f>
        <v>7.9680181287601057E-2</v>
      </c>
      <c r="E86" s="38">
        <f>AVERAGE(C84:C86)</f>
        <v>22.910999933878582</v>
      </c>
      <c r="F86" s="34"/>
      <c r="G86" s="21">
        <v>14.430000305175781</v>
      </c>
      <c r="H86" s="39">
        <f>STDEV(G84:G86)</f>
        <v>2.594227486404364E-2</v>
      </c>
      <c r="I86" s="38">
        <f>AVERAGE(G84:G86)</f>
        <v>14.438000043233236</v>
      </c>
      <c r="J86" s="34"/>
      <c r="K86" s="38">
        <f>E86-I86</f>
        <v>8.4729998906453456</v>
      </c>
      <c r="L86" s="38">
        <f>K86-$K$7</f>
        <v>-6.2009998957316075</v>
      </c>
      <c r="M86" s="18">
        <f>SQRT((D86*D86)+(H86*H86))</f>
        <v>8.3796974379428277E-2</v>
      </c>
      <c r="N86" s="6"/>
      <c r="O86" s="42">
        <f>POWER(2,-L86)</f>
        <v>73.567664957238122</v>
      </c>
      <c r="P86" s="17">
        <f>M86/SQRT((COUNT(C84:C86)+COUNT(G84:G86)/2))</f>
        <v>3.9502272551072748E-2</v>
      </c>
    </row>
    <row r="87" spans="2:16">
      <c r="B87" s="24" t="s">
        <v>35</v>
      </c>
      <c r="C87" s="21">
        <v>22.517000198364258</v>
      </c>
      <c r="D87" s="31"/>
      <c r="E87" s="34"/>
      <c r="F87" s="34"/>
      <c r="G87" s="21">
        <v>15.517999649047852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35</v>
      </c>
      <c r="C88" s="21">
        <v>22.781000137329102</v>
      </c>
      <c r="D88" s="36"/>
      <c r="E88" s="34"/>
      <c r="F88" s="34"/>
      <c r="G88" s="21">
        <v>15.550000190734863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35</v>
      </c>
      <c r="C89" s="21">
        <v>22.843000411987305</v>
      </c>
      <c r="D89" s="37">
        <f>STDEV(C87:C89)</f>
        <v>0.17311659900839763</v>
      </c>
      <c r="E89" s="38">
        <f>AVERAGE(C87:C89)</f>
        <v>22.713666915893555</v>
      </c>
      <c r="F89" s="34"/>
      <c r="G89" s="21">
        <v>15.465000152587891</v>
      </c>
      <c r="H89" s="39">
        <f>STDEV(G87:G89)</f>
        <v>4.2930152143255504E-2</v>
      </c>
      <c r="I89" s="38">
        <f>AVERAGE(G87:G89)</f>
        <v>15.510999997456869</v>
      </c>
      <c r="J89" s="34"/>
      <c r="K89" s="38">
        <f>E89-I89</f>
        <v>7.2026669184366856</v>
      </c>
      <c r="L89" s="38">
        <f>K89-$K$7</f>
        <v>-7.4713328679402675</v>
      </c>
      <c r="M89" s="18">
        <f>SQRT((D89*D89)+(H89*H89))</f>
        <v>0.17836018281914101</v>
      </c>
      <c r="N89" s="6"/>
      <c r="O89" s="42">
        <f>POWER(2,-L89)</f>
        <v>177.45788487226963</v>
      </c>
      <c r="P89" s="17">
        <f>M89/SQRT((COUNT(C87:C89)+COUNT(G87:G89)/2))</f>
        <v>8.407979651005798E-2</v>
      </c>
    </row>
    <row r="90" spans="2:16">
      <c r="B90" s="24" t="s">
        <v>36</v>
      </c>
      <c r="C90" s="21">
        <v>32.066001892089844</v>
      </c>
      <c r="D90" s="31"/>
      <c r="E90" s="34"/>
      <c r="F90" s="34"/>
      <c r="G90" s="21">
        <v>17.91200065612793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36</v>
      </c>
      <c r="C91" s="21"/>
      <c r="D91" s="36"/>
      <c r="E91" s="34"/>
      <c r="F91" s="34"/>
      <c r="G91" s="21">
        <v>17.98699951171875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36</v>
      </c>
      <c r="C92" s="21">
        <v>31.441999435424805</v>
      </c>
      <c r="D92" s="37">
        <f>STDEV(C90:C92)</f>
        <v>0.44123636858491389</v>
      </c>
      <c r="E92" s="38">
        <f>AVERAGE(C90:C92)</f>
        <v>31.754000663757324</v>
      </c>
      <c r="F92" s="34"/>
      <c r="G92" s="21">
        <v>18.091999053955078</v>
      </c>
      <c r="H92" s="39">
        <f>STDEV(G90:G92)</f>
        <v>9.0414928183082291E-2</v>
      </c>
      <c r="I92" s="38">
        <f>AVERAGE(G90:G92)</f>
        <v>17.996999740600586</v>
      </c>
      <c r="J92" s="34"/>
      <c r="K92" s="38">
        <f>E92-I92</f>
        <v>13.757000923156738</v>
      </c>
      <c r="L92" s="38">
        <f>K92-$K$7</f>
        <v>-0.91699886322021484</v>
      </c>
      <c r="M92" s="18">
        <f>SQRT((D92*D92)+(H92*H92))</f>
        <v>0.45040469824409457</v>
      </c>
      <c r="N92" s="6"/>
      <c r="O92" s="29">
        <f>POWER(2,-L92)</f>
        <v>1.8881833504950742</v>
      </c>
      <c r="P92" s="17">
        <f>M92/SQRT((COUNT(C90:C92)+COUNT(G90:G92)/2))</f>
        <v>0.24075143803181492</v>
      </c>
    </row>
    <row r="93" spans="2:16">
      <c r="B93" s="24" t="s">
        <v>37</v>
      </c>
      <c r="C93" s="21">
        <v>23.728000640869141</v>
      </c>
      <c r="D93" s="31"/>
      <c r="E93" s="34"/>
      <c r="F93" s="34"/>
      <c r="G93" s="21">
        <v>14.244999885559082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37</v>
      </c>
      <c r="C94" s="21">
        <v>23.75</v>
      </c>
      <c r="D94" s="36"/>
      <c r="E94" s="34"/>
      <c r="F94" s="34"/>
      <c r="G94" s="21">
        <v>14.265000343322754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37</v>
      </c>
      <c r="C95" s="21">
        <v>23.770000457763672</v>
      </c>
      <c r="D95" s="37">
        <f>STDEV(C93:C95)</f>
        <v>2.1007834776971112E-2</v>
      </c>
      <c r="E95" s="38">
        <f>AVERAGE(C93:C95)</f>
        <v>23.74933369954427</v>
      </c>
      <c r="F95" s="34"/>
      <c r="G95" s="21">
        <v>14.258999824523926</v>
      </c>
      <c r="H95" s="39">
        <f>STDEV(G93:G95)</f>
        <v>1.0263388228965964E-2</v>
      </c>
      <c r="I95" s="38">
        <f>AVERAGE(G93:G95)</f>
        <v>14.256333351135254</v>
      </c>
      <c r="J95" s="34"/>
      <c r="K95" s="38">
        <f>E95-I95</f>
        <v>9.4930003484090157</v>
      </c>
      <c r="L95" s="38">
        <f>K95-$K$7</f>
        <v>-5.1809994379679374</v>
      </c>
      <c r="M95" s="18">
        <f>SQRT((D95*D95)+(H95*H95))</f>
        <v>2.3380895191480459E-2</v>
      </c>
      <c r="N95" s="6"/>
      <c r="O95" s="42">
        <f>POWER(2,-L95)</f>
        <v>36.277407076283197</v>
      </c>
      <c r="P95" s="17">
        <f>M95/SQRT((COUNT(C93:C95)+COUNT(G93:G95)/2))</f>
        <v>1.1021859693405184E-2</v>
      </c>
    </row>
    <row r="96" spans="2:16">
      <c r="B96" s="24" t="s">
        <v>38</v>
      </c>
      <c r="C96" s="21">
        <v>22.410999298095703</v>
      </c>
      <c r="D96" s="31"/>
      <c r="E96" s="34"/>
      <c r="F96" s="34"/>
      <c r="G96" s="21">
        <v>14.814999580383301</v>
      </c>
      <c r="I96" s="34"/>
      <c r="J96" s="34"/>
      <c r="K96" s="34"/>
      <c r="L96" s="34"/>
      <c r="M96" s="34"/>
      <c r="N96" s="34"/>
      <c r="O96" s="35"/>
    </row>
    <row r="97" spans="2:17">
      <c r="B97" s="24" t="s">
        <v>38</v>
      </c>
      <c r="C97" s="21">
        <v>22.434999465942383</v>
      </c>
      <c r="D97" s="36"/>
      <c r="E97" s="34"/>
      <c r="F97" s="34"/>
      <c r="G97" s="21">
        <v>14.826999664306641</v>
      </c>
      <c r="H97" s="36"/>
      <c r="I97" s="34"/>
      <c r="J97" s="34"/>
      <c r="K97" s="34"/>
      <c r="L97" s="34"/>
      <c r="M97" s="34"/>
      <c r="N97" s="34"/>
      <c r="O97" s="35"/>
    </row>
    <row r="98" spans="2:17" ht="15.75">
      <c r="B98" s="24" t="s">
        <v>38</v>
      </c>
      <c r="C98" s="21">
        <v>22.459999084472656</v>
      </c>
      <c r="D98" s="37">
        <f>STDEV(C96:C98)</f>
        <v>2.4501591949351066E-2</v>
      </c>
      <c r="E98" s="38">
        <f>AVERAGE(C96:C98)</f>
        <v>22.435332616170246</v>
      </c>
      <c r="F98" s="34"/>
      <c r="G98" s="21">
        <v>14.805000305175781</v>
      </c>
      <c r="H98" s="39">
        <f>STDEV(G96:G98)</f>
        <v>1.1014833339724512E-2</v>
      </c>
      <c r="I98" s="38">
        <f>AVERAGE(G96:G98)</f>
        <v>14.815666516621908</v>
      </c>
      <c r="J98" s="34"/>
      <c r="K98" s="38">
        <f>E98-I98</f>
        <v>7.6196660995483381</v>
      </c>
      <c r="L98" s="38">
        <f>K98-$K$7</f>
        <v>-7.0543336868286151</v>
      </c>
      <c r="M98" s="18">
        <f>SQRT((D98*D98)+(H98*H98))</f>
        <v>2.6863628972170005E-2</v>
      </c>
      <c r="N98" s="6"/>
      <c r="O98" s="42">
        <f>POWER(2,-L98)</f>
        <v>132.91256496460142</v>
      </c>
      <c r="P98" s="17">
        <f>M98/SQRT((COUNT(C96:C98)+COUNT(G96:G98)/2))</f>
        <v>1.2663636142333878E-2</v>
      </c>
    </row>
    <row r="99" spans="2:17">
      <c r="B99" s="24" t="s">
        <v>240</v>
      </c>
      <c r="C99" s="21">
        <v>30.153999328613281</v>
      </c>
      <c r="D99" s="31"/>
      <c r="E99" s="34"/>
      <c r="F99" s="34"/>
      <c r="G99" s="21">
        <v>15.284000396728516</v>
      </c>
      <c r="I99" s="34"/>
      <c r="J99" s="34"/>
      <c r="K99" s="34"/>
      <c r="L99" s="34"/>
      <c r="M99" s="34"/>
      <c r="N99" s="34"/>
      <c r="O99" s="35"/>
    </row>
    <row r="100" spans="2:17">
      <c r="B100" s="24" t="s">
        <v>240</v>
      </c>
      <c r="C100" s="21">
        <v>29.375999450683594</v>
      </c>
      <c r="D100" s="36"/>
      <c r="E100" s="34"/>
      <c r="F100" s="34"/>
      <c r="G100" s="21">
        <v>15.086999893188477</v>
      </c>
      <c r="H100" s="36"/>
      <c r="I100" s="34"/>
      <c r="J100" s="34"/>
      <c r="K100" s="34"/>
      <c r="L100" s="34"/>
      <c r="M100" s="34"/>
      <c r="N100" s="34"/>
      <c r="O100" s="35"/>
    </row>
    <row r="101" spans="2:17" ht="15.75">
      <c r="B101" s="24" t="s">
        <v>240</v>
      </c>
      <c r="C101" s="21">
        <v>29.63599967956543</v>
      </c>
      <c r="D101" s="37">
        <f>STDEV(C99:C101)</f>
        <v>0.39606555970160173</v>
      </c>
      <c r="E101" s="38">
        <f>AVERAGE(C99:C101)</f>
        <v>29.721999486287434</v>
      </c>
      <c r="F101" s="34"/>
      <c r="G101" s="21">
        <v>15.154999732971191</v>
      </c>
      <c r="H101" s="39">
        <f>STDEV(G99:G101)</f>
        <v>0.10006193736492583</v>
      </c>
      <c r="I101" s="38">
        <f>AVERAGE(G99:G101)</f>
        <v>15.175333340962728</v>
      </c>
      <c r="J101" s="34"/>
      <c r="K101" s="38">
        <f>E101-I101</f>
        <v>14.546666145324705</v>
      </c>
      <c r="L101" s="38">
        <f>K101-$K$7</f>
        <v>-0.12733364105224787</v>
      </c>
      <c r="M101" s="18">
        <f>SQRT((D101*D101)+(H101*H101))</f>
        <v>0.40850987612414635</v>
      </c>
      <c r="N101" s="6"/>
      <c r="O101" s="42">
        <f>POWER(2,-L101)</f>
        <v>1.0922731181925489</v>
      </c>
      <c r="P101" s="17">
        <f>M101/SQRT((COUNT(C99:C101)+COUNT(G99:G101)/2))</f>
        <v>0.19257340239270695</v>
      </c>
    </row>
    <row r="102" spans="2:17">
      <c r="B102" s="24" t="s">
        <v>241</v>
      </c>
      <c r="C102" s="21">
        <v>23.688999176025391</v>
      </c>
      <c r="D102" s="31"/>
      <c r="E102" s="34"/>
      <c r="F102" s="34"/>
      <c r="G102" s="21">
        <v>14.640000343322754</v>
      </c>
      <c r="I102" s="34"/>
      <c r="J102" s="34"/>
      <c r="K102" s="34"/>
      <c r="L102" s="34"/>
      <c r="M102" s="34"/>
      <c r="N102" s="34"/>
      <c r="O102" s="35"/>
    </row>
    <row r="103" spans="2:17">
      <c r="B103" s="24" t="s">
        <v>241</v>
      </c>
      <c r="C103" s="21">
        <v>23.629999160766602</v>
      </c>
      <c r="D103" s="36"/>
      <c r="E103" s="34"/>
      <c r="F103" s="34"/>
      <c r="G103" s="21">
        <v>14.576999664306641</v>
      </c>
      <c r="H103" s="36"/>
      <c r="I103" s="34"/>
      <c r="J103" s="34"/>
      <c r="K103" s="34"/>
      <c r="L103" s="34"/>
      <c r="M103" s="34"/>
      <c r="N103" s="34"/>
      <c r="O103" s="35"/>
    </row>
    <row r="104" spans="2:17" ht="15.75">
      <c r="B104" s="24" t="s">
        <v>241</v>
      </c>
      <c r="C104" s="21">
        <v>23.628999710083008</v>
      </c>
      <c r="D104" s="37">
        <f>STDEV(C102:C104)</f>
        <v>3.4355825841666292E-2</v>
      </c>
      <c r="E104" s="38">
        <f>AVERAGE(C102:C104)</f>
        <v>23.649332682291668</v>
      </c>
      <c r="F104" s="34"/>
      <c r="G104" s="21">
        <v>14.590999603271484</v>
      </c>
      <c r="H104" s="39">
        <f>STDEV(G102:G104)</f>
        <v>3.3081103299524274E-2</v>
      </c>
      <c r="I104" s="38">
        <f>AVERAGE(G102:G104)</f>
        <v>14.602666536966959</v>
      </c>
      <c r="J104" s="34"/>
      <c r="K104" s="38">
        <f>E104-I104</f>
        <v>9.0466661453247088</v>
      </c>
      <c r="L104" s="38">
        <f>K104-$K$7</f>
        <v>-5.6273336410522443</v>
      </c>
      <c r="M104" s="18">
        <f>SQRT((D104*D104)+(H104*H104))</f>
        <v>4.7693628136017303E-2</v>
      </c>
      <c r="N104" s="6"/>
      <c r="O104" s="42">
        <f>POWER(2,-L104)</f>
        <v>49.430638642030388</v>
      </c>
      <c r="P104" s="17">
        <f>M104/SQRT((COUNT(C102:C104)+COUNT(G102:G104)/2))</f>
        <v>2.2482991916244904E-2</v>
      </c>
    </row>
    <row r="105" spans="2:17">
      <c r="B105" s="24" t="s">
        <v>242</v>
      </c>
      <c r="C105" s="21">
        <v>24.238000869750977</v>
      </c>
      <c r="D105" s="31"/>
      <c r="E105" s="34"/>
      <c r="F105" s="34"/>
      <c r="G105" s="21">
        <v>16.222999572753906</v>
      </c>
      <c r="I105" s="34"/>
      <c r="J105" s="34"/>
      <c r="K105" s="34"/>
      <c r="L105" s="34"/>
      <c r="M105" s="34"/>
      <c r="N105" s="34"/>
      <c r="O105" s="35"/>
    </row>
    <row r="106" spans="2:17">
      <c r="B106" s="24" t="s">
        <v>242</v>
      </c>
      <c r="C106" s="21">
        <v>24.069000244140625</v>
      </c>
      <c r="D106" s="36"/>
      <c r="E106" s="34"/>
      <c r="F106" s="34"/>
      <c r="G106" s="21">
        <v>16.186000823974609</v>
      </c>
      <c r="H106" s="36"/>
      <c r="I106" s="34"/>
      <c r="J106" s="34"/>
      <c r="K106" s="34"/>
      <c r="L106" s="34"/>
      <c r="M106" s="34"/>
      <c r="N106" s="34"/>
      <c r="O106" s="35"/>
    </row>
    <row r="107" spans="2:17" ht="15.75">
      <c r="B107" s="24" t="s">
        <v>242</v>
      </c>
      <c r="C107" s="21">
        <v>24.187999725341797</v>
      </c>
      <c r="D107" s="37">
        <f>STDEV(C105:C107)</f>
        <v>8.6816091466449849E-2</v>
      </c>
      <c r="E107" s="38">
        <f>AVERAGE(C105:C107)</f>
        <v>24.165000279744465</v>
      </c>
      <c r="F107" s="34"/>
      <c r="G107" s="21">
        <v>16.204000473022461</v>
      </c>
      <c r="H107" s="39">
        <f>STDEV(G105:G107)</f>
        <v>1.8501624107470274E-2</v>
      </c>
      <c r="I107" s="38">
        <f>AVERAGE(G105:G107)</f>
        <v>16.204333623250324</v>
      </c>
      <c r="J107" s="34"/>
      <c r="K107" s="38">
        <f>E107-I107</f>
        <v>7.9606666564941406</v>
      </c>
      <c r="L107" s="38">
        <f>K107-$K$7</f>
        <v>-6.7133331298828125</v>
      </c>
      <c r="M107" s="18">
        <f>SQRT((D107*D107)+(H107*H107))</f>
        <v>8.8765668093723674E-2</v>
      </c>
      <c r="N107" s="6"/>
      <c r="O107" s="42">
        <f>POWER(2,-L107)</f>
        <v>104.93361699609386</v>
      </c>
      <c r="P107" s="17">
        <f>M107/SQRT((COUNT(C105:C107)+COUNT(G105:G107)/2))</f>
        <v>4.1844537230417582E-2</v>
      </c>
    </row>
    <row r="108" spans="2:17">
      <c r="B108" s="24" t="s">
        <v>39</v>
      </c>
      <c r="C108" s="21">
        <v>29.299999237060547</v>
      </c>
      <c r="D108" s="31"/>
      <c r="E108" s="34"/>
      <c r="F108" s="34"/>
      <c r="G108" s="21">
        <v>15.119000434875488</v>
      </c>
      <c r="I108" s="34"/>
      <c r="J108" s="34"/>
      <c r="K108" s="34"/>
      <c r="L108" s="34"/>
      <c r="M108" s="34"/>
      <c r="N108" s="34"/>
      <c r="O108" s="35"/>
      <c r="Q108"/>
    </row>
    <row r="109" spans="2:17">
      <c r="B109" s="24" t="s">
        <v>39</v>
      </c>
      <c r="C109" s="21">
        <v>29.632999420166016</v>
      </c>
      <c r="D109" s="36"/>
      <c r="E109" s="34"/>
      <c r="F109" s="34"/>
      <c r="G109" s="21">
        <v>15.166999816894531</v>
      </c>
      <c r="H109" s="36"/>
      <c r="I109" s="34"/>
      <c r="J109" s="34"/>
      <c r="K109" s="34"/>
      <c r="L109" s="34"/>
      <c r="M109" s="34"/>
      <c r="N109" s="34"/>
      <c r="O109" s="35"/>
      <c r="Q109"/>
    </row>
    <row r="110" spans="2:17" ht="15.75">
      <c r="B110" s="24" t="s">
        <v>39</v>
      </c>
      <c r="C110" s="21"/>
      <c r="D110" s="37">
        <f>STDEV(C108:C110)</f>
        <v>0.23546668761023895</v>
      </c>
      <c r="E110" s="38">
        <f>AVERAGE(C108:C110)</f>
        <v>29.466499328613281</v>
      </c>
      <c r="F110" s="34"/>
      <c r="G110" s="21">
        <v>14.996999740600586</v>
      </c>
      <c r="H110" s="39">
        <f>STDEV(G108:G110)</f>
        <v>8.7643345457328214E-2</v>
      </c>
      <c r="I110" s="38">
        <f>AVERAGE(G108:G110)</f>
        <v>15.094333330790201</v>
      </c>
      <c r="J110" s="34"/>
      <c r="K110" s="38">
        <f>E110-I110</f>
        <v>14.37216599782308</v>
      </c>
      <c r="L110" s="38">
        <f>K110-$K$7</f>
        <v>-0.30183378855387311</v>
      </c>
      <c r="M110" s="18">
        <f>SQRT((D110*D110)+(H110*H110))</f>
        <v>0.25124871537401028</v>
      </c>
      <c r="N110" s="6"/>
      <c r="O110" s="42">
        <f>POWER(2,-L110)</f>
        <v>1.2327102979676661</v>
      </c>
      <c r="P110" s="17">
        <f>M110/SQRT((COUNT(C108:C110)+COUNT(G108:G110)/2))</f>
        <v>0.13429808739951846</v>
      </c>
      <c r="Q110"/>
    </row>
    <row r="111" spans="2:17">
      <c r="B111" s="24" t="s">
        <v>40</v>
      </c>
      <c r="C111" s="21">
        <v>22.985000610351563</v>
      </c>
      <c r="D111" s="31"/>
      <c r="E111" s="34"/>
      <c r="F111" s="34"/>
      <c r="G111" s="21">
        <v>14.586000442504883</v>
      </c>
      <c r="I111" s="34"/>
      <c r="J111" s="34"/>
      <c r="K111" s="34"/>
      <c r="L111" s="34"/>
      <c r="M111" s="34"/>
      <c r="N111" s="34"/>
      <c r="O111" s="35"/>
      <c r="Q111"/>
    </row>
    <row r="112" spans="2:17">
      <c r="B112" s="24" t="s">
        <v>40</v>
      </c>
      <c r="C112" s="21">
        <v>22.944999694824219</v>
      </c>
      <c r="D112" s="36"/>
      <c r="E112" s="34"/>
      <c r="F112" s="34"/>
      <c r="G112" s="21">
        <v>14.595999717712402</v>
      </c>
      <c r="H112" s="36"/>
      <c r="I112" s="34"/>
      <c r="J112" s="34"/>
      <c r="K112" s="34"/>
      <c r="L112" s="34"/>
      <c r="M112" s="34"/>
      <c r="N112" s="34"/>
      <c r="O112" s="35"/>
      <c r="Q112"/>
    </row>
    <row r="113" spans="2:17" ht="15.75">
      <c r="B113" s="24" t="s">
        <v>40</v>
      </c>
      <c r="C113" s="21">
        <v>22.881999969482422</v>
      </c>
      <c r="D113" s="37">
        <f>STDEV(C111:C113)</f>
        <v>5.1926503598228806E-2</v>
      </c>
      <c r="E113" s="38">
        <f>AVERAGE(C111:C113)</f>
        <v>22.937333424886067</v>
      </c>
      <c r="F113" s="34"/>
      <c r="G113" s="21">
        <v>14.630999565124512</v>
      </c>
      <c r="H113" s="39">
        <f>STDEV(G111:G113)</f>
        <v>2.3628710855239408E-2</v>
      </c>
      <c r="I113" s="38">
        <f>AVERAGE(G111:G113)</f>
        <v>14.6043332417806</v>
      </c>
      <c r="J113" s="34"/>
      <c r="K113" s="38">
        <f>E113-I113</f>
        <v>8.333000183105467</v>
      </c>
      <c r="L113" s="38">
        <f>K113-$K$7</f>
        <v>-6.3409996032714862</v>
      </c>
      <c r="M113" s="18">
        <f>SQRT((D113*D113)+(H113*H113))</f>
        <v>5.7049783107540185E-2</v>
      </c>
      <c r="N113" s="6"/>
      <c r="O113" s="42">
        <f>POWER(2,-L113)</f>
        <v>81.064569946235366</v>
      </c>
      <c r="P113" s="17">
        <f>M113/SQRT((COUNT(C111:C113)+COUNT(G111:G113)/2))</f>
        <v>2.6893525667042277E-2</v>
      </c>
      <c r="Q113"/>
    </row>
    <row r="114" spans="2:17" s="23" customFormat="1">
      <c r="B114" s="24" t="s">
        <v>41</v>
      </c>
      <c r="C114" s="21">
        <v>22.495000839233398</v>
      </c>
      <c r="D114" s="31"/>
      <c r="E114" s="34"/>
      <c r="F114" s="34"/>
      <c r="G114" s="21">
        <v>15.437999725341797</v>
      </c>
      <c r="H114" s="30"/>
      <c r="I114" s="34"/>
      <c r="J114" s="34"/>
      <c r="K114" s="34"/>
      <c r="L114" s="34"/>
      <c r="M114" s="34"/>
      <c r="N114" s="34"/>
      <c r="O114" s="35"/>
      <c r="P114" s="41"/>
    </row>
    <row r="115" spans="2:17" s="23" customFormat="1">
      <c r="B115" s="24" t="s">
        <v>41</v>
      </c>
      <c r="C115" s="21">
        <v>22.417999267578125</v>
      </c>
      <c r="D115" s="36"/>
      <c r="E115" s="34"/>
      <c r="F115" s="34"/>
      <c r="G115" s="21">
        <v>15.425999641418457</v>
      </c>
      <c r="H115" s="36"/>
      <c r="I115" s="34"/>
      <c r="J115" s="34"/>
      <c r="K115" s="34"/>
      <c r="L115" s="34"/>
      <c r="M115" s="34"/>
      <c r="N115" s="34"/>
      <c r="O115" s="35"/>
      <c r="P115" s="41"/>
    </row>
    <row r="116" spans="2:17" s="23" customFormat="1" ht="15.75">
      <c r="B116" s="24" t="s">
        <v>41</v>
      </c>
      <c r="C116" s="21">
        <v>22.48900032043457</v>
      </c>
      <c r="D116" s="37">
        <f>STDEV(C114:C116)</f>
        <v>4.2829891761792256E-2</v>
      </c>
      <c r="E116" s="38">
        <f>AVERAGE(C114:C116)</f>
        <v>22.467333475748699</v>
      </c>
      <c r="F116" s="34"/>
      <c r="G116" s="21">
        <v>15.449000358581543</v>
      </c>
      <c r="H116" s="39">
        <f>STDEV(G114:G116)</f>
        <v>1.1503977108366203E-2</v>
      </c>
      <c r="I116" s="38">
        <f>AVERAGE(G114:G116)</f>
        <v>15.437666575113932</v>
      </c>
      <c r="J116" s="34"/>
      <c r="K116" s="38">
        <f>E116-I116</f>
        <v>7.0296669006347674</v>
      </c>
      <c r="L116" s="38">
        <f>K116-$K$7</f>
        <v>-7.6443328857421857</v>
      </c>
      <c r="M116" s="38">
        <f>SQRT((D116*D116)+(H116*H116))</f>
        <v>4.4347955055860852E-2</v>
      </c>
      <c r="N116" s="34"/>
      <c r="O116" s="42">
        <f>POWER(2,-L116)</f>
        <v>200.06609501213694</v>
      </c>
      <c r="P116" s="1">
        <f>M116/SQRT((COUNT(C114:C116)+COUNT(G114:G116)/2))</f>
        <v>2.0905826501170299E-2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9" workbookViewId="0">
      <selection activeCell="S12" sqref="S12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4.570312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243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30.617000579833984</v>
      </c>
      <c r="D5" s="31"/>
      <c r="E5" s="34"/>
      <c r="F5" s="34"/>
      <c r="G5" s="21">
        <v>16.01099967956543</v>
      </c>
      <c r="H5" s="31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30.948999404907227</v>
      </c>
      <c r="D6" s="36"/>
      <c r="E6" s="34"/>
      <c r="F6" s="34"/>
      <c r="G6" s="21">
        <v>15.942000389099121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30.316999435424805</v>
      </c>
      <c r="D7" s="37">
        <f>STDEV(C5:C8)</f>
        <v>0.31613495744766268</v>
      </c>
      <c r="E7" s="38">
        <f>AVERAGE(C5:C8)</f>
        <v>30.627666473388672</v>
      </c>
      <c r="F7" s="34"/>
      <c r="G7" s="21">
        <v>15.907999992370605</v>
      </c>
      <c r="H7" s="39">
        <f>STDEV(G5:G8)</f>
        <v>5.2481527900748275E-2</v>
      </c>
      <c r="I7" s="38">
        <f>AVERAGE(G5:G8)</f>
        <v>15.953666687011719</v>
      </c>
      <c r="J7" s="34"/>
      <c r="K7" s="1">
        <f>E7-I7</f>
        <v>14.673999786376953</v>
      </c>
      <c r="L7" s="38">
        <f>K7-$K$7</f>
        <v>0</v>
      </c>
      <c r="M7" s="18">
        <f>SQRT((D7*D7)+(H7*H7))</f>
        <v>0.32046157662227231</v>
      </c>
      <c r="N7" s="6"/>
      <c r="O7" s="42">
        <f>POWER(2,-L7)</f>
        <v>1</v>
      </c>
      <c r="P7" s="17">
        <f>M7/SQRT((COUNT(C5:C8)+COUNT(G5:G8)/2))</f>
        <v>0.15106703595956078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42</v>
      </c>
      <c r="C9" s="21">
        <v>30.892000198364258</v>
      </c>
      <c r="D9" s="31"/>
      <c r="E9" s="34"/>
      <c r="F9" s="34"/>
      <c r="G9" s="21">
        <v>16.483999252319336</v>
      </c>
      <c r="H9" s="30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42</v>
      </c>
      <c r="C10" s="21"/>
      <c r="D10" s="36"/>
      <c r="E10" s="34"/>
      <c r="F10" s="34"/>
      <c r="G10" s="21">
        <v>16.535999298095703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42</v>
      </c>
      <c r="C11" s="21">
        <v>30.724000930786133</v>
      </c>
      <c r="D11" s="37">
        <f>STDEV(C9:C11)</f>
        <v>0.11879342133886549</v>
      </c>
      <c r="E11" s="38">
        <f>AVERAGE(C9:C11)</f>
        <v>30.808000564575195</v>
      </c>
      <c r="F11" s="34"/>
      <c r="G11" s="21">
        <v>16.464000701904297</v>
      </c>
      <c r="H11" s="39">
        <f>STDEV(G9:G11)</f>
        <v>3.7165720390749682E-2</v>
      </c>
      <c r="I11" s="38">
        <f>AVERAGE(G9:G11)</f>
        <v>16.494666417439777</v>
      </c>
      <c r="J11" s="34"/>
      <c r="K11" s="38">
        <f>E11-I11</f>
        <v>14.313334147135418</v>
      </c>
      <c r="L11" s="38">
        <f>K11-$K$7</f>
        <v>-0.36066563924153527</v>
      </c>
      <c r="M11" s="38">
        <f>SQRT((D11*D11)+(H11*H11))</f>
        <v>0.12447155388102379</v>
      </c>
      <c r="N11" s="34"/>
      <c r="O11" s="42">
        <f>POWER(2,-L11)</f>
        <v>1.2840181888842277</v>
      </c>
      <c r="P11" s="1">
        <f>M11/SQRT((COUNT(C9:C11)+COUNT(G9:G11)/2))</f>
        <v>6.653284414602334E-2</v>
      </c>
      <c r="Q11" s="28"/>
    </row>
    <row r="12" spans="2:17">
      <c r="B12" s="24" t="s">
        <v>43</v>
      </c>
      <c r="C12" s="21">
        <v>22.485000610351563</v>
      </c>
      <c r="D12" s="31"/>
      <c r="E12" s="34"/>
      <c r="F12" s="34"/>
      <c r="G12" s="21">
        <v>13.814999580383301</v>
      </c>
      <c r="I12" s="34"/>
      <c r="J12" s="34"/>
      <c r="K12" s="34"/>
      <c r="L12" s="34"/>
      <c r="M12" s="34"/>
      <c r="N12" s="34"/>
      <c r="O12" s="35"/>
    </row>
    <row r="13" spans="2:17">
      <c r="B13" s="24" t="s">
        <v>43</v>
      </c>
      <c r="C13" s="21">
        <v>22.604999542236328</v>
      </c>
      <c r="D13" s="36"/>
      <c r="E13" s="34"/>
      <c r="F13" s="34"/>
      <c r="G13" s="21">
        <v>13.831000328063965</v>
      </c>
      <c r="H13" s="36"/>
      <c r="I13" s="34"/>
      <c r="J13" s="34"/>
      <c r="K13" s="34"/>
      <c r="L13" s="34"/>
      <c r="M13" s="34"/>
      <c r="N13" s="34"/>
      <c r="O13" s="35"/>
    </row>
    <row r="14" spans="2:17" ht="15.75">
      <c r="B14" s="24" t="s">
        <v>43</v>
      </c>
      <c r="C14" s="21">
        <v>22.646999359130859</v>
      </c>
      <c r="D14" s="37">
        <f>STDEV(C12:C14)</f>
        <v>8.4070727048436739E-2</v>
      </c>
      <c r="E14" s="38">
        <f>AVERAGE(C12:C14)</f>
        <v>22.578999837239582</v>
      </c>
      <c r="F14" s="34"/>
      <c r="G14" s="21">
        <v>13.829000473022461</v>
      </c>
      <c r="H14" s="39">
        <f>STDEV(G12:G14)</f>
        <v>8.7182599680268192E-3</v>
      </c>
      <c r="I14" s="38">
        <f>AVERAGE(G12:G14)</f>
        <v>13.825000127156576</v>
      </c>
      <c r="J14" s="34"/>
      <c r="K14" s="38">
        <f>E14-I14</f>
        <v>8.753999710083006</v>
      </c>
      <c r="L14" s="38">
        <f>K14-$K$7</f>
        <v>-5.9200000762939471</v>
      </c>
      <c r="M14" s="18">
        <f>SQRT((D14*D14)+(H14*H14))</f>
        <v>8.4521566498278133E-2</v>
      </c>
      <c r="N14" s="6"/>
      <c r="O14" s="42">
        <f>POWER(2,-L14)</f>
        <v>60.547692592377672</v>
      </c>
      <c r="P14" s="17">
        <f>M14/SQRT((COUNT(C12:C14)+COUNT(G12:G14)/2))</f>
        <v>3.9843848551628126E-2</v>
      </c>
    </row>
    <row r="15" spans="2:17">
      <c r="B15" s="24" t="s">
        <v>44</v>
      </c>
      <c r="C15" s="21">
        <v>23.818000793457031</v>
      </c>
      <c r="D15" s="31"/>
      <c r="E15" s="34"/>
      <c r="F15" s="34"/>
      <c r="G15" s="21">
        <v>16.121000289916992</v>
      </c>
      <c r="I15" s="34"/>
      <c r="J15" s="34"/>
      <c r="K15" s="34"/>
      <c r="L15" s="34"/>
      <c r="M15" s="34"/>
      <c r="N15" s="34"/>
      <c r="O15" s="35"/>
    </row>
    <row r="16" spans="2:17">
      <c r="B16" s="24" t="s">
        <v>44</v>
      </c>
      <c r="C16" s="21">
        <v>23.965999603271484</v>
      </c>
      <c r="D16" s="36"/>
      <c r="E16" s="34"/>
      <c r="F16" s="34"/>
      <c r="G16" s="21">
        <v>16.243999481201172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44</v>
      </c>
      <c r="C17" s="21">
        <v>24.106000900268555</v>
      </c>
      <c r="D17" s="37">
        <f>STDEV(C15:C17)</f>
        <v>0.144018559215358</v>
      </c>
      <c r="E17" s="38">
        <f>AVERAGE(C15:C17)</f>
        <v>23.963333765665691</v>
      </c>
      <c r="F17" s="34"/>
      <c r="G17" s="21">
        <v>16.281000137329102</v>
      </c>
      <c r="H17" s="39">
        <f>STDEV(G15:G17)</f>
        <v>8.3763357922142595E-2</v>
      </c>
      <c r="I17" s="38">
        <f>AVERAGE(G15:G17)</f>
        <v>16.215333302815754</v>
      </c>
      <c r="J17" s="34"/>
      <c r="K17" s="38">
        <f>E17-I17</f>
        <v>7.7480004628499373</v>
      </c>
      <c r="L17" s="38">
        <f>K17-$K$7</f>
        <v>-6.9259993235270159</v>
      </c>
      <c r="M17" s="18">
        <f>SQRT((D17*D17)+(H17*H17))</f>
        <v>0.1666062589726465</v>
      </c>
      <c r="N17" s="6"/>
      <c r="O17" s="42">
        <f>POWER(2,-L17)</f>
        <v>121.59999199030223</v>
      </c>
      <c r="P17" s="17">
        <f>M17/SQRT((COUNT(C15:C17)+COUNT(G15:G17)/2))</f>
        <v>7.8538943671786945E-2</v>
      </c>
    </row>
    <row r="18" spans="2:16">
      <c r="B18" s="24" t="s">
        <v>45</v>
      </c>
      <c r="C18" s="21">
        <v>33.823001861572266</v>
      </c>
      <c r="D18" s="31"/>
      <c r="E18" s="34"/>
      <c r="F18" s="34"/>
      <c r="G18" s="21">
        <v>18.999000549316406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45</v>
      </c>
      <c r="C19" s="21">
        <v>32.846000671386719</v>
      </c>
      <c r="D19" s="36"/>
      <c r="E19" s="34"/>
      <c r="F19" s="34"/>
      <c r="G19" s="21">
        <v>19.135000228881836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45</v>
      </c>
      <c r="C20" s="21"/>
      <c r="D20" s="37">
        <f>STDEV(C18:C20)</f>
        <v>0.69084416680752803</v>
      </c>
      <c r="E20" s="38">
        <f>AVERAGE(C18:C20)</f>
        <v>33.334501266479492</v>
      </c>
      <c r="F20" s="34"/>
      <c r="G20" s="21">
        <v>19.013999938964844</v>
      </c>
      <c r="H20" s="39">
        <f>STDEV(G18:G20)</f>
        <v>7.4567603210913436E-2</v>
      </c>
      <c r="I20" s="38">
        <f>AVERAGE(G18:G20)</f>
        <v>19.049333572387695</v>
      </c>
      <c r="J20" s="34"/>
      <c r="K20" s="38">
        <f>E20-I20</f>
        <v>14.285167694091797</v>
      </c>
      <c r="L20" s="38">
        <f>K20-$K$7</f>
        <v>-0.38883209228515625</v>
      </c>
      <c r="M20" s="18">
        <f>SQRT((D20*D20)+(H20*H20))</f>
        <v>0.69485681277555866</v>
      </c>
      <c r="N20" s="6"/>
      <c r="O20" s="29">
        <f>POWER(2,-L20)</f>
        <v>1.3093330278064204</v>
      </c>
      <c r="P20" s="17">
        <f>M20/SQRT((COUNT(C18:C20)+COUNT(G18:G20)/2))</f>
        <v>0.37141658946740952</v>
      </c>
    </row>
    <row r="21" spans="2:16">
      <c r="B21" s="24" t="s">
        <v>46</v>
      </c>
      <c r="C21" s="21">
        <v>26.051000595092773</v>
      </c>
      <c r="D21" s="31"/>
      <c r="E21" s="34"/>
      <c r="F21" s="34"/>
      <c r="G21" s="21">
        <v>16.391000747680664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46</v>
      </c>
      <c r="C22" s="21">
        <v>25.944999694824219</v>
      </c>
      <c r="D22" s="36"/>
      <c r="E22" s="34"/>
      <c r="F22" s="34"/>
      <c r="G22" s="21">
        <v>16.420999526977539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46</v>
      </c>
      <c r="C23" s="21">
        <v>25.954000473022461</v>
      </c>
      <c r="D23" s="37">
        <f>STDEV(C21:C23)</f>
        <v>5.8773900879519579E-2</v>
      </c>
      <c r="E23" s="38">
        <f>AVERAGE(C21:C23)</f>
        <v>25.983333587646484</v>
      </c>
      <c r="F23" s="34"/>
      <c r="G23" s="21">
        <v>16.441999435424805</v>
      </c>
      <c r="H23" s="39">
        <f>STDEV(G21:G23)</f>
        <v>2.5631325449276949E-2</v>
      </c>
      <c r="I23" s="38">
        <f>AVERAGE(G21:G23)</f>
        <v>16.417999903361004</v>
      </c>
      <c r="J23" s="34"/>
      <c r="K23" s="38">
        <f>E23-I23</f>
        <v>9.5653336842854806</v>
      </c>
      <c r="L23" s="38">
        <f>K23-$K$7</f>
        <v>-5.1086661020914725</v>
      </c>
      <c r="M23" s="18">
        <f>SQRT((D23*D23)+(H23*H23))</f>
        <v>6.4119702657469843E-2</v>
      </c>
      <c r="N23" s="6"/>
      <c r="O23" s="42">
        <f>POWER(2,-L23)</f>
        <v>34.503387412496814</v>
      </c>
      <c r="P23" s="17">
        <f>M23/SQRT((COUNT(C21:C23)+COUNT(G21:G23)/2))</f>
        <v>3.0226317704508014E-2</v>
      </c>
    </row>
    <row r="24" spans="2:16">
      <c r="B24" s="24" t="s">
        <v>47</v>
      </c>
      <c r="C24" s="21">
        <v>25.688999176025391</v>
      </c>
      <c r="D24" s="31"/>
      <c r="E24" s="34"/>
      <c r="F24" s="34"/>
      <c r="G24" s="21">
        <v>18.148000717163086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47</v>
      </c>
      <c r="C25" s="21">
        <v>25.631999969482422</v>
      </c>
      <c r="D25" s="36"/>
      <c r="E25" s="34"/>
      <c r="F25" s="34"/>
      <c r="G25" s="21">
        <v>18.125999450683594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47</v>
      </c>
      <c r="C26" s="21">
        <v>25.628000259399414</v>
      </c>
      <c r="D26" s="37">
        <f>STDEV(C24:C26)</f>
        <v>3.4121779596075597E-2</v>
      </c>
      <c r="E26" s="38">
        <f>AVERAGE(C24:C26)</f>
        <v>25.64966646830241</v>
      </c>
      <c r="F26" s="34"/>
      <c r="G26" s="21">
        <v>18.02400016784668</v>
      </c>
      <c r="H26" s="39">
        <f>STDEV(G24:G26)</f>
        <v>6.6161476274234937E-2</v>
      </c>
      <c r="I26" s="38">
        <f>AVERAGE(G24:G26)</f>
        <v>18.099333445231121</v>
      </c>
      <c r="J26" s="34"/>
      <c r="K26" s="38">
        <f>E26-I26</f>
        <v>7.5503330230712891</v>
      </c>
      <c r="L26" s="38">
        <f>K26-$K$7</f>
        <v>-7.1236667633056641</v>
      </c>
      <c r="M26" s="18">
        <f>SQRT((D26*D26)+(H26*H26))</f>
        <v>7.4442170747428593E-2</v>
      </c>
      <c r="N26" s="6"/>
      <c r="O26" s="42">
        <f>POWER(2,-L26)</f>
        <v>139.45605479391281</v>
      </c>
      <c r="P26" s="17">
        <f>M26/SQRT((COUNT(C24:C26)+COUNT(G24:G26)/2))</f>
        <v>3.5092375827835733E-2</v>
      </c>
    </row>
    <row r="27" spans="2:16">
      <c r="B27" s="24" t="s">
        <v>48</v>
      </c>
      <c r="C27" s="21">
        <v>29.874000549316406</v>
      </c>
      <c r="D27" s="31"/>
      <c r="E27" s="34"/>
      <c r="F27" s="34"/>
      <c r="G27" s="21">
        <v>14.951999664306641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48</v>
      </c>
      <c r="C28" s="21">
        <v>29.794000625610352</v>
      </c>
      <c r="D28" s="36"/>
      <c r="E28" s="34"/>
      <c r="F28" s="34"/>
      <c r="G28" s="21">
        <v>14.930999755859375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48</v>
      </c>
      <c r="C29" s="21">
        <v>29.674999237060547</v>
      </c>
      <c r="D29" s="37">
        <f>STDEV(C27:C29)</f>
        <v>0.10013560850941937</v>
      </c>
      <c r="E29" s="38">
        <f>AVERAGE(C27:C29)</f>
        <v>29.781000137329102</v>
      </c>
      <c r="F29" s="34"/>
      <c r="G29" s="21">
        <v>14.951999664306641</v>
      </c>
      <c r="H29" s="39">
        <f>STDEV(G27:G29)</f>
        <v>1.2124302794986304E-2</v>
      </c>
      <c r="I29" s="38">
        <f>AVERAGE(G27:G29)</f>
        <v>14.944999694824219</v>
      </c>
      <c r="J29" s="34"/>
      <c r="K29" s="38">
        <f>E29-I29</f>
        <v>14.836000442504883</v>
      </c>
      <c r="L29" s="38">
        <f>K29-$K$7</f>
        <v>0.16200065612792969</v>
      </c>
      <c r="M29" s="18">
        <f>SQRT((D29*D29)+(H29*H29))</f>
        <v>0.10086693615757451</v>
      </c>
      <c r="N29" s="6"/>
      <c r="O29" s="42">
        <f>POWER(2,-L29)</f>
        <v>0.89378475586944339</v>
      </c>
      <c r="P29" s="17">
        <f>M29/SQRT((COUNT(C27:C29)+COUNT(G27:G29)/2))</f>
        <v>4.7549129703021005E-2</v>
      </c>
    </row>
    <row r="30" spans="2:16">
      <c r="B30" s="24" t="s">
        <v>49</v>
      </c>
      <c r="C30" s="21">
        <v>21.930000305175781</v>
      </c>
      <c r="D30" s="31"/>
      <c r="E30" s="34"/>
      <c r="F30" s="34"/>
      <c r="G30" s="21">
        <v>13.506999969482422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49</v>
      </c>
      <c r="C31" s="21">
        <v>22.079999923706055</v>
      </c>
      <c r="D31" s="36"/>
      <c r="E31" s="34"/>
      <c r="F31" s="34"/>
      <c r="G31" s="21">
        <v>13.451999664306641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49</v>
      </c>
      <c r="C32" s="21">
        <v>22.12700080871582</v>
      </c>
      <c r="D32" s="37">
        <f>STDEV(C30:C32)</f>
        <v>0.10289004417820488</v>
      </c>
      <c r="E32" s="38">
        <f>AVERAGE(C30:C32)</f>
        <v>22.045667012532551</v>
      </c>
      <c r="F32" s="34"/>
      <c r="G32" s="21">
        <v>13.493000030517578</v>
      </c>
      <c r="H32" s="39">
        <f>STDEV(G30:G32)</f>
        <v>2.8583392293076427E-2</v>
      </c>
      <c r="I32" s="38">
        <f>AVERAGE(G30:G32)</f>
        <v>13.483999888102213</v>
      </c>
      <c r="J32" s="34"/>
      <c r="K32" s="38">
        <f>E32-I32</f>
        <v>8.5616671244303379</v>
      </c>
      <c r="L32" s="38">
        <f>K32-$K$7</f>
        <v>-6.1123326619466152</v>
      </c>
      <c r="M32" s="18">
        <f>SQRT((D32*D32)+(H32*H32))</f>
        <v>0.10678656987642619</v>
      </c>
      <c r="N32" s="6"/>
      <c r="O32" s="42">
        <f>POWER(2,-L32)</f>
        <v>69.182376219104128</v>
      </c>
      <c r="P32" s="17">
        <f>M32/SQRT((COUNT(C30:C32)+COUNT(G30:G32)/2))</f>
        <v>5.0339671799514714E-2</v>
      </c>
    </row>
    <row r="33" spans="2:16">
      <c r="B33" s="24" t="s">
        <v>50</v>
      </c>
      <c r="C33" s="21">
        <v>23.28700065612793</v>
      </c>
      <c r="D33" s="31"/>
      <c r="E33" s="34"/>
      <c r="F33" s="34"/>
      <c r="G33" s="21">
        <v>15.01099967956543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50</v>
      </c>
      <c r="C34" s="21">
        <v>23.400999069213867</v>
      </c>
      <c r="D34" s="36"/>
      <c r="E34" s="34"/>
      <c r="F34" s="34"/>
      <c r="G34" s="21">
        <v>15.01099967956543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50</v>
      </c>
      <c r="C35" s="21">
        <v>23.327999114990234</v>
      </c>
      <c r="D35" s="37">
        <f>STDEV(C33:C35)</f>
        <v>5.7742972345629244E-2</v>
      </c>
      <c r="E35" s="38">
        <f>AVERAGE(C33:C35)</f>
        <v>23.338666280110676</v>
      </c>
      <c r="F35" s="34"/>
      <c r="G35" s="21">
        <v>15.104000091552734</v>
      </c>
      <c r="H35" s="39">
        <f>STDEV(G33:G35)</f>
        <v>5.3693812895616463E-2</v>
      </c>
      <c r="I35" s="38">
        <f>AVERAGE(G33:G35)</f>
        <v>15.041999816894531</v>
      </c>
      <c r="J35" s="34"/>
      <c r="K35" s="38">
        <f>E35-I35</f>
        <v>8.2966664632161446</v>
      </c>
      <c r="L35" s="38">
        <f>K35-$K$7</f>
        <v>-6.3773333231608085</v>
      </c>
      <c r="M35" s="18">
        <f>SQRT((D35*D35)+(H35*H35))</f>
        <v>7.8849707663234694E-2</v>
      </c>
      <c r="N35" s="6"/>
      <c r="O35" s="42">
        <f>POWER(2,-L35)</f>
        <v>83.132075357785098</v>
      </c>
      <c r="P35" s="17">
        <f>M35/SQRT((COUNT(C33:C35)+COUNT(G33:G35)/2))</f>
        <v>3.7170108655500092E-2</v>
      </c>
    </row>
    <row r="36" spans="2:16">
      <c r="B36" s="24" t="s">
        <v>51</v>
      </c>
      <c r="C36" s="21">
        <v>30.371999740600586</v>
      </c>
      <c r="D36" s="31"/>
      <c r="E36" s="34"/>
      <c r="F36" s="34"/>
      <c r="G36" s="21">
        <v>15.741000175476074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51</v>
      </c>
      <c r="C37" s="21">
        <v>30.666000366210938</v>
      </c>
      <c r="D37" s="36"/>
      <c r="E37" s="34"/>
      <c r="F37" s="34"/>
      <c r="G37" s="21"/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51</v>
      </c>
      <c r="C38" s="21">
        <v>31.01300048828125</v>
      </c>
      <c r="D38" s="37">
        <f>STDEV(C36:C38)</f>
        <v>0.32086534327835137</v>
      </c>
      <c r="E38" s="38">
        <f>AVERAGE(C36:C38)</f>
        <v>30.683666865030926</v>
      </c>
      <c r="F38" s="34"/>
      <c r="G38" s="21">
        <v>15.675999641418457</v>
      </c>
      <c r="H38" s="39">
        <f>STDEV(G36:G38)</f>
        <v>4.5962318412888246E-2</v>
      </c>
      <c r="I38" s="38">
        <f>AVERAGE(G36:G38)</f>
        <v>15.708499908447266</v>
      </c>
      <c r="J38" s="34"/>
      <c r="K38" s="38">
        <f>E38-I38</f>
        <v>14.97516695658366</v>
      </c>
      <c r="L38" s="38">
        <f>K38-$K$7</f>
        <v>0.30116717020670691</v>
      </c>
      <c r="M38" s="18">
        <f>SQRT((D38*D38)+(H38*H38))</f>
        <v>0.32414056091612786</v>
      </c>
      <c r="N38" s="6"/>
      <c r="O38" s="42">
        <f>POWER(2,-L38)</f>
        <v>0.81159553306692178</v>
      </c>
      <c r="P38" s="17">
        <f>M38/SQRT((COUNT(C36:C38)+COUNT(G36:G38)/2))</f>
        <v>0.16207028045806393</v>
      </c>
    </row>
    <row r="39" spans="2:16">
      <c r="B39" s="24" t="s">
        <v>52</v>
      </c>
      <c r="C39" s="21">
        <v>22.827999114990234</v>
      </c>
      <c r="D39" s="31"/>
      <c r="E39" s="34"/>
      <c r="F39" s="34"/>
      <c r="G39" s="21">
        <v>13.904999732971191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52</v>
      </c>
      <c r="C40" s="21">
        <v>23.146999359130859</v>
      </c>
      <c r="D40" s="36"/>
      <c r="E40" s="34"/>
      <c r="F40" s="34"/>
      <c r="G40" s="21">
        <v>14.291000366210938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52</v>
      </c>
      <c r="C41" s="21">
        <v>23.115999221801758</v>
      </c>
      <c r="D41" s="37">
        <f>STDEV(C39:C41)</f>
        <v>0.1759101218424011</v>
      </c>
      <c r="E41" s="38">
        <f>AVERAGE(C39:C41)</f>
        <v>23.030332565307617</v>
      </c>
      <c r="F41" s="34"/>
      <c r="G41" s="21">
        <v>14.288999557495117</v>
      </c>
      <c r="H41" s="39">
        <f>STDEV(G39:G41)</f>
        <v>0.2222822370063543</v>
      </c>
      <c r="I41" s="38">
        <f>AVERAGE(G39:G41)</f>
        <v>14.161666552225748</v>
      </c>
      <c r="J41" s="34"/>
      <c r="K41" s="38">
        <f>E41-I41</f>
        <v>8.8686660130818691</v>
      </c>
      <c r="L41" s="38">
        <f>K41-$K$7</f>
        <v>-5.805333773295084</v>
      </c>
      <c r="M41" s="18">
        <f>SQRT((D41*D41)+(H41*H41))</f>
        <v>0.28346739469497628</v>
      </c>
      <c r="N41" s="6"/>
      <c r="O41" s="42">
        <f>POWER(2,-L41)</f>
        <v>55.921601529421956</v>
      </c>
      <c r="P41" s="17">
        <f>M41/SQRT((COUNT(C39:C41)+COUNT(G39:G41)/2))</f>
        <v>0.13362781135606755</v>
      </c>
    </row>
    <row r="42" spans="2:16">
      <c r="B42" s="24" t="s">
        <v>53</v>
      </c>
      <c r="C42" s="21">
        <v>22.891000747680664</v>
      </c>
      <c r="D42" s="31"/>
      <c r="E42" s="34"/>
      <c r="F42" s="34"/>
      <c r="G42" s="21">
        <v>15.246000289916992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53</v>
      </c>
      <c r="C43" s="21">
        <v>23.031000137329102</v>
      </c>
      <c r="D43" s="36"/>
      <c r="E43" s="34"/>
      <c r="F43" s="34"/>
      <c r="G43" s="21">
        <v>15.178999900817871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53</v>
      </c>
      <c r="C44" s="21">
        <v>23.065000534057617</v>
      </c>
      <c r="D44" s="37">
        <f>STDEV(C42:C44)</f>
        <v>9.2224166878731598E-2</v>
      </c>
      <c r="E44" s="38">
        <f>AVERAGE(C42:C44)</f>
        <v>22.995667139689129</v>
      </c>
      <c r="F44" s="34"/>
      <c r="G44" s="21">
        <v>15.218000411987305</v>
      </c>
      <c r="H44" s="39">
        <f>STDEV(G42:G44)</f>
        <v>3.3650371902323603E-2</v>
      </c>
      <c r="I44" s="38">
        <f>AVERAGE(G42:G44)</f>
        <v>15.214333534240723</v>
      </c>
      <c r="J44" s="34"/>
      <c r="K44" s="38">
        <f>E44-I44</f>
        <v>7.7813336054484061</v>
      </c>
      <c r="L44" s="38">
        <f>K44-$K$7</f>
        <v>-6.892666180928547</v>
      </c>
      <c r="M44" s="18">
        <f>SQRT((D44*D44)+(H44*H44))</f>
        <v>9.8171505466916539E-2</v>
      </c>
      <c r="N44" s="6"/>
      <c r="O44" s="42">
        <f>POWER(2,-L44)</f>
        <v>118.82266004407427</v>
      </c>
      <c r="P44" s="17">
        <f>M44/SQRT((COUNT(C42:C44)+COUNT(G42:G44)/2))</f>
        <v>4.6278491489965941E-2</v>
      </c>
    </row>
    <row r="45" spans="2:16">
      <c r="B45" s="24" t="s">
        <v>54</v>
      </c>
      <c r="C45" s="21">
        <v>32.394001007080078</v>
      </c>
      <c r="D45" s="31"/>
      <c r="E45" s="34"/>
      <c r="F45" s="34"/>
      <c r="G45" s="21">
        <v>17.103000640869141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54</v>
      </c>
      <c r="C46" s="21">
        <v>33.186000823974609</v>
      </c>
      <c r="D46" s="36"/>
      <c r="E46" s="34"/>
      <c r="F46" s="34"/>
      <c r="G46" s="21">
        <v>17.145999908447266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54</v>
      </c>
      <c r="C47" s="21">
        <v>32.852001190185547</v>
      </c>
      <c r="D47" s="37">
        <f>STDEV(C45:C47)</f>
        <v>0.3976144768190219</v>
      </c>
      <c r="E47" s="38">
        <f>AVERAGE(C45:C47)</f>
        <v>32.810667673746742</v>
      </c>
      <c r="F47" s="34"/>
      <c r="G47" s="21">
        <v>17.208999633789063</v>
      </c>
      <c r="H47" s="39">
        <f>STDEV(G45:G47)</f>
        <v>5.3313051725061789E-2</v>
      </c>
      <c r="I47" s="38">
        <f>AVERAGE(G45:G47)</f>
        <v>17.152666727701824</v>
      </c>
      <c r="J47" s="34"/>
      <c r="K47" s="38">
        <f>E47-I47</f>
        <v>15.658000946044918</v>
      </c>
      <c r="L47" s="38">
        <f>K47-$K$7</f>
        <v>0.9840011596679652</v>
      </c>
      <c r="M47" s="18">
        <f>SQRT((D47*D47)+(H47*H47))</f>
        <v>0.40117272297640533</v>
      </c>
      <c r="N47" s="6"/>
      <c r="O47" s="42">
        <f>POWER(2,-L47)</f>
        <v>0.50557563403338912</v>
      </c>
      <c r="P47" s="17">
        <f>M47/SQRT((COUNT(C45:C47)+COUNT(G45:G47)/2))</f>
        <v>0.18911463522912567</v>
      </c>
    </row>
    <row r="48" spans="2:16">
      <c r="B48" s="24" t="s">
        <v>55</v>
      </c>
      <c r="C48" s="21">
        <v>22.518999099731445</v>
      </c>
      <c r="D48" s="31"/>
      <c r="E48" s="34"/>
      <c r="F48" s="34"/>
      <c r="G48" s="21">
        <v>14.855999946594238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55</v>
      </c>
      <c r="C49" s="21">
        <v>22.573999404907227</v>
      </c>
      <c r="D49" s="36"/>
      <c r="E49" s="34"/>
      <c r="F49" s="34"/>
      <c r="G49" s="21">
        <v>14.85200023651123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55</v>
      </c>
      <c r="C50" s="21">
        <v>22.648000717163086</v>
      </c>
      <c r="D50" s="37">
        <f>STDEV(C48:C50)</f>
        <v>6.473361450977079E-2</v>
      </c>
      <c r="E50" s="38">
        <f>AVERAGE(C48:C50)</f>
        <v>22.580333073933918</v>
      </c>
      <c r="F50" s="34"/>
      <c r="G50" s="21">
        <v>14.529999732971191</v>
      </c>
      <c r="H50" s="39">
        <f>STDEV(G48:G50)</f>
        <v>0.1870723840491274</v>
      </c>
      <c r="I50" s="38">
        <f>AVERAGE(G48:G50)</f>
        <v>14.745999972025553</v>
      </c>
      <c r="J50" s="34"/>
      <c r="K50" s="38">
        <f>E50-I50</f>
        <v>7.8343331019083653</v>
      </c>
      <c r="L50" s="38">
        <f>K50-$K$7</f>
        <v>-6.8396666844685878</v>
      </c>
      <c r="M50" s="18">
        <f>SQRT((D50*D50)+(H50*H50))</f>
        <v>0.19795584790888049</v>
      </c>
      <c r="N50" s="6"/>
      <c r="O50" s="42">
        <f>POWER(2,-L50)</f>
        <v>114.5367438279666</v>
      </c>
      <c r="P50" s="17">
        <f>M50/SQRT((COUNT(C48:C50)+COUNT(G48:G50)/2))</f>
        <v>9.3317281621268164E-2</v>
      </c>
    </row>
    <row r="51" spans="2:16">
      <c r="B51" s="24" t="s">
        <v>56</v>
      </c>
      <c r="C51" s="21">
        <v>26.430000305175781</v>
      </c>
      <c r="D51" s="31"/>
      <c r="E51" s="34"/>
      <c r="F51" s="34"/>
      <c r="G51" s="21">
        <v>20.076999664306641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56</v>
      </c>
      <c r="C52" s="21">
        <v>26.520000457763672</v>
      </c>
      <c r="D52" s="36"/>
      <c r="E52" s="34"/>
      <c r="F52" s="34"/>
      <c r="G52" s="21">
        <v>20.070999145507813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56</v>
      </c>
      <c r="C53" s="21">
        <v>26.544000625610352</v>
      </c>
      <c r="D53" s="37">
        <f>STDEV(C51:C53)</f>
        <v>6.010006736227104E-2</v>
      </c>
      <c r="E53" s="38">
        <f>AVERAGE(C51:C53)</f>
        <v>26.498000462849934</v>
      </c>
      <c r="F53" s="34"/>
      <c r="G53" s="21">
        <v>20.082000732421875</v>
      </c>
      <c r="H53" s="39">
        <f>STDEV(G51:G53)</f>
        <v>5.5083546057477523E-3</v>
      </c>
      <c r="I53" s="38">
        <f>AVERAGE(G51:G53)</f>
        <v>20.076666514078777</v>
      </c>
      <c r="J53" s="34"/>
      <c r="K53" s="38">
        <f>E53-I53</f>
        <v>6.4213339487711565</v>
      </c>
      <c r="L53" s="38">
        <f>K53-$K$7</f>
        <v>-8.2526658376057966</v>
      </c>
      <c r="M53" s="18">
        <f>SQRT((D53*D53)+(H53*H53))</f>
        <v>6.0351968214899E-2</v>
      </c>
      <c r="N53" s="6"/>
      <c r="O53" s="42">
        <f>POWER(2,-L53)</f>
        <v>305.00008565390198</v>
      </c>
      <c r="P53" s="17">
        <f>M53/SQRT((COUNT(C51:C53)+COUNT(G51:G53)/2))</f>
        <v>2.8450190655140043E-2</v>
      </c>
    </row>
    <row r="54" spans="2:16">
      <c r="B54" s="24" t="s">
        <v>57</v>
      </c>
      <c r="C54" s="21"/>
      <c r="D54" s="31"/>
      <c r="E54" s="34"/>
      <c r="F54" s="34"/>
      <c r="G54" s="21">
        <v>17.867000579833984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57</v>
      </c>
      <c r="C55" s="21">
        <v>32.087001800537109</v>
      </c>
      <c r="D55" s="36"/>
      <c r="E55" s="34"/>
      <c r="F55" s="34"/>
      <c r="G55" s="21">
        <v>17.813999176025391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57</v>
      </c>
      <c r="C56" s="21">
        <v>32.001998901367188</v>
      </c>
      <c r="D56" s="37">
        <f>STDEV(C54:C56)</f>
        <v>6.0106126423568107E-2</v>
      </c>
      <c r="E56" s="38">
        <f>AVERAGE(C54:C56)</f>
        <v>32.044500350952148</v>
      </c>
      <c r="F56" s="34"/>
      <c r="G56" s="21">
        <v>17.827999114990234</v>
      </c>
      <c r="H56" s="39">
        <f>STDEV(G54:G56)</f>
        <v>2.7465922390783437E-2</v>
      </c>
      <c r="I56" s="38">
        <f>AVERAGE(G54:G56)</f>
        <v>17.836332956949871</v>
      </c>
      <c r="J56" s="34"/>
      <c r="K56" s="38">
        <f>E56-I56</f>
        <v>14.208167394002277</v>
      </c>
      <c r="L56" s="38">
        <f>K56-$K$7</f>
        <v>-0.46583239237467566</v>
      </c>
      <c r="M56" s="18">
        <f>SQRT((D56*D56)+(H56*H56))</f>
        <v>6.6084213897287844E-2</v>
      </c>
      <c r="N56" s="6"/>
      <c r="O56" s="42">
        <f>POWER(2,-L56)</f>
        <v>1.3811139854847567</v>
      </c>
      <c r="P56" s="17">
        <f>M56/SQRT((COUNT(C54:C56)+COUNT(G54:G56)/2))</f>
        <v>3.5323498153990891E-2</v>
      </c>
    </row>
    <row r="57" spans="2:16">
      <c r="B57" s="24" t="s">
        <v>58</v>
      </c>
      <c r="C57" s="21">
        <v>24.214000701904297</v>
      </c>
      <c r="D57" s="31"/>
      <c r="E57" s="34"/>
      <c r="F57" s="34"/>
      <c r="G57" s="21">
        <v>15.734999656677246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58</v>
      </c>
      <c r="C58" s="21">
        <v>24.202999114990234</v>
      </c>
      <c r="D58" s="36"/>
      <c r="E58" s="34"/>
      <c r="F58" s="34"/>
      <c r="G58" s="21">
        <v>15.732000350952148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58</v>
      </c>
      <c r="C59" s="21">
        <v>24.222000122070313</v>
      </c>
      <c r="D59" s="37">
        <f>STDEV(C57:C59)</f>
        <v>9.5399502765764616E-3</v>
      </c>
      <c r="E59" s="38">
        <f>AVERAGE(C57:C59)</f>
        <v>24.212999979654949</v>
      </c>
      <c r="F59" s="34"/>
      <c r="G59" s="21">
        <v>15.689000129699707</v>
      </c>
      <c r="H59" s="39">
        <f>STDEV(G57:G59)</f>
        <v>2.5735744742636523E-2</v>
      </c>
      <c r="I59" s="38">
        <f>AVERAGE(G57:G59)</f>
        <v>15.718666712443033</v>
      </c>
      <c r="J59" s="34"/>
      <c r="K59" s="38">
        <f>E59-I59</f>
        <v>8.4943332672119158</v>
      </c>
      <c r="L59" s="38">
        <f>K59-$K$7</f>
        <v>-6.1796665191650373</v>
      </c>
      <c r="M59" s="18">
        <f>SQRT((D59*D59)+(H59*H59))</f>
        <v>2.7447025498907797E-2</v>
      </c>
      <c r="N59" s="6"/>
      <c r="O59" s="42">
        <f>POWER(2,-L59)</f>
        <v>72.48781107043537</v>
      </c>
      <c r="P59" s="17">
        <f>M59/SQRT((COUNT(C57:C59)+COUNT(G57:G59)/2))</f>
        <v>1.2938651902451859E-2</v>
      </c>
    </row>
    <row r="60" spans="2:16">
      <c r="B60" s="24" t="s">
        <v>59</v>
      </c>
      <c r="C60" s="21">
        <v>24.846000671386719</v>
      </c>
      <c r="D60" s="31"/>
      <c r="E60" s="34"/>
      <c r="F60" s="34"/>
      <c r="G60" s="21">
        <v>18.406999588012695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59</v>
      </c>
      <c r="C61" s="21">
        <v>24.908000946044922</v>
      </c>
      <c r="D61" s="36"/>
      <c r="E61" s="34"/>
      <c r="F61" s="34"/>
      <c r="G61" s="21">
        <v>18.469999313354492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59</v>
      </c>
      <c r="C62" s="21">
        <v>24.846000671386719</v>
      </c>
      <c r="D62" s="37">
        <f>STDEV(C60:C62)</f>
        <v>3.5795875263744309E-2</v>
      </c>
      <c r="E62" s="38">
        <f>AVERAGE(C60:C62)</f>
        <v>24.866667429606121</v>
      </c>
      <c r="F62" s="34"/>
      <c r="G62" s="21">
        <v>18.482000350952148</v>
      </c>
      <c r="H62" s="39">
        <f>STDEV(G60:G62)</f>
        <v>4.0286690809046455E-2</v>
      </c>
      <c r="I62" s="38">
        <f>AVERAGE(G60:G62)</f>
        <v>18.452999750773113</v>
      </c>
      <c r="J62" s="34"/>
      <c r="K62" s="38">
        <f>E62-I62</f>
        <v>6.4136676788330078</v>
      </c>
      <c r="L62" s="38">
        <f>K62-$K$7</f>
        <v>-8.2603321075439453</v>
      </c>
      <c r="M62" s="18">
        <f>SQRT((D62*D62)+(H62*H62))</f>
        <v>5.3892134326274828E-2</v>
      </c>
      <c r="N62" s="6"/>
      <c r="O62" s="42">
        <f>POWER(2,-L62)</f>
        <v>306.62512518097674</v>
      </c>
      <c r="P62" s="17">
        <f>M62/SQRT((COUNT(C60:C62)+COUNT(G60:G62)/2))</f>
        <v>2.5404995756483497E-2</v>
      </c>
    </row>
    <row r="63" spans="2:16">
      <c r="B63" s="24" t="s">
        <v>60</v>
      </c>
      <c r="C63" s="21">
        <v>31.802000045776367</v>
      </c>
      <c r="D63" s="31"/>
      <c r="E63" s="34"/>
      <c r="F63" s="34"/>
      <c r="G63" s="21">
        <v>16.48699951171875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60</v>
      </c>
      <c r="C64" s="21">
        <v>31.950000762939453</v>
      </c>
      <c r="D64" s="36"/>
      <c r="E64" s="34"/>
      <c r="F64" s="34"/>
      <c r="G64" s="21">
        <v>16.569999694824219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60</v>
      </c>
      <c r="C65" s="21">
        <v>31.534000396728516</v>
      </c>
      <c r="D65" s="37">
        <f>STDEV(C63:C65)</f>
        <v>0.21086501561336135</v>
      </c>
      <c r="E65" s="38">
        <f>AVERAGE(C63:C65)</f>
        <v>31.762000401814777</v>
      </c>
      <c r="F65" s="34"/>
      <c r="G65" s="21">
        <v>16.611000061035156</v>
      </c>
      <c r="H65" s="39">
        <f>STDEV(G63:G65)</f>
        <v>6.3174621296507485E-2</v>
      </c>
      <c r="I65" s="38">
        <f>AVERAGE(G63:G65)</f>
        <v>16.555999755859375</v>
      </c>
      <c r="J65" s="34"/>
      <c r="K65" s="38">
        <f>E65-I65</f>
        <v>15.206000645955402</v>
      </c>
      <c r="L65" s="38">
        <f>K65-$K$7</f>
        <v>0.53200085957844934</v>
      </c>
      <c r="M65" s="18">
        <f>SQRT((D65*D65)+(H65*H65))</f>
        <v>0.22012516345384112</v>
      </c>
      <c r="N65" s="6"/>
      <c r="O65" s="42">
        <f>POWER(2,-L65)</f>
        <v>0.69159490244317268</v>
      </c>
      <c r="P65" s="17">
        <f>M65/SQRT((COUNT(C63:C65)+COUNT(G63:G65)/2))</f>
        <v>0.1037679971920055</v>
      </c>
    </row>
    <row r="66" spans="2:16">
      <c r="B66" s="24" t="s">
        <v>61</v>
      </c>
      <c r="C66" s="21">
        <v>24.327999114990234</v>
      </c>
      <c r="D66" s="31"/>
      <c r="E66" s="34"/>
      <c r="F66" s="34"/>
      <c r="G66" s="21">
        <v>15.697999954223633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61</v>
      </c>
      <c r="C67" s="21">
        <v>24.249000549316406</v>
      </c>
      <c r="D67" s="36"/>
      <c r="E67" s="34"/>
      <c r="F67" s="34"/>
      <c r="G67" s="21">
        <v>15.72599983215332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61</v>
      </c>
      <c r="C68" s="21">
        <v>24.281000137329102</v>
      </c>
      <c r="D68" s="37">
        <f>STDEV(C66:C68)</f>
        <v>3.97359008804717E-2</v>
      </c>
      <c r="E68" s="38">
        <f>AVERAGE(C66:C68)</f>
        <v>24.285999933878582</v>
      </c>
      <c r="F68" s="34"/>
      <c r="G68" s="21">
        <v>15.791999816894531</v>
      </c>
      <c r="H68" s="39">
        <f>STDEV(G66:G68)</f>
        <v>4.8263107601398889E-2</v>
      </c>
      <c r="I68" s="38">
        <f>AVERAGE(G66:G68)</f>
        <v>15.738666534423828</v>
      </c>
      <c r="J68" s="34"/>
      <c r="K68" s="38">
        <f>E68-I68</f>
        <v>8.5473333994547538</v>
      </c>
      <c r="L68" s="38">
        <f>K68-$K$7</f>
        <v>-6.1266663869221993</v>
      </c>
      <c r="M68" s="18">
        <f>SQRT((D68*D68)+(H68*H68))</f>
        <v>6.251615290568413E-2</v>
      </c>
      <c r="N68" s="6"/>
      <c r="O68" s="42">
        <f>POWER(2,-L68)</f>
        <v>69.873155383829101</v>
      </c>
      <c r="P68" s="17">
        <f>M68/SQRT((COUNT(C66:C68)+COUNT(G66:G68)/2))</f>
        <v>2.9470397102202894E-2</v>
      </c>
    </row>
    <row r="69" spans="2:16">
      <c r="B69" s="24" t="s">
        <v>62</v>
      </c>
      <c r="C69" s="21">
        <v>24.454999923706055</v>
      </c>
      <c r="D69" s="31"/>
      <c r="E69" s="34"/>
      <c r="F69" s="34"/>
      <c r="G69" s="21">
        <v>17.033000946044922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62</v>
      </c>
      <c r="C70" s="21">
        <v>24.333000183105469</v>
      </c>
      <c r="D70" s="36"/>
      <c r="E70" s="34"/>
      <c r="F70" s="34"/>
      <c r="G70" s="21">
        <v>17.187999725341797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62</v>
      </c>
      <c r="C71" s="21">
        <v>24.469999313354492</v>
      </c>
      <c r="D71" s="37">
        <f>STDEV(C69:C71)</f>
        <v>7.5141732840263042E-2</v>
      </c>
      <c r="E71" s="38">
        <f>AVERAGE(C69:C71)</f>
        <v>24.41933314005534</v>
      </c>
      <c r="F71" s="34"/>
      <c r="G71" s="21">
        <v>17.222000122070312</v>
      </c>
      <c r="H71" s="39">
        <f>STDEV(G69:G71)</f>
        <v>0.1007483143775405</v>
      </c>
      <c r="I71" s="38">
        <f>AVERAGE(G69:G71)</f>
        <v>17.147666931152344</v>
      </c>
      <c r="J71" s="34"/>
      <c r="K71" s="38">
        <f>E71-I71</f>
        <v>7.271666208902996</v>
      </c>
      <c r="L71" s="38">
        <f>K71-$K$7</f>
        <v>-7.4023335774739571</v>
      </c>
      <c r="M71" s="18">
        <f>SQRT((D71*D71)+(H71*H71))</f>
        <v>0.12568413927044733</v>
      </c>
      <c r="N71" s="6"/>
      <c r="O71" s="42">
        <f>POWER(2,-L71)</f>
        <v>169.17042669855124</v>
      </c>
      <c r="P71" s="17">
        <f>M71/SQRT((COUNT(C69:C71)+COUNT(G69:G71)/2))</f>
        <v>5.9248071443818516E-2</v>
      </c>
    </row>
    <row r="72" spans="2:16">
      <c r="B72" s="24" t="s">
        <v>63</v>
      </c>
      <c r="C72" s="21">
        <v>29.86400032043457</v>
      </c>
      <c r="D72" s="31"/>
      <c r="E72" s="34"/>
      <c r="F72" s="34"/>
      <c r="G72" s="21">
        <v>14.788999557495117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63</v>
      </c>
      <c r="C73" s="21">
        <v>29.160999298095703</v>
      </c>
      <c r="D73" s="36"/>
      <c r="E73" s="34"/>
      <c r="F73" s="34"/>
      <c r="G73" s="21">
        <v>14.781999588012695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63</v>
      </c>
      <c r="C74" s="21">
        <v>29.62299919128418</v>
      </c>
      <c r="D74" s="37">
        <f>STDEV(C72:C74)</f>
        <v>0.35724312052321006</v>
      </c>
      <c r="E74" s="38">
        <f>AVERAGE(C72:C74)</f>
        <v>29.549332936604817</v>
      </c>
      <c r="F74" s="34"/>
      <c r="G74" s="21">
        <v>14.730999946594238</v>
      </c>
      <c r="H74" s="39">
        <f>STDEV(G72:G74)</f>
        <v>3.1659432144358353E-2</v>
      </c>
      <c r="I74" s="38">
        <f>AVERAGE(G72:G74)</f>
        <v>14.767333030700684</v>
      </c>
      <c r="J74" s="34"/>
      <c r="K74" s="38">
        <f>E74-I74</f>
        <v>14.781999905904133</v>
      </c>
      <c r="L74" s="38">
        <f>K74-$K$7</f>
        <v>0.10800011952717981</v>
      </c>
      <c r="M74" s="18">
        <f>SQRT((D74*D74)+(H74*H74))</f>
        <v>0.35864323052981778</v>
      </c>
      <c r="N74" s="6"/>
      <c r="O74" s="42">
        <f>POWER(2,-L74)</f>
        <v>0.92787339959703541</v>
      </c>
      <c r="P74" s="17">
        <f>M74/SQRT((COUNT(C72:C74)+COUNT(G72:G74)/2))</f>
        <v>0.16906604022285626</v>
      </c>
    </row>
    <row r="75" spans="2:16">
      <c r="B75" s="24" t="s">
        <v>64</v>
      </c>
      <c r="C75" s="21">
        <v>23.417999267578125</v>
      </c>
      <c r="D75" s="31"/>
      <c r="E75" s="34"/>
      <c r="F75" s="34"/>
      <c r="G75" s="21">
        <v>14.569999694824219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64</v>
      </c>
      <c r="C76" s="21">
        <v>23.246000289916992</v>
      </c>
      <c r="D76" s="36"/>
      <c r="E76" s="34"/>
      <c r="F76" s="34"/>
      <c r="G76" s="21">
        <v>14.604999542236328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64</v>
      </c>
      <c r="C77" s="21">
        <v>23.298999786376953</v>
      </c>
      <c r="D77" s="37">
        <f>STDEV(C75:C77)</f>
        <v>8.8084686020170708E-2</v>
      </c>
      <c r="E77" s="38">
        <f>AVERAGE(C75:C77)</f>
        <v>23.320999781290691</v>
      </c>
      <c r="F77" s="34"/>
      <c r="G77" s="21">
        <v>14.585000038146973</v>
      </c>
      <c r="H77" s="39">
        <f>STDEV(G75:G77)</f>
        <v>1.7559326973110204E-2</v>
      </c>
      <c r="I77" s="38">
        <f>AVERAGE(G75:G77)</f>
        <v>14.586666425069174</v>
      </c>
      <c r="J77" s="34"/>
      <c r="K77" s="38">
        <f>E77-I77</f>
        <v>8.7343333562215175</v>
      </c>
      <c r="L77" s="38">
        <f>K77-$K$7</f>
        <v>-5.9396664301554356</v>
      </c>
      <c r="M77" s="18">
        <f>SQRT((D77*D77)+(H77*H77))</f>
        <v>8.9817826042610557E-2</v>
      </c>
      <c r="N77" s="6"/>
      <c r="O77" s="42">
        <f>POWER(2,-L77)</f>
        <v>61.378710440444308</v>
      </c>
      <c r="P77" s="17">
        <f>M77/SQRT((COUNT(C75:C77)+COUNT(G75:G77)/2))</f>
        <v>4.2340529244109082E-2</v>
      </c>
    </row>
    <row r="78" spans="2:16">
      <c r="B78" s="24" t="s">
        <v>65</v>
      </c>
      <c r="C78" s="21">
        <v>23.097999572753906</v>
      </c>
      <c r="D78" s="31"/>
      <c r="E78" s="34"/>
      <c r="F78" s="34"/>
      <c r="G78" s="21">
        <v>15.883999824523926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65</v>
      </c>
      <c r="C79" s="21">
        <v>23.292999267578125</v>
      </c>
      <c r="D79" s="36"/>
      <c r="E79" s="34"/>
      <c r="F79" s="34"/>
      <c r="G79" s="21">
        <v>15.911999702453613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65</v>
      </c>
      <c r="C80" s="21">
        <v>23.281000137329102</v>
      </c>
      <c r="D80" s="37">
        <f>STDEV(C78:C80)</f>
        <v>0.10928408449473304</v>
      </c>
      <c r="E80" s="38">
        <f>AVERAGE(C78:C80)</f>
        <v>23.223999659220379</v>
      </c>
      <c r="F80" s="34"/>
      <c r="G80" s="21">
        <v>15.970999717712402</v>
      </c>
      <c r="H80" s="39">
        <f>STDEV(G78:G80)</f>
        <v>4.4410915286336748E-2</v>
      </c>
      <c r="I80" s="38">
        <f>AVERAGE(G78:G80)</f>
        <v>15.922333081563314</v>
      </c>
      <c r="J80" s="34"/>
      <c r="K80" s="38">
        <f>E80-I80</f>
        <v>7.3016665776570644</v>
      </c>
      <c r="L80" s="38">
        <f>K80-$K$7</f>
        <v>-7.3723332087198887</v>
      </c>
      <c r="M80" s="18">
        <f>SQRT((D80*D80)+(H80*H80))</f>
        <v>0.11796330158325567</v>
      </c>
      <c r="N80" s="6"/>
      <c r="O80" s="42">
        <f>POWER(2,-L80)</f>
        <v>165.68890730977273</v>
      </c>
      <c r="P80" s="17">
        <f>M80/SQRT((COUNT(C78:C80)+COUNT(G78:G80)/2))</f>
        <v>5.5608433653782596E-2</v>
      </c>
    </row>
    <row r="81" spans="2:16">
      <c r="B81" s="24" t="s">
        <v>66</v>
      </c>
      <c r="C81" s="21">
        <v>28.128000259399414</v>
      </c>
      <c r="D81" s="31"/>
      <c r="E81" s="34"/>
      <c r="F81" s="34"/>
      <c r="G81" s="21">
        <v>15.493000030517578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66</v>
      </c>
      <c r="C82" s="21">
        <v>28.534999847412109</v>
      </c>
      <c r="D82" s="36"/>
      <c r="E82" s="34"/>
      <c r="F82" s="34"/>
      <c r="G82" s="21">
        <v>15.53600025177002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66</v>
      </c>
      <c r="C83" s="21">
        <v>28.447999954223633</v>
      </c>
      <c r="D83" s="37">
        <f>STDEV(C81:C83)</f>
        <v>0.21432741726326429</v>
      </c>
      <c r="E83" s="38">
        <f>AVERAGE(C81:C83)</f>
        <v>28.370333353678387</v>
      </c>
      <c r="F83" s="34"/>
      <c r="G83" s="21">
        <v>15.498000144958496</v>
      </c>
      <c r="H83" s="39">
        <f>STDEV(G81:G83)</f>
        <v>2.3516052283027084E-2</v>
      </c>
      <c r="I83" s="38">
        <f>AVERAGE(G81:G83)</f>
        <v>15.509000142415365</v>
      </c>
      <c r="J83" s="34"/>
      <c r="K83" s="38">
        <f>E83-I83</f>
        <v>12.861333211263021</v>
      </c>
      <c r="L83" s="38">
        <f>K83-$K$7</f>
        <v>-1.8126665751139317</v>
      </c>
      <c r="M83" s="18">
        <f>SQRT((D83*D83)+(H83*H83))</f>
        <v>0.21561365101894514</v>
      </c>
      <c r="N83" s="6"/>
      <c r="O83" s="42">
        <f>POWER(2,-L83)</f>
        <v>3.5129099016698184</v>
      </c>
      <c r="P83" s="17">
        <f>M83/SQRT((COUNT(C81:C83)+COUNT(G81:G83)/2))</f>
        <v>0.10164124983459058</v>
      </c>
    </row>
    <row r="84" spans="2:16">
      <c r="B84" s="24" t="s">
        <v>67</v>
      </c>
      <c r="C84" s="21">
        <v>24.565000534057617</v>
      </c>
      <c r="D84" s="31"/>
      <c r="E84" s="34"/>
      <c r="F84" s="34"/>
      <c r="G84" s="21">
        <v>15.762999534606934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67</v>
      </c>
      <c r="C85" s="21">
        <v>24.457000732421875</v>
      </c>
      <c r="D85" s="36"/>
      <c r="E85" s="34"/>
      <c r="F85" s="34"/>
      <c r="G85" s="21">
        <v>15.769000053405762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67</v>
      </c>
      <c r="C86" s="21">
        <v>24.510000228881836</v>
      </c>
      <c r="D86" s="37">
        <f>STDEV(C84:C86)</f>
        <v>5.400298965149699E-2</v>
      </c>
      <c r="E86" s="38">
        <f>AVERAGE(C84:C86)</f>
        <v>24.510667165120442</v>
      </c>
      <c r="F86" s="34"/>
      <c r="G86" s="21">
        <v>15.781999588012695</v>
      </c>
      <c r="H86" s="39">
        <f>STDEV(G84:G86)</f>
        <v>9.7125018685004765E-3</v>
      </c>
      <c r="I86" s="38">
        <f>AVERAGE(G84:G86)</f>
        <v>15.771333058675131</v>
      </c>
      <c r="J86" s="34"/>
      <c r="K86" s="38">
        <f>E86-I86</f>
        <v>8.7393341064453107</v>
      </c>
      <c r="L86" s="38">
        <f>K86-$K$7</f>
        <v>-5.9346656799316424</v>
      </c>
      <c r="M86" s="18">
        <f>SQRT((D86*D86)+(H86*H86))</f>
        <v>5.4869441256908354E-2</v>
      </c>
      <c r="N86" s="6"/>
      <c r="O86" s="42">
        <f>POWER(2,-L86)</f>
        <v>61.166324426910499</v>
      </c>
      <c r="P86" s="17">
        <f>M86/SQRT((COUNT(C84:C86)+COUNT(G84:G86)/2))</f>
        <v>2.5865702661784548E-2</v>
      </c>
    </row>
    <row r="87" spans="2:16">
      <c r="B87" s="24" t="s">
        <v>68</v>
      </c>
      <c r="C87" s="21">
        <v>22.895000457763672</v>
      </c>
      <c r="D87" s="31"/>
      <c r="E87" s="34"/>
      <c r="F87" s="34"/>
      <c r="G87" s="21">
        <v>16.007999420166016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68</v>
      </c>
      <c r="C88" s="21">
        <v>22.979000091552734</v>
      </c>
      <c r="D88" s="36"/>
      <c r="E88" s="34"/>
      <c r="F88" s="34"/>
      <c r="G88" s="21">
        <v>15.914999961853027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68</v>
      </c>
      <c r="C89" s="21">
        <v>23.054000854492188</v>
      </c>
      <c r="D89" s="37">
        <f>STDEV(C87:C89)</f>
        <v>7.9542629113809174E-2</v>
      </c>
      <c r="E89" s="38">
        <f>AVERAGE(C87:C89)</f>
        <v>22.976000467936199</v>
      </c>
      <c r="F89" s="34"/>
      <c r="G89" s="21">
        <v>15.925999641418457</v>
      </c>
      <c r="H89" s="39">
        <f>STDEV(G87:G89)</f>
        <v>5.081642764516861E-2</v>
      </c>
      <c r="I89" s="38">
        <f>AVERAGE(G87:G89)</f>
        <v>15.949666341145834</v>
      </c>
      <c r="J89" s="34"/>
      <c r="K89" s="38">
        <f>E89-I89</f>
        <v>7.0263341267903652</v>
      </c>
      <c r="L89" s="38">
        <f>K89-$K$7</f>
        <v>-7.6476656595865879</v>
      </c>
      <c r="M89" s="18">
        <f>SQRT((D89*D89)+(H89*H89))</f>
        <v>9.4389295817659633E-2</v>
      </c>
      <c r="N89" s="6"/>
      <c r="O89" s="42">
        <f>POWER(2,-L89)</f>
        <v>200.52880250230751</v>
      </c>
      <c r="P89" s="17">
        <f>M89/SQRT((COUNT(C87:C89)+COUNT(G87:G89)/2))</f>
        <v>4.4495540762726771E-2</v>
      </c>
    </row>
    <row r="90" spans="2:16">
      <c r="B90" s="24" t="s">
        <v>69</v>
      </c>
      <c r="C90" s="21">
        <v>29.853000640869141</v>
      </c>
      <c r="D90" s="31"/>
      <c r="E90" s="34"/>
      <c r="F90" s="34"/>
      <c r="G90" s="21">
        <v>15.137999534606934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69</v>
      </c>
      <c r="C91" s="21">
        <v>30.354999542236328</v>
      </c>
      <c r="D91" s="36"/>
      <c r="E91" s="34"/>
      <c r="F91" s="34"/>
      <c r="G91" s="21">
        <v>15.140000343322754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69</v>
      </c>
      <c r="C92" s="21">
        <v>29.738000869750977</v>
      </c>
      <c r="D92" s="37">
        <f>STDEV(C90:C92)</f>
        <v>0.32810445648192066</v>
      </c>
      <c r="E92" s="38">
        <f>AVERAGE(C90:C92)</f>
        <v>29.982000350952148</v>
      </c>
      <c r="F92" s="34"/>
      <c r="G92" s="21">
        <v>15.135000228881836</v>
      </c>
      <c r="H92" s="39">
        <f>STDEV(G90:G92)</f>
        <v>2.516618590231163E-3</v>
      </c>
      <c r="I92" s="38">
        <f>AVERAGE(G90:G92)</f>
        <v>15.137666702270508</v>
      </c>
      <c r="J92" s="34"/>
      <c r="K92" s="38">
        <f>E92-I92</f>
        <v>14.844333648681641</v>
      </c>
      <c r="L92" s="38">
        <f>K92-$K$7</f>
        <v>0.1703338623046875</v>
      </c>
      <c r="M92" s="18">
        <f>SQRT((D92*D92)+(H92*H92))</f>
        <v>0.32811410779243438</v>
      </c>
      <c r="N92" s="6"/>
      <c r="O92" s="42">
        <f>POWER(2,-L92)</f>
        <v>0.88863701280018104</v>
      </c>
      <c r="P92" s="17">
        <f>M92/SQRT((COUNT(C90:C92)+COUNT(G90:G92)/2))</f>
        <v>0.15467447374866947</v>
      </c>
    </row>
    <row r="93" spans="2:16">
      <c r="B93" s="24" t="s">
        <v>70</v>
      </c>
      <c r="C93" s="21">
        <v>23.452999114990234</v>
      </c>
      <c r="D93" s="31"/>
      <c r="E93" s="34"/>
      <c r="F93" s="34"/>
      <c r="G93" s="21">
        <v>14.548000335693359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70</v>
      </c>
      <c r="C94" s="21">
        <v>23.361000061035156</v>
      </c>
      <c r="D94" s="36"/>
      <c r="E94" s="34"/>
      <c r="F94" s="34"/>
      <c r="G94" s="21">
        <v>14.520000457763672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70</v>
      </c>
      <c r="C95" s="21">
        <v>23.558000564575195</v>
      </c>
      <c r="D95" s="37">
        <f>STDEV(C93:C95)</f>
        <v>9.8571740996597171E-2</v>
      </c>
      <c r="E95" s="38">
        <f>AVERAGE(C93:C95)</f>
        <v>23.457333246866863</v>
      </c>
      <c r="F95" s="34"/>
      <c r="G95" s="21">
        <v>14.763999938964844</v>
      </c>
      <c r="H95" s="39">
        <f>STDEV(G93:G95)</f>
        <v>0.13352625747010921</v>
      </c>
      <c r="I95" s="38">
        <f>AVERAGE(G93:G95)</f>
        <v>14.610666910807291</v>
      </c>
      <c r="J95" s="34"/>
      <c r="K95" s="38">
        <f>E95-I95</f>
        <v>8.8466663360595721</v>
      </c>
      <c r="L95" s="38">
        <f>K95-$K$7</f>
        <v>-5.827333450317381</v>
      </c>
      <c r="M95" s="18">
        <f>SQRT((D95*D95)+(H95*H95))</f>
        <v>0.16596882103899557</v>
      </c>
      <c r="N95" s="6"/>
      <c r="O95" s="42">
        <f>POWER(2,-L95)</f>
        <v>56.780885787703227</v>
      </c>
      <c r="P95" s="17">
        <f>M95/SQRT((COUNT(C93:C95)+COUNT(G93:G95)/2))</f>
        <v>7.8238452548140214E-2</v>
      </c>
    </row>
    <row r="96" spans="2:16">
      <c r="B96" s="24" t="s">
        <v>71</v>
      </c>
      <c r="C96" s="21">
        <v>25.330999374389648</v>
      </c>
      <c r="D96" s="31"/>
      <c r="E96" s="34"/>
      <c r="F96" s="34"/>
      <c r="G96" s="21">
        <v>17.496999740600586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71</v>
      </c>
      <c r="C97" s="21">
        <v>25.364999771118164</v>
      </c>
      <c r="D97" s="36"/>
      <c r="E97" s="34"/>
      <c r="F97" s="34"/>
      <c r="G97" s="21">
        <v>17.437999725341797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71</v>
      </c>
      <c r="C98" s="21">
        <v>25.301000595092773</v>
      </c>
      <c r="D98" s="37">
        <f>STDEV(C96:C98)</f>
        <v>3.2020431677623189E-2</v>
      </c>
      <c r="E98" s="38">
        <f>AVERAGE(C96:C98)</f>
        <v>25.332333246866863</v>
      </c>
      <c r="F98" s="34"/>
      <c r="G98" s="21">
        <v>17.455999374389648</v>
      </c>
      <c r="H98" s="39">
        <f>STDEV(G96:G98)</f>
        <v>3.0237998158537081E-2</v>
      </c>
      <c r="I98" s="38">
        <f>AVERAGE(G96:G98)</f>
        <v>17.463666280110676</v>
      </c>
      <c r="J98" s="34"/>
      <c r="K98" s="38">
        <f>E98-I98</f>
        <v>7.8686669667561873</v>
      </c>
      <c r="L98" s="38">
        <f>K98-$K$7</f>
        <v>-6.8053328196207659</v>
      </c>
      <c r="M98" s="18">
        <f>SQRT((D98*D98)+(H98*H98))</f>
        <v>4.4041396179696969E-2</v>
      </c>
      <c r="N98" s="6"/>
      <c r="O98" s="42">
        <f>POWER(2,-L98)</f>
        <v>111.84312912641036</v>
      </c>
      <c r="P98" s="17">
        <f>M98/SQRT((COUNT(C96:C98)+COUNT(G96:G98)/2))</f>
        <v>2.0761313261058026E-2</v>
      </c>
    </row>
    <row r="99" spans="2:16">
      <c r="B99" s="24" t="s">
        <v>72</v>
      </c>
      <c r="C99" s="21">
        <v>30.822999954223633</v>
      </c>
      <c r="D99" s="31"/>
      <c r="E99" s="34"/>
      <c r="F99" s="34"/>
      <c r="G99" s="21">
        <v>18.006999969482422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72</v>
      </c>
      <c r="C100" s="21">
        <v>30.520999908447266</v>
      </c>
      <c r="D100" s="36"/>
      <c r="E100" s="34"/>
      <c r="F100" s="34"/>
      <c r="G100" s="21">
        <v>18.090999603271484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72</v>
      </c>
      <c r="C101" s="21">
        <v>30.13800048828125</v>
      </c>
      <c r="D101" s="37">
        <f>STDEV(C99:C101)</f>
        <v>0.3432969685848602</v>
      </c>
      <c r="E101" s="38">
        <f>AVERAGE(C99:C101)</f>
        <v>30.494000116984051</v>
      </c>
      <c r="F101" s="34"/>
      <c r="G101" s="21">
        <v>18.099000930786133</v>
      </c>
      <c r="H101" s="39">
        <f>STDEV(G99:G101)</f>
        <v>5.096426296844387E-2</v>
      </c>
      <c r="I101" s="38">
        <f>AVERAGE(G99:G101)</f>
        <v>18.065666834513348</v>
      </c>
      <c r="J101" s="34"/>
      <c r="K101" s="38">
        <f>E101-I101</f>
        <v>12.428333282470703</v>
      </c>
      <c r="L101" s="38">
        <f>K101-$K$7</f>
        <v>-2.24566650390625</v>
      </c>
      <c r="M101" s="18">
        <f>SQRT((D101*D101)+(H101*H101))</f>
        <v>0.34705931011784019</v>
      </c>
      <c r="N101" s="6"/>
      <c r="O101" s="42">
        <f>POWER(2,-L101)</f>
        <v>4.7425615714875322</v>
      </c>
      <c r="P101" s="17">
        <f>M101/SQRT((COUNT(C99:C101)+COUNT(G99:G101)/2))</f>
        <v>0.16360532777216652</v>
      </c>
    </row>
    <row r="102" spans="2:16">
      <c r="B102" s="24" t="s">
        <v>73</v>
      </c>
      <c r="C102" s="21">
        <v>23.961000442504883</v>
      </c>
      <c r="D102" s="31"/>
      <c r="E102" s="34"/>
      <c r="F102" s="34"/>
      <c r="G102" s="21">
        <v>15.23900032043457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73</v>
      </c>
      <c r="C103" s="21">
        <v>24.184999465942383</v>
      </c>
      <c r="D103" s="36"/>
      <c r="E103" s="34"/>
      <c r="F103" s="34"/>
      <c r="G103" s="21">
        <v>15.244000434875488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73</v>
      </c>
      <c r="C104" s="21">
        <v>23.96299934387207</v>
      </c>
      <c r="D104" s="37">
        <f>STDEV(C102:C104)</f>
        <v>0.12875274256422856</v>
      </c>
      <c r="E104" s="38">
        <f>AVERAGE(C102:C104)</f>
        <v>24.036333084106445</v>
      </c>
      <c r="F104" s="34"/>
      <c r="G104" s="21">
        <v>15.215000152587891</v>
      </c>
      <c r="H104" s="39">
        <f>STDEV(G102:G104)</f>
        <v>1.5502825408353925E-2</v>
      </c>
      <c r="I104" s="38">
        <f>AVERAGE(G102:G104)</f>
        <v>15.232666969299316</v>
      </c>
      <c r="J104" s="34"/>
      <c r="K104" s="38">
        <f>E104-I104</f>
        <v>8.8036661148071289</v>
      </c>
      <c r="L104" s="38">
        <f>K104-$K$7</f>
        <v>-5.8703336715698242</v>
      </c>
      <c r="M104" s="18">
        <f>SQRT((D104*D104)+(H104*H104))</f>
        <v>0.12968271401174644</v>
      </c>
      <c r="N104" s="6"/>
      <c r="O104" s="42">
        <f>POWER(2,-L104)</f>
        <v>58.498741044227025</v>
      </c>
      <c r="P104" s="17">
        <f>M104/SQRT((COUNT(C102:C104)+COUNT(G102:G104)/2))</f>
        <v>6.1133017653587744E-2</v>
      </c>
    </row>
    <row r="105" spans="2:16">
      <c r="B105" s="24" t="s">
        <v>74</v>
      </c>
      <c r="C105" s="21">
        <v>23.000999450683594</v>
      </c>
      <c r="D105" s="31"/>
      <c r="E105" s="34"/>
      <c r="F105" s="34"/>
      <c r="G105" s="21">
        <v>15.953000068664551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74</v>
      </c>
      <c r="C106" s="21">
        <v>22.943000793457031</v>
      </c>
      <c r="D106" s="36"/>
      <c r="E106" s="34"/>
      <c r="F106" s="34"/>
      <c r="G106" s="21">
        <v>16.00200080871582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74</v>
      </c>
      <c r="C107" s="21">
        <v>23.073999404907227</v>
      </c>
      <c r="D107" s="37">
        <f>STDEV(C105:C107)</f>
        <v>6.5642305665650338E-2</v>
      </c>
      <c r="E107" s="38">
        <f>AVERAGE(C105:C107)</f>
        <v>23.005999883015949</v>
      </c>
      <c r="F107" s="34"/>
      <c r="G107" s="21">
        <v>16.025999069213867</v>
      </c>
      <c r="H107" s="39">
        <f>STDEV(G105:G107)</f>
        <v>3.7206278846684163E-2</v>
      </c>
      <c r="I107" s="38">
        <f>AVERAGE(G105:G107)</f>
        <v>15.993666648864746</v>
      </c>
      <c r="J107" s="34"/>
      <c r="K107" s="38">
        <f>E107-I107</f>
        <v>7.0123332341512032</v>
      </c>
      <c r="L107" s="38">
        <f>K107-$K$7</f>
        <v>-7.6616665522257499</v>
      </c>
      <c r="M107" s="18">
        <f>SQRT((D107*D107)+(H107*H107))</f>
        <v>7.545342589120714E-2</v>
      </c>
      <c r="N107" s="6"/>
      <c r="O107" s="42">
        <f>POWER(2,-L107)</f>
        <v>202.48434381537825</v>
      </c>
      <c r="P107" s="17">
        <f>M107/SQRT((COUNT(C105:C107)+COUNT(G105:G107)/2))</f>
        <v>3.5569086074286126E-2</v>
      </c>
    </row>
    <row r="108" spans="2:16">
      <c r="B108" s="24" t="s">
        <v>75</v>
      </c>
      <c r="C108" s="21">
        <v>30.260000228881836</v>
      </c>
      <c r="D108" s="31"/>
      <c r="E108" s="34"/>
      <c r="F108" s="34"/>
      <c r="G108" s="21">
        <v>16.495000839233398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75</v>
      </c>
      <c r="C109" s="21">
        <v>30.139999389648438</v>
      </c>
      <c r="D109" s="36"/>
      <c r="E109" s="34"/>
      <c r="F109" s="34"/>
      <c r="G109" s="21">
        <v>16.471000671386719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75</v>
      </c>
      <c r="C110" s="21">
        <v>30.705999374389648</v>
      </c>
      <c r="D110" s="37">
        <f>STDEV(C108:C110)</f>
        <v>0.29823688066619547</v>
      </c>
      <c r="E110" s="38">
        <f>AVERAGE(C108:C110)</f>
        <v>30.368666330973308</v>
      </c>
      <c r="F110" s="34"/>
      <c r="G110" s="21">
        <v>16.443000793457031</v>
      </c>
      <c r="H110" s="39">
        <f>STDEV(G108:G110)</f>
        <v>2.6025647547148825E-2</v>
      </c>
      <c r="I110" s="38">
        <f>AVERAGE(G108:G110)</f>
        <v>16.469667434692383</v>
      </c>
      <c r="J110" s="34"/>
      <c r="K110" s="38">
        <f>E110-I110</f>
        <v>13.898998896280926</v>
      </c>
      <c r="L110" s="38">
        <f>K110-$K$7</f>
        <v>-0.77500089009602746</v>
      </c>
      <c r="M110" s="18">
        <f>SQRT((D110*D110)+(H110*H110))</f>
        <v>0.29937029131119697</v>
      </c>
      <c r="N110" s="6"/>
      <c r="O110" s="42">
        <f>POWER(2,-L110)</f>
        <v>1.7111911071142669</v>
      </c>
      <c r="P110" s="17">
        <f>M110/SQRT((COUNT(C108:C110)+COUNT(G108:G110)/2))</f>
        <v>0.14112450871462637</v>
      </c>
    </row>
    <row r="111" spans="2:16">
      <c r="B111" s="24" t="s">
        <v>76</v>
      </c>
      <c r="C111" s="21">
        <v>25.413000106811523</v>
      </c>
      <c r="D111" s="31"/>
      <c r="E111" s="34"/>
      <c r="F111" s="34"/>
      <c r="G111" s="21">
        <v>15.532999992370605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76</v>
      </c>
      <c r="C112" s="21">
        <v>24.98699951171875</v>
      </c>
      <c r="D112" s="36"/>
      <c r="E112" s="34"/>
      <c r="F112" s="34"/>
      <c r="G112" s="21">
        <v>15.58899974822998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76</v>
      </c>
      <c r="C113" s="21">
        <v>24.923999786376953</v>
      </c>
      <c r="D113" s="37">
        <f>STDEV(C111:C113)</f>
        <v>0.26600964449860692</v>
      </c>
      <c r="E113" s="38">
        <f>AVERAGE(C111:C113)</f>
        <v>25.107999801635742</v>
      </c>
      <c r="F113" s="34"/>
      <c r="G113" s="21">
        <v>15.585000038146973</v>
      </c>
      <c r="H113" s="39">
        <f>STDEV(G111:G113)</f>
        <v>3.124093227856152E-2</v>
      </c>
      <c r="I113" s="38">
        <f>AVERAGE(G111:G113)</f>
        <v>15.568999926249186</v>
      </c>
      <c r="J113" s="34"/>
      <c r="K113" s="38">
        <f>E113-I113</f>
        <v>9.5389998753865566</v>
      </c>
      <c r="L113" s="38">
        <f>K113-$K$7</f>
        <v>-5.1349999109903965</v>
      </c>
      <c r="M113" s="18">
        <f>SQRT((D113*D113)+(H113*H113))</f>
        <v>0.26783787412520449</v>
      </c>
      <c r="N113" s="6"/>
      <c r="O113" s="42">
        <f>POWER(2,-L113)</f>
        <v>35.138967873225212</v>
      </c>
      <c r="P113" s="17">
        <f>M113/SQRT((COUNT(C111:C113)+COUNT(G111:G113)/2))</f>
        <v>0.12625998470168071</v>
      </c>
    </row>
    <row r="114" spans="2:17">
      <c r="B114" s="24" t="s">
        <v>77</v>
      </c>
      <c r="C114" s="21">
        <v>24.194999694824219</v>
      </c>
      <c r="D114" s="31"/>
      <c r="E114" s="34"/>
      <c r="F114" s="34"/>
      <c r="G114" s="21">
        <v>17.246000289916992</v>
      </c>
      <c r="I114" s="34"/>
      <c r="J114" s="34"/>
      <c r="K114" s="34"/>
      <c r="L114" s="34"/>
      <c r="M114" s="34"/>
      <c r="N114" s="34"/>
      <c r="O114" s="35"/>
    </row>
    <row r="115" spans="2:17">
      <c r="B115" s="24" t="s">
        <v>77</v>
      </c>
      <c r="C115" s="21">
        <v>24.267999649047852</v>
      </c>
      <c r="D115" s="36"/>
      <c r="E115" s="34"/>
      <c r="F115" s="34"/>
      <c r="G115" s="21">
        <v>17.312999725341797</v>
      </c>
      <c r="H115" s="36"/>
      <c r="I115" s="34"/>
      <c r="J115" s="34"/>
      <c r="K115" s="34"/>
      <c r="L115" s="34"/>
      <c r="M115" s="34"/>
      <c r="N115" s="34"/>
      <c r="O115" s="35"/>
    </row>
    <row r="116" spans="2:17" ht="15.75">
      <c r="B116" s="24" t="s">
        <v>77</v>
      </c>
      <c r="C116" s="21">
        <v>24.334999084472656</v>
      </c>
      <c r="D116" s="37">
        <f>STDEV(C114:C116)</f>
        <v>7.002112391489454E-2</v>
      </c>
      <c r="E116" s="38">
        <f>AVERAGE(C114:C116)</f>
        <v>24.26599947611491</v>
      </c>
      <c r="F116" s="34"/>
      <c r="G116" s="21">
        <v>17.297000885009766</v>
      </c>
      <c r="H116" s="39">
        <f>STDEV(G114:G116)</f>
        <v>3.4990350905712633E-2</v>
      </c>
      <c r="I116" s="38">
        <f>AVERAGE(G114:G116)</f>
        <v>17.285333633422852</v>
      </c>
      <c r="J116" s="34"/>
      <c r="K116" s="38">
        <f>E116-I116</f>
        <v>6.9806658426920585</v>
      </c>
      <c r="L116" s="38">
        <f>K116-$K$7</f>
        <v>-7.6933339436848946</v>
      </c>
      <c r="M116" s="18">
        <f>SQRT((D116*D116)+(H116*H116))</f>
        <v>7.8276959897596435E-2</v>
      </c>
      <c r="N116" s="6"/>
      <c r="O116" s="42">
        <f>POWER(2,-L116)</f>
        <v>206.97804651775542</v>
      </c>
      <c r="P116" s="17">
        <f>M116/SQRT((COUNT(C114:C116)+COUNT(G114:G116)/2))</f>
        <v>3.6900112769505257E-2</v>
      </c>
    </row>
    <row r="117" spans="2:17">
      <c r="B117" s="24" t="s">
        <v>78</v>
      </c>
      <c r="C117" s="21">
        <v>29.392000198364258</v>
      </c>
      <c r="D117" s="31"/>
      <c r="E117" s="34"/>
      <c r="F117" s="34"/>
      <c r="G117" s="21">
        <v>15.206000328063965</v>
      </c>
      <c r="I117" s="34"/>
      <c r="J117" s="34"/>
      <c r="K117" s="34"/>
      <c r="L117" s="34"/>
      <c r="M117" s="34"/>
      <c r="N117" s="34"/>
      <c r="O117" s="35"/>
    </row>
    <row r="118" spans="2:17">
      <c r="B118" s="24" t="s">
        <v>78</v>
      </c>
      <c r="C118" s="21">
        <v>29.757999420166016</v>
      </c>
      <c r="D118" s="36"/>
      <c r="E118" s="34"/>
      <c r="F118" s="34"/>
      <c r="G118" s="21">
        <v>15.51099967956543</v>
      </c>
      <c r="H118" s="36"/>
      <c r="I118" s="34"/>
      <c r="J118" s="34"/>
      <c r="K118" s="34"/>
      <c r="L118" s="34"/>
      <c r="M118" s="34"/>
      <c r="N118" s="34"/>
      <c r="O118" s="35"/>
    </row>
    <row r="119" spans="2:17" ht="15.75">
      <c r="B119" s="24" t="s">
        <v>78</v>
      </c>
      <c r="C119" s="21">
        <v>29.481000900268555</v>
      </c>
      <c r="D119" s="37">
        <f>STDEV(C117:C119)</f>
        <v>0.1908772447256499</v>
      </c>
      <c r="E119" s="38">
        <f>AVERAGE(C117:C119)</f>
        <v>29.543666839599609</v>
      </c>
      <c r="F119" s="34"/>
      <c r="G119" s="21">
        <v>15.579000473022461</v>
      </c>
      <c r="H119" s="39">
        <f>STDEV(G117:G119)</f>
        <v>0.19865288842021192</v>
      </c>
      <c r="I119" s="38">
        <f>AVERAGE(G117:G119)</f>
        <v>15.432000160217285</v>
      </c>
      <c r="J119" s="34"/>
      <c r="K119" s="38">
        <f>E119-I119</f>
        <v>14.111666679382324</v>
      </c>
      <c r="L119" s="38">
        <f>K119-$K$7</f>
        <v>-0.56233310699462891</v>
      </c>
      <c r="M119" s="18">
        <f>SQRT((D119*D119)+(H119*H119))</f>
        <v>0.27549426968949609</v>
      </c>
      <c r="N119" s="6"/>
      <c r="O119" s="42">
        <f>POWER(2,-L119)</f>
        <v>1.476655314480765</v>
      </c>
      <c r="P119" s="17">
        <f>M119/SQRT((COUNT(C117:C119)+COUNT(G117:G119)/2))</f>
        <v>0.12986924418365217</v>
      </c>
    </row>
    <row r="120" spans="2:17">
      <c r="B120" s="24" t="s">
        <v>79</v>
      </c>
      <c r="C120" s="21">
        <v>24.590000152587891</v>
      </c>
      <c r="D120" s="31"/>
      <c r="E120" s="34"/>
      <c r="F120" s="34"/>
      <c r="G120" s="21">
        <v>15.913000106811523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79</v>
      </c>
      <c r="C121" s="21">
        <v>24.534000396728516</v>
      </c>
      <c r="D121" s="36"/>
      <c r="E121" s="34"/>
      <c r="F121" s="34"/>
      <c r="G121" s="21">
        <v>15.98799991607666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79</v>
      </c>
      <c r="C122" s="21">
        <v>24.410999298095703</v>
      </c>
      <c r="D122" s="37">
        <f>STDEV(C120:C122)</f>
        <v>9.1566504820377911E-2</v>
      </c>
      <c r="E122" s="38">
        <f>AVERAGE(C120:C122)</f>
        <v>24.511666615804035</v>
      </c>
      <c r="F122" s="34"/>
      <c r="G122" s="21">
        <v>15.895000457763672</v>
      </c>
      <c r="H122" s="39">
        <f>STDEV(G120:G122)</f>
        <v>4.9325209920421623E-2</v>
      </c>
      <c r="I122" s="38">
        <f>AVERAGE(G120:G122)</f>
        <v>15.932000160217285</v>
      </c>
      <c r="J122" s="34"/>
      <c r="K122" s="38">
        <f>E122-I122</f>
        <v>8.5796664555867501</v>
      </c>
      <c r="L122" s="38">
        <f>K122-$K$7</f>
        <v>-6.094333330790203</v>
      </c>
      <c r="M122" s="18">
        <f>SQRT((D122*D122)+(H122*H122))</f>
        <v>0.10400673602567263</v>
      </c>
      <c r="N122" s="6"/>
      <c r="O122" s="42">
        <f>POWER(2,-L122)</f>
        <v>68.324606026586579</v>
      </c>
      <c r="P122" s="17">
        <f>M122/SQRT((COUNT(C120:C122)+COUNT(G120:G122)/2))</f>
        <v>4.9029245555221541E-2</v>
      </c>
    </row>
    <row r="123" spans="2:17">
      <c r="B123" s="24" t="s">
        <v>80</v>
      </c>
      <c r="C123" s="21">
        <v>23.01300048828125</v>
      </c>
      <c r="D123" s="31"/>
      <c r="E123" s="34"/>
      <c r="F123" s="34"/>
      <c r="G123" s="21">
        <v>15.607999801635742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80</v>
      </c>
      <c r="C124" s="21">
        <v>22.923999786376953</v>
      </c>
      <c r="D124" s="36"/>
      <c r="E124" s="34"/>
      <c r="F124" s="34"/>
      <c r="G124" s="21">
        <v>15.586999893188477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80</v>
      </c>
      <c r="C125" s="21">
        <v>22.985000610351563</v>
      </c>
      <c r="D125" s="37">
        <f>STDEV(C123:C125)</f>
        <v>4.5508641357285454E-2</v>
      </c>
      <c r="E125" s="38">
        <f>AVERAGE(C123:C125)</f>
        <v>22.974000295003254</v>
      </c>
      <c r="F125" s="34"/>
      <c r="G125" s="21">
        <v>15.590000152587891</v>
      </c>
      <c r="H125" s="39">
        <f>STDEV(G123:G125)</f>
        <v>1.1357707200422205E-2</v>
      </c>
      <c r="I125" s="38">
        <f>AVERAGE(G123:G125)</f>
        <v>15.594999949137369</v>
      </c>
      <c r="J125" s="34"/>
      <c r="K125" s="38">
        <f>E125-I125</f>
        <v>7.3790003458658848</v>
      </c>
      <c r="L125" s="38">
        <f>K125-$K$7</f>
        <v>-7.2949994405110683</v>
      </c>
      <c r="M125" s="18">
        <f>SQRT((D125*D125)+(H125*H125))</f>
        <v>4.6904519516103721E-2</v>
      </c>
      <c r="N125" s="6"/>
      <c r="O125" s="42">
        <f>POWER(2,-L125)</f>
        <v>157.04121618660756</v>
      </c>
      <c r="P125" s="17">
        <f>M125/SQRT((COUNT(C123:C125)+COUNT(G123:G125)/2))</f>
        <v>2.2111002545422469E-2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2" workbookViewId="0">
      <selection activeCell="O155" sqref="O155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2.710937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243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30.617000579833984</v>
      </c>
      <c r="D5" s="31"/>
      <c r="E5" s="34"/>
      <c r="F5" s="34"/>
      <c r="G5" s="21">
        <v>16.01099967956543</v>
      </c>
      <c r="H5" s="31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30.948999404907227</v>
      </c>
      <c r="D6" s="36"/>
      <c r="E6" s="34"/>
      <c r="F6" s="34"/>
      <c r="G6" s="21">
        <v>15.942000389099121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30.316999435424805</v>
      </c>
      <c r="D7" s="37">
        <f>STDEV(C5:C8)</f>
        <v>0.31613495744766268</v>
      </c>
      <c r="E7" s="38">
        <f>AVERAGE(C5:C8)</f>
        <v>30.627666473388672</v>
      </c>
      <c r="F7" s="34"/>
      <c r="G7" s="21">
        <v>15.907999992370605</v>
      </c>
      <c r="H7" s="39">
        <f>STDEV(G5:G8)</f>
        <v>5.2481527900748275E-2</v>
      </c>
      <c r="I7" s="38">
        <f>AVERAGE(G5:G8)</f>
        <v>15.953666687011719</v>
      </c>
      <c r="J7" s="34"/>
      <c r="K7" s="1">
        <f>E7-I7</f>
        <v>14.673999786376953</v>
      </c>
      <c r="L7" s="38">
        <f>K7-$K$7</f>
        <v>0</v>
      </c>
      <c r="M7" s="18">
        <f>SQRT((D7*D7)+(H7*H7))</f>
        <v>0.32046157662227231</v>
      </c>
      <c r="N7" s="6"/>
      <c r="O7" s="42">
        <f>POWER(2,-L7)</f>
        <v>1</v>
      </c>
      <c r="P7" s="17">
        <f>M7/SQRT((COUNT(C5:C8)+COUNT(G5:G8)/2))</f>
        <v>0.15106703595956078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81</v>
      </c>
      <c r="C9" s="21">
        <v>30.225000381469727</v>
      </c>
      <c r="D9" s="31"/>
      <c r="E9" s="34"/>
      <c r="F9" s="34"/>
      <c r="G9" s="21">
        <v>16.915000915527344</v>
      </c>
      <c r="I9" s="34"/>
      <c r="J9" s="34"/>
      <c r="K9" s="34"/>
      <c r="L9" s="34"/>
      <c r="M9" s="34"/>
      <c r="N9" s="34"/>
      <c r="O9" s="35"/>
    </row>
    <row r="10" spans="2:16">
      <c r="B10" s="24" t="s">
        <v>81</v>
      </c>
      <c r="C10" s="21">
        <v>30.408000946044922</v>
      </c>
      <c r="D10" s="36"/>
      <c r="E10" s="34"/>
      <c r="F10" s="34"/>
      <c r="G10" s="21">
        <v>16.916000366210937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81</v>
      </c>
      <c r="C11" s="21">
        <v>30.527000427246094</v>
      </c>
      <c r="D11" s="37">
        <f>STDEV(C9:C11)</f>
        <v>0.15212610493157541</v>
      </c>
      <c r="E11" s="38">
        <f>AVERAGE(C9:C11)</f>
        <v>30.386667251586914</v>
      </c>
      <c r="F11" s="34"/>
      <c r="G11" s="21">
        <v>16.892000198364258</v>
      </c>
      <c r="H11" s="39">
        <f>STDEV(G9:G11)</f>
        <v>1.3577186431375792E-2</v>
      </c>
      <c r="I11" s="38">
        <f>AVERAGE(G9:G11)</f>
        <v>16.90766716003418</v>
      </c>
      <c r="J11" s="34"/>
      <c r="K11" s="38">
        <f>E11-I11</f>
        <v>13.479000091552734</v>
      </c>
      <c r="L11" s="38">
        <f>K11-$K$7</f>
        <v>-1.1949996948242187</v>
      </c>
      <c r="M11" s="18">
        <f>SQRT((D11*D11)+(H11*H11))</f>
        <v>0.15273078207435797</v>
      </c>
      <c r="N11" s="6"/>
      <c r="O11" s="42">
        <f>POWER(2,-L11)</f>
        <v>2.2894478369064508</v>
      </c>
      <c r="P11" s="17">
        <f>M11/SQRT((COUNT(C9:C11)+COUNT(G9:G11)/2))</f>
        <v>7.1997981133802222E-2</v>
      </c>
    </row>
    <row r="12" spans="2:16">
      <c r="B12" s="24" t="s">
        <v>82</v>
      </c>
      <c r="C12" s="21">
        <v>23.073999404907227</v>
      </c>
      <c r="D12" s="31"/>
      <c r="E12" s="34"/>
      <c r="F12" s="34"/>
      <c r="G12" s="21">
        <v>15.651000022888184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82</v>
      </c>
      <c r="C13" s="21">
        <v>22.893999099731445</v>
      </c>
      <c r="D13" s="36"/>
      <c r="E13" s="34"/>
      <c r="F13" s="34"/>
      <c r="G13" s="21">
        <v>15.657999992370605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82</v>
      </c>
      <c r="C14" s="21">
        <v>23.086000442504883</v>
      </c>
      <c r="D14" s="37">
        <f>STDEV(C12:C14)</f>
        <v>0.1075551412017713</v>
      </c>
      <c r="E14" s="38">
        <f>AVERAGE(C12:C14)</f>
        <v>23.017999649047852</v>
      </c>
      <c r="F14" s="34"/>
      <c r="G14" s="21">
        <v>15.647000312805176</v>
      </c>
      <c r="H14" s="39">
        <f>STDEV(G12:G14)</f>
        <v>5.5676177437794004E-3</v>
      </c>
      <c r="I14" s="38">
        <f>AVERAGE(G12:G14)</f>
        <v>15.652000109354654</v>
      </c>
      <c r="J14" s="34"/>
      <c r="K14" s="38">
        <f>E14-I14</f>
        <v>7.3659995396931972</v>
      </c>
      <c r="L14" s="38">
        <f>K14-$K$7</f>
        <v>-7.3080002466837559</v>
      </c>
      <c r="M14" s="18">
        <f>SQRT((D14*D14)+(H14*H14))</f>
        <v>0.10769914932938797</v>
      </c>
      <c r="N14" s="6"/>
      <c r="O14" s="42">
        <f>POWER(2,-L14)</f>
        <v>158.46278432244895</v>
      </c>
      <c r="P14" s="17">
        <f>M14/SQRT((COUNT(C12:C14)+COUNT(G12:G14)/2))</f>
        <v>5.0769865879221901E-2</v>
      </c>
    </row>
    <row r="15" spans="2:16">
      <c r="B15" s="24" t="s">
        <v>83</v>
      </c>
      <c r="C15" s="21">
        <v>21.85099983215332</v>
      </c>
      <c r="D15" s="31"/>
      <c r="E15" s="34"/>
      <c r="F15" s="34"/>
      <c r="G15" s="21">
        <v>15.527000427246094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83</v>
      </c>
      <c r="C16" s="21">
        <v>21.951000213623047</v>
      </c>
      <c r="D16" s="36"/>
      <c r="E16" s="34"/>
      <c r="F16" s="34"/>
      <c r="G16" s="21">
        <v>15.565999984741211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83</v>
      </c>
      <c r="C17" s="21">
        <v>22.047000885009766</v>
      </c>
      <c r="D17" s="37">
        <f>STDEV(C15:C17)</f>
        <v>9.800732789067923E-2</v>
      </c>
      <c r="E17" s="38">
        <f>AVERAGE(C15:C17)</f>
        <v>21.949666976928711</v>
      </c>
      <c r="F17" s="34"/>
      <c r="G17" s="21">
        <v>15.673999786376953</v>
      </c>
      <c r="H17" s="39">
        <f>STDEV(G15:G17)</f>
        <v>7.6150874609836217E-2</v>
      </c>
      <c r="I17" s="38">
        <f>AVERAGE(G15:G17)</f>
        <v>15.58900006612142</v>
      </c>
      <c r="J17" s="34"/>
      <c r="K17" s="38">
        <f>E17-I17</f>
        <v>6.3606669108072911</v>
      </c>
      <c r="L17" s="38">
        <f>K17-$K$7</f>
        <v>-8.3133328755696621</v>
      </c>
      <c r="M17" s="18">
        <f>SQRT((D17*D17)+(H17*H17))</f>
        <v>0.1241144311678304</v>
      </c>
      <c r="N17" s="6"/>
      <c r="O17" s="42">
        <f>POWER(2,-L17)</f>
        <v>318.09918725627483</v>
      </c>
      <c r="P17" s="17">
        <f>M17/SQRT((COUNT(C15:C17)+COUNT(G15:G17)/2))</f>
        <v>5.850810394792258E-2</v>
      </c>
    </row>
    <row r="18" spans="2:16">
      <c r="B18" s="24" t="s">
        <v>84</v>
      </c>
      <c r="C18" s="21">
        <v>29.969999313354492</v>
      </c>
      <c r="D18" s="31"/>
      <c r="E18" s="34"/>
      <c r="F18" s="34"/>
      <c r="G18" s="21">
        <v>16.496000289916992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84</v>
      </c>
      <c r="C19" s="21">
        <v>29.711999893188477</v>
      </c>
      <c r="D19" s="36"/>
      <c r="E19" s="34"/>
      <c r="F19" s="34"/>
      <c r="G19" s="21">
        <v>16.309000015258789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84</v>
      </c>
      <c r="C20" s="21">
        <v>29.395000457763672</v>
      </c>
      <c r="D20" s="37">
        <f>STDEV(C18:C20)</f>
        <v>0.2880034799547852</v>
      </c>
      <c r="E20" s="38">
        <f>AVERAGE(C18:C20)</f>
        <v>29.692333221435547</v>
      </c>
      <c r="F20" s="34"/>
      <c r="G20" s="21">
        <v>16.284999847412109</v>
      </c>
      <c r="H20" s="39">
        <f>STDEV(G18:G20)</f>
        <v>0.11551789004029386</v>
      </c>
      <c r="I20" s="38">
        <f>AVERAGE(G18:G20)</f>
        <v>16.363333384195965</v>
      </c>
      <c r="J20" s="34"/>
      <c r="K20" s="38">
        <f>E20-I20</f>
        <v>13.328999837239582</v>
      </c>
      <c r="L20" s="38">
        <f>K20-$K$7</f>
        <v>-1.344999949137371</v>
      </c>
      <c r="M20" s="18">
        <f>SQRT((D20*D20)+(H20*H20))</f>
        <v>0.31030692448836489</v>
      </c>
      <c r="N20" s="6"/>
      <c r="O20" s="42">
        <f>POWER(2,-L20)</f>
        <v>2.5403018755185034</v>
      </c>
      <c r="P20" s="17">
        <f>M20/SQRT((COUNT(C18:C20)+COUNT(G18:G20)/2))</f>
        <v>0.14628008703657652</v>
      </c>
    </row>
    <row r="21" spans="2:16">
      <c r="B21" s="24" t="s">
        <v>85</v>
      </c>
      <c r="C21" s="21">
        <v>22.125</v>
      </c>
      <c r="D21" s="31"/>
      <c r="E21" s="34"/>
      <c r="F21" s="34"/>
      <c r="G21" s="21">
        <v>13.895000457763672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85</v>
      </c>
      <c r="C22" s="21">
        <v>22.114999771118164</v>
      </c>
      <c r="D22" s="36"/>
      <c r="E22" s="34"/>
      <c r="F22" s="34"/>
      <c r="G22" s="21">
        <v>13.866000175476074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85</v>
      </c>
      <c r="C23" s="21">
        <v>22.117000579833984</v>
      </c>
      <c r="D23" s="37">
        <f>STDEV(C21:C23)</f>
        <v>5.2914795693779519E-3</v>
      </c>
      <c r="E23" s="38">
        <f>AVERAGE(C21:C23)</f>
        <v>22.119000116984051</v>
      </c>
      <c r="F23" s="34"/>
      <c r="G23" s="21">
        <v>13.890000343322754</v>
      </c>
      <c r="H23" s="39">
        <f>STDEV(G21:G23)</f>
        <v>1.5502825408353925E-2</v>
      </c>
      <c r="I23" s="38">
        <f>AVERAGE(G21:G23)</f>
        <v>13.8836669921875</v>
      </c>
      <c r="J23" s="34"/>
      <c r="K23" s="38">
        <f>E23-I23</f>
        <v>8.2353331247965507</v>
      </c>
      <c r="L23" s="38">
        <f>K23-$K$7</f>
        <v>-6.4386666615804025</v>
      </c>
      <c r="M23" s="18">
        <f>SQRT((D23*D23)+(H23*H23))</f>
        <v>1.6381005820005325E-2</v>
      </c>
      <c r="N23" s="6"/>
      <c r="O23" s="42">
        <f>POWER(2,-L23)</f>
        <v>86.742472527066596</v>
      </c>
      <c r="P23" s="17">
        <f>M23/SQRT((COUNT(C21:C23)+COUNT(G21:G23)/2))</f>
        <v>7.7220801986547117E-3</v>
      </c>
    </row>
    <row r="24" spans="2:16">
      <c r="B24" s="24" t="s">
        <v>86</v>
      </c>
      <c r="C24" s="21">
        <v>23.065000534057617</v>
      </c>
      <c r="D24" s="31"/>
      <c r="E24" s="34"/>
      <c r="F24" s="34"/>
      <c r="G24" s="21">
        <v>15.493000030517578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86</v>
      </c>
      <c r="C25" s="21">
        <v>23.131999969482422</v>
      </c>
      <c r="D25" s="36"/>
      <c r="E25" s="34"/>
      <c r="F25" s="34"/>
      <c r="G25" s="21">
        <v>15.517999649047852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86</v>
      </c>
      <c r="C26" s="21">
        <v>23.214000701904297</v>
      </c>
      <c r="D26" s="37">
        <f>STDEV(C24:C26)</f>
        <v>7.4625838335107095E-2</v>
      </c>
      <c r="E26" s="38">
        <f>AVERAGE(C24:C26)</f>
        <v>23.137000401814777</v>
      </c>
      <c r="F26" s="34"/>
      <c r="G26" s="21">
        <v>15.534999847412109</v>
      </c>
      <c r="H26" s="39">
        <f>STDEV(G24:G26)</f>
        <v>2.1126493202680601E-2</v>
      </c>
      <c r="I26" s="38">
        <f>AVERAGE(G24:G26)</f>
        <v>15.51533317565918</v>
      </c>
      <c r="J26" s="34"/>
      <c r="K26" s="38">
        <f>E26-I26</f>
        <v>7.6216672261555978</v>
      </c>
      <c r="L26" s="38">
        <f>K26-$K$7</f>
        <v>-7.0523325602213554</v>
      </c>
      <c r="M26" s="18">
        <f>SQRT((D26*D26)+(H26*H26))</f>
        <v>7.7558651756335015E-2</v>
      </c>
      <c r="N26" s="6"/>
      <c r="O26" s="42">
        <f>POWER(2,-L26)</f>
        <v>132.72833303454433</v>
      </c>
      <c r="P26" s="17">
        <f>M26/SQRT((COUNT(C24:C26)+COUNT(G24:G26)/2))</f>
        <v>3.656149906439362E-2</v>
      </c>
    </row>
    <row r="27" spans="2:16">
      <c r="B27" s="24" t="s">
        <v>87</v>
      </c>
      <c r="C27" s="21">
        <v>33.027999877929687</v>
      </c>
      <c r="D27" s="31"/>
      <c r="E27" s="34"/>
      <c r="F27" s="34"/>
      <c r="G27" s="21">
        <v>19.746000289916992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87</v>
      </c>
      <c r="C28" s="21">
        <v>34.256000518798828</v>
      </c>
      <c r="D28" s="36"/>
      <c r="E28" s="34"/>
      <c r="F28" s="34"/>
      <c r="G28" s="21">
        <v>19.771999359130859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87</v>
      </c>
      <c r="C29" t="s">
        <v>244</v>
      </c>
      <c r="D29" s="37">
        <f>STDEV(C27:C29)</f>
        <v>0.86832758045999558</v>
      </c>
      <c r="E29" s="38">
        <f>AVERAGE(C27:C29)</f>
        <v>33.642000198364258</v>
      </c>
      <c r="F29" s="34"/>
      <c r="G29" s="21">
        <v>19.861000061035156</v>
      </c>
      <c r="H29" s="39">
        <f>STDEV(G27:G29)</f>
        <v>6.0307578153820617E-2</v>
      </c>
      <c r="I29" s="38">
        <f>AVERAGE(G27:G29)</f>
        <v>19.792999903361004</v>
      </c>
      <c r="J29" s="34"/>
      <c r="K29" s="38">
        <f>E29-I29</f>
        <v>13.849000295003254</v>
      </c>
      <c r="L29" s="38">
        <f>K29-$K$7</f>
        <v>-0.8249994913736991</v>
      </c>
      <c r="M29" s="18">
        <f>SQRT((D29*D29)+(H29*H29))</f>
        <v>0.87041931904702652</v>
      </c>
      <c r="N29" s="6"/>
      <c r="O29" s="29">
        <f>POWER(2,-L29)</f>
        <v>1.7715344136450402</v>
      </c>
      <c r="P29" s="17">
        <f>M29/SQRT((COUNT(C27:C29)+COUNT(G27:G29)/2))</f>
        <v>0.46525869638615014</v>
      </c>
    </row>
    <row r="30" spans="2:16">
      <c r="B30" s="24" t="s">
        <v>88</v>
      </c>
      <c r="C30" s="21">
        <v>25.333000183105469</v>
      </c>
      <c r="D30" s="31"/>
      <c r="E30" s="34"/>
      <c r="F30" s="34"/>
      <c r="G30" s="21">
        <v>17.384000778198242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88</v>
      </c>
      <c r="C31" s="21">
        <v>25.499000549316406</v>
      </c>
      <c r="D31" s="36"/>
      <c r="E31" s="34"/>
      <c r="F31" s="34"/>
      <c r="G31" s="21">
        <v>17.351999282836914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88</v>
      </c>
      <c r="C32" s="21">
        <v>25.423999786376953</v>
      </c>
      <c r="D32" s="37">
        <f>STDEV(C30:C32)</f>
        <v>8.3128578939729428E-2</v>
      </c>
      <c r="E32" s="38">
        <f>AVERAGE(C30:C32)</f>
        <v>25.418666839599609</v>
      </c>
      <c r="F32" s="34"/>
      <c r="G32" s="21">
        <v>17.325000762939453</v>
      </c>
      <c r="H32" s="39">
        <f>STDEV(G30:G32)</f>
        <v>2.9535339235544147E-2</v>
      </c>
      <c r="I32" s="38">
        <f>AVERAGE(G30:G32)</f>
        <v>17.353666941324871</v>
      </c>
      <c r="J32" s="34"/>
      <c r="K32" s="38">
        <f>E32-I32</f>
        <v>8.0649998982747384</v>
      </c>
      <c r="L32" s="38">
        <f>K32-$K$7</f>
        <v>-6.6089998881022147</v>
      </c>
      <c r="M32" s="18">
        <f>SQRT((D32*D32)+(H32*H32))</f>
        <v>8.8219594763847678E-2</v>
      </c>
      <c r="N32" s="6"/>
      <c r="O32" s="42">
        <f>POWER(2,-L32)</f>
        <v>97.61289823738592</v>
      </c>
      <c r="P32" s="17">
        <f>M32/SQRT((COUNT(C30:C32)+COUNT(G30:G32)/2))</f>
        <v>4.1587115794030627E-2</v>
      </c>
    </row>
    <row r="33" spans="2:16">
      <c r="B33" s="24" t="s">
        <v>89</v>
      </c>
      <c r="C33" s="21">
        <v>24.565000534057617</v>
      </c>
      <c r="D33" s="31"/>
      <c r="E33" s="34"/>
      <c r="F33" s="34"/>
      <c r="G33" s="21">
        <v>18.275999069213867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89</v>
      </c>
      <c r="C34" s="21">
        <v>24.488000869750977</v>
      </c>
      <c r="D34" s="36"/>
      <c r="E34" s="34"/>
      <c r="F34" s="34"/>
      <c r="G34" s="21">
        <v>18.350000381469727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89</v>
      </c>
      <c r="C35" s="21">
        <v>24.493999481201172</v>
      </c>
      <c r="D35" s="37">
        <f>STDEV(C33:C35)</f>
        <v>4.282927571453414E-2</v>
      </c>
      <c r="E35" s="38">
        <f>AVERAGE(C33:C35)</f>
        <v>24.515666961669922</v>
      </c>
      <c r="F35" s="34"/>
      <c r="G35" s="21">
        <v>18.253999710083008</v>
      </c>
      <c r="H35" s="39">
        <f>STDEV(G33:G35)</f>
        <v>5.0292966579927934E-2</v>
      </c>
      <c r="I35" s="38">
        <f>AVERAGE(G33:G35)</f>
        <v>18.293333053588867</v>
      </c>
      <c r="J35" s="34"/>
      <c r="K35" s="38">
        <f>E35-I35</f>
        <v>6.2223339080810547</v>
      </c>
      <c r="L35" s="38">
        <f>K35-$K$7</f>
        <v>-8.4516658782958984</v>
      </c>
      <c r="M35" s="18">
        <f>SQRT((D35*D35)+(H35*H35))</f>
        <v>6.6058529696333176E-2</v>
      </c>
      <c r="N35" s="6"/>
      <c r="O35" s="42">
        <f>POWER(2,-L35)</f>
        <v>350.11034442268857</v>
      </c>
      <c r="P35" s="17">
        <f>M35/SQRT((COUNT(C33:C35)+COUNT(G33:G35)/2))</f>
        <v>3.114028953566008E-2</v>
      </c>
    </row>
    <row r="36" spans="2:16">
      <c r="B36" s="24" t="s">
        <v>90</v>
      </c>
      <c r="C36" s="21"/>
      <c r="D36" s="31"/>
      <c r="E36" s="34"/>
      <c r="F36" s="34"/>
      <c r="G36" s="21">
        <v>16.813999176025391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90</v>
      </c>
      <c r="C37" s="21">
        <v>32.359001159667969</v>
      </c>
      <c r="D37" s="36"/>
      <c r="E37" s="34"/>
      <c r="F37" s="34"/>
      <c r="G37" s="21">
        <v>16.812000274658203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90</v>
      </c>
      <c r="C38" s="21">
        <v>31.618999481201172</v>
      </c>
      <c r="D38" s="37">
        <f>STDEV(C36:C38)</f>
        <v>0.52326020493329928</v>
      </c>
      <c r="E38" s="38">
        <f>AVERAGE(C36:C38)</f>
        <v>31.98900032043457</v>
      </c>
      <c r="F38" s="34"/>
      <c r="G38" s="21">
        <v>16.811000823974609</v>
      </c>
      <c r="H38" s="39">
        <f>STDEV(G36:G38)</f>
        <v>1.5266861369812393E-3</v>
      </c>
      <c r="I38" s="38">
        <f>AVERAGE(G36:G38)</f>
        <v>16.812333424886067</v>
      </c>
      <c r="J38" s="34"/>
      <c r="K38" s="38">
        <f>E38-I38</f>
        <v>15.176666895548504</v>
      </c>
      <c r="L38" s="38">
        <f>K38-$K$7</f>
        <v>0.50266710917155066</v>
      </c>
      <c r="M38" s="18">
        <f>SQRT((D38*D38)+(H38*H38))</f>
        <v>0.52326243209062817</v>
      </c>
      <c r="N38" s="6"/>
      <c r="O38" s="29">
        <f>POWER(2,-L38)</f>
        <v>0.70580076103525169</v>
      </c>
      <c r="P38" s="17">
        <f>M38/SQRT((COUNT(C36:C38)+COUNT(G36:G38)/2))</f>
        <v>0.27969553489331384</v>
      </c>
    </row>
    <row r="39" spans="2:16">
      <c r="B39" s="24" t="s">
        <v>91</v>
      </c>
      <c r="C39" s="21">
        <v>23.41200065612793</v>
      </c>
      <c r="D39" s="31"/>
      <c r="E39" s="34"/>
      <c r="F39" s="34"/>
      <c r="G39" s="21">
        <v>14.704000473022461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91</v>
      </c>
      <c r="C40" s="21">
        <v>23.509000778198242</v>
      </c>
      <c r="D40" s="36"/>
      <c r="E40" s="34"/>
      <c r="F40" s="34"/>
      <c r="G40" s="21">
        <v>14.680000305175781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91</v>
      </c>
      <c r="C41" s="21">
        <v>23.495000839233398</v>
      </c>
      <c r="D41" s="37">
        <f>STDEV(C39:C41)</f>
        <v>5.2430990149300409E-2</v>
      </c>
      <c r="E41" s="38">
        <f>AVERAGE(C39:C41)</f>
        <v>23.472000757853191</v>
      </c>
      <c r="F41" s="34"/>
      <c r="G41" s="21">
        <v>14.649999618530273</v>
      </c>
      <c r="H41" s="39">
        <f>STDEV(G39:G41)</f>
        <v>2.7055934474581711E-2</v>
      </c>
      <c r="I41" s="38">
        <f>AVERAGE(G39:G41)</f>
        <v>14.678000132242838</v>
      </c>
      <c r="J41" s="34"/>
      <c r="K41" s="38">
        <f>E41-I41</f>
        <v>8.7940006256103533</v>
      </c>
      <c r="L41" s="38">
        <f>K41-$K$7</f>
        <v>-5.8799991607665998</v>
      </c>
      <c r="M41" s="18">
        <f>SQRT((D41*D41)+(H41*H41))</f>
        <v>5.9000273883507488E-2</v>
      </c>
      <c r="N41" s="6"/>
      <c r="O41" s="42">
        <f>POWER(2,-L41)</f>
        <v>58.89197538179765</v>
      </c>
      <c r="P41" s="17">
        <f>M41/SQRT((COUNT(C39:C41)+COUNT(G39:G41)/2))</f>
        <v>2.7812995836594471E-2</v>
      </c>
    </row>
    <row r="42" spans="2:16">
      <c r="B42" s="24" t="s">
        <v>92</v>
      </c>
      <c r="C42" s="21">
        <v>23.670999526977539</v>
      </c>
      <c r="D42" s="31"/>
      <c r="E42" s="34"/>
      <c r="F42" s="34"/>
      <c r="G42" s="21">
        <v>16.385000228881836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92</v>
      </c>
      <c r="C43" s="21">
        <v>23.666999816894531</v>
      </c>
      <c r="D43" s="36"/>
      <c r="E43" s="34"/>
      <c r="F43" s="34"/>
      <c r="G43" s="21">
        <v>16.395000457763672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92</v>
      </c>
      <c r="C44" s="21">
        <v>23.858999252319336</v>
      </c>
      <c r="D44" s="37">
        <f>STDEV(C42:C44)</f>
        <v>0.10971453687698129</v>
      </c>
      <c r="E44" s="38">
        <f>AVERAGE(C42:C44)</f>
        <v>23.732332865397137</v>
      </c>
      <c r="F44" s="34"/>
      <c r="G44" s="21">
        <v>16.430000305175781</v>
      </c>
      <c r="H44" s="39">
        <f>STDEV(G42:G44)</f>
        <v>2.3629080822230277E-2</v>
      </c>
      <c r="I44" s="38">
        <f>AVERAGE(G42:G44)</f>
        <v>16.40333366394043</v>
      </c>
      <c r="J44" s="34"/>
      <c r="K44" s="38">
        <f>E44-I44</f>
        <v>7.3289992014567069</v>
      </c>
      <c r="L44" s="38">
        <f>K44-$K$7</f>
        <v>-7.3450005849202462</v>
      </c>
      <c r="M44" s="18">
        <f>SQRT((D44*D44)+(H44*H44))</f>
        <v>0.11223017892988489</v>
      </c>
      <c r="N44" s="6"/>
      <c r="O44" s="42">
        <f>POWER(2,-L44)</f>
        <v>162.57939168046062</v>
      </c>
      <c r="P44" s="17">
        <f>M44/SQRT((COUNT(C42:C44)+COUNT(G42:G44)/2))</f>
        <v>5.2905813716734133E-2</v>
      </c>
    </row>
    <row r="45" spans="2:16">
      <c r="B45" s="24" t="s">
        <v>93</v>
      </c>
      <c r="C45" s="21"/>
      <c r="D45" s="31"/>
      <c r="E45" s="34"/>
      <c r="F45" s="34"/>
      <c r="G45" s="21">
        <v>17.653999328613281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93</v>
      </c>
      <c r="C46" s="21">
        <v>28.86199951171875</v>
      </c>
      <c r="D46" s="36"/>
      <c r="E46" s="34"/>
      <c r="F46" s="34"/>
      <c r="G46" s="21">
        <v>17.62299919128418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93</v>
      </c>
      <c r="C47" s="21">
        <v>29.014999389648438</v>
      </c>
      <c r="D47" s="37">
        <f>STDEV(C45:C47)</f>
        <v>0.10818725120479603</v>
      </c>
      <c r="E47" s="38">
        <f>AVERAGE(C45:C47)</f>
        <v>28.938499450683594</v>
      </c>
      <c r="F47" s="34"/>
      <c r="G47" s="21">
        <v>17.680999755859375</v>
      </c>
      <c r="H47" s="39">
        <f>STDEV(G45:G47)</f>
        <v>2.9023258135893241E-2</v>
      </c>
      <c r="I47" s="38">
        <f>AVERAGE(G45:G47)</f>
        <v>17.652666091918945</v>
      </c>
      <c r="J47" s="34"/>
      <c r="K47" s="38">
        <f>E47-I47</f>
        <v>11.285833358764648</v>
      </c>
      <c r="L47" s="38">
        <f>K47-$K$7</f>
        <v>-3.3881664276123047</v>
      </c>
      <c r="M47" s="18">
        <f>SQRT((D47*D47)+(H47*H47))</f>
        <v>0.11201263694812444</v>
      </c>
      <c r="N47" s="6"/>
      <c r="O47" s="42">
        <f>POWER(2,-L47)</f>
        <v>10.469832289583973</v>
      </c>
      <c r="P47" s="17">
        <f>M47/SQRT((COUNT(C45:C47)+COUNT(G45:G47)/2))</f>
        <v>5.9873272921282507E-2</v>
      </c>
    </row>
    <row r="48" spans="2:16">
      <c r="B48" s="24" t="s">
        <v>94</v>
      </c>
      <c r="C48" s="21">
        <v>21.193000793457031</v>
      </c>
      <c r="D48" s="31"/>
      <c r="E48" s="34"/>
      <c r="F48" s="34"/>
      <c r="G48" s="21">
        <v>14.130000114440918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94</v>
      </c>
      <c r="C49" s="21">
        <v>21.170000076293945</v>
      </c>
      <c r="D49" s="36"/>
      <c r="E49" s="34"/>
      <c r="F49" s="34"/>
      <c r="G49" s="21">
        <v>14.121999740600586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94</v>
      </c>
      <c r="C50" s="21">
        <v>21.242000579833984</v>
      </c>
      <c r="D50" s="37">
        <f>STDEV(C48:C50)</f>
        <v>3.6774276709457515E-2</v>
      </c>
      <c r="E50" s="38">
        <f>AVERAGE(C48:C50)</f>
        <v>21.201667149861652</v>
      </c>
      <c r="F50" s="34"/>
      <c r="G50" s="21">
        <v>14.336999893188477</v>
      </c>
      <c r="H50" s="39">
        <f>STDEV(G48:G50)</f>
        <v>0.12188654560411624</v>
      </c>
      <c r="I50" s="38">
        <f>AVERAGE(G48:G50)</f>
        <v>14.196333249409994</v>
      </c>
      <c r="J50" s="34"/>
      <c r="K50" s="38">
        <f>E50-I50</f>
        <v>7.0053339004516584</v>
      </c>
      <c r="L50" s="38">
        <f>K50-$K$7</f>
        <v>-7.6686658859252947</v>
      </c>
      <c r="M50" s="18">
        <f>SQRT((D50*D50)+(H50*H50))</f>
        <v>0.12731330420190995</v>
      </c>
      <c r="N50" s="6"/>
      <c r="O50" s="42">
        <f>POWER(2,-L50)</f>
        <v>203.4690973312635</v>
      </c>
      <c r="P50" s="17">
        <f>M50/SQRT((COUNT(C48:C50)+COUNT(G48:G50)/2))</f>
        <v>6.0016067157624205E-2</v>
      </c>
    </row>
    <row r="51" spans="2:16">
      <c r="B51" s="24" t="s">
        <v>95</v>
      </c>
      <c r="C51" s="21">
        <v>20.934999465942383</v>
      </c>
      <c r="D51" s="31"/>
      <c r="E51" s="34"/>
      <c r="F51" s="34"/>
      <c r="G51" s="21">
        <v>14.62600040435791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95</v>
      </c>
      <c r="C52" s="21">
        <v>20.819000244140625</v>
      </c>
      <c r="D52" s="36"/>
      <c r="E52" s="34"/>
      <c r="F52" s="34"/>
      <c r="G52" s="21">
        <v>14.612000465393066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95</v>
      </c>
      <c r="C53" s="21">
        <v>20.955999374389648</v>
      </c>
      <c r="D53" s="37">
        <f>STDEV(C51:C53)</f>
        <v>7.3785248415470142E-2</v>
      </c>
      <c r="E53" s="38">
        <f>AVERAGE(C51:C53)</f>
        <v>20.903333028157551</v>
      </c>
      <c r="F53" s="34"/>
      <c r="G53" s="21">
        <v>14.704000473022461</v>
      </c>
      <c r="H53" s="39">
        <f>STDEV(G51:G53)</f>
        <v>4.9571514680816844E-2</v>
      </c>
      <c r="I53" s="38">
        <f>AVERAGE(G51:G53)</f>
        <v>14.647333780924479</v>
      </c>
      <c r="J53" s="34"/>
      <c r="K53" s="38">
        <f>E53-I53</f>
        <v>6.2559992472330723</v>
      </c>
      <c r="L53" s="38">
        <f>K53-$K$7</f>
        <v>-8.4180005391438808</v>
      </c>
      <c r="M53" s="18">
        <f>SQRT((D53*D53)+(H53*H53))</f>
        <v>8.8890932898035666E-2</v>
      </c>
      <c r="N53" s="6"/>
      <c r="O53" s="42">
        <f>POWER(2,-L53)</f>
        <v>342.03509188842833</v>
      </c>
      <c r="P53" s="17">
        <f>M53/SQRT((COUNT(C51:C53)+COUNT(G51:G53)/2))</f>
        <v>4.1903587625466261E-2</v>
      </c>
    </row>
    <row r="54" spans="2:16">
      <c r="B54" s="24" t="s">
        <v>96</v>
      </c>
      <c r="C54" s="21">
        <v>29.760000228881836</v>
      </c>
      <c r="D54" s="31"/>
      <c r="E54" s="34"/>
      <c r="F54" s="34"/>
      <c r="G54" s="21">
        <v>16.688999176025391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96</v>
      </c>
      <c r="C55" s="21">
        <v>29.681999206542969</v>
      </c>
      <c r="D55" s="36"/>
      <c r="E55" s="34"/>
      <c r="F55" s="34"/>
      <c r="G55" s="21">
        <v>16.749000549316406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96</v>
      </c>
      <c r="C56" s="21">
        <v>29.593999862670898</v>
      </c>
      <c r="D56" s="37">
        <f>STDEV(C54:C56)</f>
        <v>8.3050351785316265E-2</v>
      </c>
      <c r="E56" s="38">
        <f>AVERAGE(C54:C56)</f>
        <v>29.678666432698567</v>
      </c>
      <c r="F56" s="34"/>
      <c r="G56" s="21">
        <v>16.701000213623047</v>
      </c>
      <c r="H56" s="39">
        <f>STDEV(G54:G56)</f>
        <v>3.1749598230800112E-2</v>
      </c>
      <c r="I56" s="38">
        <f>AVERAGE(G54:G56)</f>
        <v>16.712999979654949</v>
      </c>
      <c r="J56" s="34"/>
      <c r="K56" s="38">
        <f>E56-I56</f>
        <v>12.965666453043617</v>
      </c>
      <c r="L56" s="38">
        <f>K56-$K$7</f>
        <v>-1.7083333333333357</v>
      </c>
      <c r="M56" s="18">
        <f>SQRT((D56*D56)+(H56*H56))</f>
        <v>8.8912304657353294E-2</v>
      </c>
      <c r="N56" s="6"/>
      <c r="O56" s="42">
        <f>POWER(2,-L56)</f>
        <v>3.2678309064822049</v>
      </c>
      <c r="P56" s="17">
        <f>M56/SQRT((COUNT(C54:C56)+COUNT(G54:G56)/2))</f>
        <v>4.1913662369425848E-2</v>
      </c>
    </row>
    <row r="57" spans="2:16">
      <c r="B57" s="24" t="s">
        <v>97</v>
      </c>
      <c r="C57" s="21">
        <v>22.138999938964844</v>
      </c>
      <c r="D57" s="31"/>
      <c r="E57" s="34"/>
      <c r="F57" s="34"/>
      <c r="G57" s="21">
        <v>14.383000373840332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97</v>
      </c>
      <c r="C58" s="21">
        <v>22.150999069213867</v>
      </c>
      <c r="D58" s="36"/>
      <c r="E58" s="34"/>
      <c r="F58" s="34"/>
      <c r="G58" s="21">
        <v>14.291999816894531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97</v>
      </c>
      <c r="C59" s="21">
        <v>22.180999755859375</v>
      </c>
      <c r="D59" s="37">
        <f>STDEV(C57:C59)</f>
        <v>2.163332670175476E-2</v>
      </c>
      <c r="E59" s="38">
        <f>AVERAGE(C57:C59)</f>
        <v>22.156999588012695</v>
      </c>
      <c r="F59" s="34"/>
      <c r="G59" s="21">
        <v>14.288999557495117</v>
      </c>
      <c r="H59" s="39">
        <f>STDEV(G57:G59)</f>
        <v>5.3426361150148392E-2</v>
      </c>
      <c r="I59" s="38">
        <f>AVERAGE(G57:G59)</f>
        <v>14.321333249409994</v>
      </c>
      <c r="J59" s="34"/>
      <c r="K59" s="38">
        <f>E59-I59</f>
        <v>7.8356663386027012</v>
      </c>
      <c r="L59" s="38">
        <f>K59-$K$7</f>
        <v>-6.8383334477742519</v>
      </c>
      <c r="M59" s="18">
        <f>SQRT((D59*D59)+(H59*H59))</f>
        <v>5.7640063236701441E-2</v>
      </c>
      <c r="N59" s="6"/>
      <c r="O59" s="42">
        <f>POWER(2,-L59)</f>
        <v>114.43094596512232</v>
      </c>
      <c r="P59" s="17">
        <f>M59/SQRT((COUNT(C57:C59)+COUNT(G57:G59)/2))</f>
        <v>2.7171786388462009E-2</v>
      </c>
    </row>
    <row r="60" spans="2:16">
      <c r="B60" s="24" t="s">
        <v>98</v>
      </c>
      <c r="C60" s="21">
        <v>21.961000442504883</v>
      </c>
      <c r="D60" s="31"/>
      <c r="E60" s="34"/>
      <c r="F60" s="34"/>
      <c r="G60" s="21">
        <v>14.687000274658203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98</v>
      </c>
      <c r="C61" s="21">
        <v>21.993999481201172</v>
      </c>
      <c r="D61" s="36"/>
      <c r="E61" s="34"/>
      <c r="F61" s="34"/>
      <c r="G61" s="21">
        <v>14.682999610900879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98</v>
      </c>
      <c r="C62" s="21">
        <v>21.920999526977539</v>
      </c>
      <c r="D62" s="37">
        <f>STDEV(C60:C62)</f>
        <v>3.6555900377725985E-2</v>
      </c>
      <c r="E62" s="38">
        <f>AVERAGE(C60:C62)</f>
        <v>21.958666483561199</v>
      </c>
      <c r="F62" s="34"/>
      <c r="G62" s="21">
        <v>14.644000053405762</v>
      </c>
      <c r="H62" s="39">
        <f>STDEV(G60:G62)</f>
        <v>2.3755665370156203E-2</v>
      </c>
      <c r="I62" s="38">
        <f>AVERAGE(G60:G62)</f>
        <v>14.671333312988281</v>
      </c>
      <c r="J62" s="34"/>
      <c r="K62" s="38">
        <f>E62-I62</f>
        <v>7.2873331705729179</v>
      </c>
      <c r="L62" s="38">
        <f>K62-$K$7</f>
        <v>-7.3866666158040353</v>
      </c>
      <c r="M62" s="18">
        <f>SQRT((D62*D62)+(H62*H62))</f>
        <v>4.3596622456390649E-2</v>
      </c>
      <c r="N62" s="6"/>
      <c r="O62" s="42">
        <f>POWER(2,-L62)</f>
        <v>167.34325774213434</v>
      </c>
      <c r="P62" s="17">
        <f>M62/SQRT((COUNT(C60:C62)+COUNT(G60:G62)/2))</f>
        <v>2.0551644917162368E-2</v>
      </c>
    </row>
    <row r="63" spans="2:16">
      <c r="B63" s="24" t="s">
        <v>99</v>
      </c>
      <c r="C63" s="21"/>
      <c r="D63" s="31"/>
      <c r="E63" s="34"/>
      <c r="F63" s="34"/>
      <c r="G63" s="21">
        <v>17.333000183105469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99</v>
      </c>
      <c r="C64" s="21">
        <v>32.300998687744141</v>
      </c>
      <c r="D64" s="36"/>
      <c r="E64" s="34"/>
      <c r="F64" s="34"/>
      <c r="G64" s="21">
        <v>17.354000091552734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99</v>
      </c>
      <c r="C65" s="21">
        <v>32.566001892089844</v>
      </c>
      <c r="D65" s="37">
        <f>STDEV(C63:C65)</f>
        <v>0.18738556282901103</v>
      </c>
      <c r="E65" s="38">
        <f>AVERAGE(C63:C65)</f>
        <v>32.433500289916992</v>
      </c>
      <c r="F65" s="34"/>
      <c r="G65" s="21">
        <v>17.325000762939453</v>
      </c>
      <c r="H65" s="39">
        <f>STDEV(G63:G65)</f>
        <v>1.4977471625784441E-2</v>
      </c>
      <c r="I65" s="38">
        <f>AVERAGE(G63:G65)</f>
        <v>17.337333679199219</v>
      </c>
      <c r="J65" s="34"/>
      <c r="K65" s="38">
        <f>E65-I65</f>
        <v>15.096166610717773</v>
      </c>
      <c r="L65" s="38">
        <f>K65-$K$7</f>
        <v>0.42216682434082031</v>
      </c>
      <c r="M65" s="18">
        <f>SQRT((D65*D65)+(H65*H65))</f>
        <v>0.18798317428175965</v>
      </c>
      <c r="N65" s="6"/>
      <c r="O65" s="42">
        <f>POWER(2,-L65)</f>
        <v>0.74630288880378859</v>
      </c>
      <c r="P65" s="17">
        <f>M65/SQRT((COUNT(C63:C65)+COUNT(G63:G65)/2))</f>
        <v>0.1004812332343656</v>
      </c>
    </row>
    <row r="66" spans="2:16">
      <c r="B66" s="24" t="s">
        <v>100</v>
      </c>
      <c r="C66" s="21">
        <v>25.599000930786133</v>
      </c>
      <c r="D66" s="31"/>
      <c r="E66" s="34"/>
      <c r="F66" s="34"/>
      <c r="G66" s="21">
        <v>16.780000686645508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100</v>
      </c>
      <c r="C67" s="21">
        <v>25.63599967956543</v>
      </c>
      <c r="D67" s="36"/>
      <c r="E67" s="34"/>
      <c r="F67" s="34"/>
      <c r="G67" s="21">
        <v>16.733999252319336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100</v>
      </c>
      <c r="C68" s="21">
        <v>25.509000778198242</v>
      </c>
      <c r="D68" s="37">
        <f>STDEV(C66:C68)</f>
        <v>6.5316735764465117E-2</v>
      </c>
      <c r="E68" s="38">
        <f>AVERAGE(C66:C68)</f>
        <v>25.581333796183269</v>
      </c>
      <c r="F68" s="34"/>
      <c r="G68" s="21">
        <v>16.715999603271484</v>
      </c>
      <c r="H68" s="39">
        <f>STDEV(G66:G68)</f>
        <v>3.3005701525038636E-2</v>
      </c>
      <c r="I68" s="38">
        <f>AVERAGE(G66:G68)</f>
        <v>16.743333180745442</v>
      </c>
      <c r="J68" s="34"/>
      <c r="K68" s="38">
        <f>E68-I68</f>
        <v>8.8380006154378279</v>
      </c>
      <c r="L68" s="38">
        <f>K68-$K$7</f>
        <v>-5.8359991709391252</v>
      </c>
      <c r="M68" s="18">
        <f>SQRT((D68*D68)+(H68*H68))</f>
        <v>7.3182322346895326E-2</v>
      </c>
      <c r="N68" s="6"/>
      <c r="O68" s="42">
        <f>POWER(2,-L68)</f>
        <v>57.122973347904207</v>
      </c>
      <c r="P68" s="17">
        <f>M68/SQRT((COUNT(C66:C68)+COUNT(G66:G68)/2))</f>
        <v>3.4498477596313006E-2</v>
      </c>
    </row>
    <row r="69" spans="2:16">
      <c r="B69" s="24" t="s">
        <v>101</v>
      </c>
      <c r="C69" s="21">
        <v>26.586000442504883</v>
      </c>
      <c r="D69" s="31"/>
      <c r="E69" s="34"/>
      <c r="F69" s="34"/>
      <c r="G69" s="21">
        <v>18.267000198364258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101</v>
      </c>
      <c r="C70" s="21">
        <v>26.656999588012695</v>
      </c>
      <c r="D70" s="36"/>
      <c r="E70" s="34"/>
      <c r="F70" s="34"/>
      <c r="G70" s="21">
        <v>18.392999649047852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101</v>
      </c>
      <c r="C71" s="21">
        <v>26.770999908447266</v>
      </c>
      <c r="D71" s="37">
        <f>STDEV(C69:C71)</f>
        <v>9.3328947028767636E-2</v>
      </c>
      <c r="E71" s="38">
        <f>AVERAGE(C69:C71)</f>
        <v>26.671333312988281</v>
      </c>
      <c r="F71" s="34"/>
      <c r="G71" s="21">
        <v>18.312000274658203</v>
      </c>
      <c r="H71" s="39">
        <f>STDEV(G69:G71)</f>
        <v>6.3851085987296385E-2</v>
      </c>
      <c r="I71" s="38">
        <f>AVERAGE(G69:G71)</f>
        <v>18.324000040690105</v>
      </c>
      <c r="J71" s="34"/>
      <c r="K71" s="38">
        <f>E71-I71</f>
        <v>8.3473332722981759</v>
      </c>
      <c r="L71" s="38">
        <f>K71-$K$7</f>
        <v>-6.3266665140787772</v>
      </c>
      <c r="M71" s="18">
        <f>SQRT((D71*D71)+(H71*H71))</f>
        <v>0.11308073901091924</v>
      </c>
      <c r="N71" s="6"/>
      <c r="O71" s="42">
        <f>POWER(2,-L71)</f>
        <v>80.263185722110961</v>
      </c>
      <c r="P71" s="17">
        <f>M71/SQRT((COUNT(C69:C71)+COUNT(G69:G71)/2))</f>
        <v>5.3306771584138109E-2</v>
      </c>
    </row>
    <row r="72" spans="2:16">
      <c r="B72" s="24" t="s">
        <v>102</v>
      </c>
      <c r="C72" s="21">
        <v>30.495000839233398</v>
      </c>
      <c r="D72" s="31"/>
      <c r="E72" s="34"/>
      <c r="F72" s="34"/>
      <c r="G72" s="21">
        <v>17.295000076293945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102</v>
      </c>
      <c r="C73" s="21">
        <v>30.642999649047852</v>
      </c>
      <c r="D73" s="36"/>
      <c r="E73" s="34"/>
      <c r="F73" s="34"/>
      <c r="G73" s="21">
        <v>17.253000259399414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102</v>
      </c>
      <c r="C74" s="21">
        <v>30.575000762939453</v>
      </c>
      <c r="D74" s="37">
        <f>STDEV(C72:C74)</f>
        <v>7.4080456274976447E-2</v>
      </c>
      <c r="E74" s="38">
        <f>AVERAGE(C72:C74)</f>
        <v>30.571000417073567</v>
      </c>
      <c r="F74" s="34"/>
      <c r="G74" s="21">
        <v>17.594999313354492</v>
      </c>
      <c r="H74" s="39">
        <f>STDEV(G72:G74)</f>
        <v>0.18651491440013543</v>
      </c>
      <c r="I74" s="38">
        <f>AVERAGE(G72:G74)</f>
        <v>17.380999883015949</v>
      </c>
      <c r="J74" s="34"/>
      <c r="K74" s="38">
        <f>E74-I74</f>
        <v>13.190000534057617</v>
      </c>
      <c r="L74" s="38">
        <f>K74-$K$7</f>
        <v>-1.4839992523193359</v>
      </c>
      <c r="M74" s="18">
        <f>SQRT((D74*D74)+(H74*H74))</f>
        <v>0.20068813441655822</v>
      </c>
      <c r="N74" s="6"/>
      <c r="O74" s="42">
        <f>POWER(2,-L74)</f>
        <v>2.7972307158040519</v>
      </c>
      <c r="P74" s="17">
        <f>M74/SQRT((COUNT(C72:C74)+COUNT(G72:G74)/2))</f>
        <v>9.4605293833083789E-2</v>
      </c>
    </row>
    <row r="75" spans="2:16">
      <c r="B75" s="24" t="s">
        <v>103</v>
      </c>
      <c r="C75" s="21">
        <v>21.937000274658203</v>
      </c>
      <c r="D75" s="31"/>
      <c r="E75" s="34"/>
      <c r="F75" s="34"/>
      <c r="G75" s="21">
        <v>14.189000129699707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103</v>
      </c>
      <c r="C76" s="21">
        <v>21.774999618530273</v>
      </c>
      <c r="D76" s="36"/>
      <c r="E76" s="34"/>
      <c r="F76" s="34"/>
      <c r="G76" s="21">
        <v>14.16100025177002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103</v>
      </c>
      <c r="C77" s="21">
        <v>21.882999420166016</v>
      </c>
      <c r="D77" s="37">
        <f>STDEV(C75:C77)</f>
        <v>8.2486627224382852E-2</v>
      </c>
      <c r="E77" s="38">
        <f>AVERAGE(C75:C77)</f>
        <v>21.864999771118164</v>
      </c>
      <c r="F77" s="34"/>
      <c r="G77" s="21">
        <v>14.21399974822998</v>
      </c>
      <c r="H77" s="39">
        <f>STDEV(G75:G77)</f>
        <v>2.6513897977431897E-2</v>
      </c>
      <c r="I77" s="38">
        <f>AVERAGE(G75:G77)</f>
        <v>14.188000043233236</v>
      </c>
      <c r="J77" s="34"/>
      <c r="K77" s="38">
        <f>E77-I77</f>
        <v>7.6769997278849278</v>
      </c>
      <c r="L77" s="38">
        <f>K77-$K$7</f>
        <v>-6.9970000584920253</v>
      </c>
      <c r="M77" s="18">
        <f>SQRT((D77*D77)+(H77*H77))</f>
        <v>8.6643121231936043E-2</v>
      </c>
      <c r="N77" s="6"/>
      <c r="O77" s="42">
        <f>POWER(2,-L77)</f>
        <v>127.73411321067692</v>
      </c>
      <c r="P77" s="17">
        <f>M77/SQRT((COUNT(C75:C77)+COUNT(G75:G77)/2))</f>
        <v>4.0843959044180075E-2</v>
      </c>
    </row>
    <row r="78" spans="2:16">
      <c r="B78" s="24" t="s">
        <v>104</v>
      </c>
      <c r="C78" s="21">
        <v>23.12700080871582</v>
      </c>
      <c r="D78" s="31"/>
      <c r="E78" s="34"/>
      <c r="F78" s="34"/>
      <c r="G78" s="21">
        <v>16.233999252319336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104</v>
      </c>
      <c r="C79" s="21">
        <v>23.356000900268555</v>
      </c>
      <c r="D79" s="36"/>
      <c r="E79" s="34"/>
      <c r="F79" s="34"/>
      <c r="G79" s="21">
        <v>16.191999435424805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104</v>
      </c>
      <c r="C80" s="21">
        <v>23.208999633789063</v>
      </c>
      <c r="D80" s="37">
        <f>STDEV(C78:C80)</f>
        <v>0.1160274547906138</v>
      </c>
      <c r="E80" s="38">
        <f>AVERAGE(C78:C80)</f>
        <v>23.230667114257813</v>
      </c>
      <c r="F80" s="34"/>
      <c r="G80" s="21">
        <v>16.27400016784668</v>
      </c>
      <c r="H80" s="39">
        <f>STDEV(G78:G80)</f>
        <v>4.1004426549507603E-2</v>
      </c>
      <c r="I80" s="38">
        <f>AVERAGE(G78:G80)</f>
        <v>16.233332951863606</v>
      </c>
      <c r="J80" s="34"/>
      <c r="K80" s="38">
        <f>E80-I80</f>
        <v>6.9973341623942069</v>
      </c>
      <c r="L80" s="38">
        <f>K80-$K$7</f>
        <v>-7.6766656239827462</v>
      </c>
      <c r="M80" s="18">
        <f>SQRT((D80*D80)+(H80*H80))</f>
        <v>0.12305987673422192</v>
      </c>
      <c r="N80" s="6"/>
      <c r="O80" s="42">
        <f>POWER(2,-L80)</f>
        <v>204.60046645734414</v>
      </c>
      <c r="P80" s="17">
        <f>M80/SQRT((COUNT(C78:C80)+COUNT(G78:G80)/2))</f>
        <v>5.8010982220499316E-2</v>
      </c>
    </row>
    <row r="81" spans="2:17">
      <c r="B81" s="24" t="s">
        <v>105</v>
      </c>
      <c r="C81" s="21">
        <v>29.194999694824219</v>
      </c>
      <c r="D81" s="31"/>
      <c r="E81" s="34"/>
      <c r="F81" s="34"/>
      <c r="G81" s="21">
        <v>15.800000190734863</v>
      </c>
      <c r="I81" s="34"/>
      <c r="J81" s="34"/>
      <c r="K81" s="34"/>
      <c r="L81" s="34"/>
      <c r="M81" s="34"/>
      <c r="N81" s="34"/>
      <c r="O81" s="35"/>
    </row>
    <row r="82" spans="2:17">
      <c r="B82" s="24" t="s">
        <v>105</v>
      </c>
      <c r="C82" s="21">
        <v>29.684000015258789</v>
      </c>
      <c r="D82" s="36"/>
      <c r="E82" s="34"/>
      <c r="F82" s="34"/>
      <c r="G82" s="21">
        <v>15.758000373840332</v>
      </c>
      <c r="H82" s="36"/>
      <c r="I82" s="34"/>
      <c r="J82" s="34"/>
      <c r="K82" s="34"/>
      <c r="L82" s="34"/>
      <c r="M82" s="34"/>
      <c r="N82" s="34"/>
      <c r="O82" s="35"/>
    </row>
    <row r="83" spans="2:17" ht="15.75">
      <c r="B83" s="24" t="s">
        <v>105</v>
      </c>
      <c r="C83" s="21">
        <v>29.420999526977539</v>
      </c>
      <c r="D83" s="37">
        <f>STDEV(C81:C83)</f>
        <v>0.24473335638137633</v>
      </c>
      <c r="E83" s="38">
        <f>AVERAGE(C81:C83)</f>
        <v>29.433333079020183</v>
      </c>
      <c r="F83" s="34"/>
      <c r="G83" s="21">
        <v>15.798999786376953</v>
      </c>
      <c r="H83" s="39">
        <f>STDEV(G81:G83)</f>
        <v>2.3965034447438631E-2</v>
      </c>
      <c r="I83" s="38">
        <f>AVERAGE(G81:G83)</f>
        <v>15.785666783650717</v>
      </c>
      <c r="J83" s="34"/>
      <c r="K83" s="38">
        <f>E83-I83</f>
        <v>13.647666295369467</v>
      </c>
      <c r="L83" s="38">
        <f>K83-$K$7</f>
        <v>-1.0263334910074864</v>
      </c>
      <c r="M83" s="18">
        <f>SQRT((D83*D83)+(H83*H83))</f>
        <v>0.24590392148512125</v>
      </c>
      <c r="N83" s="6"/>
      <c r="O83" s="42">
        <f>POWER(2,-L83)</f>
        <v>2.0368411779640927</v>
      </c>
      <c r="P83" s="17">
        <f>M83/SQRT((COUNT(C81:C83)+COUNT(G81:G83)/2))</f>
        <v>0.11592022026832907</v>
      </c>
    </row>
    <row r="84" spans="2:17">
      <c r="B84" s="24" t="s">
        <v>106</v>
      </c>
      <c r="C84" s="21">
        <v>22.802999496459961</v>
      </c>
      <c r="D84" s="31"/>
      <c r="E84" s="34"/>
      <c r="F84" s="34"/>
      <c r="G84" s="21">
        <v>15.008000373840332</v>
      </c>
      <c r="I84" s="34"/>
      <c r="J84" s="34"/>
      <c r="K84" s="34"/>
      <c r="L84" s="34"/>
      <c r="M84" s="34"/>
      <c r="N84" s="34"/>
      <c r="O84" s="35"/>
    </row>
    <row r="85" spans="2:17">
      <c r="B85" s="24" t="s">
        <v>106</v>
      </c>
      <c r="C85" s="21">
        <v>22.930000305175781</v>
      </c>
      <c r="D85" s="36"/>
      <c r="E85" s="34"/>
      <c r="F85" s="34"/>
      <c r="G85" s="21">
        <v>14.986000061035156</v>
      </c>
      <c r="H85" s="36"/>
      <c r="I85" s="34"/>
      <c r="J85" s="34"/>
      <c r="K85" s="34"/>
      <c r="L85" s="34"/>
      <c r="M85" s="34"/>
      <c r="N85" s="34"/>
      <c r="O85" s="35"/>
    </row>
    <row r="86" spans="2:17" ht="15.75">
      <c r="B86" s="24" t="s">
        <v>106</v>
      </c>
      <c r="C86" s="21">
        <v>22.958999633789063</v>
      </c>
      <c r="D86" s="37">
        <f>STDEV(C84:C86)</f>
        <v>8.2972093020476867E-2</v>
      </c>
      <c r="E86" s="38">
        <f>AVERAGE(C84:C86)</f>
        <v>22.897333145141602</v>
      </c>
      <c r="F86" s="34"/>
      <c r="G86" s="21">
        <v>14.993000030517578</v>
      </c>
      <c r="H86" s="39">
        <f>STDEV(G84:G86)</f>
        <v>1.123998543949907E-2</v>
      </c>
      <c r="I86" s="38">
        <f>AVERAGE(G84:G86)</f>
        <v>14.995666821797689</v>
      </c>
      <c r="J86" s="34"/>
      <c r="K86" s="38">
        <f>E86-I86</f>
        <v>7.9016663233439122</v>
      </c>
      <c r="L86" s="38">
        <f>K86-$K$7</f>
        <v>-6.772333463033041</v>
      </c>
      <c r="M86" s="18">
        <f>SQRT((D86*D86)+(H86*H86))</f>
        <v>8.3729955767806397E-2</v>
      </c>
      <c r="N86" s="6"/>
      <c r="O86" s="42">
        <f>POWER(2,-L86)</f>
        <v>109.31393123075036</v>
      </c>
      <c r="P86" s="17">
        <f>M86/SQRT((COUNT(C84:C86)+COUNT(G84:G86)/2))</f>
        <v>3.9470679674577056E-2</v>
      </c>
    </row>
    <row r="87" spans="2:17">
      <c r="B87" s="24" t="s">
        <v>107</v>
      </c>
      <c r="C87" s="21">
        <v>24.374000549316406</v>
      </c>
      <c r="D87" s="31"/>
      <c r="E87" s="34"/>
      <c r="F87" s="34"/>
      <c r="G87" s="21">
        <v>16.471000671386719</v>
      </c>
      <c r="I87" s="34"/>
      <c r="J87" s="34"/>
      <c r="K87" s="34"/>
      <c r="L87" s="34"/>
      <c r="M87" s="34"/>
      <c r="N87" s="34"/>
      <c r="O87" s="35"/>
    </row>
    <row r="88" spans="2:17">
      <c r="B88" s="24" t="s">
        <v>107</v>
      </c>
      <c r="C88" s="21">
        <v>24.340999603271484</v>
      </c>
      <c r="D88" s="36"/>
      <c r="E88" s="34"/>
      <c r="F88" s="34"/>
      <c r="G88" s="21"/>
      <c r="H88" s="36"/>
      <c r="I88" s="34"/>
      <c r="J88" s="34"/>
      <c r="K88" s="34"/>
      <c r="L88" s="34"/>
      <c r="M88" s="34"/>
      <c r="N88" s="34"/>
      <c r="O88" s="35"/>
    </row>
    <row r="89" spans="2:17" ht="15.75">
      <c r="B89" s="24" t="s">
        <v>107</v>
      </c>
      <c r="C89" s="21">
        <v>24.458000183105469</v>
      </c>
      <c r="D89" s="37">
        <f>STDEV(C87:C89)</f>
        <v>6.0324313227262144E-2</v>
      </c>
      <c r="E89" s="38">
        <f>AVERAGE(C87:C89)</f>
        <v>24.391000111897785</v>
      </c>
      <c r="F89" s="34"/>
      <c r="G89" s="21">
        <v>16.517000198364258</v>
      </c>
      <c r="H89" s="39">
        <f>STDEV(G87:G89)</f>
        <v>3.2526577457191404E-2</v>
      </c>
      <c r="I89" s="38">
        <f>AVERAGE(G87:G89)</f>
        <v>16.494000434875488</v>
      </c>
      <c r="J89" s="34"/>
      <c r="K89" s="38">
        <f>E89-I89</f>
        <v>7.896999677022297</v>
      </c>
      <c r="L89" s="38">
        <f>K89-$K$7</f>
        <v>-6.7770001093546561</v>
      </c>
      <c r="M89" s="18">
        <f>SQRT((D89*D89)+(H89*H89))</f>
        <v>6.853467011242928E-2</v>
      </c>
      <c r="N89" s="6"/>
      <c r="O89" s="42">
        <f>POWER(2,-L89)</f>
        <v>109.6680985230947</v>
      </c>
      <c r="P89" s="17">
        <f>M89/SQRT((COUNT(C87:C89)+COUNT(G87:G89)/2))</f>
        <v>3.426733505621464E-2</v>
      </c>
    </row>
    <row r="90" spans="2:17" s="23" customFormat="1">
      <c r="B90" s="24" t="s">
        <v>108</v>
      </c>
      <c r="C90" s="21">
        <v>30.559999465942383</v>
      </c>
      <c r="D90" s="31"/>
      <c r="E90" s="34"/>
      <c r="F90" s="34"/>
      <c r="G90" s="21">
        <v>17.343000411987305</v>
      </c>
      <c r="H90" s="30"/>
      <c r="I90" s="34"/>
      <c r="J90" s="34"/>
      <c r="K90" s="34"/>
      <c r="L90" s="34"/>
      <c r="M90" s="34"/>
      <c r="N90" s="34"/>
      <c r="O90" s="35"/>
      <c r="P90" s="41"/>
      <c r="Q90" s="28"/>
    </row>
    <row r="91" spans="2:17" s="23" customFormat="1">
      <c r="B91" s="24" t="s">
        <v>108</v>
      </c>
      <c r="C91" s="21">
        <v>29.783000946044922</v>
      </c>
      <c r="D91" s="36"/>
      <c r="E91" s="34"/>
      <c r="F91" s="34"/>
      <c r="G91" s="21">
        <v>17.290000915527344</v>
      </c>
      <c r="H91" s="36"/>
      <c r="I91" s="34"/>
      <c r="J91" s="34"/>
      <c r="K91" s="34"/>
      <c r="L91" s="34"/>
      <c r="M91" s="34"/>
      <c r="N91" s="34"/>
      <c r="O91" s="35"/>
      <c r="P91" s="41"/>
      <c r="Q91" s="28"/>
    </row>
    <row r="92" spans="2:17" s="23" customFormat="1" ht="15.75">
      <c r="B92" s="24" t="s">
        <v>108</v>
      </c>
      <c r="C92" s="21">
        <v>30.468000411987305</v>
      </c>
      <c r="D92" s="37">
        <f>STDEV(C90:C92)</f>
        <v>0.42454186958657159</v>
      </c>
      <c r="E92" s="38">
        <f>AVERAGE(C90:C92)</f>
        <v>30.270333607991535</v>
      </c>
      <c r="F92" s="34"/>
      <c r="G92" s="21">
        <v>17.316999435424805</v>
      </c>
      <c r="H92" s="39">
        <f>STDEV(G90:G92)</f>
        <v>2.6501312809829758E-2</v>
      </c>
      <c r="I92" s="38">
        <f>AVERAGE(G90:G92)</f>
        <v>17.316666920979817</v>
      </c>
      <c r="J92" s="34"/>
      <c r="K92" s="38">
        <f>E92-I92</f>
        <v>12.953666687011719</v>
      </c>
      <c r="L92" s="38">
        <f>K92-$K$7</f>
        <v>-1.7203330993652344</v>
      </c>
      <c r="M92" s="38">
        <f>SQRT((D92*D92)+(H92*H92))</f>
        <v>0.42536821532962005</v>
      </c>
      <c r="N92" s="34"/>
      <c r="O92" s="42">
        <f>POWER(2,-L92)</f>
        <v>3.2951247823470649</v>
      </c>
      <c r="P92" s="1">
        <f>M92/SQRT((COUNT(C90:C92)+COUNT(G90:G92)/2))</f>
        <v>0.20052049970719593</v>
      </c>
      <c r="Q92" s="28"/>
    </row>
    <row r="93" spans="2:17" s="23" customFormat="1">
      <c r="B93" s="24" t="s">
        <v>109</v>
      </c>
      <c r="C93" s="21">
        <v>23.322000503540039</v>
      </c>
      <c r="D93" s="31"/>
      <c r="E93" s="34"/>
      <c r="F93" s="34"/>
      <c r="G93" s="21">
        <v>15.236000061035156</v>
      </c>
      <c r="H93" s="30"/>
      <c r="I93" s="34"/>
      <c r="J93" s="34"/>
      <c r="K93" s="34"/>
      <c r="L93" s="34"/>
      <c r="M93" s="34"/>
      <c r="N93" s="34"/>
      <c r="O93" s="35"/>
      <c r="P93" s="41"/>
      <c r="Q93" s="28"/>
    </row>
    <row r="94" spans="2:17" s="23" customFormat="1">
      <c r="B94" s="24" t="s">
        <v>109</v>
      </c>
      <c r="C94" s="21">
        <v>23.312000274658203</v>
      </c>
      <c r="D94" s="36"/>
      <c r="E94" s="34"/>
      <c r="F94" s="34"/>
      <c r="G94" s="21">
        <v>15.196999549865723</v>
      </c>
      <c r="H94" s="36"/>
      <c r="I94" s="34"/>
      <c r="J94" s="34"/>
      <c r="K94" s="34"/>
      <c r="L94" s="34"/>
      <c r="M94" s="34"/>
      <c r="N94" s="34"/>
      <c r="O94" s="35"/>
      <c r="P94" s="41"/>
      <c r="Q94" s="28"/>
    </row>
    <row r="95" spans="2:17" s="23" customFormat="1" ht="15.75">
      <c r="B95" s="24" t="s">
        <v>109</v>
      </c>
      <c r="C95" s="21">
        <v>23.392999649047852</v>
      </c>
      <c r="D95" s="37">
        <f>STDEV(C93:C95)</f>
        <v>4.4162166862679854E-2</v>
      </c>
      <c r="E95" s="38">
        <f>AVERAGE(C93:C95)</f>
        <v>23.342333475748699</v>
      </c>
      <c r="F95" s="34"/>
      <c r="G95" s="21">
        <v>15.220000267028809</v>
      </c>
      <c r="H95" s="39">
        <f>STDEV(G93:G95)</f>
        <v>1.9604702963570367E-2</v>
      </c>
      <c r="I95" s="38">
        <f>AVERAGE(G93:G95)</f>
        <v>15.217666625976562</v>
      </c>
      <c r="J95" s="34"/>
      <c r="K95" s="38">
        <f>E95-I95</f>
        <v>8.1246668497721366</v>
      </c>
      <c r="L95" s="38">
        <f>K95-$K$7</f>
        <v>-6.5493329366048165</v>
      </c>
      <c r="M95" s="38">
        <f>SQRT((D95*D95)+(H95*H95))</f>
        <v>4.8318126622386791E-2</v>
      </c>
      <c r="N95" s="34"/>
      <c r="O95" s="42">
        <f>POWER(2,-L95)</f>
        <v>93.658169508173827</v>
      </c>
      <c r="P95" s="1">
        <f>M95/SQRT((COUNT(C93:C95)+COUNT(G93:G95)/2))</f>
        <v>2.2777383325946636E-2</v>
      </c>
      <c r="Q95" s="28"/>
    </row>
    <row r="96" spans="2:17">
      <c r="B96" s="24" t="s">
        <v>110</v>
      </c>
      <c r="C96" s="21">
        <v>23.209999084472656</v>
      </c>
      <c r="D96" s="31"/>
      <c r="E96" s="34"/>
      <c r="F96" s="34"/>
      <c r="G96" s="21">
        <v>16.069999694824219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110</v>
      </c>
      <c r="C97" s="21">
        <v>23.214000701904297</v>
      </c>
      <c r="D97" s="36"/>
      <c r="E97" s="34"/>
      <c r="F97" s="34"/>
      <c r="G97" s="21">
        <v>15.98799991607666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110</v>
      </c>
      <c r="C98" s="21">
        <v>23.27400016784668</v>
      </c>
      <c r="D98" s="37">
        <f>STDEV(C96:C98)</f>
        <v>3.5851749209973617E-2</v>
      </c>
      <c r="E98" s="38">
        <f>AVERAGE(C96:C98)</f>
        <v>23.232666651407879</v>
      </c>
      <c r="F98" s="34"/>
      <c r="G98" s="21">
        <v>15.928000450134277</v>
      </c>
      <c r="H98" s="39">
        <f>STDEV(G96:G98)</f>
        <v>7.1283103561939995E-2</v>
      </c>
      <c r="I98" s="38">
        <f>AVERAGE(G96:G98)</f>
        <v>15.995333353678385</v>
      </c>
      <c r="J98" s="34"/>
      <c r="K98" s="38">
        <f>E98-I98</f>
        <v>7.237333297729494</v>
      </c>
      <c r="L98" s="38">
        <f>K98-$K$7</f>
        <v>-7.4366664886474592</v>
      </c>
      <c r="M98" s="18">
        <f>SQRT((D98*D98)+(H98*H98))</f>
        <v>7.9791157247135508E-2</v>
      </c>
      <c r="N98" s="6"/>
      <c r="O98" s="42">
        <f>POWER(2,-L98)</f>
        <v>173.24458971230783</v>
      </c>
      <c r="P98" s="17">
        <f>M98/SQRT((COUNT(C96:C98)+COUNT(G96:G98)/2))</f>
        <v>3.7613912245447773E-2</v>
      </c>
    </row>
    <row r="99" spans="2:16">
      <c r="B99" s="24" t="s">
        <v>111</v>
      </c>
      <c r="C99" s="21">
        <v>29.708999633789063</v>
      </c>
      <c r="D99" s="31"/>
      <c r="E99" s="34"/>
      <c r="F99" s="34"/>
      <c r="G99" s="21">
        <v>17.320999145507813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111</v>
      </c>
      <c r="C100" s="21">
        <v>29.871000289916992</v>
      </c>
      <c r="D100" s="36"/>
      <c r="E100" s="34"/>
      <c r="F100" s="34"/>
      <c r="G100" s="21">
        <v>17.304000854492188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111</v>
      </c>
      <c r="C101" s="21">
        <v>29.806999206542969</v>
      </c>
      <c r="D101" s="37">
        <f>STDEV(C99:C101)</f>
        <v>8.1592756540104491E-2</v>
      </c>
      <c r="E101" s="38">
        <f>AVERAGE(C99:C101)</f>
        <v>29.795666376749676</v>
      </c>
      <c r="F101" s="34"/>
      <c r="G101" s="21">
        <v>17.291999816894531</v>
      </c>
      <c r="H101" s="39">
        <f>STDEV(G99:G101)</f>
        <v>1.4571249436780802E-2</v>
      </c>
      <c r="I101" s="38">
        <f>AVERAGE(G99:G101)</f>
        <v>17.305666605631512</v>
      </c>
      <c r="J101" s="34"/>
      <c r="K101" s="38">
        <f>E101-I101</f>
        <v>12.489999771118164</v>
      </c>
      <c r="L101" s="38">
        <f>K101-$K$7</f>
        <v>-2.1840000152587891</v>
      </c>
      <c r="M101" s="18">
        <f>SQRT((D101*D101)+(H101*H101))</f>
        <v>8.2883648749084687E-2</v>
      </c>
      <c r="N101" s="6"/>
      <c r="O101" s="42">
        <f>POWER(2,-L101)</f>
        <v>4.5441171072079936</v>
      </c>
      <c r="P101" s="17">
        <f>M101/SQRT((COUNT(C99:C101)+COUNT(G99:G101)/2))</f>
        <v>3.9071726719974463E-2</v>
      </c>
    </row>
    <row r="102" spans="2:16">
      <c r="B102" s="24" t="s">
        <v>112</v>
      </c>
      <c r="C102" s="21">
        <v>22.729000091552734</v>
      </c>
      <c r="D102" s="31"/>
      <c r="E102" s="34"/>
      <c r="F102" s="34"/>
      <c r="G102" s="21">
        <v>14.788999557495117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112</v>
      </c>
      <c r="C103" s="21">
        <v>22.764999389648437</v>
      </c>
      <c r="D103" s="36"/>
      <c r="E103" s="34"/>
      <c r="F103" s="34"/>
      <c r="G103" s="21">
        <v>14.789999961853027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112</v>
      </c>
      <c r="C104" s="21">
        <v>22.764999389648437</v>
      </c>
      <c r="D104" s="37">
        <f>STDEV(C102:C104)</f>
        <v>2.0784204446191782E-2</v>
      </c>
      <c r="E104" s="38">
        <f>AVERAGE(C102:C104)</f>
        <v>22.752999623616535</v>
      </c>
      <c r="F104" s="34"/>
      <c r="G104" s="21">
        <v>14.802000045776367</v>
      </c>
      <c r="H104" s="39">
        <f>STDEV(G102:G104)</f>
        <v>7.2343569006678545E-3</v>
      </c>
      <c r="I104" s="38">
        <f>AVERAGE(G102:G104)</f>
        <v>14.79366652170817</v>
      </c>
      <c r="J104" s="34"/>
      <c r="K104" s="38">
        <f>E104-I104</f>
        <v>7.9593331019083653</v>
      </c>
      <c r="L104" s="38">
        <f>K104-$K$7</f>
        <v>-6.7146666844685878</v>
      </c>
      <c r="M104" s="18">
        <f>SQRT((D104*D104)+(H104*H104))</f>
        <v>2.2007250492220489E-2</v>
      </c>
      <c r="N104" s="6"/>
      <c r="O104" s="42">
        <f>POWER(2,-L104)</f>
        <v>105.03065718574311</v>
      </c>
      <c r="P104" s="17">
        <f>M104/SQRT((COUNT(C102:C104)+COUNT(G102:G104)/2))</f>
        <v>1.0374317372213396E-2</v>
      </c>
    </row>
    <row r="105" spans="2:16">
      <c r="B105" s="24" t="s">
        <v>113</v>
      </c>
      <c r="C105" s="21">
        <v>23.513999938964844</v>
      </c>
      <c r="D105" s="31"/>
      <c r="E105" s="34"/>
      <c r="F105" s="34"/>
      <c r="G105" s="21">
        <v>16.551000595092773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113</v>
      </c>
      <c r="C106" s="21">
        <v>23.305000305175781</v>
      </c>
      <c r="D106" s="36"/>
      <c r="E106" s="34"/>
      <c r="F106" s="34"/>
      <c r="G106" s="21">
        <v>16.586999893188477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113</v>
      </c>
      <c r="C107" s="21">
        <v>23.478000640869141</v>
      </c>
      <c r="D107" s="37">
        <f>STDEV(C105:C107)</f>
        <v>0.11173324821299505</v>
      </c>
      <c r="E107" s="38">
        <f>AVERAGE(C105:C107)</f>
        <v>23.43233362833659</v>
      </c>
      <c r="F107" s="34"/>
      <c r="G107" s="21">
        <v>16.638999938964844</v>
      </c>
      <c r="H107" s="39">
        <f>STDEV(G105:G107)</f>
        <v>4.4241456324060381E-2</v>
      </c>
      <c r="I107" s="38">
        <f>AVERAGE(G105:G107)</f>
        <v>16.592333475748699</v>
      </c>
      <c r="J107" s="34"/>
      <c r="K107" s="38">
        <f>E107-I107</f>
        <v>6.8400001525878906</v>
      </c>
      <c r="L107" s="38">
        <f>K107-$K$7</f>
        <v>-7.8339996337890625</v>
      </c>
      <c r="M107" s="18">
        <f>SQRT((D107*D107)+(H107*H107))</f>
        <v>0.12017331323509602</v>
      </c>
      <c r="N107" s="6"/>
      <c r="O107" s="42">
        <f>POWER(2,-L107)</f>
        <v>228.17542903000481</v>
      </c>
      <c r="P107" s="17">
        <f>M107/SQRT((COUNT(C105:C107)+COUNT(G105:G107)/2))</f>
        <v>5.665024313746099E-2</v>
      </c>
    </row>
    <row r="108" spans="2:16">
      <c r="B108" s="24" t="s">
        <v>114</v>
      </c>
      <c r="C108" s="21">
        <v>29.009000778198242</v>
      </c>
      <c r="D108" s="31"/>
      <c r="E108" s="34"/>
      <c r="F108" s="34"/>
      <c r="G108" s="21">
        <v>16.375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114</v>
      </c>
      <c r="C109" s="21">
        <v>28.832000732421875</v>
      </c>
      <c r="D109" s="36"/>
      <c r="E109" s="34"/>
      <c r="F109" s="34"/>
      <c r="G109" s="21">
        <v>16.572000503540039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114</v>
      </c>
      <c r="C110" s="21">
        <v>28.77400016784668</v>
      </c>
      <c r="D110" s="37">
        <f>STDEV(C108:C110)</f>
        <v>0.12241893138010722</v>
      </c>
      <c r="E110" s="38">
        <f>AVERAGE(C108:C110)</f>
        <v>28.871667226155598</v>
      </c>
      <c r="F110" s="34"/>
      <c r="G110" s="21">
        <v>16.349000930786133</v>
      </c>
      <c r="H110" s="39">
        <f>STDEV(G108:G110)</f>
        <v>0.12193848137718265</v>
      </c>
      <c r="I110" s="38">
        <f>AVERAGE(G108:G110)</f>
        <v>16.432000478108723</v>
      </c>
      <c r="J110" s="34"/>
      <c r="K110" s="38">
        <f>E110-I110</f>
        <v>12.439666748046875</v>
      </c>
      <c r="L110" s="38">
        <f>K110-$K$7</f>
        <v>-2.2343330383300781</v>
      </c>
      <c r="M110" s="18">
        <f>SQRT((D110*D110)+(H110*H110))</f>
        <v>0.17278711757773182</v>
      </c>
      <c r="N110" s="6"/>
      <c r="O110" s="42">
        <f>POWER(2,-L110)</f>
        <v>4.7054511036800397</v>
      </c>
      <c r="P110" s="17">
        <f>M110/SQRT((COUNT(C108:C110)+COUNT(G108:G110)/2))</f>
        <v>8.1452628360594331E-2</v>
      </c>
    </row>
    <row r="111" spans="2:16">
      <c r="B111" s="24" t="s">
        <v>115</v>
      </c>
      <c r="C111" s="21">
        <v>26.142999649047852</v>
      </c>
      <c r="D111" s="31"/>
      <c r="E111" s="34"/>
      <c r="F111" s="34"/>
      <c r="G111" s="21">
        <v>16.875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115</v>
      </c>
      <c r="C112" s="21">
        <v>26.083999633789062</v>
      </c>
      <c r="D112" s="36"/>
      <c r="E112" s="34"/>
      <c r="F112" s="34"/>
      <c r="G112" s="21">
        <v>16.910999298095703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115</v>
      </c>
      <c r="C113" s="21">
        <v>26.388999938964844</v>
      </c>
      <c r="D113" s="37">
        <f>STDEV(C111:C113)</f>
        <v>0.1617726442661126</v>
      </c>
      <c r="E113" s="38">
        <f>AVERAGE(C111:C113)</f>
        <v>26.205333073933918</v>
      </c>
      <c r="F113" s="34"/>
      <c r="G113" s="21">
        <v>16.916999816894531</v>
      </c>
      <c r="H113" s="39">
        <f>STDEV(G111:G113)</f>
        <v>2.2715414400844409E-2</v>
      </c>
      <c r="I113" s="38">
        <f>AVERAGE(G111:G113)</f>
        <v>16.900999704996746</v>
      </c>
      <c r="J113" s="34"/>
      <c r="K113" s="38">
        <f>E113-I113</f>
        <v>9.3043333689371721</v>
      </c>
      <c r="L113" s="38">
        <f>K113-$K$7</f>
        <v>-5.369666417439781</v>
      </c>
      <c r="M113" s="18">
        <f>SQRT((D113*D113)+(H113*H113))</f>
        <v>0.1633596599049236</v>
      </c>
      <c r="N113" s="6"/>
      <c r="O113" s="42">
        <f>POWER(2,-L113)</f>
        <v>41.345729440627814</v>
      </c>
      <c r="P113" s="17">
        <f>M113/SQRT((COUNT(C111:C113)+COUNT(G111:G113)/2))</f>
        <v>7.7008482194066433E-2</v>
      </c>
    </row>
    <row r="114" spans="2:17" s="23" customFormat="1">
      <c r="B114" s="24" t="s">
        <v>116</v>
      </c>
      <c r="C114" s="21">
        <v>23.351999282836914</v>
      </c>
      <c r="D114" s="31"/>
      <c r="E114" s="34"/>
      <c r="F114" s="34"/>
      <c r="G114" s="21">
        <v>15.434000015258789</v>
      </c>
      <c r="H114" s="30"/>
      <c r="I114" s="34"/>
      <c r="J114" s="34"/>
      <c r="K114" s="34"/>
      <c r="L114" s="34"/>
      <c r="M114" s="34"/>
      <c r="N114" s="34"/>
      <c r="O114" s="35"/>
      <c r="P114" s="41"/>
      <c r="Q114" s="28"/>
    </row>
    <row r="115" spans="2:17" s="23" customFormat="1">
      <c r="B115" s="24" t="s">
        <v>116</v>
      </c>
      <c r="C115" s="21">
        <v>23.403999328613281</v>
      </c>
      <c r="D115" s="36"/>
      <c r="E115" s="34"/>
      <c r="F115" s="34"/>
      <c r="G115" s="21">
        <v>15.418000221252441</v>
      </c>
      <c r="H115" s="36"/>
      <c r="I115" s="34"/>
      <c r="J115" s="34"/>
      <c r="K115" s="34"/>
      <c r="L115" s="34"/>
      <c r="M115" s="34"/>
      <c r="N115" s="34"/>
      <c r="O115" s="35"/>
      <c r="P115" s="41"/>
      <c r="Q115" s="28"/>
    </row>
    <row r="116" spans="2:17" s="23" customFormat="1" ht="15.75">
      <c r="B116" s="24" t="s">
        <v>116</v>
      </c>
      <c r="C116" s="21">
        <v>23.506999969482422</v>
      </c>
      <c r="D116" s="37">
        <f>STDEV(C114:C116)</f>
        <v>7.8886363038631793E-2</v>
      </c>
      <c r="E116" s="38">
        <f>AVERAGE(C114:C116)</f>
        <v>23.420999526977539</v>
      </c>
      <c r="F116" s="34"/>
      <c r="G116" s="21">
        <v>15.416999816894531</v>
      </c>
      <c r="H116" s="39">
        <f>STDEV(G114:G116)</f>
        <v>9.5394004139760461E-3</v>
      </c>
      <c r="I116" s="38">
        <f>AVERAGE(G114:G116)</f>
        <v>15.42300001780192</v>
      </c>
      <c r="J116" s="34"/>
      <c r="K116" s="38">
        <f>E116-I116</f>
        <v>7.9979995091756191</v>
      </c>
      <c r="L116" s="38">
        <f>K116-$K$7</f>
        <v>-6.676000277201334</v>
      </c>
      <c r="M116" s="38">
        <f>SQRT((D116*D116)+(H116*H116))</f>
        <v>7.9461049789950416E-2</v>
      </c>
      <c r="N116" s="34"/>
      <c r="O116" s="42">
        <f>POWER(2,-L116)</f>
        <v>102.25306495252823</v>
      </c>
      <c r="P116" s="1">
        <f>M116/SQRT((COUNT(C114:C116)+COUNT(G114:G116)/2))</f>
        <v>3.7458298097783886E-2</v>
      </c>
      <c r="Q116" s="28"/>
    </row>
    <row r="117" spans="2:17">
      <c r="B117" s="24" t="s">
        <v>117</v>
      </c>
      <c r="C117" s="21">
        <v>29.434999465942383</v>
      </c>
      <c r="D117" s="31"/>
      <c r="E117" s="34"/>
      <c r="F117" s="34"/>
      <c r="G117" s="21">
        <v>16.100000381469727</v>
      </c>
      <c r="I117" s="34"/>
      <c r="J117" s="34"/>
      <c r="K117" s="34"/>
      <c r="L117" s="34"/>
      <c r="M117" s="34"/>
      <c r="N117" s="34"/>
      <c r="O117" s="35"/>
    </row>
    <row r="118" spans="2:17">
      <c r="B118" s="24" t="s">
        <v>117</v>
      </c>
      <c r="C118" s="21">
        <v>29.74799919128418</v>
      </c>
      <c r="D118" s="36"/>
      <c r="E118" s="34"/>
      <c r="F118" s="34"/>
      <c r="G118" s="21">
        <v>15.567999839782715</v>
      </c>
      <c r="H118" s="36"/>
      <c r="I118" s="34"/>
      <c r="J118" s="34"/>
      <c r="K118" s="34"/>
      <c r="L118" s="34"/>
      <c r="M118" s="34"/>
      <c r="N118" s="34"/>
      <c r="O118" s="35"/>
    </row>
    <row r="119" spans="2:17" ht="15.75">
      <c r="B119" s="24" t="s">
        <v>117</v>
      </c>
      <c r="C119" s="21"/>
      <c r="D119" s="37">
        <f>STDEV(C117:C119)</f>
        <v>0.22132422829871143</v>
      </c>
      <c r="E119" s="38">
        <f>AVERAGE(C117:C119)</f>
        <v>29.591499328613281</v>
      </c>
      <c r="F119" s="34"/>
      <c r="G119" s="21">
        <v>15.598999977111816</v>
      </c>
      <c r="H119" s="39">
        <f>STDEV(G117:G119)</f>
        <v>0.29860425037064431</v>
      </c>
      <c r="I119" s="38">
        <f>AVERAGE(G117:G119)</f>
        <v>15.755666732788086</v>
      </c>
      <c r="J119" s="34"/>
      <c r="K119" s="38">
        <f>E119-I119</f>
        <v>13.835832595825195</v>
      </c>
      <c r="L119" s="38">
        <f>K119-$K$7</f>
        <v>-0.83816719055175781</v>
      </c>
      <c r="M119" s="18">
        <f>SQRT((D119*D119)+(H119*H119))</f>
        <v>0.37168388769414601</v>
      </c>
      <c r="N119" s="6"/>
      <c r="O119" s="42">
        <f>POWER(2,-L119)</f>
        <v>1.7877774940587701</v>
      </c>
      <c r="P119" s="17">
        <f>M119/SQRT((COUNT(C117:C119)+COUNT(G117:G119)/2))</f>
        <v>0.19867339484795107</v>
      </c>
    </row>
    <row r="120" spans="2:17">
      <c r="B120" s="24" t="s">
        <v>118</v>
      </c>
      <c r="C120" s="21">
        <v>22.48900032043457</v>
      </c>
      <c r="D120" s="31"/>
      <c r="E120" s="34"/>
      <c r="F120" s="34"/>
      <c r="G120" s="21">
        <v>13.692999839782715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118</v>
      </c>
      <c r="C121" s="21">
        <v>22.659000396728516</v>
      </c>
      <c r="D121" s="36"/>
      <c r="E121" s="34"/>
      <c r="F121" s="34"/>
      <c r="G121" s="21">
        <v>13.741999626159668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118</v>
      </c>
      <c r="C122" s="21">
        <v>22.60099983215332</v>
      </c>
      <c r="D122" s="37">
        <f>STDEV(C120:C122)</f>
        <v>8.6417573498514616E-2</v>
      </c>
      <c r="E122" s="38">
        <f>AVERAGE(C120:C122)</f>
        <v>22.583000183105469</v>
      </c>
      <c r="F122" s="34"/>
      <c r="G122" s="21">
        <v>13.862000465393066</v>
      </c>
      <c r="H122" s="39">
        <f>STDEV(G120:G122)</f>
        <v>8.6950552939009718E-2</v>
      </c>
      <c r="I122" s="38">
        <f>AVERAGE(G120:G122)</f>
        <v>13.765666643778482</v>
      </c>
      <c r="J122" s="34"/>
      <c r="K122" s="38">
        <f>E122-I122</f>
        <v>8.8173335393269863</v>
      </c>
      <c r="L122" s="38">
        <f>K122-$K$7</f>
        <v>-5.8566662470499669</v>
      </c>
      <c r="M122" s="18">
        <f>SQRT((D122*D122)+(H122*H122))</f>
        <v>0.12259035714839363</v>
      </c>
      <c r="N122" s="6"/>
      <c r="O122" s="42">
        <f>POWER(2,-L122)</f>
        <v>57.947167869442431</v>
      </c>
      <c r="P122" s="17">
        <f>M122/SQRT((COUNT(C120:C122)+COUNT(G120:G122)/2))</f>
        <v>5.7789648565139927E-2</v>
      </c>
    </row>
    <row r="123" spans="2:17">
      <c r="B123" s="24" t="s">
        <v>119</v>
      </c>
      <c r="C123" s="21">
        <v>23.246000289916992</v>
      </c>
      <c r="D123" s="31"/>
      <c r="E123" s="34"/>
      <c r="F123" s="34"/>
      <c r="G123" s="21">
        <v>15.694000244140625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119</v>
      </c>
      <c r="C124" s="21">
        <v>23.163999557495117</v>
      </c>
      <c r="D124" s="36"/>
      <c r="E124" s="34"/>
      <c r="F124" s="34"/>
      <c r="G124" s="21">
        <v>15.720999717712402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119</v>
      </c>
      <c r="C125" s="21">
        <v>23.283000946044922</v>
      </c>
      <c r="D125" s="37">
        <f>STDEV(C123:C125)</f>
        <v>6.0902242909440296E-2</v>
      </c>
      <c r="E125" s="38">
        <f>AVERAGE(C123:C125)</f>
        <v>23.231000264485676</v>
      </c>
      <c r="F125" s="34"/>
      <c r="G125" s="21">
        <v>15.744999885559082</v>
      </c>
      <c r="H125" s="39">
        <f>STDEV(G123:G125)</f>
        <v>2.5514515654927031E-2</v>
      </c>
      <c r="I125" s="38">
        <f>AVERAGE(G123:G125)</f>
        <v>15.719999949137369</v>
      </c>
      <c r="J125" s="34"/>
      <c r="K125" s="38">
        <f>E125-I125</f>
        <v>7.5110003153483067</v>
      </c>
      <c r="L125" s="38">
        <f>K125-$K$7</f>
        <v>-7.1629994710286464</v>
      </c>
      <c r="M125" s="18">
        <f>SQRT((D125*D125)+(H125*H125))</f>
        <v>6.6030854155508148E-2</v>
      </c>
      <c r="N125" s="6"/>
      <c r="O125" s="42">
        <f>POWER(2,-L125)</f>
        <v>143.31039720225894</v>
      </c>
      <c r="P125" s="17">
        <f>M125/SQRT((COUNT(C123:C125)+COUNT(G123:G125)/2))</f>
        <v>3.1127243160599824E-2</v>
      </c>
    </row>
    <row r="126" spans="2:17">
      <c r="B126" s="24" t="s">
        <v>120</v>
      </c>
      <c r="C126" s="21"/>
      <c r="D126" s="31"/>
      <c r="E126" s="34"/>
      <c r="F126" s="34"/>
      <c r="G126" s="21">
        <v>19.795999526977539</v>
      </c>
      <c r="I126" s="34"/>
      <c r="J126" s="34"/>
      <c r="K126" s="34"/>
      <c r="L126" s="34"/>
      <c r="M126" s="34"/>
      <c r="N126" s="34"/>
      <c r="O126" s="35"/>
    </row>
    <row r="127" spans="2:17">
      <c r="B127" s="24" t="s">
        <v>120</v>
      </c>
      <c r="C127" s="21">
        <v>31.611000061035156</v>
      </c>
      <c r="D127" s="36"/>
      <c r="E127" s="34"/>
      <c r="F127" s="34"/>
      <c r="G127" s="21">
        <v>19.926000595092773</v>
      </c>
      <c r="H127" s="36"/>
      <c r="I127" s="34"/>
      <c r="J127" s="34"/>
      <c r="K127" s="34"/>
      <c r="L127" s="34"/>
      <c r="M127" s="34"/>
      <c r="N127" s="34"/>
      <c r="O127" s="35"/>
    </row>
    <row r="128" spans="2:17" ht="15.75">
      <c r="B128" s="24" t="s">
        <v>120</v>
      </c>
      <c r="C128" s="21">
        <v>31.197000503540039</v>
      </c>
      <c r="D128" s="37">
        <f>STDEV(C126:C128)</f>
        <v>0.29274189451302735</v>
      </c>
      <c r="E128" s="38">
        <f>AVERAGE(C126:C128)</f>
        <v>31.404000282287598</v>
      </c>
      <c r="F128" s="34"/>
      <c r="G128" s="21">
        <v>19.992000579833984</v>
      </c>
      <c r="H128" s="39">
        <f>STDEV(G126:G128)</f>
        <v>9.9726867340900124E-2</v>
      </c>
      <c r="I128" s="38">
        <f>AVERAGE(G126:G128)</f>
        <v>19.904666900634766</v>
      </c>
      <c r="J128" s="34"/>
      <c r="K128" s="38">
        <f>E128-I128</f>
        <v>11.499333381652832</v>
      </c>
      <c r="L128" s="38">
        <f>K128-$K$7</f>
        <v>-3.1746664047241211</v>
      </c>
      <c r="M128" s="18">
        <f>SQRT((D128*D128)+(H128*H128))</f>
        <v>0.30926245306002786</v>
      </c>
      <c r="N128" s="6"/>
      <c r="O128" s="42">
        <f>POWER(2,-L128)</f>
        <v>9.0296270707237962</v>
      </c>
      <c r="P128" s="17">
        <f>M128/SQRT((COUNT(C126:C128)+COUNT(G126:G128)/2))</f>
        <v>0.1653077345634118</v>
      </c>
    </row>
    <row r="129" spans="2:17">
      <c r="B129" s="24" t="s">
        <v>121</v>
      </c>
      <c r="C129" s="21">
        <v>24.792999267578125</v>
      </c>
      <c r="D129" s="31"/>
      <c r="E129" s="34"/>
      <c r="F129" s="34"/>
      <c r="G129" s="21">
        <v>15.873000144958496</v>
      </c>
      <c r="I129" s="34"/>
      <c r="J129" s="34"/>
      <c r="K129" s="34"/>
      <c r="L129" s="34"/>
      <c r="M129" s="34"/>
      <c r="N129" s="34"/>
      <c r="O129" s="35"/>
    </row>
    <row r="130" spans="2:17">
      <c r="B130" s="24" t="s">
        <v>121</v>
      </c>
      <c r="C130" s="21">
        <v>24.738000869750977</v>
      </c>
      <c r="D130" s="36"/>
      <c r="E130" s="34"/>
      <c r="F130" s="34"/>
      <c r="G130" s="21">
        <v>15.909000396728516</v>
      </c>
      <c r="H130" s="36"/>
      <c r="I130" s="34"/>
      <c r="J130" s="34"/>
      <c r="K130" s="34"/>
      <c r="L130" s="34"/>
      <c r="M130" s="34"/>
      <c r="N130" s="34"/>
      <c r="O130" s="35"/>
    </row>
    <row r="131" spans="2:17" ht="15.75">
      <c r="B131" s="24" t="s">
        <v>121</v>
      </c>
      <c r="C131" s="21">
        <v>24.694999694824219</v>
      </c>
      <c r="D131" s="37">
        <f t="shared" ref="D131" si="0">STDEV(C129:C131)</f>
        <v>4.9122026743921229E-2</v>
      </c>
      <c r="E131" s="38">
        <f t="shared" ref="E131" si="1">AVERAGE(C129:C131)</f>
        <v>24.741999944051106</v>
      </c>
      <c r="F131" s="34"/>
      <c r="G131" s="21">
        <v>15.836999893188477</v>
      </c>
      <c r="H131" s="39">
        <f t="shared" ref="H131" si="2">STDEV(G129:G131)</f>
        <v>3.6000251770019531E-2</v>
      </c>
      <c r="I131" s="38">
        <f t="shared" ref="I131" si="3">AVERAGE(G129:G131)</f>
        <v>15.873000144958496</v>
      </c>
      <c r="J131" s="34"/>
      <c r="K131" s="38">
        <f t="shared" ref="K131" si="4">E131-I131</f>
        <v>8.8689997990926095</v>
      </c>
      <c r="L131" s="38">
        <f t="shared" ref="L131" si="5">K131-$K$7</f>
        <v>-5.8049999872843436</v>
      </c>
      <c r="M131" s="18">
        <f t="shared" ref="M131" si="6">SQRT((D131*D131)+(H131*H131))</f>
        <v>6.0901491270208705E-2</v>
      </c>
      <c r="N131" s="6"/>
      <c r="O131" s="42">
        <f t="shared" ref="O131" si="7">POWER(2,-L131)</f>
        <v>55.908664845899438</v>
      </c>
      <c r="P131" s="17">
        <f t="shared" ref="P131" si="8">M131/SQRT((COUNT(C129:C131)+COUNT(G129:G131)/2))</f>
        <v>2.8709238307691936E-2</v>
      </c>
    </row>
    <row r="132" spans="2:17">
      <c r="B132" s="24" t="s">
        <v>122</v>
      </c>
      <c r="C132" s="21">
        <v>23.330999374389648</v>
      </c>
      <c r="D132" s="31"/>
      <c r="E132" s="34"/>
      <c r="F132" s="34"/>
      <c r="G132" s="21">
        <v>16.141000747680664</v>
      </c>
      <c r="I132" s="34"/>
      <c r="J132" s="34"/>
      <c r="K132" s="34"/>
      <c r="L132" s="34"/>
      <c r="M132" s="34"/>
      <c r="N132" s="34"/>
      <c r="O132" s="35"/>
    </row>
    <row r="133" spans="2:17">
      <c r="B133" s="24" t="s">
        <v>122</v>
      </c>
      <c r="C133" s="21">
        <v>23.50200080871582</v>
      </c>
      <c r="D133" s="36"/>
      <c r="E133" s="34"/>
      <c r="F133" s="34"/>
      <c r="G133" s="21">
        <v>16.391000747680664</v>
      </c>
      <c r="H133" s="36"/>
      <c r="I133" s="34"/>
      <c r="J133" s="34"/>
      <c r="K133" s="34"/>
      <c r="L133" s="34"/>
      <c r="M133" s="34"/>
      <c r="N133" s="34"/>
      <c r="O133" s="35"/>
    </row>
    <row r="134" spans="2:17" ht="15.75">
      <c r="B134" s="24" t="s">
        <v>122</v>
      </c>
      <c r="C134" s="21">
        <v>23.694000244140625</v>
      </c>
      <c r="D134" s="37">
        <f t="shared" ref="D134" si="9">STDEV(C132:C134)</f>
        <v>0.18160162682147823</v>
      </c>
      <c r="E134" s="38">
        <f t="shared" ref="E134" si="10">AVERAGE(C132:C134)</f>
        <v>23.509000142415363</v>
      </c>
      <c r="F134" s="34"/>
      <c r="G134" s="21">
        <v>16.233999252319336</v>
      </c>
      <c r="H134" s="39">
        <f t="shared" ref="H134" si="11">STDEV(G132:G134)</f>
        <v>0.12635808337862825</v>
      </c>
      <c r="I134" s="38">
        <f t="shared" ref="I134" si="12">AVERAGE(G132:G134)</f>
        <v>16.255333582560223</v>
      </c>
      <c r="J134" s="34"/>
      <c r="K134" s="38">
        <f t="shared" ref="K134" si="13">E134-I134</f>
        <v>7.2536665598551409</v>
      </c>
      <c r="L134" s="38">
        <f t="shared" ref="L134" si="14">K134-$K$7</f>
        <v>-7.4203332265218123</v>
      </c>
      <c r="M134" s="18">
        <f t="shared" ref="M134" si="15">SQRT((D134*D134)+(H134*H134))</f>
        <v>0.22123633539572066</v>
      </c>
      <c r="N134" s="6"/>
      <c r="O134" s="42">
        <f t="shared" ref="O134" si="16">POWER(2,-L134)</f>
        <v>171.29428714584364</v>
      </c>
      <c r="P134" s="17">
        <f t="shared" ref="P134" si="17">M134/SQRT((COUNT(C132:C134)+COUNT(G132:G134)/2))</f>
        <v>0.10429180866878367</v>
      </c>
    </row>
    <row r="135" spans="2:17">
      <c r="B135" s="24" t="s">
        <v>123</v>
      </c>
      <c r="C135" s="21">
        <v>30.323999404907227</v>
      </c>
      <c r="D135" s="31"/>
      <c r="E135" s="34"/>
      <c r="F135" s="34"/>
      <c r="G135" s="21">
        <v>17.445999145507812</v>
      </c>
      <c r="I135" s="34"/>
      <c r="J135" s="34"/>
      <c r="K135" s="34"/>
      <c r="L135" s="34"/>
      <c r="M135" s="34"/>
      <c r="N135" s="34"/>
      <c r="O135" s="35"/>
    </row>
    <row r="136" spans="2:17">
      <c r="B136" s="24" t="s">
        <v>123</v>
      </c>
      <c r="C136" s="21">
        <v>30.353000640869141</v>
      </c>
      <c r="D136" s="36"/>
      <c r="E136" s="34"/>
      <c r="F136" s="34"/>
      <c r="G136" s="21">
        <v>17.243000030517578</v>
      </c>
      <c r="H136" s="36"/>
      <c r="I136" s="34"/>
      <c r="J136" s="34"/>
      <c r="K136" s="34"/>
      <c r="L136" s="34"/>
      <c r="M136" s="34"/>
      <c r="N136" s="34"/>
      <c r="O136" s="35"/>
    </row>
    <row r="137" spans="2:17" ht="15.75">
      <c r="B137" s="24" t="s">
        <v>123</v>
      </c>
      <c r="C137" s="21">
        <v>30.207000732421875</v>
      </c>
      <c r="D137" s="37">
        <f t="shared" ref="D137" si="18">STDEV(C135:C137)</f>
        <v>7.7293525297253626E-2</v>
      </c>
      <c r="E137" s="38">
        <f t="shared" ref="E137" si="19">AVERAGE(C135:C137)</f>
        <v>30.294666926066082</v>
      </c>
      <c r="F137" s="34"/>
      <c r="G137" s="21">
        <v>17.180000305175781</v>
      </c>
      <c r="H137" s="39">
        <f t="shared" ref="H137" si="20">STDEV(G135:G137)</f>
        <v>0.13900419006744125</v>
      </c>
      <c r="I137" s="38">
        <f t="shared" ref="I137" si="21">AVERAGE(G135:G137)</f>
        <v>17.289666493733723</v>
      </c>
      <c r="J137" s="34"/>
      <c r="K137" s="38">
        <f t="shared" ref="K137" si="22">E137-I137</f>
        <v>13.005000432332359</v>
      </c>
      <c r="L137" s="38">
        <f t="shared" ref="L137" si="23">K137-$K$7</f>
        <v>-1.668999354044594</v>
      </c>
      <c r="M137" s="18">
        <f t="shared" ref="M137" si="24">SQRT((D137*D137)+(H137*H137))</f>
        <v>0.15904858977426525</v>
      </c>
      <c r="N137" s="6"/>
      <c r="O137" s="42">
        <f t="shared" ref="O137" si="25">POWER(2,-L137)</f>
        <v>3.1799395800025345</v>
      </c>
      <c r="P137" s="17">
        <f t="shared" ref="P137" si="26">M137/SQRT((COUNT(C135:C137)+COUNT(G135:G137)/2))</f>
        <v>7.4976224245026896E-2</v>
      </c>
    </row>
    <row r="138" spans="2:17" s="23" customFormat="1">
      <c r="B138" s="24" t="s">
        <v>124</v>
      </c>
      <c r="C138" s="21">
        <v>23.336999893188477</v>
      </c>
      <c r="D138" s="31"/>
      <c r="E138" s="34"/>
      <c r="F138" s="34"/>
      <c r="G138" s="21">
        <v>14.703000068664551</v>
      </c>
      <c r="H138" s="30"/>
      <c r="I138" s="34"/>
      <c r="J138" s="34"/>
      <c r="K138" s="34"/>
      <c r="L138" s="34"/>
      <c r="M138" s="34"/>
      <c r="N138" s="34"/>
      <c r="O138" s="35"/>
      <c r="P138" s="41"/>
      <c r="Q138" s="28"/>
    </row>
    <row r="139" spans="2:17" s="23" customFormat="1">
      <c r="B139" s="24" t="s">
        <v>124</v>
      </c>
      <c r="C139" s="21">
        <v>23.323999404907227</v>
      </c>
      <c r="D139" s="36"/>
      <c r="E139" s="34"/>
      <c r="F139" s="34"/>
      <c r="G139" s="21">
        <v>15.154999732971191</v>
      </c>
      <c r="H139" s="36"/>
      <c r="I139" s="34"/>
      <c r="J139" s="34"/>
      <c r="K139" s="34"/>
      <c r="L139" s="34"/>
      <c r="M139" s="34"/>
      <c r="N139" s="34"/>
      <c r="O139" s="35"/>
      <c r="P139" s="41"/>
      <c r="Q139" s="28"/>
    </row>
    <row r="140" spans="2:17" s="23" customFormat="1" ht="15.75">
      <c r="B140" s="24" t="s">
        <v>124</v>
      </c>
      <c r="C140" s="21">
        <v>23.413999557495117</v>
      </c>
      <c r="D140" s="37">
        <f t="shared" ref="D140" si="27">STDEV(C138:C140)</f>
        <v>4.8644952572577456E-2</v>
      </c>
      <c r="E140" s="38">
        <f t="shared" ref="E140" si="28">AVERAGE(C138:C140)</f>
        <v>23.358332951863606</v>
      </c>
      <c r="F140" s="34"/>
      <c r="G140" s="21">
        <v>14.789999961853027</v>
      </c>
      <c r="H140" s="39">
        <f t="shared" ref="H140" si="29">STDEV(G138:G140)</f>
        <v>0.23982546113942749</v>
      </c>
      <c r="I140" s="38">
        <f t="shared" ref="I140" si="30">AVERAGE(G138:G140)</f>
        <v>14.88266658782959</v>
      </c>
      <c r="J140" s="34"/>
      <c r="K140" s="38">
        <f t="shared" ref="K140" si="31">E140-I140</f>
        <v>8.4756663640340157</v>
      </c>
      <c r="L140" s="38">
        <f t="shared" ref="L140" si="32">K140-$K$7</f>
        <v>-6.1983334223429374</v>
      </c>
      <c r="M140" s="38">
        <f t="shared" ref="M140" si="33">SQRT((D140*D140)+(H140*H140))</f>
        <v>0.24470918090976349</v>
      </c>
      <c r="N140" s="34"/>
      <c r="O140" s="42">
        <f t="shared" ref="O140" si="34">POWER(2,-L140)</f>
        <v>73.431818472699717</v>
      </c>
      <c r="P140" s="1">
        <f t="shared" ref="P140" si="35">M140/SQRT((COUNT(C138:C140)+COUNT(G138:G140)/2))</f>
        <v>0.11535701415993295</v>
      </c>
      <c r="Q140" s="28"/>
    </row>
    <row r="141" spans="2:17" s="23" customFormat="1">
      <c r="B141" s="24" t="s">
        <v>125</v>
      </c>
      <c r="C141" s="21">
        <v>23.200000762939453</v>
      </c>
      <c r="D141" s="31"/>
      <c r="E141" s="34"/>
      <c r="F141" s="34"/>
      <c r="G141" s="21">
        <v>15.984000205993652</v>
      </c>
      <c r="H141" s="30"/>
      <c r="I141" s="34"/>
      <c r="J141" s="34"/>
      <c r="K141" s="34"/>
      <c r="L141" s="34"/>
      <c r="M141" s="34"/>
      <c r="N141" s="34"/>
      <c r="O141" s="35"/>
      <c r="P141" s="41"/>
      <c r="Q141" s="28"/>
    </row>
    <row r="142" spans="2:17" s="23" customFormat="1">
      <c r="B142" s="24" t="s">
        <v>125</v>
      </c>
      <c r="C142" s="21">
        <v>23.490999221801758</v>
      </c>
      <c r="D142" s="36"/>
      <c r="E142" s="34"/>
      <c r="F142" s="34"/>
      <c r="G142" s="21">
        <v>15.857999801635742</v>
      </c>
      <c r="H142" s="36"/>
      <c r="I142" s="34"/>
      <c r="J142" s="34"/>
      <c r="K142" s="34"/>
      <c r="L142" s="34"/>
      <c r="M142" s="34"/>
      <c r="N142" s="34"/>
      <c r="O142" s="35"/>
      <c r="P142" s="41"/>
      <c r="Q142" s="28"/>
    </row>
    <row r="143" spans="2:17" s="23" customFormat="1" ht="15.75">
      <c r="B143" s="24" t="s">
        <v>125</v>
      </c>
      <c r="C143" s="21"/>
      <c r="D143" s="37">
        <f t="shared" ref="D143" si="36">STDEV(C141:C143)</f>
        <v>0.20576698357637024</v>
      </c>
      <c r="E143" s="38">
        <f t="shared" ref="E143" si="37">AVERAGE(C141:C143)</f>
        <v>23.345499992370605</v>
      </c>
      <c r="F143" s="34"/>
      <c r="G143" s="21">
        <v>15.939999580383301</v>
      </c>
      <c r="H143" s="39">
        <f t="shared" ref="H143" si="38">STDEV(G141:G143)</f>
        <v>6.3948052703096114E-2</v>
      </c>
      <c r="I143" s="38">
        <f t="shared" ref="I143" si="39">AVERAGE(G141:G143)</f>
        <v>15.927333196004232</v>
      </c>
      <c r="J143" s="34"/>
      <c r="K143" s="38">
        <f t="shared" ref="K143" si="40">E143-I143</f>
        <v>7.4181667963663731</v>
      </c>
      <c r="L143" s="38">
        <f t="shared" ref="L143" si="41">K143-$K$7</f>
        <v>-7.25583299001058</v>
      </c>
      <c r="M143" s="38">
        <f t="shared" ref="M143" si="42">SQRT((D143*D143)+(H143*H143))</f>
        <v>0.21547483605896114</v>
      </c>
      <c r="N143" s="34"/>
      <c r="O143" s="42">
        <f t="shared" ref="O143" si="43">POWER(2,-L143)</f>
        <v>152.83519433675139</v>
      </c>
      <c r="P143" s="1">
        <f t="shared" ref="P143" si="44">M143/SQRT((COUNT(C141:C143)+COUNT(G141:G143)/2))</f>
        <v>0.11517614457198801</v>
      </c>
      <c r="Q143" s="28"/>
    </row>
    <row r="144" spans="2:17">
      <c r="B144" s="24" t="s">
        <v>126</v>
      </c>
      <c r="C144" s="21">
        <v>29.499000549316406</v>
      </c>
      <c r="D144" s="31"/>
      <c r="E144" s="34"/>
      <c r="F144" s="34"/>
      <c r="G144" s="21">
        <v>15.234999656677246</v>
      </c>
      <c r="I144" s="34"/>
      <c r="J144" s="34"/>
      <c r="K144" s="34"/>
      <c r="L144" s="34"/>
      <c r="M144" s="34"/>
      <c r="N144" s="34"/>
      <c r="O144" s="35"/>
    </row>
    <row r="145" spans="2:17">
      <c r="B145" s="24" t="s">
        <v>126</v>
      </c>
      <c r="C145" s="21"/>
      <c r="D145" s="36"/>
      <c r="E145" s="34"/>
      <c r="F145" s="34"/>
      <c r="G145" s="21">
        <v>15.229000091552734</v>
      </c>
      <c r="H145" s="36"/>
      <c r="I145" s="34"/>
      <c r="J145" s="34"/>
      <c r="K145" s="34"/>
      <c r="L145" s="34"/>
      <c r="M145" s="34"/>
      <c r="N145" s="34"/>
      <c r="O145" s="35"/>
    </row>
    <row r="146" spans="2:17" ht="15.75">
      <c r="B146" s="24" t="s">
        <v>126</v>
      </c>
      <c r="C146" s="21">
        <v>29.988000869750977</v>
      </c>
      <c r="D146" s="37">
        <f t="shared" ref="D146" si="45">STDEV(C144:C146)</f>
        <v>0.34577544258167936</v>
      </c>
      <c r="E146" s="38">
        <f t="shared" ref="E146" si="46">AVERAGE(C144:C146)</f>
        <v>29.743500709533691</v>
      </c>
      <c r="F146" s="34"/>
      <c r="G146" s="21">
        <v>15.239999771118164</v>
      </c>
      <c r="H146" s="39">
        <f t="shared" ref="H146" si="47">STDEV(G144:G146)</f>
        <v>5.5074022407372355E-3</v>
      </c>
      <c r="I146" s="38">
        <f t="shared" ref="I146" si="48">AVERAGE(G144:G146)</f>
        <v>15.234666506449381</v>
      </c>
      <c r="J146" s="34"/>
      <c r="K146" s="38">
        <f t="shared" ref="K146" si="49">E146-I146</f>
        <v>14.50883420308431</v>
      </c>
      <c r="L146" s="38">
        <f t="shared" ref="L146" si="50">K146-$K$7</f>
        <v>-0.16516558329264264</v>
      </c>
      <c r="M146" s="18">
        <f t="shared" ref="M146" si="51">SQRT((D146*D146)+(H146*H146))</f>
        <v>0.34581929988362059</v>
      </c>
      <c r="N146" s="6"/>
      <c r="O146" s="42">
        <f t="shared" ref="O146" si="52">POWER(2,-L146)</f>
        <v>1.1212947656718397</v>
      </c>
      <c r="P146" s="17">
        <f t="shared" ref="P146" si="53">M146/SQRT((COUNT(C144:C146)+COUNT(G144:G146)/2))</f>
        <v>0.18484819112836312</v>
      </c>
    </row>
    <row r="147" spans="2:17">
      <c r="B147" s="24" t="s">
        <v>127</v>
      </c>
      <c r="C147" s="21">
        <v>22.947000503540039</v>
      </c>
      <c r="D147" s="31"/>
      <c r="E147" s="34"/>
      <c r="F147" s="34"/>
      <c r="G147" s="21">
        <v>14.112000465393066</v>
      </c>
      <c r="I147" s="34"/>
      <c r="J147" s="34"/>
      <c r="K147" s="34"/>
      <c r="L147" s="34"/>
      <c r="M147" s="34"/>
      <c r="N147" s="34"/>
      <c r="O147" s="35"/>
    </row>
    <row r="148" spans="2:17">
      <c r="B148" s="24" t="s">
        <v>127</v>
      </c>
      <c r="C148" s="21">
        <v>23.034999847412109</v>
      </c>
      <c r="D148" s="36"/>
      <c r="E148" s="34"/>
      <c r="F148" s="34"/>
      <c r="G148" s="21">
        <v>14.345000267028809</v>
      </c>
      <c r="H148" s="36"/>
      <c r="I148" s="34"/>
      <c r="J148" s="34"/>
      <c r="K148" s="34"/>
      <c r="L148" s="34"/>
      <c r="M148" s="34"/>
      <c r="N148" s="34"/>
      <c r="O148" s="35"/>
    </row>
    <row r="149" spans="2:17" ht="15.75">
      <c r="B149" s="24" t="s">
        <v>127</v>
      </c>
      <c r="C149" s="21">
        <v>23.099000930786133</v>
      </c>
      <c r="D149" s="37">
        <f t="shared" ref="D149" si="54">STDEV(C147:C149)</f>
        <v>7.6315303268696399E-2</v>
      </c>
      <c r="E149" s="38">
        <f t="shared" ref="E149" si="55">AVERAGE(C147:C149)</f>
        <v>23.027000427246094</v>
      </c>
      <c r="F149" s="34"/>
      <c r="G149" s="21">
        <v>14.300999641418457</v>
      </c>
      <c r="H149" s="39">
        <f t="shared" ref="H149" si="56">STDEV(G147:G149)</f>
        <v>0.12379125652656871</v>
      </c>
      <c r="I149" s="38">
        <f t="shared" ref="I149" si="57">AVERAGE(G147:G149)</f>
        <v>14.252666791280111</v>
      </c>
      <c r="J149" s="34"/>
      <c r="K149" s="38">
        <f t="shared" ref="K149" si="58">E149-I149</f>
        <v>8.7743336359659825</v>
      </c>
      <c r="L149" s="38">
        <f t="shared" ref="L149" si="59">K149-$K$7</f>
        <v>-5.8996661504109706</v>
      </c>
      <c r="M149" s="18">
        <f t="shared" ref="M149" si="60">SQRT((D149*D149)+(H149*H149))</f>
        <v>0.14542455331002341</v>
      </c>
      <c r="N149" s="6"/>
      <c r="O149" s="42">
        <f t="shared" ref="O149" si="61">POWER(2,-L149)</f>
        <v>59.70029479955199</v>
      </c>
      <c r="P149" s="17">
        <f t="shared" ref="P149" si="62">M149/SQRT((COUNT(C147:C149)+COUNT(G147:G149)/2))</f>
        <v>6.8553791864361432E-2</v>
      </c>
    </row>
    <row r="150" spans="2:17">
      <c r="B150" s="24" t="s">
        <v>128</v>
      </c>
      <c r="C150" s="21">
        <v>24.927999496459961</v>
      </c>
      <c r="D150" s="31"/>
      <c r="E150" s="34"/>
      <c r="F150" s="34"/>
      <c r="G150" s="21">
        <v>17.327999114990234</v>
      </c>
      <c r="I150" s="34"/>
      <c r="J150" s="34"/>
      <c r="K150" s="34"/>
      <c r="L150" s="34"/>
      <c r="M150" s="34"/>
      <c r="N150" s="34"/>
      <c r="O150" s="35"/>
    </row>
    <row r="151" spans="2:17">
      <c r="B151" s="24" t="s">
        <v>128</v>
      </c>
      <c r="C151" s="21">
        <v>25.136999130249023</v>
      </c>
      <c r="D151" s="36"/>
      <c r="E151" s="34"/>
      <c r="F151" s="34"/>
      <c r="G151" s="21">
        <v>17.329999923706055</v>
      </c>
      <c r="H151" s="36"/>
      <c r="I151" s="34"/>
      <c r="J151" s="34"/>
      <c r="K151" s="34"/>
      <c r="L151" s="34"/>
      <c r="M151" s="34"/>
      <c r="N151" s="34"/>
      <c r="O151" s="35"/>
    </row>
    <row r="152" spans="2:17" ht="15.75">
      <c r="B152" s="24" t="s">
        <v>128</v>
      </c>
      <c r="C152" s="21">
        <v>25.187999725341797</v>
      </c>
      <c r="D152" s="37">
        <f t="shared" ref="D152" si="63">STDEV(C150:C152)</f>
        <v>0.13776914666837076</v>
      </c>
      <c r="E152" s="38">
        <f t="shared" ref="E152" si="64">AVERAGE(C150:C152)</f>
        <v>25.084332784016926</v>
      </c>
      <c r="F152" s="34"/>
      <c r="G152" s="21">
        <v>17.434999465942383</v>
      </c>
      <c r="H152" s="39">
        <f t="shared" ref="H152" si="65">STDEV(G150:G152)</f>
        <v>6.1207273817794304E-2</v>
      </c>
      <c r="I152" s="38">
        <f t="shared" ref="I152" si="66">AVERAGE(G150:G152)</f>
        <v>17.364332834879558</v>
      </c>
      <c r="J152" s="34"/>
      <c r="K152" s="38">
        <f t="shared" ref="K152" si="67">E152-I152</f>
        <v>7.7199999491373674</v>
      </c>
      <c r="L152" s="38">
        <f t="shared" ref="L152" si="68">K152-$K$7</f>
        <v>-6.9539998372395857</v>
      </c>
      <c r="M152" s="18">
        <f t="shared" ref="M152" si="69">SQRT((D152*D152)+(H152*H152))</f>
        <v>0.15075366709283561</v>
      </c>
      <c r="N152" s="6"/>
      <c r="O152" s="42">
        <f t="shared" ref="O152" si="70">POWER(2,-L152)</f>
        <v>123.98311423361417</v>
      </c>
      <c r="P152" s="17">
        <f t="shared" ref="P152" si="71">M152/SQRT((COUNT(C150:C152)+COUNT(G150:G152)/2))</f>
        <v>7.10659601933889E-2</v>
      </c>
    </row>
    <row r="153" spans="2:17">
      <c r="B153" s="24" t="s">
        <v>129</v>
      </c>
      <c r="C153" s="21">
        <v>31.153999328613281</v>
      </c>
      <c r="D153" s="31"/>
      <c r="E153" s="34"/>
      <c r="F153" s="34"/>
      <c r="G153" s="21">
        <v>16.676000595092773</v>
      </c>
      <c r="I153" s="34"/>
      <c r="J153" s="34"/>
      <c r="K153" s="34"/>
      <c r="L153" s="34"/>
      <c r="M153" s="34"/>
      <c r="N153" s="34"/>
      <c r="O153" s="35"/>
    </row>
    <row r="154" spans="2:17">
      <c r="B154" s="24" t="s">
        <v>129</v>
      </c>
      <c r="C154" s="21"/>
      <c r="D154" s="36"/>
      <c r="E154" s="34"/>
      <c r="F154" s="34"/>
      <c r="G154" s="21">
        <v>16.715000152587891</v>
      </c>
      <c r="H154" s="36"/>
      <c r="I154" s="34"/>
      <c r="J154" s="34"/>
      <c r="K154" s="34"/>
      <c r="L154" s="34"/>
      <c r="M154" s="34"/>
      <c r="N154" s="34"/>
      <c r="O154" s="35"/>
    </row>
    <row r="155" spans="2:17" ht="15.75">
      <c r="B155" s="24" t="s">
        <v>129</v>
      </c>
      <c r="C155" s="21">
        <v>30.704999923706055</v>
      </c>
      <c r="D155" s="37">
        <f t="shared" ref="D155" si="72">STDEV(C153:C155)</f>
        <v>0.31749052395862432</v>
      </c>
      <c r="E155" s="38">
        <f t="shared" ref="E155" si="73">AVERAGE(C153:C155)</f>
        <v>30.929499626159668</v>
      </c>
      <c r="F155" s="34"/>
      <c r="G155" s="21">
        <v>16.676000595092773</v>
      </c>
      <c r="H155" s="39">
        <f t="shared" ref="H155" si="74">STDEV(G153:G155)</f>
        <v>2.2516405018082195E-2</v>
      </c>
      <c r="I155" s="38">
        <f t="shared" ref="I155" si="75">AVERAGE(G153:G155)</f>
        <v>16.689000447591145</v>
      </c>
      <c r="J155" s="34"/>
      <c r="K155" s="38">
        <f t="shared" ref="K155" si="76">E155-I155</f>
        <v>14.240499178568523</v>
      </c>
      <c r="L155" s="38">
        <f t="shared" ref="L155" si="77">K155-$K$7</f>
        <v>-0.43350060780842981</v>
      </c>
      <c r="M155" s="18">
        <f t="shared" ref="M155" si="78">SQRT((D155*D155)+(H155*H155))</f>
        <v>0.31828795342968935</v>
      </c>
      <c r="N155" s="6"/>
      <c r="O155" s="42">
        <f t="shared" ref="O155" si="79">POWER(2,-L155)</f>
        <v>1.3505065226915816</v>
      </c>
      <c r="P155" s="17">
        <f t="shared" ref="P155" si="80">M155/SQRT((COUNT(C153:C155)+COUNT(G153:G155)/2))</f>
        <v>0.17013206743876536</v>
      </c>
    </row>
    <row r="156" spans="2:17">
      <c r="B156" s="24" t="s">
        <v>130</v>
      </c>
      <c r="C156" s="21">
        <v>25.382999420166016</v>
      </c>
      <c r="D156" s="31"/>
      <c r="E156" s="34"/>
      <c r="F156" s="34"/>
      <c r="G156" s="21">
        <v>16.315999984741211</v>
      </c>
      <c r="I156" s="34"/>
      <c r="J156" s="34"/>
      <c r="K156" s="34"/>
      <c r="L156" s="34"/>
      <c r="M156" s="34"/>
      <c r="N156" s="34"/>
      <c r="O156" s="35"/>
    </row>
    <row r="157" spans="2:17">
      <c r="B157" s="24" t="s">
        <v>130</v>
      </c>
      <c r="C157" s="21">
        <v>25.218000411987305</v>
      </c>
      <c r="D157" s="36"/>
      <c r="E157" s="34"/>
      <c r="F157" s="34"/>
      <c r="G157" s="21">
        <v>16.711999893188477</v>
      </c>
      <c r="H157" s="36"/>
      <c r="I157" s="34"/>
      <c r="J157" s="34"/>
      <c r="K157" s="34"/>
      <c r="L157" s="34"/>
      <c r="M157" s="34"/>
      <c r="N157" s="34"/>
      <c r="O157" s="35"/>
    </row>
    <row r="158" spans="2:17" ht="15.75">
      <c r="B158" s="24" t="s">
        <v>130</v>
      </c>
      <c r="C158" s="21">
        <v>25.336000442504883</v>
      </c>
      <c r="D158" s="37">
        <f t="shared" ref="D158" si="81">STDEV(C156:C158)</f>
        <v>8.5007434776121535E-2</v>
      </c>
      <c r="E158" s="38">
        <f t="shared" ref="E158" si="82">AVERAGE(C156:C158)</f>
        <v>25.312333424886067</v>
      </c>
      <c r="F158" s="34"/>
      <c r="G158" s="21">
        <v>16.343999862670898</v>
      </c>
      <c r="H158" s="39">
        <f t="shared" ref="H158" si="83">STDEV(G156:G158)</f>
        <v>0.22099168276775519</v>
      </c>
      <c r="I158" s="38">
        <f t="shared" ref="I158" si="84">AVERAGE(G156:G158)</f>
        <v>16.457333246866863</v>
      </c>
      <c r="J158" s="34"/>
      <c r="K158" s="38">
        <f t="shared" ref="K158" si="85">E158-I158</f>
        <v>8.8550001780192034</v>
      </c>
      <c r="L158" s="38">
        <f t="shared" ref="L158" si="86">K158-$K$7</f>
        <v>-5.8189996083577498</v>
      </c>
      <c r="M158" s="18">
        <f t="shared" ref="M158" si="87">SQRT((D158*D158)+(H158*H158))</f>
        <v>0.23677750699705558</v>
      </c>
      <c r="N158" s="6"/>
      <c r="O158" s="42">
        <f t="shared" ref="O158" si="88">POWER(2,-L158)</f>
        <v>56.453832047336938</v>
      </c>
      <c r="P158" s="17">
        <f t="shared" ref="P158" si="89">M158/SQRT((COUNT(C156:C158)+COUNT(G156:G158)/2))</f>
        <v>0.11161798722004214</v>
      </c>
    </row>
    <row r="159" spans="2:17" s="23" customFormat="1">
      <c r="B159" s="24" t="s">
        <v>131</v>
      </c>
      <c r="C159" s="21">
        <v>24.834999084472656</v>
      </c>
      <c r="D159" s="31"/>
      <c r="E159" s="34"/>
      <c r="F159" s="34"/>
      <c r="G159" s="21">
        <v>17.514999389648437</v>
      </c>
      <c r="H159" s="30"/>
      <c r="I159" s="34"/>
      <c r="J159" s="34"/>
      <c r="K159" s="34"/>
      <c r="L159" s="34"/>
      <c r="M159" s="34"/>
      <c r="N159" s="34"/>
      <c r="O159" s="35"/>
      <c r="P159" s="41"/>
      <c r="Q159" s="28"/>
    </row>
    <row r="160" spans="2:17" s="23" customFormat="1">
      <c r="B160" s="24" t="s">
        <v>131</v>
      </c>
      <c r="C160" s="21">
        <v>24.909999847412109</v>
      </c>
      <c r="D160" s="36"/>
      <c r="E160" s="34"/>
      <c r="F160" s="34"/>
      <c r="G160" s="21">
        <v>17.514999389648437</v>
      </c>
      <c r="H160" s="36"/>
      <c r="I160" s="34"/>
      <c r="J160" s="34"/>
      <c r="K160" s="34"/>
      <c r="L160" s="34"/>
      <c r="M160" s="34"/>
      <c r="N160" s="34"/>
      <c r="O160" s="35"/>
      <c r="P160" s="41"/>
      <c r="Q160" s="28"/>
    </row>
    <row r="161" spans="2:17" s="23" customFormat="1" ht="15.75">
      <c r="B161" s="24" t="s">
        <v>131</v>
      </c>
      <c r="C161" s="21">
        <v>24.917999267578125</v>
      </c>
      <c r="D161" s="37">
        <f t="shared" ref="D161" si="90">STDEV(C159:C161)</f>
        <v>4.5785979586247874E-2</v>
      </c>
      <c r="E161" s="38">
        <f t="shared" ref="E161" si="91">AVERAGE(C159:C161)</f>
        <v>24.887666066487629</v>
      </c>
      <c r="F161" s="34"/>
      <c r="G161" s="21"/>
      <c r="H161" s="39">
        <f t="shared" ref="H161" si="92">STDEV(G159:G161)</f>
        <v>0</v>
      </c>
      <c r="I161" s="38">
        <f t="shared" ref="I161" si="93">AVERAGE(G159:G161)</f>
        <v>17.514999389648437</v>
      </c>
      <c r="J161" s="34"/>
      <c r="K161" s="38">
        <f t="shared" ref="K161" si="94">E161-I161</f>
        <v>7.3726666768391915</v>
      </c>
      <c r="L161" s="38">
        <f t="shared" ref="L161" si="95">K161-$K$7</f>
        <v>-7.3013331095377616</v>
      </c>
      <c r="M161" s="38">
        <f t="shared" ref="M161" si="96">SQRT((D161*D161)+(H161*H161))</f>
        <v>4.5785979586247874E-2</v>
      </c>
      <c r="N161" s="34"/>
      <c r="O161" s="42">
        <f t="shared" ref="O161" si="97">POWER(2,-L161)</f>
        <v>157.73216859825692</v>
      </c>
      <c r="P161" s="1">
        <f t="shared" ref="P161" si="98">M161/SQRT((COUNT(C159:C161)+COUNT(G159:G161)/2))</f>
        <v>2.2892989793123937E-2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8" workbookViewId="0">
      <selection activeCell="O164" sqref="O164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1.4257812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243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30.617000579833984</v>
      </c>
      <c r="D5" s="31"/>
      <c r="E5" s="34"/>
      <c r="F5" s="34"/>
      <c r="G5" s="21">
        <v>16.01099967956543</v>
      </c>
      <c r="H5" s="31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30.948999404907227</v>
      </c>
      <c r="D6" s="36"/>
      <c r="E6" s="34"/>
      <c r="F6" s="34"/>
      <c r="G6" s="21">
        <v>15.942000389099121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30.316999435424805</v>
      </c>
      <c r="D7" s="37">
        <f>STDEV(C5:C8)</f>
        <v>0.31613495744766268</v>
      </c>
      <c r="E7" s="38">
        <f>AVERAGE(C5:C8)</f>
        <v>30.627666473388672</v>
      </c>
      <c r="F7" s="34"/>
      <c r="G7" s="21">
        <v>15.907999992370605</v>
      </c>
      <c r="H7" s="39">
        <f>STDEV(G5:G8)</f>
        <v>5.2481527900748275E-2</v>
      </c>
      <c r="I7" s="38">
        <f>AVERAGE(G5:G8)</f>
        <v>15.953666687011719</v>
      </c>
      <c r="J7" s="34"/>
      <c r="K7" s="1">
        <f>E7-I7</f>
        <v>14.673999786376953</v>
      </c>
      <c r="L7" s="38">
        <f>K7-$K$7</f>
        <v>0</v>
      </c>
      <c r="M7" s="18">
        <f>SQRT((D7*D7)+(H7*H7))</f>
        <v>0.32046157662227231</v>
      </c>
      <c r="N7" s="6"/>
      <c r="O7" s="42">
        <f>POWER(2,-L7)</f>
        <v>1</v>
      </c>
      <c r="P7" s="17">
        <f>M7/SQRT((COUNT(C5:C8)+COUNT(G5:G8)/2))</f>
        <v>0.15106703595956078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132</v>
      </c>
      <c r="C9" s="21">
        <v>30.115999221801758</v>
      </c>
      <c r="D9" s="31"/>
      <c r="E9" s="34"/>
      <c r="F9" s="34"/>
      <c r="G9" s="21">
        <v>18.096000671386719</v>
      </c>
      <c r="I9" s="34"/>
      <c r="J9" s="34"/>
      <c r="K9" s="34"/>
      <c r="L9" s="34"/>
      <c r="M9" s="34"/>
      <c r="N9" s="34"/>
      <c r="O9" s="35"/>
    </row>
    <row r="10" spans="2:16">
      <c r="B10" s="24" t="s">
        <v>132</v>
      </c>
      <c r="C10" s="21">
        <v>30.149999618530273</v>
      </c>
      <c r="D10" s="36"/>
      <c r="E10" s="34"/>
      <c r="F10" s="34"/>
      <c r="G10" s="21">
        <v>17.941999435424805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132</v>
      </c>
      <c r="C11" s="21">
        <v>29.604999542236328</v>
      </c>
      <c r="D11" s="37">
        <f t="shared" ref="D11" si="0">STDEV(C9:C11)</f>
        <v>0.30531453253260527</v>
      </c>
      <c r="E11" s="38">
        <f t="shared" ref="E11" si="1">AVERAGE(C9:C11)</f>
        <v>29.956999460856121</v>
      </c>
      <c r="F11" s="34"/>
      <c r="G11" s="21">
        <v>17.920000076293945</v>
      </c>
      <c r="H11" s="39">
        <f t="shared" ref="H11" si="2">STDEV(G9:G11)</f>
        <v>9.589626509322112E-2</v>
      </c>
      <c r="I11" s="38">
        <f t="shared" ref="I11" si="3">AVERAGE(G9:G11)</f>
        <v>17.986000061035156</v>
      </c>
      <c r="J11" s="34"/>
      <c r="K11" s="38">
        <f t="shared" ref="K11" si="4">E11-I11</f>
        <v>11.970999399820965</v>
      </c>
      <c r="L11" s="38">
        <f t="shared" ref="L11" si="5">K11-$K$7</f>
        <v>-2.7030003865559884</v>
      </c>
      <c r="M11" s="18">
        <f t="shared" ref="M11" si="6">SQRT((D11*D11)+(H11*H11))</f>
        <v>0.32002040159094952</v>
      </c>
      <c r="N11" s="6"/>
      <c r="O11" s="42">
        <f t="shared" ref="O11" si="7">POWER(2,-L11)</f>
        <v>6.5115472252684654</v>
      </c>
      <c r="P11" s="17">
        <f t="shared" ref="P11" si="8">M11/SQRT((COUNT(C9:C11)+COUNT(G9:G11)/2))</f>
        <v>0.15085906405533508</v>
      </c>
    </row>
    <row r="12" spans="2:16">
      <c r="B12" s="24" t="s">
        <v>133</v>
      </c>
      <c r="C12" s="21">
        <v>25.596000671386719</v>
      </c>
      <c r="D12" s="31"/>
      <c r="E12" s="34"/>
      <c r="F12" s="34"/>
      <c r="G12" s="21">
        <v>16.795999526977539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133</v>
      </c>
      <c r="C13" s="21">
        <v>25.458999633789063</v>
      </c>
      <c r="D13" s="36"/>
      <c r="E13" s="34"/>
      <c r="F13" s="34"/>
      <c r="G13" s="21">
        <v>16.778999328613281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133</v>
      </c>
      <c r="C14" s="21">
        <v>25.742000579833984</v>
      </c>
      <c r="D14" s="37">
        <f t="shared" ref="D14" si="9">STDEV(C12:C14)</f>
        <v>0.14152431653945854</v>
      </c>
      <c r="E14" s="38">
        <f t="shared" ref="E14" si="10">AVERAGE(C12:C14)</f>
        <v>25.599000295003254</v>
      </c>
      <c r="F14" s="34"/>
      <c r="G14" s="21">
        <v>16.684000015258789</v>
      </c>
      <c r="H14" s="39">
        <f t="shared" ref="H14" si="11">STDEV(G12:G14)</f>
        <v>6.0356947829126692E-2</v>
      </c>
      <c r="I14" s="38">
        <f t="shared" ref="I14" si="12">AVERAGE(G12:G14)</f>
        <v>16.752999623616535</v>
      </c>
      <c r="J14" s="34"/>
      <c r="K14" s="38">
        <f t="shared" ref="K14" si="13">E14-I14</f>
        <v>8.8460006713867187</v>
      </c>
      <c r="L14" s="38">
        <f t="shared" ref="L14" si="14">K14-$K$7</f>
        <v>-5.8279991149902344</v>
      </c>
      <c r="M14" s="18">
        <f t="shared" ref="M14" si="15">SQRT((D14*D14)+(H14*H14))</f>
        <v>0.15385737981393283</v>
      </c>
      <c r="N14" s="6"/>
      <c r="O14" s="42">
        <f t="shared" ref="O14" si="16">POWER(2,-L14)</f>
        <v>56.807090737380477</v>
      </c>
      <c r="P14" s="17">
        <f t="shared" ref="P14" si="17">M14/SQRT((COUNT(C12:C14)+COUNT(G12:G14)/2))</f>
        <v>7.2529064401350762E-2</v>
      </c>
    </row>
    <row r="15" spans="2:16">
      <c r="B15" s="24" t="s">
        <v>134</v>
      </c>
      <c r="C15" s="21">
        <v>24.385000228881836</v>
      </c>
      <c r="D15" s="31"/>
      <c r="E15" s="34"/>
      <c r="F15" s="34"/>
      <c r="G15" s="21">
        <v>16.995000839233398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134</v>
      </c>
      <c r="C16" s="21">
        <v>24.516000747680664</v>
      </c>
      <c r="D16" s="36"/>
      <c r="E16" s="34"/>
      <c r="F16" s="34"/>
      <c r="G16" s="21">
        <v>16.990999221801758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134</v>
      </c>
      <c r="C17" s="21">
        <v>24.488000869750977</v>
      </c>
      <c r="D17" s="37">
        <f t="shared" ref="D17" si="18">STDEV(C15:C17)</f>
        <v>6.8985821138710823E-2</v>
      </c>
      <c r="E17" s="38">
        <f t="shared" ref="E17" si="19">AVERAGE(C15:C17)</f>
        <v>24.463000615437824</v>
      </c>
      <c r="F17" s="34"/>
      <c r="G17" s="21">
        <v>16.986000061035156</v>
      </c>
      <c r="H17" s="39">
        <f t="shared" ref="H17" si="20">STDEV(G15:G17)</f>
        <v>4.5095927128269266E-3</v>
      </c>
      <c r="I17" s="38">
        <f t="shared" ref="I17" si="21">AVERAGE(G15:G17)</f>
        <v>16.99066670735677</v>
      </c>
      <c r="J17" s="34"/>
      <c r="K17" s="38">
        <f t="shared" ref="K17" si="22">E17-I17</f>
        <v>7.4723339080810547</v>
      </c>
      <c r="L17" s="38">
        <f t="shared" ref="L17" si="23">K17-$K$7</f>
        <v>-7.2016658782958984</v>
      </c>
      <c r="M17" s="18">
        <f t="shared" ref="M17" si="24">SQRT((D17*D17)+(H17*H17))</f>
        <v>6.9133059708201716E-2</v>
      </c>
      <c r="N17" s="6"/>
      <c r="O17" s="42">
        <f t="shared" ref="O17" si="25">POWER(2,-L17)</f>
        <v>147.20326678414111</v>
      </c>
      <c r="P17" s="17">
        <f t="shared" ref="P17" si="26">M17/SQRT((COUNT(C15:C17)+COUNT(G15:G17)/2))</f>
        <v>3.2589636882562611E-2</v>
      </c>
    </row>
    <row r="18" spans="2:16">
      <c r="B18" s="24" t="s">
        <v>135</v>
      </c>
      <c r="C18" s="21"/>
      <c r="D18" s="31"/>
      <c r="E18" s="34"/>
      <c r="F18" s="34"/>
      <c r="G18" s="21">
        <v>17.16200065612793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135</v>
      </c>
      <c r="C19" s="21">
        <v>31.322999954223633</v>
      </c>
      <c r="D19" s="36"/>
      <c r="E19" s="34"/>
      <c r="F19" s="34"/>
      <c r="G19" s="21">
        <v>17.180999755859375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135</v>
      </c>
      <c r="C20" s="21">
        <v>30.940000534057617</v>
      </c>
      <c r="D20" s="37">
        <f t="shared" ref="D20" si="27">STDEV(C18:C20)</f>
        <v>0.2708214871899054</v>
      </c>
      <c r="E20" s="38">
        <f t="shared" ref="E20" si="28">AVERAGE(C18:C20)</f>
        <v>31.131500244140625</v>
      </c>
      <c r="F20" s="34"/>
      <c r="G20" s="21">
        <v>17.158000946044922</v>
      </c>
      <c r="H20" s="39">
        <f t="shared" ref="H20" si="29">STDEV(G18:G20)</f>
        <v>1.2287586718818475E-2</v>
      </c>
      <c r="I20" s="38">
        <f t="shared" ref="I20" si="30">AVERAGE(G18:G20)</f>
        <v>17.16700045267741</v>
      </c>
      <c r="J20" s="34"/>
      <c r="K20" s="38">
        <f t="shared" ref="K20" si="31">E20-I20</f>
        <v>13.964499791463215</v>
      </c>
      <c r="L20" s="38">
        <f t="shared" ref="L20" si="32">K20-$K$7</f>
        <v>-0.70949999491373816</v>
      </c>
      <c r="M20" s="18">
        <f t="shared" ref="M20" si="33">SQRT((D20*D20)+(H20*H20))</f>
        <v>0.27110009721710643</v>
      </c>
      <c r="N20" s="6"/>
      <c r="O20" s="42">
        <f t="shared" ref="O20" si="34">POWER(2,-L20)</f>
        <v>1.6352372830741528</v>
      </c>
      <c r="P20" s="17">
        <f t="shared" ref="P20" si="35">M20/SQRT((COUNT(C18:C20)+COUNT(G18:G20)/2))</f>
        <v>0.14490909732964571</v>
      </c>
    </row>
    <row r="21" spans="2:16">
      <c r="B21" s="24" t="s">
        <v>136</v>
      </c>
      <c r="C21" s="21">
        <v>24.305000305175781</v>
      </c>
      <c r="D21" s="31"/>
      <c r="E21" s="34"/>
      <c r="F21" s="34"/>
      <c r="G21" s="21">
        <v>15.75100040435791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136</v>
      </c>
      <c r="C22" s="21">
        <v>24.360000610351563</v>
      </c>
      <c r="D22" s="36"/>
      <c r="E22" s="34"/>
      <c r="F22" s="34"/>
      <c r="G22" s="21">
        <v>15.788000106811523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136</v>
      </c>
      <c r="C23" s="21">
        <v>24.194000244140625</v>
      </c>
      <c r="D23" s="37">
        <f t="shared" ref="D23" si="36">STDEV(C21:C23)</f>
        <v>8.4559809899465876E-2</v>
      </c>
      <c r="E23" s="38">
        <f t="shared" ref="E23" si="37">AVERAGE(C21:C23)</f>
        <v>24.286333719889324</v>
      </c>
      <c r="F23" s="34"/>
      <c r="G23" s="21">
        <v>15.76200008392334</v>
      </c>
      <c r="H23" s="39">
        <f t="shared" ref="H23" si="38">STDEV(G21:G23)</f>
        <v>1.8999877729361483E-2</v>
      </c>
      <c r="I23" s="38">
        <f t="shared" ref="I23" si="39">AVERAGE(G21:G23)</f>
        <v>15.767000198364258</v>
      </c>
      <c r="J23" s="34"/>
      <c r="K23" s="38">
        <f t="shared" ref="K23" si="40">E23-I23</f>
        <v>8.5193335215250663</v>
      </c>
      <c r="L23" s="38">
        <f t="shared" ref="L23" si="41">K23-$K$7</f>
        <v>-6.1546662648518868</v>
      </c>
      <c r="M23" s="18">
        <f t="shared" ref="M23" si="42">SQRT((D23*D23)+(H23*H23))</f>
        <v>8.6668084113844898E-2</v>
      </c>
      <c r="N23" s="6"/>
      <c r="O23" s="42">
        <f t="shared" ref="O23" si="43">POWER(2,-L23)</f>
        <v>71.242501305104511</v>
      </c>
      <c r="P23" s="17">
        <f t="shared" ref="P23" si="44">M23/SQRT((COUNT(C21:C23)+COUNT(G21:G23)/2))</f>
        <v>4.0855726659563885E-2</v>
      </c>
    </row>
    <row r="24" spans="2:16">
      <c r="B24" s="24" t="s">
        <v>137</v>
      </c>
      <c r="C24" s="21">
        <v>27.093999862670898</v>
      </c>
      <c r="D24" s="31"/>
      <c r="E24" s="34"/>
      <c r="F24" s="34"/>
      <c r="G24" s="21">
        <v>19.597000122070313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137</v>
      </c>
      <c r="C25" s="21">
        <v>27.256000518798828</v>
      </c>
      <c r="D25" s="36"/>
      <c r="E25" s="34"/>
      <c r="F25" s="34"/>
      <c r="G25" s="21">
        <v>19.597999572753906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137</v>
      </c>
      <c r="C26" s="21">
        <v>27.11199951171875</v>
      </c>
      <c r="D26" s="37">
        <f t="shared" ref="D26" si="45">STDEV(C24:C26)</f>
        <v>8.8792351389634774E-2</v>
      </c>
      <c r="E26" s="38">
        <f t="shared" ref="E26" si="46">AVERAGE(C24:C26)</f>
        <v>27.15399996439616</v>
      </c>
      <c r="F26" s="34"/>
      <c r="G26" s="21">
        <v>19.563999176025391</v>
      </c>
      <c r="H26" s="39">
        <f t="shared" ref="H26" si="47">STDEV(G24:G26)</f>
        <v>1.9348076214554411E-2</v>
      </c>
      <c r="I26" s="38">
        <f t="shared" ref="I26" si="48">AVERAGE(G24:G26)</f>
        <v>19.586332956949871</v>
      </c>
      <c r="J26" s="34"/>
      <c r="K26" s="38">
        <f t="shared" ref="K26" si="49">E26-I26</f>
        <v>7.5676670074462891</v>
      </c>
      <c r="L26" s="38">
        <f t="shared" ref="L26" si="50">K26-$K$7</f>
        <v>-7.1063327789306641</v>
      </c>
      <c r="M26" s="18">
        <f t="shared" ref="M26" si="51">SQRT((D26*D26)+(H26*H26))</f>
        <v>9.0875902848360099E-2</v>
      </c>
      <c r="N26" s="6"/>
      <c r="O26" s="42">
        <f t="shared" ref="O26" si="52">POWER(2,-L26)</f>
        <v>137.79051572560718</v>
      </c>
      <c r="P26" s="17">
        <f t="shared" ref="P26" si="53">M26/SQRT((COUNT(C24:C26)+COUNT(G24:G26)/2))</f>
        <v>4.2839311433683545E-2</v>
      </c>
    </row>
    <row r="27" spans="2:16">
      <c r="B27" s="24" t="s">
        <v>138</v>
      </c>
      <c r="C27" s="21">
        <v>29.993999481201172</v>
      </c>
      <c r="D27" s="31"/>
      <c r="E27" s="34"/>
      <c r="F27" s="34"/>
      <c r="G27" s="21">
        <v>16.055000305175781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138</v>
      </c>
      <c r="C28" s="21">
        <v>29.795999526977539</v>
      </c>
      <c r="D28" s="36"/>
      <c r="E28" s="34"/>
      <c r="F28" s="34"/>
      <c r="G28" s="21">
        <v>16.08799934387207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138</v>
      </c>
      <c r="C29" s="21">
        <v>29.972000122070313</v>
      </c>
      <c r="D29" s="37">
        <f t="shared" ref="D29" si="54">STDEV(C27:C29)</f>
        <v>0.1085235482493236</v>
      </c>
      <c r="E29" s="38">
        <f t="shared" ref="E29" si="55">AVERAGE(C27:C29)</f>
        <v>29.920666376749676</v>
      </c>
      <c r="F29" s="34"/>
      <c r="G29" s="21">
        <v>16.048999786376953</v>
      </c>
      <c r="H29" s="39">
        <f t="shared" ref="H29" si="56">STDEV(G27:G29)</f>
        <v>2.0999635971246516E-2</v>
      </c>
      <c r="I29" s="38">
        <f t="shared" ref="I29" si="57">AVERAGE(G27:G29)</f>
        <v>16.063999811808269</v>
      </c>
      <c r="J29" s="34"/>
      <c r="K29" s="38">
        <f t="shared" ref="K29" si="58">E29-I29</f>
        <v>13.856666564941406</v>
      </c>
      <c r="L29" s="38">
        <f t="shared" ref="L29" si="59">K29-$K$7</f>
        <v>-0.81733322143554688</v>
      </c>
      <c r="M29" s="18">
        <f t="shared" ref="M29" si="60">SQRT((D29*D29)+(H29*H29))</f>
        <v>0.11053662395580995</v>
      </c>
      <c r="N29" s="6"/>
      <c r="O29" s="42">
        <f t="shared" ref="O29" si="61">POWER(2,-L29)</f>
        <v>1.7621457066887891</v>
      </c>
      <c r="P29" s="17">
        <f t="shared" ref="P29" si="62">M29/SQRT((COUNT(C27:C29)+COUNT(G27:G29)/2))</f>
        <v>5.2107464245747068E-2</v>
      </c>
    </row>
    <row r="30" spans="2:16">
      <c r="B30" s="24" t="s">
        <v>139</v>
      </c>
      <c r="C30" s="21">
        <v>23.573999404907227</v>
      </c>
      <c r="D30" s="31"/>
      <c r="E30" s="34"/>
      <c r="F30" s="34"/>
      <c r="G30" s="21">
        <v>14.729000091552734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139</v>
      </c>
      <c r="C31" s="21">
        <v>23.562999725341797</v>
      </c>
      <c r="D31" s="36"/>
      <c r="E31" s="34"/>
      <c r="F31" s="34"/>
      <c r="G31" s="21">
        <v>14.763999938964844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139</v>
      </c>
      <c r="C32" s="21">
        <v>23.499000549316406</v>
      </c>
      <c r="D32" s="37">
        <f t="shared" ref="D32" si="63">STDEV(C30:C32)</f>
        <v>4.0500444076585512E-2</v>
      </c>
      <c r="E32" s="38">
        <f t="shared" ref="E32" si="64">AVERAGE(C30:C32)</f>
        <v>23.545333226521809</v>
      </c>
      <c r="F32" s="34"/>
      <c r="G32" s="21">
        <v>14.906999588012695</v>
      </c>
      <c r="H32" s="39">
        <f t="shared" ref="H32" si="65">STDEV(G30:G32)</f>
        <v>9.4302447552789159E-2</v>
      </c>
      <c r="I32" s="38">
        <f t="shared" ref="I32" si="66">AVERAGE(G30:G32)</f>
        <v>14.799999872843424</v>
      </c>
      <c r="J32" s="34"/>
      <c r="K32" s="38">
        <f t="shared" ref="K32" si="67">E32-I32</f>
        <v>8.7453333536783848</v>
      </c>
      <c r="L32" s="38">
        <f t="shared" ref="L32" si="68">K32-$K$7</f>
        <v>-5.9286664326985683</v>
      </c>
      <c r="M32" s="18">
        <f t="shared" ref="M32" si="69">SQRT((D32*D32)+(H32*H32))</f>
        <v>0.10263156232293837</v>
      </c>
      <c r="N32" s="6"/>
      <c r="O32" s="42">
        <f t="shared" ref="O32" si="70">POWER(2,-L32)</f>
        <v>60.912500861045501</v>
      </c>
      <c r="P32" s="17">
        <f t="shared" ref="P32" si="71">M32/SQRT((COUNT(C30:C32)+COUNT(G30:G32)/2))</f>
        <v>4.8380982454879665E-2</v>
      </c>
    </row>
    <row r="33" spans="2:16">
      <c r="B33" s="24" t="s">
        <v>140</v>
      </c>
      <c r="C33" s="21">
        <v>23.121000289916992</v>
      </c>
      <c r="D33" s="31"/>
      <c r="E33" s="34"/>
      <c r="F33" s="34"/>
      <c r="G33" s="21">
        <v>15.50100040435791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140</v>
      </c>
      <c r="C34" s="21">
        <v>23.076999664306641</v>
      </c>
      <c r="D34" s="36"/>
      <c r="E34" s="34"/>
      <c r="F34" s="34"/>
      <c r="G34" s="21">
        <v>15.484000205993652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140</v>
      </c>
      <c r="C35" s="21">
        <v>23.069000244140625</v>
      </c>
      <c r="D35" s="37">
        <f t="shared" ref="D35" si="72">STDEV(C33:C35)</f>
        <v>2.800015040983133E-2</v>
      </c>
      <c r="E35" s="38">
        <f t="shared" ref="E35" si="73">AVERAGE(C33:C35)</f>
        <v>23.089000066121418</v>
      </c>
      <c r="F35" s="34"/>
      <c r="G35" s="21">
        <v>15.458999633789063</v>
      </c>
      <c r="H35" s="39">
        <f t="shared" ref="H35" si="74">STDEV(G33:G35)</f>
        <v>2.1126997275831713E-2</v>
      </c>
      <c r="I35" s="38">
        <f t="shared" ref="I35" si="75">AVERAGE(G33:G35)</f>
        <v>15.481333414713541</v>
      </c>
      <c r="J35" s="34"/>
      <c r="K35" s="38">
        <f t="shared" ref="K35" si="76">E35-I35</f>
        <v>7.607666651407877</v>
      </c>
      <c r="L35" s="38">
        <f t="shared" ref="L35" si="77">K35-$K$7</f>
        <v>-7.0663331349690761</v>
      </c>
      <c r="M35" s="18">
        <f t="shared" ref="M35" si="78">SQRT((D35*D35)+(H35*H35))</f>
        <v>3.5076465569754578E-2</v>
      </c>
      <c r="N35" s="6"/>
      <c r="O35" s="42">
        <f t="shared" ref="O35" si="79">POWER(2,-L35)</f>
        <v>134.02265990205103</v>
      </c>
      <c r="P35" s="17">
        <f t="shared" ref="P35" si="80">M35/SQRT((COUNT(C33:C35)+COUNT(G33:G35)/2))</f>
        <v>1.6535204442953279E-2</v>
      </c>
    </row>
    <row r="36" spans="2:16">
      <c r="B36" s="24" t="s">
        <v>141</v>
      </c>
      <c r="C36" s="21">
        <v>31.569999694824219</v>
      </c>
      <c r="D36" s="31"/>
      <c r="E36" s="34"/>
      <c r="F36" s="34"/>
      <c r="G36" s="21">
        <v>16.849000930786133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141</v>
      </c>
      <c r="C37" s="21">
        <v>31.121999740600586</v>
      </c>
      <c r="D37" s="36"/>
      <c r="E37" s="34"/>
      <c r="F37" s="34"/>
      <c r="G37" s="21">
        <v>16.863000869750977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141</v>
      </c>
      <c r="C38" s="21">
        <v>30.794000625610352</v>
      </c>
      <c r="D38" s="37">
        <f t="shared" ref="D38" si="81">STDEV(C36:C38)</f>
        <v>0.38954288036087625</v>
      </c>
      <c r="E38" s="38">
        <f t="shared" ref="E38" si="82">AVERAGE(C36:C38)</f>
        <v>31.162000020345051</v>
      </c>
      <c r="F38" s="34"/>
      <c r="G38" s="21">
        <v>16.840000152587891</v>
      </c>
      <c r="H38" s="39">
        <f t="shared" ref="H38" si="83">STDEV(G36:G38)</f>
        <v>1.159055139046153E-2</v>
      </c>
      <c r="I38" s="38">
        <f t="shared" ref="I38" si="84">AVERAGE(G36:G38)</f>
        <v>16.850667317708332</v>
      </c>
      <c r="J38" s="34"/>
      <c r="K38" s="38">
        <f t="shared" ref="K38" si="85">E38-I38</f>
        <v>14.311332702636719</v>
      </c>
      <c r="L38" s="38">
        <f t="shared" ref="L38" si="86">K38-$K$7</f>
        <v>-0.36266708374023438</v>
      </c>
      <c r="M38" s="18">
        <f t="shared" ref="M38" si="87">SQRT((D38*D38)+(H38*H38))</f>
        <v>0.38971527622276098</v>
      </c>
      <c r="N38" s="6"/>
      <c r="O38" s="42">
        <f t="shared" ref="O38" si="88">POWER(2,-L38)</f>
        <v>1.2858007378578169</v>
      </c>
      <c r="P38" s="17">
        <f t="shared" ref="P38" si="89">M38/SQRT((COUNT(C36:C38)+COUNT(G36:G38)/2))</f>
        <v>0.18371354303273521</v>
      </c>
    </row>
    <row r="39" spans="2:16">
      <c r="B39" s="24" t="s">
        <v>142</v>
      </c>
      <c r="C39" s="21">
        <v>23.868999481201172</v>
      </c>
      <c r="D39" s="31"/>
      <c r="E39" s="34"/>
      <c r="F39" s="34"/>
      <c r="G39" s="21">
        <v>14.845000267028809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142</v>
      </c>
      <c r="C40" s="21">
        <v>23.884000778198242</v>
      </c>
      <c r="D40" s="36"/>
      <c r="E40" s="34"/>
      <c r="F40" s="34"/>
      <c r="G40" s="21">
        <v>14.828000068664551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142</v>
      </c>
      <c r="C41" s="21">
        <v>24.099000930786133</v>
      </c>
      <c r="D41" s="37">
        <f t="shared" ref="D41" si="90">STDEV(C39:C41)</f>
        <v>0.1286796871664897</v>
      </c>
      <c r="E41" s="38">
        <f t="shared" ref="E41" si="91">AVERAGE(C39:C41)</f>
        <v>23.950667063395183</v>
      </c>
      <c r="F41" s="34"/>
      <c r="G41" s="21">
        <v>14.843000411987305</v>
      </c>
      <c r="H41" s="39">
        <f t="shared" ref="H41" si="92">STDEV(G39:G41)</f>
        <v>9.2917209063735004E-3</v>
      </c>
      <c r="I41" s="38">
        <f t="shared" ref="I41" si="93">AVERAGE(G39:G41)</f>
        <v>14.838666915893555</v>
      </c>
      <c r="J41" s="34"/>
      <c r="K41" s="38">
        <f t="shared" ref="K41" si="94">E41-I41</f>
        <v>9.1120001475016288</v>
      </c>
      <c r="L41" s="38">
        <f t="shared" ref="L41" si="95">K41-$K$7</f>
        <v>-5.5619996388753243</v>
      </c>
      <c r="M41" s="18">
        <f t="shared" ref="M41" si="96">SQRT((D41*D41)+(H41*H41))</f>
        <v>0.12901471996120284</v>
      </c>
      <c r="N41" s="6"/>
      <c r="O41" s="42">
        <f t="shared" ref="O41" si="97">POWER(2,-L41)</f>
        <v>47.242049156571355</v>
      </c>
      <c r="P41" s="17">
        <f t="shared" ref="P41" si="98">M41/SQRT((COUNT(C39:C41)+COUNT(G39:G41)/2))</f>
        <v>6.0818122238299979E-2</v>
      </c>
    </row>
    <row r="42" spans="2:16">
      <c r="B42" s="24" t="s">
        <v>143</v>
      </c>
      <c r="C42" s="21">
        <v>23.888999938964844</v>
      </c>
      <c r="D42" s="31"/>
      <c r="E42" s="34"/>
      <c r="F42" s="34"/>
      <c r="G42" s="21">
        <v>16.427000045776367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143</v>
      </c>
      <c r="C43" s="21">
        <v>23.879999160766602</v>
      </c>
      <c r="D43" s="36"/>
      <c r="E43" s="34"/>
      <c r="F43" s="34"/>
      <c r="G43" s="21">
        <v>16.451999664306641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143</v>
      </c>
      <c r="C44" s="21">
        <v>23.985000610351563</v>
      </c>
      <c r="D44" s="37">
        <f t="shared" ref="D44" si="99">STDEV(C42:C44)</f>
        <v>5.819857863358549E-2</v>
      </c>
      <c r="E44" s="38">
        <f t="shared" ref="E44" si="100">AVERAGE(C42:C44)</f>
        <v>23.917999903361004</v>
      </c>
      <c r="F44" s="34"/>
      <c r="G44" s="21">
        <v>16.483999252319336</v>
      </c>
      <c r="H44" s="39">
        <f t="shared" ref="H44" si="101">STDEV(G42:G44)</f>
        <v>2.8571151260696034E-2</v>
      </c>
      <c r="I44" s="38">
        <f t="shared" ref="I44" si="102">AVERAGE(G42:G44)</f>
        <v>16.454332987467449</v>
      </c>
      <c r="J44" s="34"/>
      <c r="K44" s="38">
        <f t="shared" ref="K44" si="103">E44-I44</f>
        <v>7.4636669158935547</v>
      </c>
      <c r="L44" s="38">
        <f t="shared" ref="L44" si="104">K44-$K$7</f>
        <v>-7.2103328704833984</v>
      </c>
      <c r="M44" s="18">
        <f t="shared" ref="M44" si="105">SQRT((D44*D44)+(H44*H44))</f>
        <v>6.4833519411884519E-2</v>
      </c>
      <c r="N44" s="6"/>
      <c r="O44" s="42">
        <f t="shared" ref="O44" si="106">POWER(2,-L44)</f>
        <v>148.09025220116524</v>
      </c>
      <c r="P44" s="17">
        <f t="shared" ref="P44" si="107">M44/SQRT((COUNT(C42:C44)+COUNT(G42:G44)/2))</f>
        <v>3.0562814149555473E-2</v>
      </c>
    </row>
    <row r="45" spans="2:16">
      <c r="B45" s="24" t="s">
        <v>144</v>
      </c>
      <c r="C45" s="21">
        <v>31.575000762939453</v>
      </c>
      <c r="D45" s="31"/>
      <c r="E45" s="34"/>
      <c r="F45" s="34"/>
      <c r="G45" s="21">
        <v>18.266000747680664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144</v>
      </c>
      <c r="C46" s="21">
        <v>34.453998565673828</v>
      </c>
      <c r="D46" s="36"/>
      <c r="E46" s="34"/>
      <c r="F46" s="34"/>
      <c r="G46" s="21">
        <v>18.292999267578125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144</v>
      </c>
      <c r="C47" s="21"/>
      <c r="D47" s="37">
        <f t="shared" ref="D47" si="108">STDEV(C45:C47)</f>
        <v>2.0357588693346469</v>
      </c>
      <c r="E47" s="38">
        <f t="shared" ref="E47" si="109">AVERAGE(C45:C47)</f>
        <v>33.014499664306641</v>
      </c>
      <c r="F47" s="34"/>
      <c r="G47" s="21">
        <v>18.329999923706055</v>
      </c>
      <c r="H47" s="39">
        <f t="shared" ref="H47" si="110">STDEV(G45:G47)</f>
        <v>3.2129589587792301E-2</v>
      </c>
      <c r="I47" s="38">
        <f t="shared" ref="I47" si="111">AVERAGE(G45:G47)</f>
        <v>18.296333312988281</v>
      </c>
      <c r="J47" s="34"/>
      <c r="K47" s="38">
        <f t="shared" ref="K47" si="112">E47-I47</f>
        <v>14.718166351318359</v>
      </c>
      <c r="L47" s="38">
        <f t="shared" ref="L47" si="113">K47-$K$7</f>
        <v>4.416656494140625E-2</v>
      </c>
      <c r="M47" s="18">
        <f t="shared" ref="M47" si="114">SQRT((D47*D47)+(H47*H47))</f>
        <v>2.036012397948932</v>
      </c>
      <c r="N47" s="6"/>
      <c r="O47" s="29">
        <f t="shared" ref="O47" si="115">POWER(2,-L47)</f>
        <v>0.96984993080477666</v>
      </c>
      <c r="P47" s="17">
        <f t="shared" ref="P47" si="116">M47/SQRT((COUNT(C45:C47)+COUNT(G45:G47)/2))</f>
        <v>1.0882944040498495</v>
      </c>
    </row>
    <row r="48" spans="2:16">
      <c r="B48" s="24" t="s">
        <v>145</v>
      </c>
      <c r="C48" s="21">
        <v>22.496999740600586</v>
      </c>
      <c r="D48" s="31"/>
      <c r="E48" s="34"/>
      <c r="F48" s="34"/>
      <c r="G48" s="21">
        <v>14.35099983215332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145</v>
      </c>
      <c r="C49" s="21">
        <v>22.499000549316406</v>
      </c>
      <c r="D49" s="36"/>
      <c r="E49" s="34"/>
      <c r="F49" s="34"/>
      <c r="G49" s="21">
        <v>14.378999710083008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145</v>
      </c>
      <c r="C50" s="21">
        <v>22.506000518798828</v>
      </c>
      <c r="D50" s="37">
        <f t="shared" ref="D50" si="117">STDEV(C48:C50)</f>
        <v>4.7261121521128407E-3</v>
      </c>
      <c r="E50" s="38">
        <f t="shared" ref="E50" si="118">AVERAGE(C48:C50)</f>
        <v>22.500666936238606</v>
      </c>
      <c r="F50" s="34"/>
      <c r="G50" s="21">
        <v>14.381999969482422</v>
      </c>
      <c r="H50" s="39">
        <f t="shared" ref="H50" si="119">STDEV(G48:G50)</f>
        <v>1.7097773904636092E-2</v>
      </c>
      <c r="I50" s="38">
        <f t="shared" ref="I50" si="120">AVERAGE(G48:G50)</f>
        <v>14.37066650390625</v>
      </c>
      <c r="J50" s="34"/>
      <c r="K50" s="38">
        <f t="shared" ref="K50" si="121">E50-I50</f>
        <v>8.1300004323323556</v>
      </c>
      <c r="L50" s="38">
        <f t="shared" ref="L50" si="122">K50-$K$7</f>
        <v>-6.5439993540445975</v>
      </c>
      <c r="M50" s="18">
        <f t="shared" ref="M50" si="123">SQRT((D50*D50)+(H50*H50))</f>
        <v>1.7738940457885401E-2</v>
      </c>
      <c r="N50" s="6"/>
      <c r="O50" s="42">
        <f t="shared" ref="O50" si="124">POWER(2,-L50)</f>
        <v>93.312558464284677</v>
      </c>
      <c r="P50" s="17">
        <f t="shared" ref="P50" si="125">M50/SQRT((COUNT(C48:C50)+COUNT(G48:G50)/2))</f>
        <v>8.3622167258901123E-3</v>
      </c>
    </row>
    <row r="51" spans="2:16">
      <c r="B51" s="24" t="s">
        <v>146</v>
      </c>
      <c r="C51" s="21"/>
      <c r="D51" s="31"/>
      <c r="E51" s="34"/>
      <c r="F51" s="34"/>
      <c r="G51" s="21">
        <v>16.580999374389648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146</v>
      </c>
      <c r="C52" s="21">
        <v>24.153999328613281</v>
      </c>
      <c r="D52" s="36"/>
      <c r="E52" s="34"/>
      <c r="F52" s="34"/>
      <c r="G52" s="21">
        <v>16.621000289916992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146</v>
      </c>
      <c r="C53" s="21">
        <v>24.045999526977539</v>
      </c>
      <c r="D53" s="37">
        <f t="shared" ref="D53" si="126">STDEV(C51:C53)</f>
        <v>7.6367392103435294E-2</v>
      </c>
      <c r="E53" s="38">
        <f t="shared" ref="E53" si="127">AVERAGE(C51:C53)</f>
        <v>24.09999942779541</v>
      </c>
      <c r="F53" s="34"/>
      <c r="G53" s="21">
        <v>16.604999542236328</v>
      </c>
      <c r="H53" s="39">
        <f t="shared" ref="H53" si="128">STDEV(G51:G53)</f>
        <v>2.0133327370452061E-2</v>
      </c>
      <c r="I53" s="38">
        <f t="shared" ref="I53" si="129">AVERAGE(G51:G53)</f>
        <v>16.602333068847656</v>
      </c>
      <c r="J53" s="34"/>
      <c r="K53" s="38">
        <f t="shared" ref="K53" si="130">E53-I53</f>
        <v>7.4976663589477539</v>
      </c>
      <c r="L53" s="38">
        <f t="shared" ref="L53" si="131">K53-$K$7</f>
        <v>-7.1763334274291992</v>
      </c>
      <c r="M53" s="18">
        <f t="shared" ref="M53" si="132">SQRT((D53*D53)+(H53*H53))</f>
        <v>7.8976765239440042E-2</v>
      </c>
      <c r="N53" s="6"/>
      <c r="O53" s="42">
        <f t="shared" ref="O53" si="133">POWER(2,-L53)</f>
        <v>144.64106821905526</v>
      </c>
      <c r="P53" s="17">
        <f t="shared" ref="P53" si="134">M53/SQRT((COUNT(C51:C53)+COUNT(G51:G53)/2))</f>
        <v>4.2214856720237469E-2</v>
      </c>
    </row>
    <row r="54" spans="2:16">
      <c r="B54" s="24" t="s">
        <v>147</v>
      </c>
      <c r="C54" s="21"/>
      <c r="D54" s="31"/>
      <c r="E54" s="34"/>
      <c r="F54" s="34"/>
      <c r="G54" s="21">
        <v>15.755000114440918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147</v>
      </c>
      <c r="C55" s="21">
        <v>31.468000411987305</v>
      </c>
      <c r="D55" s="36"/>
      <c r="E55" s="34"/>
      <c r="F55" s="34"/>
      <c r="G55" s="21">
        <v>16.181999206542969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147</v>
      </c>
      <c r="C56" s="21">
        <v>31.812999725341797</v>
      </c>
      <c r="D56" s="37">
        <f t="shared" ref="D56" si="135">STDEV(C54:C56)</f>
        <v>0.24395135397766404</v>
      </c>
      <c r="E56" s="38">
        <f t="shared" ref="E56" si="136">AVERAGE(C54:C56)</f>
        <v>31.640500068664551</v>
      </c>
      <c r="F56" s="34"/>
      <c r="G56" s="21">
        <v>15.836000442504883</v>
      </c>
      <c r="H56" s="39">
        <f t="shared" ref="H56" si="137">STDEV(G54:G56)</f>
        <v>0.22679080761728967</v>
      </c>
      <c r="I56" s="38">
        <f t="shared" ref="I56" si="138">AVERAGE(G54:G56)</f>
        <v>15.924333254496256</v>
      </c>
      <c r="J56" s="34"/>
      <c r="K56" s="38">
        <f t="shared" ref="K56" si="139">E56-I56</f>
        <v>15.716166814168295</v>
      </c>
      <c r="L56" s="38">
        <f t="shared" ref="L56" si="140">K56-$K$7</f>
        <v>1.0421670277913417</v>
      </c>
      <c r="M56" s="18">
        <f t="shared" ref="M56" si="141">SQRT((D56*D56)+(H56*H56))</f>
        <v>0.33308607525268608</v>
      </c>
      <c r="N56" s="6"/>
      <c r="O56" s="42">
        <f t="shared" ref="O56" si="142">POWER(2,-L56)</f>
        <v>0.48559752453926985</v>
      </c>
      <c r="P56" s="17">
        <f t="shared" ref="P56" si="143">M56/SQRT((COUNT(C54:C56)+COUNT(G54:G56)/2))</f>
        <v>0.17804199627153625</v>
      </c>
    </row>
    <row r="57" spans="2:16">
      <c r="B57" s="24" t="s">
        <v>148</v>
      </c>
      <c r="C57" s="21">
        <v>22.681999206542969</v>
      </c>
      <c r="D57" s="31"/>
      <c r="E57" s="34"/>
      <c r="F57" s="34"/>
      <c r="G57" s="21">
        <v>13.894000053405762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148</v>
      </c>
      <c r="C58" s="21">
        <v>22.559999465942383</v>
      </c>
      <c r="D58" s="36"/>
      <c r="E58" s="34"/>
      <c r="F58" s="34"/>
      <c r="G58" s="21">
        <v>13.847000122070313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148</v>
      </c>
      <c r="C59" s="21">
        <v>22.562000274658203</v>
      </c>
      <c r="D59" s="37">
        <f t="shared" ref="D59" si="144">STDEV(C57:C59)</f>
        <v>6.9866162047651476E-2</v>
      </c>
      <c r="E59" s="38">
        <f t="shared" ref="E59" si="145">AVERAGE(C57:C59)</f>
        <v>22.601332982381184</v>
      </c>
      <c r="F59" s="34"/>
      <c r="G59" s="21">
        <v>13.815999984741211</v>
      </c>
      <c r="H59" s="39">
        <f t="shared" ref="H59" si="146">STDEV(G57:G59)</f>
        <v>3.9272579007993892E-2</v>
      </c>
      <c r="I59" s="38">
        <f t="shared" ref="I59" si="147">AVERAGE(G57:G59)</f>
        <v>13.852333386739096</v>
      </c>
      <c r="J59" s="34"/>
      <c r="K59" s="38">
        <f t="shared" ref="K59" si="148">E59-I59</f>
        <v>8.7489995956420881</v>
      </c>
      <c r="L59" s="38">
        <f t="shared" ref="L59" si="149">K59-$K$7</f>
        <v>-5.9250001907348651</v>
      </c>
      <c r="M59" s="18">
        <f t="shared" ref="M59" si="150">SQRT((D59*D59)+(H59*H59))</f>
        <v>8.0147464471484173E-2</v>
      </c>
      <c r="N59" s="6"/>
      <c r="O59" s="42">
        <f t="shared" ref="O59" si="151">POWER(2,-L59)</f>
        <v>60.757903773473167</v>
      </c>
      <c r="P59" s="17">
        <f t="shared" ref="P59" si="152">M59/SQRT((COUNT(C57:C59)+COUNT(G57:G59)/2))</f>
        <v>3.7781877081796235E-2</v>
      </c>
    </row>
    <row r="60" spans="2:16">
      <c r="B60" s="24" t="s">
        <v>149</v>
      </c>
      <c r="C60" s="21">
        <v>23.697999954223633</v>
      </c>
      <c r="D60" s="31"/>
      <c r="E60" s="34"/>
      <c r="F60" s="34"/>
      <c r="G60" s="21">
        <v>16.080999374389648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149</v>
      </c>
      <c r="C61" s="21">
        <v>23.802999496459961</v>
      </c>
      <c r="D61" s="36"/>
      <c r="E61" s="34"/>
      <c r="F61" s="34"/>
      <c r="G61" s="21">
        <v>16.111000061035156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149</v>
      </c>
      <c r="C62" s="21">
        <v>23.725000381469727</v>
      </c>
      <c r="D62" s="37">
        <f t="shared" ref="D62" si="153">STDEV(C60:C62)</f>
        <v>5.4524900856657316E-2</v>
      </c>
      <c r="E62" s="38">
        <f t="shared" ref="E62" si="154">AVERAGE(C60:C62)</f>
        <v>23.741999944051106</v>
      </c>
      <c r="F62" s="34"/>
      <c r="G62" s="21">
        <v>16.048999786376953</v>
      </c>
      <c r="H62" s="39">
        <f t="shared" ref="H62" si="155">STDEV(G60:G62)</f>
        <v>3.1005507279290478E-2</v>
      </c>
      <c r="I62" s="38">
        <f t="shared" ref="I62" si="156">AVERAGE(G60:G62)</f>
        <v>16.080333073933918</v>
      </c>
      <c r="J62" s="34"/>
      <c r="K62" s="38">
        <f t="shared" ref="K62" si="157">E62-I62</f>
        <v>7.6616668701171875</v>
      </c>
      <c r="L62" s="38">
        <f t="shared" ref="L62" si="158">K62-$K$7</f>
        <v>-7.0123329162597656</v>
      </c>
      <c r="M62" s="18">
        <f t="shared" ref="M62" si="159">SQRT((D62*D62)+(H62*H62))</f>
        <v>6.2724048777757044E-2</v>
      </c>
      <c r="N62" s="6"/>
      <c r="O62" s="42">
        <f t="shared" ref="O62" si="160">POWER(2,-L62)</f>
        <v>129.09890164776442</v>
      </c>
      <c r="P62" s="17">
        <f t="shared" ref="P62" si="161">M62/SQRT((COUNT(C60:C62)+COUNT(G60:G62)/2))</f>
        <v>2.9568400156151857E-2</v>
      </c>
    </row>
    <row r="63" spans="2:16">
      <c r="B63" s="24" t="s">
        <v>150</v>
      </c>
      <c r="C63" s="21">
        <v>30.110000610351563</v>
      </c>
      <c r="D63" s="31"/>
      <c r="E63" s="34"/>
      <c r="F63" s="34"/>
      <c r="G63" s="21">
        <v>17.87700080871582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150</v>
      </c>
      <c r="C64" s="21">
        <v>30.454999923706055</v>
      </c>
      <c r="D64" s="36"/>
      <c r="E64" s="34"/>
      <c r="F64" s="34"/>
      <c r="G64" s="21">
        <v>17.843999862670898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150</v>
      </c>
      <c r="C65" s="21">
        <v>30.253999710083008</v>
      </c>
      <c r="D65" s="37">
        <f>STDEV(C63:C65)</f>
        <v>0.17328269427684168</v>
      </c>
      <c r="E65" s="38">
        <f>AVERAGE(C63:C65)</f>
        <v>30.273000081380207</v>
      </c>
      <c r="F65" s="34"/>
      <c r="G65" s="21">
        <v>17.83799934387207</v>
      </c>
      <c r="H65" s="39">
        <f>STDEV(G63:G65)</f>
        <v>2.1000725882983195E-2</v>
      </c>
      <c r="I65" s="38">
        <f>AVERAGE(G63:G65)</f>
        <v>17.853000005086262</v>
      </c>
      <c r="J65" s="34"/>
      <c r="K65" s="38">
        <f>E65-I65</f>
        <v>12.420000076293945</v>
      </c>
      <c r="L65" s="38">
        <f>K65-$K$7</f>
        <v>-2.2539997100830078</v>
      </c>
      <c r="M65" s="18">
        <f>SQRT((D65*D65)+(H65*H65))</f>
        <v>0.17455063054441705</v>
      </c>
      <c r="N65" s="6"/>
      <c r="O65" s="42">
        <f>POWER(2,-L65)</f>
        <v>4.7700345307594452</v>
      </c>
      <c r="P65" s="17">
        <f>M65/SQRT((COUNT(C63:C65)+COUNT(G63:G65)/2))</f>
        <v>8.2283956345563347E-2</v>
      </c>
    </row>
    <row r="66" spans="2:16">
      <c r="B66" s="24" t="s">
        <v>151</v>
      </c>
      <c r="C66" s="21">
        <v>23.990999221801758</v>
      </c>
      <c r="D66" s="31"/>
      <c r="E66" s="34"/>
      <c r="F66" s="34"/>
      <c r="G66" s="21">
        <v>15.611000061035156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151</v>
      </c>
      <c r="C67" s="21">
        <v>24.066999435424805</v>
      </c>
      <c r="D67" s="36"/>
      <c r="E67" s="34"/>
      <c r="F67" s="34"/>
      <c r="G67" s="21">
        <v>15.605999946594238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151</v>
      </c>
      <c r="C68" s="21">
        <v>24.159000396728516</v>
      </c>
      <c r="D68" s="37">
        <f>STDEV(C66:C68)</f>
        <v>8.4127486717408786E-2</v>
      </c>
      <c r="E68" s="38">
        <f>AVERAGE(C66:C68)</f>
        <v>24.072333017985027</v>
      </c>
      <c r="F68" s="34"/>
      <c r="G68" s="21">
        <v>15.701000213623047</v>
      </c>
      <c r="H68" s="39">
        <f>STDEV(G66:G68)</f>
        <v>5.346350678392818E-2</v>
      </c>
      <c r="I68" s="38">
        <f>AVERAGE(G66:G68)</f>
        <v>15.639333407084147</v>
      </c>
      <c r="J68" s="34"/>
      <c r="K68" s="38">
        <f>E68-I68</f>
        <v>8.4329996109008807</v>
      </c>
      <c r="L68" s="38">
        <f>K68-$K$7</f>
        <v>-6.2410001754760724</v>
      </c>
      <c r="M68" s="18">
        <f>SQRT((D68*D68)+(H68*H68))</f>
        <v>9.9678385716377479E-2</v>
      </c>
      <c r="N68" s="6"/>
      <c r="O68" s="42">
        <f>POWER(2,-L68)</f>
        <v>75.635948203455527</v>
      </c>
      <c r="P68" s="17">
        <f>M68/SQRT((COUNT(C66:C68)+COUNT(G66:G68)/2))</f>
        <v>4.6988841651852548E-2</v>
      </c>
    </row>
    <row r="69" spans="2:16">
      <c r="B69" s="24" t="s">
        <v>152</v>
      </c>
      <c r="C69" s="21">
        <v>21.840999603271484</v>
      </c>
      <c r="D69" s="31"/>
      <c r="E69" s="34"/>
      <c r="F69" s="34"/>
      <c r="G69" s="21">
        <v>14.800000190734863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152</v>
      </c>
      <c r="C70" s="21">
        <v>21.722999572753906</v>
      </c>
      <c r="D70" s="36"/>
      <c r="E70" s="34"/>
      <c r="F70" s="34"/>
      <c r="G70" s="21">
        <v>14.782999992370605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152</v>
      </c>
      <c r="C71" s="21">
        <v>21.839000701904297</v>
      </c>
      <c r="D71" s="37">
        <f>STDEV(C69:C71)</f>
        <v>6.7557709618013148E-2</v>
      </c>
      <c r="E71" s="38">
        <f>AVERAGE(C69:C71)</f>
        <v>21.800999959309895</v>
      </c>
      <c r="F71" s="34"/>
      <c r="G71" s="21">
        <v>14.833000183105469</v>
      </c>
      <c r="H71" s="39">
        <f>STDEV(G69:G71)</f>
        <v>2.5423169597851878E-2</v>
      </c>
      <c r="I71" s="38">
        <f>AVERAGE(G69:G71)</f>
        <v>14.805333455403646</v>
      </c>
      <c r="J71" s="34"/>
      <c r="K71" s="38">
        <f>E71-I71</f>
        <v>6.9956665039062482</v>
      </c>
      <c r="L71" s="38">
        <f>K71-$K$7</f>
        <v>-7.6783332824707049</v>
      </c>
      <c r="M71" s="18">
        <f>SQRT((D71*D71)+(H71*H71))</f>
        <v>7.2182973624206739E-2</v>
      </c>
      <c r="N71" s="6"/>
      <c r="O71" s="42">
        <f>POWER(2,-L71)</f>
        <v>204.83710758740418</v>
      </c>
      <c r="P71" s="17">
        <f>M71/SQRT((COUNT(C69:C71)+COUNT(G69:G71)/2))</f>
        <v>3.4027380090590857E-2</v>
      </c>
    </row>
    <row r="72" spans="2:16">
      <c r="B72" s="24" t="s">
        <v>153</v>
      </c>
      <c r="C72" s="21">
        <v>28.895999908447266</v>
      </c>
      <c r="D72" s="31"/>
      <c r="E72" s="34"/>
      <c r="F72" s="34"/>
      <c r="G72" s="21">
        <v>15.314000129699707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153</v>
      </c>
      <c r="C73" s="21">
        <v>29.38599967956543</v>
      </c>
      <c r="D73" s="36"/>
      <c r="E73" s="34"/>
      <c r="F73" s="34"/>
      <c r="G73" s="21">
        <v>15.404000282287598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153</v>
      </c>
      <c r="C74" s="21">
        <v>28.631999969482422</v>
      </c>
      <c r="D74" s="37">
        <f>STDEV(C72:C74)</f>
        <v>0.38260321184269991</v>
      </c>
      <c r="E74" s="38">
        <f>AVERAGE(C72:C74)</f>
        <v>28.971333185831707</v>
      </c>
      <c r="F74" s="34"/>
      <c r="G74" s="21">
        <v>15.439999580383301</v>
      </c>
      <c r="H74" s="39">
        <f>STDEV(G72:G74)</f>
        <v>6.4899715589764942E-2</v>
      </c>
      <c r="I74" s="38">
        <f>AVERAGE(G72:G74)</f>
        <v>15.385999997456869</v>
      </c>
      <c r="J74" s="34"/>
      <c r="K74" s="38">
        <f>E74-I74</f>
        <v>13.585333188374838</v>
      </c>
      <c r="L74" s="38">
        <f>K74-$K$7</f>
        <v>-1.0886665980021153</v>
      </c>
      <c r="M74" s="18">
        <f>SQRT((D74*D74)+(H74*H74))</f>
        <v>0.3880685387866199</v>
      </c>
      <c r="N74" s="6"/>
      <c r="O74" s="42">
        <f>POWER(2,-L74)</f>
        <v>2.1267737986806625</v>
      </c>
      <c r="P74" s="17">
        <f>M74/SQRT((COUNT(C72:C74)+COUNT(G72:G74)/2))</f>
        <v>0.18293726356078246</v>
      </c>
    </row>
    <row r="75" spans="2:16">
      <c r="B75" s="24" t="s">
        <v>154</v>
      </c>
      <c r="C75" s="21">
        <v>22.645000457763672</v>
      </c>
      <c r="D75" s="31"/>
      <c r="E75" s="34"/>
      <c r="F75" s="34"/>
      <c r="G75" s="21">
        <v>14.657999992370605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154</v>
      </c>
      <c r="C76" s="21">
        <v>22.649999618530273</v>
      </c>
      <c r="D76" s="36"/>
      <c r="E76" s="34"/>
      <c r="F76" s="34"/>
      <c r="G76" s="21">
        <v>14.637999534606934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154</v>
      </c>
      <c r="C77" s="21">
        <v>22.740999221801758</v>
      </c>
      <c r="D77" s="37">
        <f>STDEV(C75:C77)</f>
        <v>5.4039618338119884E-2</v>
      </c>
      <c r="E77" s="38">
        <f>AVERAGE(C75:C77)</f>
        <v>22.678666432698567</v>
      </c>
      <c r="F77" s="34"/>
      <c r="G77" s="21">
        <v>14.633000373840332</v>
      </c>
      <c r="H77" s="39">
        <f>STDEV(G75:G77)</f>
        <v>1.322869888906906E-2</v>
      </c>
      <c r="I77" s="38">
        <f>AVERAGE(G75:G77)</f>
        <v>14.642999966939291</v>
      </c>
      <c r="J77" s="34"/>
      <c r="K77" s="38">
        <f>E77-I77</f>
        <v>8.0356664657592756</v>
      </c>
      <c r="L77" s="38">
        <f>K77-$K$7</f>
        <v>-6.6383333206176776</v>
      </c>
      <c r="M77" s="18">
        <f>SQRT((D77*D77)+(H77*H77))</f>
        <v>5.5635230065376025E-2</v>
      </c>
      <c r="N77" s="6"/>
      <c r="O77" s="42">
        <f>POWER(2,-L77)</f>
        <v>99.617915688299391</v>
      </c>
      <c r="P77" s="17">
        <f>M77/SQRT((COUNT(C75:C77)+COUNT(G75:G77)/2))</f>
        <v>2.6226698968067386E-2</v>
      </c>
    </row>
    <row r="78" spans="2:16">
      <c r="B78" s="24" t="s">
        <v>155</v>
      </c>
      <c r="C78" s="21">
        <v>23.038999557495117</v>
      </c>
      <c r="D78" s="31"/>
      <c r="E78" s="34"/>
      <c r="F78" s="34"/>
      <c r="G78" s="21">
        <v>15.288000106811523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155</v>
      </c>
      <c r="C79" s="21">
        <v>23.097000122070313</v>
      </c>
      <c r="D79" s="36"/>
      <c r="E79" s="34"/>
      <c r="F79" s="34"/>
      <c r="G79" s="21">
        <v>15.324999809265137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155</v>
      </c>
      <c r="C80" s="21">
        <v>23.150999069213867</v>
      </c>
      <c r="D80" s="37">
        <f>STDEV(C78:C80)</f>
        <v>5.6011669035556384E-2</v>
      </c>
      <c r="E80" s="38">
        <f>AVERAGE(C78:C80)</f>
        <v>23.095666249593098</v>
      </c>
      <c r="F80" s="34"/>
      <c r="G80" s="21">
        <v>15.326999664306641</v>
      </c>
      <c r="H80" s="39">
        <f>STDEV(G78:G80)</f>
        <v>2.1961871833770973E-2</v>
      </c>
      <c r="I80" s="38">
        <f>AVERAGE(G78:G80)</f>
        <v>15.3133331934611</v>
      </c>
      <c r="J80" s="34"/>
      <c r="K80" s="38">
        <f>E80-I80</f>
        <v>7.7823330561319981</v>
      </c>
      <c r="L80" s="38">
        <f>K80-$K$7</f>
        <v>-6.891666730244955</v>
      </c>
      <c r="M80" s="18">
        <f>SQRT((D80*D80)+(H80*H80))</f>
        <v>6.0163368278311091E-2</v>
      </c>
      <c r="N80" s="6"/>
      <c r="O80" s="42">
        <f>POWER(2,-L80)</f>
        <v>118.74037220127016</v>
      </c>
      <c r="P80" s="17">
        <f>M80/SQRT((COUNT(C78:C80)+COUNT(G78:G80)/2))</f>
        <v>2.8361283792411599E-2</v>
      </c>
    </row>
    <row r="81" spans="2:16">
      <c r="B81" s="24" t="s">
        <v>156</v>
      </c>
      <c r="C81" s="21">
        <v>28.724000930786133</v>
      </c>
      <c r="D81" s="31"/>
      <c r="E81" s="34"/>
      <c r="F81" s="34"/>
      <c r="G81" s="21">
        <v>14.951000213623047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156</v>
      </c>
      <c r="C82" s="21">
        <v>29</v>
      </c>
      <c r="D82" s="36"/>
      <c r="E82" s="34"/>
      <c r="F82" s="34"/>
      <c r="G82" s="21">
        <v>14.991999626159668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156</v>
      </c>
      <c r="C83" s="21">
        <v>29.077999114990234</v>
      </c>
      <c r="D83" s="37">
        <f>STDEV(C81:C83)</f>
        <v>0.18599913197198076</v>
      </c>
      <c r="E83" s="38">
        <f>AVERAGE(C81:C83)</f>
        <v>28.934000015258789</v>
      </c>
      <c r="F83" s="34"/>
      <c r="G83" s="21">
        <v>14.852999687194824</v>
      </c>
      <c r="H83" s="39">
        <f>STDEV(G81:G83)</f>
        <v>7.1421329728108413E-2</v>
      </c>
      <c r="I83" s="38">
        <f>AVERAGE(G81:G83)</f>
        <v>14.931999842325846</v>
      </c>
      <c r="J83" s="34"/>
      <c r="K83" s="38">
        <f>E83-I83</f>
        <v>14.002000172932943</v>
      </c>
      <c r="L83" s="38">
        <f>K83-$K$7</f>
        <v>-0.67199961344400982</v>
      </c>
      <c r="M83" s="18">
        <f>SQRT((D83*D83)+(H83*H83))</f>
        <v>0.1992402655952393</v>
      </c>
      <c r="N83" s="6"/>
      <c r="O83" s="42">
        <f>POWER(2,-L83)</f>
        <v>1.5932797656674174</v>
      </c>
      <c r="P83" s="17">
        <f>M83/SQRT((COUNT(C81:C83)+COUNT(G81:G83)/2))</f>
        <v>9.3922761925201673E-2</v>
      </c>
    </row>
    <row r="84" spans="2:16">
      <c r="B84" s="24" t="s">
        <v>157</v>
      </c>
      <c r="C84" s="21">
        <v>23.724000930786133</v>
      </c>
      <c r="D84" s="31"/>
      <c r="E84" s="34"/>
      <c r="F84" s="34"/>
      <c r="G84" s="21">
        <v>14.649999618530273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157</v>
      </c>
      <c r="C85" s="21">
        <v>23.320999145507813</v>
      </c>
      <c r="D85" s="36"/>
      <c r="E85" s="34"/>
      <c r="F85" s="34"/>
      <c r="G85" s="21">
        <v>14.635000228881836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157</v>
      </c>
      <c r="C86" s="21">
        <v>23.795999526977539</v>
      </c>
      <c r="D86" s="37">
        <f>STDEV(C84:C86)</f>
        <v>0.25600117160781133</v>
      </c>
      <c r="E86" s="38">
        <f>AVERAGE(C84:C86)</f>
        <v>23.613666534423828</v>
      </c>
      <c r="F86" s="34"/>
      <c r="G86" s="21">
        <v>14.651000022888184</v>
      </c>
      <c r="H86" s="39">
        <f>STDEV(G84:G86)</f>
        <v>8.9626624294954719E-3</v>
      </c>
      <c r="I86" s="38">
        <f>AVERAGE(G84:G86)</f>
        <v>14.645333290100098</v>
      </c>
      <c r="J86" s="34"/>
      <c r="K86" s="38">
        <f>E86-I86</f>
        <v>8.9683332443237305</v>
      </c>
      <c r="L86" s="38">
        <f>K86-$K$7</f>
        <v>-5.7056665420532227</v>
      </c>
      <c r="M86" s="18">
        <f>SQRT((D86*D86)+(H86*H86))</f>
        <v>0.25615801604165572</v>
      </c>
      <c r="N86" s="6"/>
      <c r="O86" s="42">
        <f>POWER(2,-L86)</f>
        <v>52.188735513415793</v>
      </c>
      <c r="P86" s="17">
        <f>M86/SQRT((COUNT(C84:C86)+COUNT(G84:G86)/2))</f>
        <v>0.12075404679889813</v>
      </c>
    </row>
    <row r="87" spans="2:16">
      <c r="B87" s="24" t="s">
        <v>158</v>
      </c>
      <c r="C87" s="21">
        <v>22.50200080871582</v>
      </c>
      <c r="D87" s="31"/>
      <c r="E87" s="34"/>
      <c r="F87" s="34"/>
      <c r="G87" s="21">
        <v>15.303000450134277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158</v>
      </c>
      <c r="C88" s="21">
        <v>22.474000930786133</v>
      </c>
      <c r="D88" s="36"/>
      <c r="E88" s="34"/>
      <c r="F88" s="34"/>
      <c r="G88" s="21">
        <v>15.288000106811523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158</v>
      </c>
      <c r="C89" s="21">
        <v>22.562999725341797</v>
      </c>
      <c r="D89" s="37">
        <f>STDEV(C87:C89)</f>
        <v>4.5507593553130485E-2</v>
      </c>
      <c r="E89" s="38">
        <f>AVERAGE(C87:C89)</f>
        <v>22.51300048828125</v>
      </c>
      <c r="F89" s="34"/>
      <c r="G89" s="21">
        <v>15.33899974822998</v>
      </c>
      <c r="H89" s="39">
        <f>STDEV(G87:G89)</f>
        <v>2.6210440629626266E-2</v>
      </c>
      <c r="I89" s="38">
        <f>AVERAGE(G87:G89)</f>
        <v>15.31000010172526</v>
      </c>
      <c r="J89" s="34"/>
      <c r="K89" s="38">
        <f>E89-I89</f>
        <v>7.2030003865559902</v>
      </c>
      <c r="L89" s="38">
        <f>K89-$K$7</f>
        <v>-7.4709993998209629</v>
      </c>
      <c r="M89" s="18">
        <f>SQRT((D89*D89)+(H89*H89))</f>
        <v>5.2515981081915304E-2</v>
      </c>
      <c r="N89" s="6"/>
      <c r="O89" s="42">
        <f>POWER(2,-L89)</f>
        <v>177.41687155561786</v>
      </c>
      <c r="P89" s="17">
        <f>M89/SQRT((COUNT(C87:C89)+COUNT(G87:G89)/2))</f>
        <v>2.4756270895791171E-2</v>
      </c>
    </row>
    <row r="90" spans="2:16">
      <c r="B90" s="24" t="s">
        <v>159</v>
      </c>
      <c r="C90" s="21">
        <v>27.986000061035156</v>
      </c>
      <c r="D90" s="31"/>
      <c r="E90" s="34"/>
      <c r="F90" s="34"/>
      <c r="G90" s="21">
        <v>14.781000137329102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159</v>
      </c>
      <c r="C91" s="21">
        <v>27.865999221801758</v>
      </c>
      <c r="D91" s="36"/>
      <c r="E91" s="34"/>
      <c r="F91" s="34"/>
      <c r="G91" s="21">
        <v>14.74899959564209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159</v>
      </c>
      <c r="C92" s="21">
        <v>28.47599983215332</v>
      </c>
      <c r="D92" s="37">
        <f>STDEV(C90:C92)</f>
        <v>0.32316165246458617</v>
      </c>
      <c r="E92" s="38">
        <f>AVERAGE(C90:C92)</f>
        <v>28.109333038330078</v>
      </c>
      <c r="F92" s="34"/>
      <c r="G92" s="21">
        <v>14.786999702453613</v>
      </c>
      <c r="H92" s="39">
        <f>STDEV(G90:G92)</f>
        <v>2.0428891174154241E-2</v>
      </c>
      <c r="I92" s="38">
        <f>AVERAGE(G90:G92)</f>
        <v>14.772333145141602</v>
      </c>
      <c r="J92" s="34"/>
      <c r="K92" s="38">
        <f>E92-I92</f>
        <v>13.336999893188477</v>
      </c>
      <c r="L92" s="38">
        <f>K92-$K$7</f>
        <v>-1.3369998931884766</v>
      </c>
      <c r="M92" s="18">
        <f>SQRT((D92*D92)+(H92*H92))</f>
        <v>0.32380672200905186</v>
      </c>
      <c r="N92" s="6"/>
      <c r="O92" s="42">
        <f>POWER(2,-L92)</f>
        <v>2.5262543366575563</v>
      </c>
      <c r="P92" s="17">
        <f>M92/SQRT((COUNT(C90:C92)+COUNT(G90:G92)/2))</f>
        <v>0.15264395261759192</v>
      </c>
    </row>
    <row r="93" spans="2:16">
      <c r="B93" s="24" t="s">
        <v>160</v>
      </c>
      <c r="C93" s="21">
        <v>23.489999771118164</v>
      </c>
      <c r="D93" s="31"/>
      <c r="E93" s="34"/>
      <c r="F93" s="34"/>
      <c r="G93" s="21">
        <v>15.347999572753906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160</v>
      </c>
      <c r="C94" s="21">
        <v>23.482999801635742</v>
      </c>
      <c r="D94" s="36"/>
      <c r="E94" s="34"/>
      <c r="F94" s="34"/>
      <c r="G94" s="21">
        <v>15.338000297546387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160</v>
      </c>
      <c r="C95" s="21">
        <v>23.295999526977539</v>
      </c>
      <c r="D95" s="37">
        <f>STDEV(C93:C95)</f>
        <v>0.11004105068989811</v>
      </c>
      <c r="E95" s="38">
        <f>AVERAGE(C93:C95)</f>
        <v>23.422999699910481</v>
      </c>
      <c r="F95" s="34"/>
      <c r="G95" s="21">
        <v>15.381999969482422</v>
      </c>
      <c r="H95" s="39">
        <f>STDEV(G93:G95)</f>
        <v>2.3065065983180748E-2</v>
      </c>
      <c r="I95" s="38">
        <f>AVERAGE(G93:G95)</f>
        <v>15.355999946594238</v>
      </c>
      <c r="J95" s="34"/>
      <c r="K95" s="38">
        <f>E95-I95</f>
        <v>8.0669997533162423</v>
      </c>
      <c r="L95" s="38">
        <f>K95-$K$7</f>
        <v>-6.6070000330607108</v>
      </c>
      <c r="M95" s="18">
        <f>SQRT((D95*D95)+(H95*H95))</f>
        <v>0.11243233567682033</v>
      </c>
      <c r="N95" s="6"/>
      <c r="O95" s="42">
        <f>POWER(2,-L95)</f>
        <v>97.477681574801252</v>
      </c>
      <c r="P95" s="17">
        <f>M95/SQRT((COUNT(C93:C95)+COUNT(G93:G95)/2))</f>
        <v>5.300111132114791E-2</v>
      </c>
    </row>
    <row r="96" spans="2:16">
      <c r="B96" s="24" t="s">
        <v>161</v>
      </c>
      <c r="C96" s="21">
        <v>21.700000762939453</v>
      </c>
      <c r="D96" s="31"/>
      <c r="E96" s="34"/>
      <c r="F96" s="34"/>
      <c r="G96" s="21">
        <v>15.776000022888184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161</v>
      </c>
      <c r="C97" s="21">
        <v>21.891000747680664</v>
      </c>
      <c r="D97" s="36"/>
      <c r="E97" s="34"/>
      <c r="F97" s="34"/>
      <c r="G97" s="21">
        <v>15.781999588012695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161</v>
      </c>
      <c r="C98" s="21">
        <v>21.906999588012695</v>
      </c>
      <c r="D98" s="37">
        <f>STDEV(C96:C98)</f>
        <v>0.11517050450297257</v>
      </c>
      <c r="E98" s="38">
        <f>AVERAGE(C96:C98)</f>
        <v>21.832667032877605</v>
      </c>
      <c r="F98" s="34"/>
      <c r="G98" s="21">
        <v>15.781000137329102</v>
      </c>
      <c r="H98" s="39">
        <f>STDEV(G96:G98)</f>
        <v>3.2144161671670574E-3</v>
      </c>
      <c r="I98" s="38">
        <f>AVERAGE(G96:G98)</f>
        <v>15.779666582743326</v>
      </c>
      <c r="J98" s="34"/>
      <c r="K98" s="38">
        <f>E98-I98</f>
        <v>6.0530004501342791</v>
      </c>
      <c r="L98" s="38">
        <f>K98-$K$7</f>
        <v>-8.620999336242674</v>
      </c>
      <c r="M98" s="18">
        <f>SQRT((D98*D98)+(H98*H98))</f>
        <v>0.11521535305142701</v>
      </c>
      <c r="N98" s="6"/>
      <c r="O98" s="42">
        <f>POWER(2,-L98)</f>
        <v>393.71267166522318</v>
      </c>
      <c r="P98" s="17">
        <f>M98/SQRT((COUNT(C96:C98)+COUNT(G96:G98)/2))</f>
        <v>5.4313038292977484E-2</v>
      </c>
    </row>
    <row r="99" spans="2:16">
      <c r="B99" s="24" t="s">
        <v>162</v>
      </c>
      <c r="C99" s="21">
        <v>30</v>
      </c>
      <c r="D99" s="31"/>
      <c r="E99" s="34"/>
      <c r="F99" s="34"/>
      <c r="G99" s="21">
        <v>15.760000228881836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162</v>
      </c>
      <c r="C100" s="21">
        <v>30.245000839233398</v>
      </c>
      <c r="D100" s="36"/>
      <c r="E100" s="34"/>
      <c r="F100" s="34"/>
      <c r="G100" s="21">
        <v>15.793999671936035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162</v>
      </c>
      <c r="C101" s="21">
        <v>30.152999877929687</v>
      </c>
      <c r="D101" s="37">
        <f>STDEV(C99:C101)</f>
        <v>0.12375954559304085</v>
      </c>
      <c r="E101" s="38">
        <f>AVERAGE(C99:C101)</f>
        <v>30.132666905721027</v>
      </c>
      <c r="F101" s="34"/>
      <c r="G101" s="21">
        <v>15.791999816894531</v>
      </c>
      <c r="H101" s="39">
        <f>STDEV(G99:G101)</f>
        <v>1.9078500907063766E-2</v>
      </c>
      <c r="I101" s="38">
        <f>AVERAGE(G99:G101)</f>
        <v>15.781999905904135</v>
      </c>
      <c r="J101" s="34"/>
      <c r="K101" s="38">
        <f>E101-I101</f>
        <v>14.350666999816893</v>
      </c>
      <c r="L101" s="38">
        <f>K101-$K$7</f>
        <v>-0.32333278656006037</v>
      </c>
      <c r="M101" s="18">
        <f>SQRT((D101*D101)+(H101*H101))</f>
        <v>0.12522146110893609</v>
      </c>
      <c r="N101" s="6"/>
      <c r="O101" s="42">
        <f>POWER(2,-L101)</f>
        <v>1.2512176652892311</v>
      </c>
      <c r="P101" s="17">
        <f>M101/SQRT((COUNT(C99:C101)+COUNT(G99:G101)/2))</f>
        <v>5.902996286681083E-2</v>
      </c>
    </row>
    <row r="102" spans="2:16">
      <c r="B102" s="24" t="s">
        <v>163</v>
      </c>
      <c r="C102" s="21">
        <v>23.389999389648438</v>
      </c>
      <c r="D102" s="31"/>
      <c r="E102" s="34"/>
      <c r="F102" s="34"/>
      <c r="G102" s="21">
        <v>14.819999694824219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163</v>
      </c>
      <c r="C103" s="21">
        <v>23.684999465942383</v>
      </c>
      <c r="D103" s="36"/>
      <c r="E103" s="34"/>
      <c r="F103" s="34"/>
      <c r="G103" s="21">
        <v>14.99899959564209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163</v>
      </c>
      <c r="C104" s="21">
        <v>23.590000152587891</v>
      </c>
      <c r="D104" s="37">
        <f>STDEV(C102:C104)</f>
        <v>0.15058232506263911</v>
      </c>
      <c r="E104" s="38">
        <f>AVERAGE(C102:C104)</f>
        <v>23.554999669392902</v>
      </c>
      <c r="F104" s="34"/>
      <c r="G104" s="21">
        <v>14.993000030517578</v>
      </c>
      <c r="H104" s="39">
        <f>STDEV(G102:G104)</f>
        <v>0.10165798494995035</v>
      </c>
      <c r="I104" s="38">
        <f>AVERAGE(G102:G104)</f>
        <v>14.937333106994629</v>
      </c>
      <c r="J104" s="34"/>
      <c r="K104" s="38">
        <f>E104-I104</f>
        <v>8.6176665623982736</v>
      </c>
      <c r="L104" s="38">
        <f>K104-$K$7</f>
        <v>-6.0563332239786796</v>
      </c>
      <c r="M104" s="18">
        <f>SQRT((D104*D104)+(H104*H104))</f>
        <v>0.18168484396161017</v>
      </c>
      <c r="N104" s="6"/>
      <c r="O104" s="42">
        <f>POWER(2,-L104)</f>
        <v>66.54845298944204</v>
      </c>
      <c r="P104" s="17">
        <f>M104/SQRT((COUNT(C102:C104)+COUNT(G102:G104)/2))</f>
        <v>8.5647056802716212E-2</v>
      </c>
    </row>
    <row r="105" spans="2:16">
      <c r="B105" s="24" t="s">
        <v>164</v>
      </c>
      <c r="C105" s="21">
        <v>25.190000534057617</v>
      </c>
      <c r="D105" s="31"/>
      <c r="E105" s="34"/>
      <c r="F105" s="34"/>
      <c r="G105" s="21">
        <v>17.110000610351563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164</v>
      </c>
      <c r="C106" s="21">
        <v>25.305000305175781</v>
      </c>
      <c r="D106" s="36"/>
      <c r="E106" s="34"/>
      <c r="F106" s="34"/>
      <c r="G106" s="21">
        <v>17.104999542236328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164</v>
      </c>
      <c r="C107" s="21">
        <v>25.344999313354492</v>
      </c>
      <c r="D107" s="37">
        <f>STDEV(C105:C107)</f>
        <v>8.0466856112762428E-2</v>
      </c>
      <c r="E107" s="38">
        <f>AVERAGE(C105:C107)</f>
        <v>25.280000050862629</v>
      </c>
      <c r="F107" s="34"/>
      <c r="G107" s="21">
        <v>17.068000793457031</v>
      </c>
      <c r="H107" s="39">
        <f>STDEV(G105:G107)</f>
        <v>2.2941602358673235E-2</v>
      </c>
      <c r="I107" s="38">
        <f>AVERAGE(G105:G107)</f>
        <v>17.094333648681641</v>
      </c>
      <c r="J107" s="34"/>
      <c r="K107" s="38">
        <f>E107-I107</f>
        <v>8.1856664021809884</v>
      </c>
      <c r="L107" s="38">
        <f>K107-$K$7</f>
        <v>-6.4883333841959647</v>
      </c>
      <c r="M107" s="18">
        <f>SQRT((D107*D107)+(H107*H107))</f>
        <v>8.3673365245193129E-2</v>
      </c>
      <c r="N107" s="6"/>
      <c r="O107" s="42">
        <f>POWER(2,-L107)</f>
        <v>89.780696554961864</v>
      </c>
      <c r="P107" s="17">
        <f>M107/SQRT((COUNT(C105:C107)+COUNT(G105:G107)/2))</f>
        <v>3.9444002646383237E-2</v>
      </c>
    </row>
    <row r="108" spans="2:16">
      <c r="B108" s="24" t="s">
        <v>165</v>
      </c>
      <c r="C108" s="21">
        <v>30.586999893188477</v>
      </c>
      <c r="D108" s="31"/>
      <c r="E108" s="34"/>
      <c r="F108" s="34"/>
      <c r="G108" s="21">
        <v>17.416000366210938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165</v>
      </c>
      <c r="C109" s="21">
        <v>31.375</v>
      </c>
      <c r="D109" s="36"/>
      <c r="E109" s="34"/>
      <c r="F109" s="34"/>
      <c r="G109" s="21">
        <v>17.447999954223633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165</v>
      </c>
      <c r="C110" s="21">
        <v>31.143999099731445</v>
      </c>
      <c r="D110" s="37">
        <f>STDEV(C108:C110)</f>
        <v>0.40508305739870537</v>
      </c>
      <c r="E110" s="38">
        <f>AVERAGE(C108:C110)</f>
        <v>31.035332997639973</v>
      </c>
      <c r="F110" s="34"/>
      <c r="G110" s="21">
        <v>17.398000717163086</v>
      </c>
      <c r="H110" s="39">
        <f>STDEV(G108:G110)</f>
        <v>2.5324180491725103E-2</v>
      </c>
      <c r="I110" s="38">
        <f>AVERAGE(G108:G110)</f>
        <v>17.420667012532551</v>
      </c>
      <c r="J110" s="34"/>
      <c r="K110" s="38">
        <f>E110-I110</f>
        <v>13.614665985107422</v>
      </c>
      <c r="L110" s="38">
        <f>K110-$K$7</f>
        <v>-1.0593338012695312</v>
      </c>
      <c r="M110" s="18">
        <f>SQRT((D110*D110)+(H110*H110))</f>
        <v>0.40587386896554489</v>
      </c>
      <c r="N110" s="6"/>
      <c r="O110" s="42">
        <f>POWER(2,-L110)</f>
        <v>2.0839689772456951</v>
      </c>
      <c r="P110" s="17">
        <f>M110/SQRT((COUNT(C108:C110)+COUNT(G108:G110)/2))</f>
        <v>0.19133077670130469</v>
      </c>
    </row>
    <row r="111" spans="2:16">
      <c r="B111" s="24" t="s">
        <v>166</v>
      </c>
      <c r="C111" s="21">
        <v>24.193000793457031</v>
      </c>
      <c r="D111" s="31"/>
      <c r="E111" s="34"/>
      <c r="F111" s="34"/>
      <c r="G111" s="21">
        <v>15.378000259399414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166</v>
      </c>
      <c r="C112" s="21">
        <v>24.204999923706055</v>
      </c>
      <c r="D112" s="36"/>
      <c r="E112" s="34"/>
      <c r="F112" s="34"/>
      <c r="G112" s="21">
        <v>15.37399959564209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166</v>
      </c>
      <c r="C113" s="21">
        <v>24.365999221801758</v>
      </c>
      <c r="D113" s="37">
        <f>STDEV(C111:C113)</f>
        <v>9.6603320615621699E-2</v>
      </c>
      <c r="E113" s="38">
        <f>AVERAGE(C111:C113)</f>
        <v>24.254666646321613</v>
      </c>
      <c r="F113" s="34"/>
      <c r="G113" s="21">
        <v>15.329000473022461</v>
      </c>
      <c r="H113" s="39">
        <f>STDEV(G111:G113)</f>
        <v>2.7208777419620207E-2</v>
      </c>
      <c r="I113" s="38">
        <f>AVERAGE(G111:G113)</f>
        <v>15.360333442687988</v>
      </c>
      <c r="J113" s="34"/>
      <c r="K113" s="38">
        <f>E113-I113</f>
        <v>8.8943332036336251</v>
      </c>
      <c r="L113" s="38">
        <f>K113-$K$7</f>
        <v>-5.779666582743328</v>
      </c>
      <c r="M113" s="18">
        <f>SQRT((D113*D113)+(H113*H113))</f>
        <v>0.10036194060815601</v>
      </c>
      <c r="N113" s="6"/>
      <c r="O113" s="42">
        <f>POWER(2,-L113)</f>
        <v>54.935490475725636</v>
      </c>
      <c r="P113" s="17">
        <f>M113/SQRT((COUNT(C111:C113)+COUNT(G111:G113)/2))</f>
        <v>4.7311072518045769E-2</v>
      </c>
    </row>
    <row r="114" spans="2:17">
      <c r="B114" s="24" t="s">
        <v>167</v>
      </c>
      <c r="C114" s="21">
        <v>23.216999053955078</v>
      </c>
      <c r="D114" s="31"/>
      <c r="E114" s="34"/>
      <c r="F114" s="34"/>
      <c r="G114" s="21">
        <v>15.934000015258789</v>
      </c>
      <c r="I114" s="34"/>
      <c r="J114" s="34"/>
      <c r="K114" s="34"/>
      <c r="L114" s="34"/>
      <c r="M114" s="34"/>
      <c r="N114" s="34"/>
      <c r="O114" s="35"/>
    </row>
    <row r="115" spans="2:17">
      <c r="B115" s="24" t="s">
        <v>167</v>
      </c>
      <c r="C115" s="21">
        <v>23.099000930786133</v>
      </c>
      <c r="D115" s="36"/>
      <c r="E115" s="34"/>
      <c r="F115" s="34"/>
      <c r="G115" s="21">
        <v>15.928000450134277</v>
      </c>
      <c r="H115" s="36"/>
      <c r="I115" s="34"/>
      <c r="J115" s="34"/>
      <c r="K115" s="34"/>
      <c r="L115" s="34"/>
      <c r="M115" s="34"/>
      <c r="N115" s="34"/>
      <c r="O115" s="35"/>
    </row>
    <row r="116" spans="2:17" ht="15.75">
      <c r="B116" s="24" t="s">
        <v>167</v>
      </c>
      <c r="C116" s="21">
        <v>23.281999588012695</v>
      </c>
      <c r="D116" s="37">
        <f>STDEV(C114:C116)</f>
        <v>9.2769548744809902E-2</v>
      </c>
      <c r="E116" s="38">
        <f>AVERAGE(C114:C116)</f>
        <v>23.199333190917969</v>
      </c>
      <c r="F116" s="34"/>
      <c r="G116" s="21">
        <v>15.928999900817871</v>
      </c>
      <c r="H116" s="39">
        <f>STDEV(G114:G116)</f>
        <v>3.2144161671670574E-3</v>
      </c>
      <c r="I116" s="38">
        <f>AVERAGE(G114:G116)</f>
        <v>15.930333455403646</v>
      </c>
      <c r="J116" s="34"/>
      <c r="K116" s="38">
        <f>E116-I116</f>
        <v>7.2689997355143223</v>
      </c>
      <c r="L116" s="38">
        <f>K116-$K$7</f>
        <v>-7.4050000508626308</v>
      </c>
      <c r="M116" s="18">
        <f>SQRT((D116*D116)+(H116*H116))</f>
        <v>9.2825220956437304E-2</v>
      </c>
      <c r="N116" s="6"/>
      <c r="O116" s="42">
        <f>POWER(2,-L116)</f>
        <v>169.48338650579646</v>
      </c>
      <c r="P116" s="17">
        <f>M116/SQRT((COUNT(C114:C116)+COUNT(G114:G116)/2))</f>
        <v>4.3758228802290966E-2</v>
      </c>
    </row>
    <row r="117" spans="2:17" s="23" customFormat="1">
      <c r="B117" s="24" t="s">
        <v>168</v>
      </c>
      <c r="C117" s="21">
        <v>29.719999313354492</v>
      </c>
      <c r="D117" s="31"/>
      <c r="E117" s="34"/>
      <c r="F117" s="34"/>
      <c r="G117" s="21">
        <v>15.524999618530273</v>
      </c>
      <c r="H117" s="30"/>
      <c r="I117" s="34"/>
      <c r="J117" s="34"/>
      <c r="K117" s="34"/>
      <c r="L117" s="34"/>
      <c r="M117" s="34"/>
      <c r="N117" s="34"/>
      <c r="O117" s="35"/>
      <c r="P117" s="41"/>
      <c r="Q117" s="28"/>
    </row>
    <row r="118" spans="2:17" s="23" customFormat="1">
      <c r="B118" s="24" t="s">
        <v>168</v>
      </c>
      <c r="C118" s="21">
        <v>30.12299919128418</v>
      </c>
      <c r="D118" s="36"/>
      <c r="E118" s="34"/>
      <c r="F118" s="34"/>
      <c r="G118" s="21">
        <v>15.663000106811523</v>
      </c>
      <c r="H118" s="36"/>
      <c r="I118" s="34"/>
      <c r="J118" s="34"/>
      <c r="K118" s="34"/>
      <c r="L118" s="34"/>
      <c r="M118" s="34"/>
      <c r="N118" s="34"/>
      <c r="O118" s="35"/>
      <c r="P118" s="41"/>
      <c r="Q118" s="28"/>
    </row>
    <row r="119" spans="2:17" s="23" customFormat="1" ht="15.75">
      <c r="B119" s="24" t="s">
        <v>168</v>
      </c>
      <c r="C119" s="21">
        <v>29.757999420166016</v>
      </c>
      <c r="D119" s="37">
        <f>STDEV(C117:C119)</f>
        <v>0.22251507164118406</v>
      </c>
      <c r="E119" s="38">
        <f>AVERAGE(C117:C119)</f>
        <v>29.86699930826823</v>
      </c>
      <c r="F119" s="34"/>
      <c r="G119" s="21">
        <v>15.557000160217285</v>
      </c>
      <c r="H119" s="39">
        <f>STDEV(G117:G119)</f>
        <v>7.2231292978536393E-2</v>
      </c>
      <c r="I119" s="38">
        <f>AVERAGE(G117:G119)</f>
        <v>15.581666628519693</v>
      </c>
      <c r="J119" s="34"/>
      <c r="K119" s="38">
        <f>E119-I119</f>
        <v>14.285332679748537</v>
      </c>
      <c r="L119" s="38">
        <f>K119-$K$7</f>
        <v>-0.38866710662841619</v>
      </c>
      <c r="M119" s="38">
        <f>SQRT((D119*D119)+(H119*H119))</f>
        <v>0.2339451149155127</v>
      </c>
      <c r="N119" s="34"/>
      <c r="O119" s="42">
        <f>POWER(2,-L119)</f>
        <v>1.3091833019032921</v>
      </c>
      <c r="P119" s="1">
        <f>M119/SQRT((COUNT(C117:C119)+COUNT(G117:G119)/2))</f>
        <v>0.11028278478815011</v>
      </c>
      <c r="Q119" s="28"/>
    </row>
    <row r="120" spans="2:17">
      <c r="B120" s="24" t="s">
        <v>169</v>
      </c>
      <c r="C120" s="21">
        <v>23.576000213623047</v>
      </c>
      <c r="D120" s="31"/>
      <c r="E120" s="34"/>
      <c r="F120" s="34"/>
      <c r="G120" s="21">
        <v>14.536999702453613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169</v>
      </c>
      <c r="C121" s="21">
        <v>23.506000518798828</v>
      </c>
      <c r="D121" s="36"/>
      <c r="E121" s="34"/>
      <c r="F121" s="34"/>
      <c r="G121" s="21">
        <v>14.557999610900879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169</v>
      </c>
      <c r="C122" s="21">
        <v>23.406000137329102</v>
      </c>
      <c r="D122" s="37">
        <f>STDEV(C120:C122)</f>
        <v>8.5440095495344787E-2</v>
      </c>
      <c r="E122" s="38">
        <f>AVERAGE(C120:C122)</f>
        <v>23.496000289916992</v>
      </c>
      <c r="F122" s="34"/>
      <c r="G122" s="21">
        <v>14.531000137329102</v>
      </c>
      <c r="H122" s="39">
        <f>STDEV(G120:G122)</f>
        <v>1.4177226513143645E-2</v>
      </c>
      <c r="I122" s="38">
        <f>AVERAGE(G120:G122)</f>
        <v>14.541999816894531</v>
      </c>
      <c r="J122" s="34"/>
      <c r="K122" s="38">
        <f>E122-I122</f>
        <v>8.9540004730224609</v>
      </c>
      <c r="L122" s="38">
        <f>K122-$K$7</f>
        <v>-5.7199993133544922</v>
      </c>
      <c r="M122" s="18">
        <f>SQRT((D122*D122)+(H122*H122))</f>
        <v>8.660833487522214E-2</v>
      </c>
      <c r="N122" s="6"/>
      <c r="O122" s="42">
        <f>POWER(2,-L122)</f>
        <v>52.709800018079271</v>
      </c>
      <c r="P122" s="17">
        <f>M122/SQRT((COUNT(C120:C122)+COUNT(G120:G122)/2))</f>
        <v>4.0827560598363295E-2</v>
      </c>
    </row>
    <row r="123" spans="2:17">
      <c r="B123" s="24" t="s">
        <v>170</v>
      </c>
      <c r="C123" s="21">
        <v>22.475000381469727</v>
      </c>
      <c r="D123" s="31"/>
      <c r="E123" s="34"/>
      <c r="F123" s="34"/>
      <c r="G123" s="21">
        <v>15.654999732971191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170</v>
      </c>
      <c r="C124" s="21">
        <v>22.360000610351563</v>
      </c>
      <c r="D124" s="36"/>
      <c r="E124" s="34"/>
      <c r="F124" s="34"/>
      <c r="G124" s="21">
        <v>15.61400032043457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170</v>
      </c>
      <c r="C125" s="21">
        <v>22.451000213623047</v>
      </c>
      <c r="D125" s="37">
        <f>STDEV(C123:C125)</f>
        <v>6.0665590479648437E-2</v>
      </c>
      <c r="E125" s="38">
        <f>AVERAGE(C123:C125)</f>
        <v>22.428667068481445</v>
      </c>
      <c r="F125" s="34"/>
      <c r="G125" s="21">
        <v>15.644000053405762</v>
      </c>
      <c r="H125" s="39">
        <f>STDEV(G123:G125)</f>
        <v>2.1220778956928681E-2</v>
      </c>
      <c r="I125" s="38">
        <f>AVERAGE(G123:G125)</f>
        <v>15.637666702270508</v>
      </c>
      <c r="J125" s="34"/>
      <c r="K125" s="38">
        <f>E125-I125</f>
        <v>6.7910003662109375</v>
      </c>
      <c r="L125" s="38">
        <f>K125-$K$7</f>
        <v>-7.8829994201660156</v>
      </c>
      <c r="M125" s="18">
        <f>SQRT((D125*D125)+(H125*H125))</f>
        <v>6.427001888737266E-2</v>
      </c>
      <c r="N125" s="6"/>
      <c r="O125" s="42">
        <f>POWER(2,-L125)</f>
        <v>236.058303311353</v>
      </c>
      <c r="P125" s="17">
        <f>M125/SQRT((COUNT(C123:C125)+COUNT(G123:G125)/2))</f>
        <v>3.0297177454832465E-2</v>
      </c>
    </row>
    <row r="126" spans="2:17">
      <c r="B126" s="24" t="s">
        <v>171</v>
      </c>
      <c r="C126" s="21">
        <v>29.541999816894531</v>
      </c>
      <c r="D126" s="31"/>
      <c r="E126" s="34"/>
      <c r="F126" s="34"/>
      <c r="G126" s="21">
        <v>16.620000839233398</v>
      </c>
      <c r="I126" s="34"/>
      <c r="J126" s="34"/>
      <c r="K126" s="34"/>
      <c r="L126" s="34"/>
      <c r="M126" s="34"/>
      <c r="N126" s="34"/>
      <c r="O126" s="35"/>
    </row>
    <row r="127" spans="2:17">
      <c r="B127" s="24" t="s">
        <v>171</v>
      </c>
      <c r="C127" s="21">
        <v>30.184000015258789</v>
      </c>
      <c r="D127" s="36"/>
      <c r="E127" s="34"/>
      <c r="F127" s="34"/>
      <c r="G127" s="21">
        <v>16.625</v>
      </c>
      <c r="H127" s="36"/>
      <c r="I127" s="34"/>
      <c r="J127" s="34"/>
      <c r="K127" s="34"/>
      <c r="L127" s="34"/>
      <c r="M127" s="34"/>
      <c r="N127" s="34"/>
      <c r="O127" s="35"/>
    </row>
    <row r="128" spans="2:17" ht="15.75">
      <c r="B128" s="24" t="s">
        <v>171</v>
      </c>
      <c r="C128" s="21">
        <v>29.673999786376953</v>
      </c>
      <c r="D128" s="37">
        <f>STDEV(C126:C128)</f>
        <v>0.33903993867541549</v>
      </c>
      <c r="E128" s="38">
        <f>AVERAGE(C126:C128)</f>
        <v>29.799999872843426</v>
      </c>
      <c r="F128" s="34"/>
      <c r="G128" s="21">
        <v>16.63599967956543</v>
      </c>
      <c r="H128" s="39">
        <f>STDEV(G126:G128)</f>
        <v>8.1848177630118885E-3</v>
      </c>
      <c r="I128" s="38">
        <f>AVERAGE(G126:G128)</f>
        <v>16.627000172932942</v>
      </c>
      <c r="J128" s="34"/>
      <c r="K128" s="38">
        <f>E128-I128</f>
        <v>13.172999699910484</v>
      </c>
      <c r="L128" s="38">
        <f>K128-$K$7</f>
        <v>-1.501000086466469</v>
      </c>
      <c r="M128" s="18">
        <f>SQRT((D128*D128)+(H128*H128))</f>
        <v>0.33913871978711485</v>
      </c>
      <c r="N128" s="6"/>
      <c r="O128" s="42">
        <f>POWER(2,-L128)</f>
        <v>2.83038849028978</v>
      </c>
      <c r="P128" s="17">
        <f>M128/SQRT((COUNT(C126:C128)+COUNT(G126:G128)/2))</f>
        <v>0.15987152568292887</v>
      </c>
    </row>
    <row r="129" spans="2:16">
      <c r="B129" s="24" t="s">
        <v>172</v>
      </c>
      <c r="C129" s="21">
        <v>23.093999862670898</v>
      </c>
      <c r="D129" s="31"/>
      <c r="E129" s="34"/>
      <c r="F129" s="34"/>
      <c r="G129" s="21">
        <v>14.657999992370605</v>
      </c>
      <c r="I129" s="34"/>
      <c r="J129" s="34"/>
      <c r="K129" s="34"/>
      <c r="L129" s="34"/>
      <c r="M129" s="34"/>
      <c r="N129" s="34"/>
      <c r="O129" s="35"/>
    </row>
    <row r="130" spans="2:16">
      <c r="B130" s="24" t="s">
        <v>172</v>
      </c>
      <c r="C130" s="21">
        <v>23.145000457763672</v>
      </c>
      <c r="D130" s="36"/>
      <c r="E130" s="34"/>
      <c r="F130" s="34"/>
      <c r="G130" s="21">
        <v>14.701000213623047</v>
      </c>
      <c r="H130" s="36"/>
      <c r="I130" s="34"/>
      <c r="J130" s="34"/>
      <c r="K130" s="34"/>
      <c r="L130" s="34"/>
      <c r="M130" s="34"/>
      <c r="N130" s="34"/>
      <c r="O130" s="35"/>
    </row>
    <row r="131" spans="2:16" ht="15.75">
      <c r="B131" s="24" t="s">
        <v>172</v>
      </c>
      <c r="C131" s="21">
        <v>23.226999282836914</v>
      </c>
      <c r="D131" s="37">
        <f>STDEV(C129:C131)</f>
        <v>6.7099073239632712E-2</v>
      </c>
      <c r="E131" s="38">
        <f>AVERAGE(C129:C131)</f>
        <v>23.155333201090496</v>
      </c>
      <c r="F131" s="34"/>
      <c r="G131" s="21">
        <v>14.708000183105469</v>
      </c>
      <c r="H131" s="39">
        <f>STDEV(G129:G131)</f>
        <v>2.7074088701303994E-2</v>
      </c>
      <c r="I131" s="38">
        <f>AVERAGE(G129:G131)</f>
        <v>14.689000129699707</v>
      </c>
      <c r="J131" s="34"/>
      <c r="K131" s="38">
        <f>E131-I131</f>
        <v>8.4663330713907889</v>
      </c>
      <c r="L131" s="38">
        <f>K131-$K$7</f>
        <v>-6.2076667149861642</v>
      </c>
      <c r="M131" s="18">
        <f>SQRT((D131*D131)+(H131*H131))</f>
        <v>7.2355317072235067E-2</v>
      </c>
      <c r="N131" s="6"/>
      <c r="O131" s="42">
        <f>POWER(2,-L131)</f>
        <v>73.908414244826375</v>
      </c>
      <c r="P131" s="17">
        <f>M131/SQRT((COUNT(C129:C131)+COUNT(G129:G131)/2))</f>
        <v>3.4108623571120128E-2</v>
      </c>
    </row>
    <row r="132" spans="2:16">
      <c r="B132" s="24" t="s">
        <v>173</v>
      </c>
      <c r="C132" s="21">
        <v>21.357000350952148</v>
      </c>
      <c r="D132" s="31"/>
      <c r="E132" s="34"/>
      <c r="F132" s="34"/>
      <c r="G132" s="21">
        <v>14.937999725341797</v>
      </c>
      <c r="I132" s="34"/>
      <c r="J132" s="34"/>
      <c r="K132" s="34"/>
      <c r="L132" s="34"/>
      <c r="M132" s="34"/>
      <c r="N132" s="34"/>
      <c r="O132" s="35"/>
    </row>
    <row r="133" spans="2:16">
      <c r="B133" s="24" t="s">
        <v>173</v>
      </c>
      <c r="C133" s="21">
        <v>21.496999740600586</v>
      </c>
      <c r="D133" s="36"/>
      <c r="E133" s="34"/>
      <c r="F133" s="34"/>
      <c r="G133" s="21">
        <v>14.921999931335449</v>
      </c>
      <c r="H133" s="36"/>
      <c r="I133" s="34"/>
      <c r="J133" s="34"/>
      <c r="K133" s="34"/>
      <c r="L133" s="34"/>
      <c r="M133" s="34"/>
      <c r="N133" s="34"/>
      <c r="O133" s="35"/>
    </row>
    <row r="134" spans="2:16" ht="15.75">
      <c r="B134" s="24" t="s">
        <v>173</v>
      </c>
      <c r="C134" s="21">
        <v>21.420999526977539</v>
      </c>
      <c r="D134" s="37">
        <f>STDEV(C132:C134)</f>
        <v>7.0085371874370375E-2</v>
      </c>
      <c r="E134" s="38">
        <f>AVERAGE(C132:C134)</f>
        <v>21.424999872843426</v>
      </c>
      <c r="F134" s="34"/>
      <c r="G134" s="21">
        <v>14.977999687194824</v>
      </c>
      <c r="H134" s="39">
        <f>STDEV(G132:G134)</f>
        <v>2.8844303345140227E-2</v>
      </c>
      <c r="I134" s="38">
        <f>AVERAGE(G132:G134)</f>
        <v>14.94599978129069</v>
      </c>
      <c r="J134" s="34"/>
      <c r="K134" s="38">
        <f>E134-I134</f>
        <v>6.4790000915527362</v>
      </c>
      <c r="L134" s="38">
        <f>K134-$K$7</f>
        <v>-8.194999694824217</v>
      </c>
      <c r="M134" s="18">
        <f>SQRT((D134*D134)+(H134*H134))</f>
        <v>7.5788872443355776E-2</v>
      </c>
      <c r="N134" s="6"/>
      <c r="O134" s="42">
        <f>POWER(2,-L134)</f>
        <v>293.04932312402519</v>
      </c>
      <c r="P134" s="17">
        <f>M134/SQRT((COUNT(C132:C134)+COUNT(G132:G134)/2))</f>
        <v>3.5727217095452762E-2</v>
      </c>
    </row>
    <row r="135" spans="2:16">
      <c r="B135" s="24" t="s">
        <v>174</v>
      </c>
      <c r="C135" s="21">
        <v>30.344999313354492</v>
      </c>
      <c r="D135" s="31"/>
      <c r="E135" s="34"/>
      <c r="F135" s="34"/>
      <c r="G135" s="21">
        <v>16.576999664306641</v>
      </c>
      <c r="I135" s="34"/>
      <c r="J135" s="34"/>
      <c r="K135" s="34"/>
      <c r="L135" s="34"/>
      <c r="M135" s="34"/>
      <c r="N135" s="34"/>
      <c r="O135" s="35"/>
    </row>
    <row r="136" spans="2:16">
      <c r="B136" s="24" t="s">
        <v>174</v>
      </c>
      <c r="C136" s="21">
        <v>30.422000885009766</v>
      </c>
      <c r="D136" s="36"/>
      <c r="E136" s="34"/>
      <c r="F136" s="34"/>
      <c r="G136" s="21">
        <v>16.607000350952148</v>
      </c>
      <c r="H136" s="36"/>
      <c r="I136" s="34"/>
      <c r="J136" s="34"/>
      <c r="K136" s="34"/>
      <c r="L136" s="34"/>
      <c r="M136" s="34"/>
      <c r="N136" s="34"/>
      <c r="O136" s="35"/>
    </row>
    <row r="137" spans="2:16" ht="15.75">
      <c r="B137" s="24" t="s">
        <v>174</v>
      </c>
      <c r="C137" s="21">
        <v>30.754999160766602</v>
      </c>
      <c r="D137" s="37">
        <f>STDEV(C135:C137)</f>
        <v>0.21791319700433709</v>
      </c>
      <c r="E137" s="38">
        <f>AVERAGE(C135:C137)</f>
        <v>30.507333119710285</v>
      </c>
      <c r="F137" s="34"/>
      <c r="G137" s="21">
        <v>16.618999481201172</v>
      </c>
      <c r="H137" s="39">
        <f>STDEV(G135:G137)</f>
        <v>2.163332670175476E-2</v>
      </c>
      <c r="I137" s="38">
        <f>AVERAGE(G135:G137)</f>
        <v>16.60099983215332</v>
      </c>
      <c r="J137" s="34"/>
      <c r="K137" s="38">
        <f>E137-I137</f>
        <v>13.906333287556965</v>
      </c>
      <c r="L137" s="38">
        <f>K137-$K$7</f>
        <v>-0.76766649881998816</v>
      </c>
      <c r="M137" s="18">
        <f>SQRT((D137*D137)+(H137*H137))</f>
        <v>0.21898438814864379</v>
      </c>
      <c r="N137" s="6"/>
      <c r="O137" s="42">
        <f>POWER(2,-L137)</f>
        <v>1.7025138077155337</v>
      </c>
      <c r="P137" s="17">
        <f>M137/SQRT((COUNT(C135:C137)+COUNT(G135:G137)/2))</f>
        <v>0.10323023055592871</v>
      </c>
    </row>
    <row r="138" spans="2:16">
      <c r="B138" s="24" t="s">
        <v>175</v>
      </c>
      <c r="C138" s="21">
        <v>23.909999847412109</v>
      </c>
      <c r="D138" s="31"/>
      <c r="E138" s="34"/>
      <c r="F138" s="34"/>
      <c r="G138" s="21">
        <v>15.227999687194824</v>
      </c>
      <c r="I138" s="34"/>
      <c r="J138" s="34"/>
      <c r="K138" s="34"/>
      <c r="L138" s="34"/>
      <c r="M138" s="34"/>
      <c r="N138" s="34"/>
      <c r="O138" s="35"/>
    </row>
    <row r="139" spans="2:16">
      <c r="B139" s="24" t="s">
        <v>175</v>
      </c>
      <c r="C139" s="21">
        <v>23.75</v>
      </c>
      <c r="D139" s="36"/>
      <c r="E139" s="34"/>
      <c r="F139" s="34"/>
      <c r="G139" s="21">
        <v>15.246999740600586</v>
      </c>
      <c r="H139" s="36"/>
      <c r="I139" s="34"/>
      <c r="J139" s="34"/>
      <c r="K139" s="34"/>
      <c r="L139" s="34"/>
      <c r="M139" s="34"/>
      <c r="N139" s="34"/>
      <c r="O139" s="35"/>
    </row>
    <row r="140" spans="2:16" ht="15.75">
      <c r="B140" s="24" t="s">
        <v>175</v>
      </c>
      <c r="C140" s="21">
        <v>23.966999053955078</v>
      </c>
      <c r="D140" s="37">
        <f>STDEV(C138:C140)</f>
        <v>0.11249996306356816</v>
      </c>
      <c r="E140" s="38">
        <f>AVERAGE(C138:C140)</f>
        <v>23.87566630045573</v>
      </c>
      <c r="F140" s="34"/>
      <c r="G140" s="21">
        <v>15.222999572753906</v>
      </c>
      <c r="H140" s="39">
        <f>STDEV(G138:G140)</f>
        <v>1.2662353852482506E-2</v>
      </c>
      <c r="I140" s="38">
        <f>AVERAGE(G138:G140)</f>
        <v>15.232666333516439</v>
      </c>
      <c r="J140" s="34"/>
      <c r="K140" s="38">
        <f>E140-I140</f>
        <v>8.642999966939291</v>
      </c>
      <c r="L140" s="38">
        <f>K140-$K$7</f>
        <v>-6.0309998194376622</v>
      </c>
      <c r="M140" s="18">
        <f>SQRT((D140*D140)+(H140*H140))</f>
        <v>0.11321032150113204</v>
      </c>
      <c r="N140" s="6"/>
      <c r="O140" s="42">
        <f>POWER(2,-L140)</f>
        <v>65.390077109736254</v>
      </c>
      <c r="P140" s="17">
        <f>M140/SQRT((COUNT(C138:C140)+COUNT(G138:G140)/2))</f>
        <v>5.3367857355839786E-2</v>
      </c>
    </row>
    <row r="141" spans="2:16">
      <c r="B141" s="24" t="s">
        <v>176</v>
      </c>
      <c r="C141" s="21">
        <v>23.059000015258789</v>
      </c>
      <c r="D141" s="31"/>
      <c r="E141" s="34"/>
      <c r="F141" s="34"/>
      <c r="G141" s="21">
        <v>15.644000053405762</v>
      </c>
      <c r="I141" s="34"/>
      <c r="J141" s="34"/>
      <c r="K141" s="34"/>
      <c r="L141" s="34"/>
      <c r="M141" s="34"/>
      <c r="N141" s="34"/>
      <c r="O141" s="35"/>
    </row>
    <row r="142" spans="2:16">
      <c r="B142" s="24" t="s">
        <v>176</v>
      </c>
      <c r="C142" s="21">
        <v>22.541000366210937</v>
      </c>
      <c r="D142" s="36"/>
      <c r="E142" s="34"/>
      <c r="F142" s="34"/>
      <c r="G142" s="21">
        <v>15.293000221252441</v>
      </c>
      <c r="H142" s="36"/>
      <c r="I142" s="34"/>
      <c r="J142" s="34"/>
      <c r="K142" s="34"/>
      <c r="L142" s="34"/>
      <c r="M142" s="34"/>
      <c r="N142" s="34"/>
      <c r="O142" s="35"/>
    </row>
    <row r="143" spans="2:16" ht="15.75">
      <c r="B143" s="24" t="s">
        <v>176</v>
      </c>
      <c r="C143" s="21">
        <v>23.152999877929688</v>
      </c>
      <c r="D143" s="37">
        <f>STDEV(C141:C143)</f>
        <v>0.32957118931020579</v>
      </c>
      <c r="E143" s="38">
        <f>AVERAGE(C141:C143)</f>
        <v>22.917666753133137</v>
      </c>
      <c r="F143" s="34"/>
      <c r="G143" s="21">
        <v>15.489999771118164</v>
      </c>
      <c r="H143" s="39">
        <f>STDEV(G141:G143)</f>
        <v>0.17593833757100927</v>
      </c>
      <c r="I143" s="38">
        <f>AVERAGE(G141:G143)</f>
        <v>15.475666681925455</v>
      </c>
      <c r="J143" s="34"/>
      <c r="K143" s="38">
        <f>E143-I143</f>
        <v>7.4420000712076817</v>
      </c>
      <c r="L143" s="38">
        <f>K143-$K$7</f>
        <v>-7.2319997151692714</v>
      </c>
      <c r="M143" s="18">
        <f>SQRT((D143*D143)+(H143*H143))</f>
        <v>0.37359264908532919</v>
      </c>
      <c r="N143" s="6"/>
      <c r="O143" s="42">
        <f>POWER(2,-L143)</f>
        <v>150.33110263553277</v>
      </c>
      <c r="P143" s="17">
        <f>M143/SQRT((COUNT(C141:C143)+COUNT(G141:G143)/2))</f>
        <v>0.17611326371312169</v>
      </c>
    </row>
    <row r="144" spans="2:16">
      <c r="B144" s="24" t="s">
        <v>177</v>
      </c>
      <c r="C144" s="21">
        <v>28.517000198364258</v>
      </c>
      <c r="D144" s="31"/>
      <c r="E144" s="34"/>
      <c r="F144" s="34"/>
      <c r="G144" s="21">
        <v>14.769000053405762</v>
      </c>
      <c r="I144" s="34"/>
      <c r="J144" s="34"/>
      <c r="K144" s="34"/>
      <c r="L144" s="34"/>
      <c r="M144" s="34"/>
      <c r="N144" s="34"/>
      <c r="O144" s="35"/>
    </row>
    <row r="145" spans="2:17">
      <c r="B145" s="24" t="s">
        <v>177</v>
      </c>
      <c r="C145" s="21">
        <v>28.915000915527344</v>
      </c>
      <c r="D145" s="36"/>
      <c r="E145" s="34"/>
      <c r="F145" s="34"/>
      <c r="G145" s="21">
        <v>14.430000305175781</v>
      </c>
      <c r="H145" s="36"/>
      <c r="I145" s="34"/>
      <c r="J145" s="34"/>
      <c r="K145" s="34"/>
      <c r="L145" s="34"/>
      <c r="M145" s="34"/>
      <c r="N145" s="34"/>
      <c r="O145" s="35"/>
    </row>
    <row r="146" spans="2:17" ht="15.75">
      <c r="B146" s="24" t="s">
        <v>177</v>
      </c>
      <c r="C146" s="21">
        <v>28.410999298095703</v>
      </c>
      <c r="D146" s="37">
        <f>STDEV(C144:C146)</f>
        <v>0.26572491794251246</v>
      </c>
      <c r="E146" s="38">
        <f>AVERAGE(C144:C146)</f>
        <v>28.614333470662434</v>
      </c>
      <c r="F146" s="34"/>
      <c r="G146" s="21">
        <v>14.36299991607666</v>
      </c>
      <c r="H146" s="39">
        <f>STDEV(G144:G146)</f>
        <v>0.21765645443778267</v>
      </c>
      <c r="I146" s="38">
        <f>AVERAGE(G144:G146)</f>
        <v>14.5206667582194</v>
      </c>
      <c r="J146" s="34"/>
      <c r="K146" s="38">
        <f>E146-I146</f>
        <v>14.093666712443033</v>
      </c>
      <c r="L146" s="38">
        <f>K146-$K$7</f>
        <v>-0.58033307393391986</v>
      </c>
      <c r="M146" s="18">
        <f>SQRT((D146*D146)+(H146*H146))</f>
        <v>0.34348808447161827</v>
      </c>
      <c r="N146" s="6"/>
      <c r="O146" s="42">
        <f>POWER(2,-L146)</f>
        <v>1.495194403213371</v>
      </c>
      <c r="P146" s="17">
        <f>M146/SQRT((COUNT(C144:C146)+COUNT(G144:G146)/2))</f>
        <v>0.16192183585777264</v>
      </c>
    </row>
    <row r="147" spans="2:17" s="23" customFormat="1">
      <c r="B147" s="24" t="s">
        <v>178</v>
      </c>
      <c r="C147" s="21">
        <v>22.208999633789063</v>
      </c>
      <c r="D147" s="31"/>
      <c r="E147" s="34"/>
      <c r="F147" s="34"/>
      <c r="G147" s="21">
        <v>14.154000282287598</v>
      </c>
      <c r="H147" s="30"/>
      <c r="I147" s="34"/>
      <c r="J147" s="34"/>
      <c r="K147" s="34"/>
      <c r="L147" s="34"/>
      <c r="M147" s="34"/>
      <c r="N147" s="34"/>
      <c r="O147" s="35"/>
      <c r="P147" s="41"/>
      <c r="Q147" s="28"/>
    </row>
    <row r="148" spans="2:17" s="23" customFormat="1">
      <c r="B148" s="24" t="s">
        <v>178</v>
      </c>
      <c r="C148" s="21">
        <v>22.097999572753906</v>
      </c>
      <c r="D148" s="36"/>
      <c r="E148" s="34"/>
      <c r="F148" s="34"/>
      <c r="G148" s="21">
        <v>14.121999740600586</v>
      </c>
      <c r="H148" s="36"/>
      <c r="I148" s="34"/>
      <c r="J148" s="34"/>
      <c r="K148" s="34"/>
      <c r="L148" s="34"/>
      <c r="M148" s="34"/>
      <c r="N148" s="34"/>
      <c r="O148" s="35"/>
      <c r="P148" s="41"/>
      <c r="Q148" s="28"/>
    </row>
    <row r="149" spans="2:17" s="23" customFormat="1" ht="15.75">
      <c r="B149" s="24" t="s">
        <v>178</v>
      </c>
      <c r="C149" s="21">
        <v>22.128000259399414</v>
      </c>
      <c r="D149" s="37">
        <f>STDEV(C147:C149)</f>
        <v>5.7419441249639477E-2</v>
      </c>
      <c r="E149" s="38">
        <f>AVERAGE(C147:C149)</f>
        <v>22.144999821980793</v>
      </c>
      <c r="F149" s="34"/>
      <c r="G149" s="21">
        <v>14.163000106811523</v>
      </c>
      <c r="H149" s="39">
        <f>STDEV(G147:G149)</f>
        <v>2.1548633132036536E-2</v>
      </c>
      <c r="I149" s="38">
        <f>AVERAGE(G147:G149)</f>
        <v>14.146333376566568</v>
      </c>
      <c r="J149" s="34"/>
      <c r="K149" s="38">
        <f>E149-I149</f>
        <v>7.9986664454142247</v>
      </c>
      <c r="L149" s="38">
        <f>K149-$K$7</f>
        <v>-6.6753333409627285</v>
      </c>
      <c r="M149" s="38">
        <f>SQRT((D149*D149)+(H149*H149))</f>
        <v>6.1329730337576917E-2</v>
      </c>
      <c r="N149" s="34"/>
      <c r="O149" s="42">
        <f>POWER(2,-L149)</f>
        <v>102.20580582155098</v>
      </c>
      <c r="P149" s="1">
        <f>M149/SQRT((COUNT(C147:C149)+COUNT(G147:G149)/2))</f>
        <v>2.8911112140028648E-2</v>
      </c>
      <c r="Q149" s="28"/>
    </row>
    <row r="150" spans="2:17">
      <c r="B150" s="24" t="s">
        <v>179</v>
      </c>
      <c r="C150" s="21">
        <v>22.513999938964844</v>
      </c>
      <c r="D150" s="31"/>
      <c r="E150" s="34"/>
      <c r="F150" s="34"/>
      <c r="G150" s="21">
        <v>14.869999885559082</v>
      </c>
      <c r="I150" s="34"/>
      <c r="J150" s="34"/>
      <c r="K150" s="34"/>
      <c r="L150" s="34"/>
      <c r="M150" s="34"/>
      <c r="N150" s="34"/>
      <c r="O150" s="35"/>
    </row>
    <row r="151" spans="2:17">
      <c r="B151" s="24" t="s">
        <v>179</v>
      </c>
      <c r="C151" s="21">
        <v>22.575000762939453</v>
      </c>
      <c r="D151" s="36"/>
      <c r="E151" s="34"/>
      <c r="F151" s="34"/>
      <c r="G151" s="21">
        <v>14.986000061035156</v>
      </c>
      <c r="H151" s="36"/>
      <c r="I151" s="34"/>
      <c r="J151" s="34"/>
      <c r="K151" s="34"/>
      <c r="L151" s="34"/>
      <c r="M151" s="34"/>
      <c r="N151" s="34"/>
      <c r="O151" s="35"/>
    </row>
    <row r="152" spans="2:17" ht="15.75">
      <c r="B152" s="24" t="s">
        <v>179</v>
      </c>
      <c r="C152" s="21">
        <v>22.569999694824219</v>
      </c>
      <c r="D152" s="37">
        <f>STDEV(C150:C152)</f>
        <v>3.3867594797446367E-2</v>
      </c>
      <c r="E152" s="38">
        <f>AVERAGE(C150:C152)</f>
        <v>22.55300013224284</v>
      </c>
      <c r="F152" s="34"/>
      <c r="G152" s="21">
        <v>14.958000183105469</v>
      </c>
      <c r="H152" s="39">
        <f>STDEV(G150:G152)</f>
        <v>6.053110253251355E-2</v>
      </c>
      <c r="I152" s="38">
        <f>AVERAGE(G150:G152)</f>
        <v>14.938000043233236</v>
      </c>
      <c r="J152" s="34"/>
      <c r="K152" s="38">
        <f>E152-I152</f>
        <v>7.6150000890096035</v>
      </c>
      <c r="L152" s="38">
        <f>K152-$K$7</f>
        <v>-7.0589996973673497</v>
      </c>
      <c r="M152" s="18">
        <f>SQRT((D152*D152)+(H152*H152))</f>
        <v>6.9361576908009273E-2</v>
      </c>
      <c r="N152" s="6"/>
      <c r="O152" s="42">
        <f>POWER(2,-L152)</f>
        <v>133.34313094179839</v>
      </c>
      <c r="P152" s="17">
        <f>M152/SQRT((COUNT(C150:C152)+COUNT(G150:G152)/2))</f>
        <v>3.2697360923630403E-2</v>
      </c>
    </row>
    <row r="153" spans="2:17">
      <c r="B153" s="24" t="s">
        <v>180</v>
      </c>
      <c r="C153" s="21">
        <v>28.732000350952148</v>
      </c>
      <c r="D153" s="31"/>
      <c r="E153" s="34"/>
      <c r="F153" s="34"/>
      <c r="G153" s="21">
        <v>15.604000091552734</v>
      </c>
      <c r="I153" s="34"/>
      <c r="J153" s="34"/>
      <c r="K153" s="34"/>
      <c r="L153" s="34"/>
      <c r="M153" s="34"/>
      <c r="N153" s="34"/>
      <c r="O153" s="35"/>
    </row>
    <row r="154" spans="2:17">
      <c r="B154" s="24" t="s">
        <v>180</v>
      </c>
      <c r="C154" s="21">
        <v>28.99799919128418</v>
      </c>
      <c r="D154" s="36"/>
      <c r="E154" s="34"/>
      <c r="F154" s="34"/>
      <c r="G154" s="21">
        <v>15.607999801635742</v>
      </c>
      <c r="H154" s="36"/>
      <c r="I154" s="34"/>
      <c r="J154" s="34"/>
      <c r="K154" s="34"/>
      <c r="L154" s="34"/>
      <c r="M154" s="34"/>
      <c r="N154" s="34"/>
      <c r="O154" s="35"/>
    </row>
    <row r="155" spans="2:17" ht="15.75">
      <c r="B155" s="24" t="s">
        <v>180</v>
      </c>
      <c r="C155" s="21">
        <v>28.225000381469727</v>
      </c>
      <c r="D155" s="37">
        <f>STDEV(C153:C155)</f>
        <v>0.39271098619886763</v>
      </c>
      <c r="E155" s="38">
        <f>AVERAGE(C153:C155)</f>
        <v>28.651666641235352</v>
      </c>
      <c r="F155" s="34"/>
      <c r="G155" s="21">
        <v>15.569999694824219</v>
      </c>
      <c r="H155" s="39">
        <f>STDEV(G153:G155)</f>
        <v>2.0880743825080244E-2</v>
      </c>
      <c r="I155" s="38">
        <f>AVERAGE(G153:G155)</f>
        <v>15.593999862670898</v>
      </c>
      <c r="J155" s="34"/>
      <c r="K155" s="38">
        <f>E155-I155</f>
        <v>13.057666778564453</v>
      </c>
      <c r="L155" s="38">
        <f>K155-$K$7</f>
        <v>-1.6163330078125</v>
      </c>
      <c r="M155" s="18">
        <f>SQRT((D155*D155)+(H155*H155))</f>
        <v>0.39326571697006063</v>
      </c>
      <c r="N155" s="6"/>
      <c r="O155" s="42">
        <f>POWER(2,-L155)</f>
        <v>3.0659475312599853</v>
      </c>
      <c r="P155" s="17">
        <f>M155/SQRT((COUNT(C153:C155)+COUNT(G153:G155)/2))</f>
        <v>0.18538723685181294</v>
      </c>
    </row>
    <row r="156" spans="2:17">
      <c r="B156" s="24" t="s">
        <v>181</v>
      </c>
      <c r="C156" s="21">
        <v>22.743000030517578</v>
      </c>
      <c r="D156" s="31"/>
      <c r="E156" s="34"/>
      <c r="F156" s="34"/>
      <c r="G156" s="21">
        <v>14.237000465393066</v>
      </c>
      <c r="I156" s="34"/>
      <c r="J156" s="34"/>
      <c r="K156" s="34"/>
      <c r="L156" s="34"/>
      <c r="M156" s="34"/>
      <c r="N156" s="34"/>
      <c r="O156" s="35"/>
    </row>
    <row r="157" spans="2:17">
      <c r="B157" s="24" t="s">
        <v>181</v>
      </c>
      <c r="C157" s="21">
        <v>22.486000061035156</v>
      </c>
      <c r="D157" s="36"/>
      <c r="E157" s="34"/>
      <c r="F157" s="34"/>
      <c r="G157" s="21">
        <v>14.279999732971191</v>
      </c>
      <c r="H157" s="36"/>
      <c r="I157" s="34"/>
      <c r="J157" s="34"/>
      <c r="K157" s="34"/>
      <c r="L157" s="34"/>
      <c r="M157" s="34"/>
      <c r="N157" s="34"/>
      <c r="O157" s="35"/>
    </row>
    <row r="158" spans="2:17" ht="15.75">
      <c r="B158" s="24" t="s">
        <v>181</v>
      </c>
      <c r="C158" s="21">
        <v>22.517000198364258</v>
      </c>
      <c r="D158" s="37">
        <f>STDEV(C156:C158)</f>
        <v>0.14028893812516477</v>
      </c>
      <c r="E158" s="38">
        <f>AVERAGE(C156:C158)</f>
        <v>22.582000096638996</v>
      </c>
      <c r="F158" s="34"/>
      <c r="G158" s="21">
        <v>14.26200008392334</v>
      </c>
      <c r="H158" s="39">
        <f>STDEV(G156:G158)</f>
        <v>2.1594387020551609E-2</v>
      </c>
      <c r="I158" s="38">
        <f>AVERAGE(G156:G158)</f>
        <v>14.259666760762533</v>
      </c>
      <c r="J158" s="34"/>
      <c r="K158" s="38">
        <f>E158-I158</f>
        <v>8.3223333358764631</v>
      </c>
      <c r="L158" s="38">
        <f>K158-$K$7</f>
        <v>-6.3516664505004901</v>
      </c>
      <c r="M158" s="18">
        <f>SQRT((D158*D158)+(H158*H158))</f>
        <v>0.14194119807539909</v>
      </c>
      <c r="N158" s="6"/>
      <c r="O158" s="42">
        <f>POWER(2,-L158)</f>
        <v>81.666157896759145</v>
      </c>
      <c r="P158" s="17">
        <f>M158/SQRT((COUNT(C156:C158)+COUNT(G156:G158)/2))</f>
        <v>6.6911722459238418E-2</v>
      </c>
    </row>
    <row r="159" spans="2:17">
      <c r="B159" s="24" t="s">
        <v>182</v>
      </c>
      <c r="C159" s="21">
        <v>22.070999145507813</v>
      </c>
      <c r="D159" s="31"/>
      <c r="E159" s="34"/>
      <c r="F159" s="34"/>
      <c r="G159" s="21">
        <v>14.883999824523926</v>
      </c>
      <c r="I159" s="34"/>
      <c r="J159" s="34"/>
      <c r="K159" s="34"/>
      <c r="L159" s="34"/>
      <c r="M159" s="34"/>
      <c r="N159" s="34"/>
      <c r="O159" s="35"/>
    </row>
    <row r="160" spans="2:17">
      <c r="B160" s="24" t="s">
        <v>182</v>
      </c>
      <c r="C160" s="21">
        <v>22.107000350952148</v>
      </c>
      <c r="D160" s="36"/>
      <c r="E160" s="34"/>
      <c r="F160" s="34"/>
      <c r="G160" s="21">
        <v>14.961999893188477</v>
      </c>
      <c r="H160" s="36"/>
      <c r="I160" s="34"/>
      <c r="J160" s="34"/>
      <c r="K160" s="34"/>
      <c r="L160" s="34"/>
      <c r="M160" s="34"/>
      <c r="N160" s="34"/>
      <c r="O160" s="35"/>
    </row>
    <row r="161" spans="2:17" ht="15.75">
      <c r="B161" s="24" t="s">
        <v>182</v>
      </c>
      <c r="C161" s="21">
        <v>22.152999877929687</v>
      </c>
      <c r="D161" s="37">
        <f>STDEV(C159:C161)</f>
        <v>4.1101831656927754E-2</v>
      </c>
      <c r="E161" s="38">
        <f>AVERAGE(C159:C161)</f>
        <v>22.110333124796551</v>
      </c>
      <c r="F161" s="34"/>
      <c r="G161" s="21">
        <v>14.906999588012695</v>
      </c>
      <c r="H161" s="39">
        <f>STDEV(G159:G161)</f>
        <v>4.007915792870205E-2</v>
      </c>
      <c r="I161" s="38">
        <f>AVERAGE(G159:G161)</f>
        <v>14.917666435241699</v>
      </c>
      <c r="J161" s="34"/>
      <c r="K161" s="38">
        <f>E161-I161</f>
        <v>7.1926666895548514</v>
      </c>
      <c r="L161" s="38">
        <f>K161-$K$7</f>
        <v>-7.4813330968221017</v>
      </c>
      <c r="M161" s="18">
        <f>SQRT((D161*D161)+(H161*H161))</f>
        <v>5.7408182916969849E-2</v>
      </c>
      <c r="N161" s="6"/>
      <c r="O161" s="42">
        <f>POWER(2,-L161)</f>
        <v>178.69223042276337</v>
      </c>
      <c r="P161" s="17">
        <f>M161/SQRT((COUNT(C159:C161)+COUNT(G159:G161)/2))</f>
        <v>2.7062476957458066E-2</v>
      </c>
    </row>
    <row r="162" spans="2:17" s="23" customFormat="1">
      <c r="B162" s="24" t="s">
        <v>183</v>
      </c>
      <c r="C162" s="21">
        <v>29.743999481201172</v>
      </c>
      <c r="D162" s="31"/>
      <c r="E162" s="34"/>
      <c r="F162" s="34"/>
      <c r="G162" s="21">
        <v>17.221000671386719</v>
      </c>
      <c r="H162" s="30"/>
      <c r="I162" s="34"/>
      <c r="J162" s="34"/>
      <c r="K162" s="34"/>
      <c r="L162" s="34"/>
      <c r="M162" s="34"/>
      <c r="N162" s="34"/>
      <c r="O162" s="35"/>
      <c r="P162" s="41"/>
      <c r="Q162" s="28"/>
    </row>
    <row r="163" spans="2:17" s="23" customFormat="1">
      <c r="B163" s="24" t="s">
        <v>183</v>
      </c>
      <c r="C163" s="21">
        <v>28.788000106811523</v>
      </c>
      <c r="D163" s="36"/>
      <c r="E163" s="34"/>
      <c r="F163" s="34"/>
      <c r="G163" s="21">
        <v>16.896999359130859</v>
      </c>
      <c r="H163" s="36"/>
      <c r="I163" s="34"/>
      <c r="J163" s="34"/>
      <c r="K163" s="34"/>
      <c r="L163" s="34"/>
      <c r="M163" s="34"/>
      <c r="N163" s="34"/>
      <c r="O163" s="35"/>
      <c r="P163" s="41"/>
      <c r="Q163" s="28"/>
    </row>
    <row r="164" spans="2:17" s="23" customFormat="1" ht="15.75">
      <c r="B164" s="24" t="s">
        <v>183</v>
      </c>
      <c r="C164" s="21"/>
      <c r="D164" s="37">
        <f>STDEV(C162:C164)</f>
        <v>0.67599364044101751</v>
      </c>
      <c r="E164" s="38">
        <f>AVERAGE(C162:C164)</f>
        <v>29.265999794006348</v>
      </c>
      <c r="F164" s="34"/>
      <c r="G164" s="21">
        <v>17.233999252319336</v>
      </c>
      <c r="H164" s="39">
        <f>STDEV(G162:G164)</f>
        <v>0.19092526524738748</v>
      </c>
      <c r="I164" s="38">
        <f>AVERAGE(G162:G164)</f>
        <v>17.117333094278973</v>
      </c>
      <c r="J164" s="34"/>
      <c r="K164" s="38">
        <f>E164-I164</f>
        <v>12.148666699727375</v>
      </c>
      <c r="L164" s="38">
        <f>K164-$K$7</f>
        <v>-2.525333086649578</v>
      </c>
      <c r="M164" s="38">
        <f>SQRT((D164*D164)+(H164*H164))</f>
        <v>0.70243850892906268</v>
      </c>
      <c r="N164" s="34"/>
      <c r="O164" s="29">
        <f>POWER(2,-L164)</f>
        <v>5.7570633463018552</v>
      </c>
      <c r="P164" s="1">
        <f>M164/SQRT((COUNT(C162:C164)+COUNT(G162:G164)/2))</f>
        <v>0.3754691765269858</v>
      </c>
      <c r="Q164" s="28"/>
    </row>
    <row r="165" spans="2:17" s="23" customFormat="1">
      <c r="B165" s="24" t="s">
        <v>184</v>
      </c>
      <c r="C165" s="21">
        <v>23.641000747680664</v>
      </c>
      <c r="D165" s="31"/>
      <c r="E165" s="34"/>
      <c r="F165" s="34"/>
      <c r="G165" s="21"/>
      <c r="H165" s="30"/>
      <c r="I165" s="34"/>
      <c r="J165" s="34"/>
      <c r="K165" s="34"/>
      <c r="L165" s="34"/>
      <c r="M165" s="34"/>
      <c r="N165" s="34"/>
      <c r="O165" s="35"/>
      <c r="P165" s="41"/>
      <c r="Q165" s="28"/>
    </row>
    <row r="166" spans="2:17" s="23" customFormat="1">
      <c r="B166" s="24" t="s">
        <v>184</v>
      </c>
      <c r="C166" s="21">
        <v>23.201999664306641</v>
      </c>
      <c r="D166" s="36"/>
      <c r="E166" s="34"/>
      <c r="F166" s="34"/>
      <c r="G166" s="21">
        <v>14.98799991607666</v>
      </c>
      <c r="H166" s="36"/>
      <c r="I166" s="34"/>
      <c r="J166" s="34"/>
      <c r="K166" s="34"/>
      <c r="L166" s="34"/>
      <c r="M166" s="34"/>
      <c r="N166" s="34"/>
      <c r="O166" s="35"/>
      <c r="P166" s="41"/>
      <c r="Q166" s="28"/>
    </row>
    <row r="167" spans="2:17" s="23" customFormat="1" ht="15.75">
      <c r="B167" s="24" t="s">
        <v>184</v>
      </c>
      <c r="C167" s="21">
        <v>23.554000854492188</v>
      </c>
      <c r="D167" s="37">
        <f>STDEV(C165:C167)</f>
        <v>0.23244919534909184</v>
      </c>
      <c r="E167" s="38">
        <f>AVERAGE(C165:C167)</f>
        <v>23.465667088826496</v>
      </c>
      <c r="F167" s="34"/>
      <c r="G167" s="21">
        <v>14.619000434875488</v>
      </c>
      <c r="H167" s="39">
        <f>STDEV(G165:G167)</f>
        <v>0.26092203541166659</v>
      </c>
      <c r="I167" s="38">
        <f>AVERAGE(G165:G167)</f>
        <v>14.803500175476074</v>
      </c>
      <c r="J167" s="34"/>
      <c r="K167" s="38">
        <f>E167-I167</f>
        <v>8.662166913350422</v>
      </c>
      <c r="L167" s="38">
        <f>K167-$K$7</f>
        <v>-6.0118328730265311</v>
      </c>
      <c r="M167" s="38">
        <f>SQRT((D167*D167)+(H167*H167))</f>
        <v>0.34944661535319993</v>
      </c>
      <c r="N167" s="34"/>
      <c r="O167" s="42">
        <f>POWER(2,-L167)</f>
        <v>64.527081631451296</v>
      </c>
      <c r="P167" s="1">
        <f>M167/SQRT((COUNT(C165:C167)+COUNT(G165:G167)/2))</f>
        <v>0.17472330767659996</v>
      </c>
      <c r="Q167" s="28"/>
    </row>
    <row r="168" spans="2:17">
      <c r="B168" s="24" t="s">
        <v>185</v>
      </c>
      <c r="C168" s="21">
        <v>24.044000625610352</v>
      </c>
      <c r="D168" s="31"/>
      <c r="E168" s="34"/>
      <c r="F168" s="34"/>
      <c r="G168" s="21">
        <v>16.830999374389648</v>
      </c>
      <c r="I168" s="34"/>
      <c r="J168" s="34"/>
      <c r="K168" s="34"/>
      <c r="L168" s="34"/>
      <c r="M168" s="34"/>
      <c r="N168" s="34"/>
      <c r="O168" s="35"/>
    </row>
    <row r="169" spans="2:17">
      <c r="B169" s="24" t="s">
        <v>185</v>
      </c>
      <c r="C169" s="21">
        <v>23.947999954223633</v>
      </c>
      <c r="D169" s="36"/>
      <c r="E169" s="34"/>
      <c r="F169" s="34"/>
      <c r="G169" s="21">
        <v>16.791000366210938</v>
      </c>
      <c r="H169" s="36"/>
      <c r="I169" s="34"/>
      <c r="J169" s="34"/>
      <c r="K169" s="34"/>
      <c r="L169" s="34"/>
      <c r="M169" s="34"/>
      <c r="N169" s="34"/>
      <c r="O169" s="35"/>
    </row>
    <row r="170" spans="2:17" ht="15.75">
      <c r="B170" s="24" t="s">
        <v>185</v>
      </c>
      <c r="C170" s="21">
        <v>23.948999404907227</v>
      </c>
      <c r="D170" s="37">
        <f>STDEV(C168:C170)</f>
        <v>5.5139761430165746E-2</v>
      </c>
      <c r="E170" s="38">
        <f>AVERAGE(C168:C170)</f>
        <v>23.98033332824707</v>
      </c>
      <c r="F170" s="34"/>
      <c r="G170" s="21">
        <v>16.778999328613281</v>
      </c>
      <c r="H170" s="39">
        <f>STDEV(G168:G170)</f>
        <v>2.7227285087589453E-2</v>
      </c>
      <c r="I170" s="38">
        <f>AVERAGE(G168:G170)</f>
        <v>16.800333023071289</v>
      </c>
      <c r="J170" s="34"/>
      <c r="K170" s="38">
        <f>E170-I170</f>
        <v>7.1800003051757812</v>
      </c>
      <c r="L170" s="38">
        <f>K170-$K$7</f>
        <v>-7.4939994812011719</v>
      </c>
      <c r="M170" s="18">
        <f>SQRT((D170*D170)+(H170*H170))</f>
        <v>6.1495677440097082E-2</v>
      </c>
      <c r="N170" s="6"/>
      <c r="O170" s="42">
        <f>POWER(2,-L170)</f>
        <v>180.26799621965208</v>
      </c>
      <c r="P170" s="17">
        <f>M170/SQRT((COUNT(C168:C170)+COUNT(G168:G170)/2))</f>
        <v>2.8989340354368825E-2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8" workbookViewId="0">
      <selection activeCell="S11" sqref="S11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9.570312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243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30.617000579833984</v>
      </c>
      <c r="D5" s="31"/>
      <c r="E5" s="34"/>
      <c r="F5" s="34"/>
      <c r="G5" s="21">
        <v>16.01099967956543</v>
      </c>
      <c r="H5" s="31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30.948999404907227</v>
      </c>
      <c r="D6" s="36"/>
      <c r="E6" s="34"/>
      <c r="F6" s="34"/>
      <c r="G6" s="21">
        <v>15.942000389099121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30.316999435424805</v>
      </c>
      <c r="D7" s="37">
        <f>STDEV(C5:C8)</f>
        <v>0.31613495744766268</v>
      </c>
      <c r="E7" s="38">
        <f>AVERAGE(C5:C8)</f>
        <v>30.627666473388672</v>
      </c>
      <c r="F7" s="34"/>
      <c r="G7" s="21">
        <v>15.907999992370605</v>
      </c>
      <c r="H7" s="39">
        <f>STDEV(G5:G8)</f>
        <v>5.2481527900748275E-2</v>
      </c>
      <c r="I7" s="38">
        <f>AVERAGE(G5:G8)</f>
        <v>15.953666687011719</v>
      </c>
      <c r="J7" s="34"/>
      <c r="K7" s="1">
        <f>E7-I7</f>
        <v>14.673999786376953</v>
      </c>
      <c r="L7" s="38">
        <f>K7-$K$7</f>
        <v>0</v>
      </c>
      <c r="M7" s="18">
        <f>SQRT((D7*D7)+(H7*H7))</f>
        <v>0.32046157662227231</v>
      </c>
      <c r="N7" s="6"/>
      <c r="O7" s="42">
        <f>POWER(2,-L7)</f>
        <v>1</v>
      </c>
      <c r="P7" s="17">
        <f>M7/SQRT((COUNT(C5:C8)+COUNT(G5:G8)/2))</f>
        <v>0.15106703595956078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186</v>
      </c>
      <c r="C9" s="21">
        <v>31.059000015258789</v>
      </c>
      <c r="D9" s="31"/>
      <c r="E9" s="34"/>
      <c r="F9" s="34"/>
      <c r="G9" s="21">
        <v>16.426000595092773</v>
      </c>
      <c r="H9" s="30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186</v>
      </c>
      <c r="C10" s="21"/>
      <c r="D10" s="36"/>
      <c r="E10" s="34"/>
      <c r="F10" s="34"/>
      <c r="G10" s="21">
        <v>15.982999801635742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186</v>
      </c>
      <c r="C11" s="21">
        <v>31.204000473022461</v>
      </c>
      <c r="D11" s="37">
        <f>STDEV(C9:C11)</f>
        <v>0.10253080695984595</v>
      </c>
      <c r="E11" s="38">
        <f>AVERAGE(C9:C11)</f>
        <v>31.131500244140625</v>
      </c>
      <c r="F11" s="34"/>
      <c r="G11" s="21">
        <v>16.39900016784668</v>
      </c>
      <c r="H11" s="39">
        <f>STDEV(G9:G11)</f>
        <v>0.24833949570515737</v>
      </c>
      <c r="I11" s="38">
        <f>AVERAGE(G9:G11)</f>
        <v>16.269333521525066</v>
      </c>
      <c r="J11" s="34"/>
      <c r="K11" s="38">
        <f>E11-I11</f>
        <v>14.862166722615559</v>
      </c>
      <c r="L11" s="38">
        <f>K11-$K$7</f>
        <v>0.18816693623860559</v>
      </c>
      <c r="M11" s="38">
        <f>SQRT((D11*D11)+(H11*H11))</f>
        <v>0.26867279635818936</v>
      </c>
      <c r="N11" s="34"/>
      <c r="O11" s="42">
        <f>POWER(2,-L11)</f>
        <v>0.87772022951158846</v>
      </c>
      <c r="P11" s="1">
        <f>M11/SQRT((COUNT(C9:C11)+COUNT(G9:G11)/2))</f>
        <v>0.14361165044554716</v>
      </c>
      <c r="Q11" s="28"/>
    </row>
    <row r="12" spans="2:17" s="23" customFormat="1">
      <c r="B12" s="24" t="s">
        <v>187</v>
      </c>
      <c r="C12" s="21">
        <v>23.694999694824219</v>
      </c>
      <c r="D12" s="31"/>
      <c r="E12" s="34"/>
      <c r="F12" s="34"/>
      <c r="G12" s="21">
        <v>14.675000190734863</v>
      </c>
      <c r="H12" s="30"/>
      <c r="I12" s="34"/>
      <c r="J12" s="34"/>
      <c r="K12" s="34"/>
      <c r="L12" s="34"/>
      <c r="M12" s="34"/>
      <c r="N12" s="34"/>
      <c r="O12" s="35"/>
      <c r="P12" s="41"/>
      <c r="Q12" s="28"/>
    </row>
    <row r="13" spans="2:17" s="23" customFormat="1">
      <c r="B13" s="24" t="s">
        <v>187</v>
      </c>
      <c r="C13" s="21">
        <v>23.195999145507813</v>
      </c>
      <c r="D13" s="36"/>
      <c r="E13" s="34"/>
      <c r="F13" s="34"/>
      <c r="G13" s="21">
        <v>15.111000061035156</v>
      </c>
      <c r="H13" s="36"/>
      <c r="I13" s="34"/>
      <c r="J13" s="34"/>
      <c r="K13" s="34"/>
      <c r="L13" s="34"/>
      <c r="M13" s="34"/>
      <c r="N13" s="34"/>
      <c r="O13" s="35"/>
      <c r="P13" s="41"/>
      <c r="Q13" s="28"/>
    </row>
    <row r="14" spans="2:17" s="23" customFormat="1" ht="15.75">
      <c r="B14" s="24" t="s">
        <v>187</v>
      </c>
      <c r="C14" s="21">
        <v>23.240999221801758</v>
      </c>
      <c r="D14" s="37">
        <f>STDEV(C12:C14)</f>
        <v>0.27602626221344539</v>
      </c>
      <c r="E14" s="38">
        <f>AVERAGE(C12:C14)</f>
        <v>23.37733268737793</v>
      </c>
      <c r="F14" s="34"/>
      <c r="G14" s="21">
        <v>15.12399959564209</v>
      </c>
      <c r="H14" s="39">
        <f>STDEV(G12:G14)</f>
        <v>0.25555995396018755</v>
      </c>
      <c r="I14" s="38">
        <f>AVERAGE(G12:G14)</f>
        <v>14.969999949137369</v>
      </c>
      <c r="J14" s="34"/>
      <c r="K14" s="38">
        <f>E14-I14</f>
        <v>8.4073327382405605</v>
      </c>
      <c r="L14" s="38">
        <f>K14-$K$7</f>
        <v>-6.2666670481363926</v>
      </c>
      <c r="M14" s="38">
        <f>SQRT((D14*D14)+(H14*H14))</f>
        <v>0.37616670174227129</v>
      </c>
      <c r="N14" s="34"/>
      <c r="O14" s="42">
        <f>POWER(2,-L14)</f>
        <v>76.993622667495742</v>
      </c>
      <c r="P14" s="1">
        <f>M14/SQRT((COUNT(C12:C14)+COUNT(G12:G14)/2))</f>
        <v>0.17732668377235836</v>
      </c>
      <c r="Q14" s="28"/>
    </row>
    <row r="15" spans="2:17">
      <c r="B15" s="24" t="s">
        <v>188</v>
      </c>
      <c r="C15" s="21">
        <v>25.166999816894531</v>
      </c>
      <c r="D15" s="31"/>
      <c r="E15" s="34"/>
      <c r="F15" s="34"/>
      <c r="G15" s="21">
        <v>17.183000564575195</v>
      </c>
      <c r="I15" s="34"/>
      <c r="J15" s="34"/>
      <c r="K15" s="34"/>
      <c r="L15" s="34"/>
      <c r="M15" s="34"/>
      <c r="N15" s="34"/>
      <c r="O15" s="35"/>
    </row>
    <row r="16" spans="2:17">
      <c r="B16" s="24" t="s">
        <v>188</v>
      </c>
      <c r="C16" s="21">
        <v>25.152000427246094</v>
      </c>
      <c r="D16" s="36"/>
      <c r="E16" s="34"/>
      <c r="F16" s="34"/>
      <c r="G16" s="21">
        <v>17.163000106811523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188</v>
      </c>
      <c r="C17" s="21">
        <v>25.211000442504883</v>
      </c>
      <c r="D17" s="37">
        <f>STDEV(C15:C17)</f>
        <v>3.066495976535575E-2</v>
      </c>
      <c r="E17" s="38">
        <f>AVERAGE(C15:C17)</f>
        <v>25.176666895548504</v>
      </c>
      <c r="F17" s="34"/>
      <c r="G17" s="21">
        <v>17.124000549316406</v>
      </c>
      <c r="H17" s="39">
        <f>STDEV(G15:G17)</f>
        <v>3.0005515037819064E-2</v>
      </c>
      <c r="I17" s="38">
        <f>AVERAGE(G15:G17)</f>
        <v>17.156667073567707</v>
      </c>
      <c r="J17" s="34"/>
      <c r="K17" s="38">
        <f>E17-I17</f>
        <v>8.0199998219807966</v>
      </c>
      <c r="L17" s="38">
        <f>K17-$K$7</f>
        <v>-6.6539999643961565</v>
      </c>
      <c r="M17" s="18">
        <f>SQRT((D17*D17)+(H17*H17))</f>
        <v>4.2903038238517245E-2</v>
      </c>
      <c r="N17" s="6"/>
      <c r="O17" s="42">
        <f>POWER(2,-L17)</f>
        <v>100.70559051997294</v>
      </c>
      <c r="P17" s="17">
        <f>M17/SQRT((COUNT(C15:C17)+COUNT(G15:G17)/2))</f>
        <v>2.022468618130753E-2</v>
      </c>
    </row>
    <row r="18" spans="2:16">
      <c r="B18" s="24" t="s">
        <v>189</v>
      </c>
      <c r="C18" s="21">
        <v>28.575000762939453</v>
      </c>
      <c r="D18" s="31"/>
      <c r="E18" s="34"/>
      <c r="F18" s="34"/>
      <c r="G18" s="21">
        <v>16.527000427246094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189</v>
      </c>
      <c r="C19" s="21">
        <v>29.066999435424805</v>
      </c>
      <c r="D19" s="36"/>
      <c r="E19" s="34"/>
      <c r="F19" s="34"/>
      <c r="G19" s="21">
        <v>16.534999847412109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189</v>
      </c>
      <c r="C20" s="21">
        <v>28.849000930786133</v>
      </c>
      <c r="D20" s="37">
        <f>STDEV(C18:C20)</f>
        <v>0.24652996225342602</v>
      </c>
      <c r="E20" s="38">
        <f>AVERAGE(C18:C20)</f>
        <v>28.830333709716797</v>
      </c>
      <c r="F20" s="34"/>
      <c r="G20" s="21">
        <v>16.577999114990234</v>
      </c>
      <c r="H20" s="39">
        <f>STDEV(G18:G20)</f>
        <v>2.7428069220149908E-2</v>
      </c>
      <c r="I20" s="38">
        <f>AVERAGE(G18:G20)</f>
        <v>16.546666463216145</v>
      </c>
      <c r="J20" s="34"/>
      <c r="K20" s="38">
        <f>E20-I20</f>
        <v>12.283667246500652</v>
      </c>
      <c r="L20" s="38">
        <f>K20-$K$7</f>
        <v>-2.3903325398763009</v>
      </c>
      <c r="M20" s="18">
        <f>SQRT((D20*D20)+(H20*H20))</f>
        <v>0.24805104569386721</v>
      </c>
      <c r="N20" s="6"/>
      <c r="O20" s="42">
        <f>POWER(2,-L20)</f>
        <v>5.242781932570054</v>
      </c>
      <c r="P20" s="17">
        <f>M20/SQRT((COUNT(C18:C20)+COUNT(G18:G20)/2))</f>
        <v>0.11693238432703179</v>
      </c>
    </row>
    <row r="21" spans="2:16">
      <c r="B21" s="24" t="s">
        <v>190</v>
      </c>
      <c r="C21" s="21">
        <v>25.313999176025391</v>
      </c>
      <c r="D21" s="31"/>
      <c r="E21" s="34"/>
      <c r="F21" s="34"/>
      <c r="G21" s="21">
        <v>16.558000564575195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190</v>
      </c>
      <c r="C22" s="21">
        <v>25.177000045776367</v>
      </c>
      <c r="D22" s="36"/>
      <c r="E22" s="34"/>
      <c r="F22" s="34"/>
      <c r="G22" s="21">
        <v>16.51300048828125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190</v>
      </c>
      <c r="C23" s="21">
        <v>25.169000625610352</v>
      </c>
      <c r="D23" s="37">
        <f>STDEV(C21:C23)</f>
        <v>8.1503918141444753E-2</v>
      </c>
      <c r="E23" s="38">
        <f>AVERAGE(C21:C23)</f>
        <v>25.219999949137371</v>
      </c>
      <c r="F23" s="34"/>
      <c r="G23" s="21">
        <v>16.51099967956543</v>
      </c>
      <c r="H23" s="39">
        <f>STDEV(G21:G23)</f>
        <v>2.6577224879206295E-2</v>
      </c>
      <c r="I23" s="38">
        <f>AVERAGE(G21:G23)</f>
        <v>16.527333577473957</v>
      </c>
      <c r="J23" s="34"/>
      <c r="K23" s="38">
        <f>E23-I23</f>
        <v>8.6926663716634138</v>
      </c>
      <c r="L23" s="38">
        <f>K23-$K$7</f>
        <v>-5.9813334147135393</v>
      </c>
      <c r="M23" s="18">
        <f>SQRT((D23*D23)+(H23*H23))</f>
        <v>8.5727694210723002E-2</v>
      </c>
      <c r="N23" s="6"/>
      <c r="O23" s="42">
        <f>POWER(2,-L23)</f>
        <v>63.177257859468895</v>
      </c>
      <c r="P23" s="17">
        <f>M23/SQRT((COUNT(C21:C23)+COUNT(G21:G23)/2))</f>
        <v>4.0412422607925984E-2</v>
      </c>
    </row>
    <row r="24" spans="2:16">
      <c r="B24" s="24" t="s">
        <v>191</v>
      </c>
      <c r="C24" s="21">
        <v>22.979000091552734</v>
      </c>
      <c r="D24" s="31"/>
      <c r="E24" s="34"/>
      <c r="F24" s="34"/>
      <c r="G24" s="21">
        <v>15.581000328063965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191</v>
      </c>
      <c r="C25" s="21">
        <v>23.132999420166016</v>
      </c>
      <c r="D25" s="36"/>
      <c r="E25" s="34"/>
      <c r="F25" s="34"/>
      <c r="G25" s="21">
        <v>15.083999633789063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191</v>
      </c>
      <c r="C26" s="21">
        <v>23.135000228881836</v>
      </c>
      <c r="D26" s="37">
        <f>STDEV(C24:C26)</f>
        <v>8.9494729170267559E-2</v>
      </c>
      <c r="E26" s="38">
        <f>AVERAGE(C24:C26)</f>
        <v>23.082333246866863</v>
      </c>
      <c r="F26" s="34"/>
      <c r="G26" s="21">
        <v>15.404000282287598</v>
      </c>
      <c r="H26" s="39">
        <f>STDEV(G24:G26)</f>
        <v>0.25190577648330481</v>
      </c>
      <c r="I26" s="38">
        <f>AVERAGE(G24:G26)</f>
        <v>15.356333414713541</v>
      </c>
      <c r="J26" s="34"/>
      <c r="K26" s="38">
        <f>E26-I26</f>
        <v>7.7259998321533221</v>
      </c>
      <c r="L26" s="38">
        <f>K26-$K$7</f>
        <v>-6.947999954223631</v>
      </c>
      <c r="M26" s="18">
        <f>SQRT((D26*D26)+(H26*H26))</f>
        <v>0.26733093119748835</v>
      </c>
      <c r="N26" s="6"/>
      <c r="O26" s="42">
        <f>POWER(2,-L26)</f>
        <v>123.46856370914156</v>
      </c>
      <c r="P26" s="17">
        <f>M26/SQRT((COUNT(C24:C26)+COUNT(G24:G26)/2))</f>
        <v>0.12602100951377226</v>
      </c>
    </row>
    <row r="27" spans="2:16">
      <c r="B27" s="24" t="s">
        <v>192</v>
      </c>
      <c r="C27" s="21">
        <v>31.684000015258789</v>
      </c>
      <c r="D27" s="31"/>
      <c r="E27" s="34"/>
      <c r="F27" s="34"/>
      <c r="G27" s="21">
        <v>17.160999298095703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192</v>
      </c>
      <c r="C28" s="21">
        <v>31.184999465942383</v>
      </c>
      <c r="D28" s="36"/>
      <c r="E28" s="34"/>
      <c r="F28" s="34"/>
      <c r="G28" s="21">
        <v>16.996999740600586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192</v>
      </c>
      <c r="C29" s="21"/>
      <c r="D29" s="37">
        <f>STDEV(C27:C29)</f>
        <v>0.35284667223744309</v>
      </c>
      <c r="E29" s="38">
        <f>AVERAGE(C27:C29)</f>
        <v>31.434499740600586</v>
      </c>
      <c r="F29" s="34"/>
      <c r="G29" s="21">
        <v>17.006000518798828</v>
      </c>
      <c r="H29" s="39">
        <f>STDEV(G27:G29)</f>
        <v>9.219679174668495E-2</v>
      </c>
      <c r="I29" s="38">
        <f>AVERAGE(G27:G29)</f>
        <v>17.054666519165039</v>
      </c>
      <c r="J29" s="34"/>
      <c r="K29" s="38">
        <f>E29-I29</f>
        <v>14.379833221435547</v>
      </c>
      <c r="L29" s="38">
        <f>K29-$K$7</f>
        <v>-0.29416656494140625</v>
      </c>
      <c r="M29" s="18">
        <f>SQRT((D29*D29)+(H29*H29))</f>
        <v>0.36469305246661771</v>
      </c>
      <c r="N29" s="6"/>
      <c r="O29" s="42">
        <f>POWER(2,-L29)</f>
        <v>1.2261764188774265</v>
      </c>
      <c r="P29" s="17">
        <f>M29/SQRT((COUNT(C27:C29)+COUNT(G27:G29)/2))</f>
        <v>0.19493663623812238</v>
      </c>
    </row>
    <row r="30" spans="2:16">
      <c r="B30" s="24" t="s">
        <v>193</v>
      </c>
      <c r="C30" s="21">
        <v>24.669000625610352</v>
      </c>
      <c r="D30" s="31"/>
      <c r="E30" s="34"/>
      <c r="F30" s="34"/>
      <c r="G30" s="21">
        <v>15.60200023651123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193</v>
      </c>
      <c r="C31" s="21">
        <v>24.61199951171875</v>
      </c>
      <c r="D31" s="36"/>
      <c r="E31" s="34"/>
      <c r="F31" s="34"/>
      <c r="G31" s="21">
        <v>15.583000183105469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193</v>
      </c>
      <c r="C32" s="21">
        <v>24.555999755859375</v>
      </c>
      <c r="D32" s="37">
        <f>STDEV(C30:C32)</f>
        <v>5.6501174332442138E-2</v>
      </c>
      <c r="E32" s="38">
        <f>AVERAGE(C30:C32)</f>
        <v>24.612333297729492</v>
      </c>
      <c r="F32" s="34"/>
      <c r="G32" s="21">
        <v>15.628000259399414</v>
      </c>
      <c r="H32" s="39">
        <f>STDEV(G30:G32)</f>
        <v>2.2590595705841723E-2</v>
      </c>
      <c r="I32" s="38">
        <f>AVERAGE(G30:G32)</f>
        <v>15.604333559672037</v>
      </c>
      <c r="J32" s="34"/>
      <c r="K32" s="38">
        <f>E32-I32</f>
        <v>9.007999738057455</v>
      </c>
      <c r="L32" s="38">
        <f>K32-$K$7</f>
        <v>-5.6660000483194981</v>
      </c>
      <c r="M32" s="18">
        <f>SQRT((D32*D32)+(H32*H32))</f>
        <v>6.0849960684373601E-2</v>
      </c>
      <c r="N32" s="6"/>
      <c r="O32" s="42">
        <f>POWER(2,-L32)</f>
        <v>50.773367664761338</v>
      </c>
      <c r="P32" s="17">
        <f>M32/SQRT((COUNT(C30:C32)+COUNT(G30:G32)/2))</f>
        <v>2.8684946556570258E-2</v>
      </c>
    </row>
    <row r="33" spans="2:17">
      <c r="B33" s="24" t="s">
        <v>194</v>
      </c>
      <c r="C33" s="21">
        <v>23.478000640869141</v>
      </c>
      <c r="D33" s="31"/>
      <c r="E33" s="34"/>
      <c r="F33" s="34"/>
      <c r="G33" s="21">
        <v>16.302000045776367</v>
      </c>
      <c r="I33" s="34"/>
      <c r="J33" s="34"/>
      <c r="K33" s="34"/>
      <c r="L33" s="34"/>
      <c r="M33" s="34"/>
      <c r="N33" s="34"/>
      <c r="O33" s="35"/>
    </row>
    <row r="34" spans="2:17">
      <c r="B34" s="24" t="s">
        <v>194</v>
      </c>
      <c r="C34" s="21">
        <v>23.242000579833984</v>
      </c>
      <c r="D34" s="36"/>
      <c r="E34" s="34"/>
      <c r="F34" s="34"/>
      <c r="G34" s="21">
        <v>16.615999221801758</v>
      </c>
      <c r="H34" s="36"/>
      <c r="I34" s="34"/>
      <c r="J34" s="34"/>
      <c r="K34" s="34"/>
      <c r="L34" s="34"/>
      <c r="M34" s="34"/>
      <c r="N34" s="34"/>
      <c r="O34" s="35"/>
    </row>
    <row r="35" spans="2:17" ht="15.75">
      <c r="B35" s="24" t="s">
        <v>194</v>
      </c>
      <c r="C35" s="21">
        <v>23.263999938964844</v>
      </c>
      <c r="D35" s="37">
        <f>STDEV(C33:C35)</f>
        <v>0.13036890032154763</v>
      </c>
      <c r="E35" s="38">
        <f>AVERAGE(C33:C35)</f>
        <v>23.328000386555988</v>
      </c>
      <c r="F35" s="34"/>
      <c r="G35" s="21">
        <v>16.367000579833984</v>
      </c>
      <c r="H35" s="39">
        <f>STDEV(G33:G35)</f>
        <v>0.16574120171429671</v>
      </c>
      <c r="I35" s="38">
        <f>AVERAGE(G33:G35)</f>
        <v>16.428333282470703</v>
      </c>
      <c r="J35" s="34"/>
      <c r="K35" s="38">
        <f>E35-I35</f>
        <v>6.8996671040852853</v>
      </c>
      <c r="L35" s="38">
        <f>K35-$K$7</f>
        <v>-7.7743326822916679</v>
      </c>
      <c r="M35" s="18">
        <f>SQRT((D35*D35)+(H35*H35))</f>
        <v>0.21087009298795506</v>
      </c>
      <c r="N35" s="6"/>
      <c r="O35" s="42">
        <f>POWER(2,-L35)</f>
        <v>218.9310367337047</v>
      </c>
      <c r="P35" s="17">
        <f>M35/SQRT((COUNT(C33:C35)+COUNT(G33:G35)/2))</f>
        <v>9.9405115134147251E-2</v>
      </c>
    </row>
    <row r="36" spans="2:17" s="23" customFormat="1">
      <c r="B36" s="24" t="s">
        <v>195</v>
      </c>
      <c r="C36" s="21">
        <v>28.656999588012695</v>
      </c>
      <c r="D36" s="31"/>
      <c r="E36" s="34"/>
      <c r="F36" s="34"/>
      <c r="G36" s="21">
        <v>15.154999732971191</v>
      </c>
      <c r="H36" s="30"/>
      <c r="I36" s="34"/>
      <c r="J36" s="34"/>
      <c r="K36" s="34"/>
      <c r="L36" s="34"/>
      <c r="M36" s="34"/>
      <c r="N36" s="34"/>
      <c r="O36" s="35"/>
      <c r="P36" s="41"/>
      <c r="Q36" s="28"/>
    </row>
    <row r="37" spans="2:17" s="23" customFormat="1">
      <c r="B37" s="24" t="s">
        <v>195</v>
      </c>
      <c r="C37" s="21">
        <v>28.281999588012695</v>
      </c>
      <c r="D37" s="36"/>
      <c r="E37" s="34"/>
      <c r="F37" s="34"/>
      <c r="G37" s="21">
        <v>15.123000144958496</v>
      </c>
      <c r="H37" s="36"/>
      <c r="I37" s="34"/>
      <c r="J37" s="34"/>
      <c r="K37" s="34"/>
      <c r="L37" s="34"/>
      <c r="M37" s="34"/>
      <c r="N37" s="34"/>
      <c r="O37" s="35"/>
      <c r="P37" s="41"/>
      <c r="Q37" s="28"/>
    </row>
    <row r="38" spans="2:17" s="23" customFormat="1" ht="15.75">
      <c r="B38" s="24" t="s">
        <v>195</v>
      </c>
      <c r="C38" s="21">
        <v>28.47599983215332</v>
      </c>
      <c r="D38" s="37">
        <f>STDEV(C36:C38)</f>
        <v>0.18753755461585797</v>
      </c>
      <c r="E38" s="38">
        <f>AVERAGE(C36:C38)</f>
        <v>28.47166633605957</v>
      </c>
      <c r="F38" s="34"/>
      <c r="G38" s="21">
        <v>14.49899959564209</v>
      </c>
      <c r="H38" s="39">
        <f>STDEV(G36:G38)</f>
        <v>0.36985060933568059</v>
      </c>
      <c r="I38" s="38">
        <f>AVERAGE(G36:G38)</f>
        <v>14.925666491190592</v>
      </c>
      <c r="J38" s="34"/>
      <c r="K38" s="38">
        <f>E38-I38</f>
        <v>13.545999844868978</v>
      </c>
      <c r="L38" s="38">
        <f>K38-$K$7</f>
        <v>-1.1279999415079747</v>
      </c>
      <c r="M38" s="38">
        <f>SQRT((D38*D38)+(H38*H38))</f>
        <v>0.41468036801525843</v>
      </c>
      <c r="N38" s="34"/>
      <c r="O38" s="42">
        <f>POWER(2,-L38)</f>
        <v>2.185555389591658</v>
      </c>
      <c r="P38" s="1">
        <f>M38/SQRT((COUNT(C36:C38)+COUNT(G36:G38)/2))</f>
        <v>0.19548220016568157</v>
      </c>
      <c r="Q38" s="28"/>
    </row>
    <row r="39" spans="2:17" s="23" customFormat="1">
      <c r="B39" s="24" t="s">
        <v>196</v>
      </c>
      <c r="C39" s="21">
        <v>23.948999404907227</v>
      </c>
      <c r="D39" s="31"/>
      <c r="E39" s="34"/>
      <c r="F39" s="34"/>
      <c r="G39" s="21">
        <v>15.034999847412109</v>
      </c>
      <c r="H39" s="30"/>
      <c r="I39" s="34"/>
      <c r="J39" s="34"/>
      <c r="K39" s="34"/>
      <c r="L39" s="34"/>
      <c r="M39" s="34"/>
      <c r="N39" s="34"/>
      <c r="O39" s="35"/>
      <c r="P39" s="41"/>
      <c r="Q39" s="28"/>
    </row>
    <row r="40" spans="2:17" s="23" customFormat="1">
      <c r="B40" s="24" t="s">
        <v>196</v>
      </c>
      <c r="C40" s="21">
        <v>23.916999816894531</v>
      </c>
      <c r="D40" s="36"/>
      <c r="E40" s="34"/>
      <c r="F40" s="34"/>
      <c r="G40" s="21">
        <v>14.88700008392334</v>
      </c>
      <c r="H40" s="36"/>
      <c r="I40" s="34"/>
      <c r="J40" s="34"/>
      <c r="K40" s="34"/>
      <c r="L40" s="34"/>
      <c r="M40" s="34"/>
      <c r="N40" s="34"/>
      <c r="O40" s="35"/>
      <c r="P40" s="41"/>
      <c r="Q40" s="28"/>
    </row>
    <row r="41" spans="2:17" s="23" customFormat="1" ht="15.75">
      <c r="B41" s="24" t="s">
        <v>196</v>
      </c>
      <c r="C41" s="21">
        <v>23.996000289916992</v>
      </c>
      <c r="D41" s="37">
        <f>STDEV(C39:C41)</f>
        <v>3.9736908876710629E-2</v>
      </c>
      <c r="E41" s="38">
        <f>AVERAGE(C39:C41)</f>
        <v>23.953999837239582</v>
      </c>
      <c r="F41" s="34"/>
      <c r="G41" s="21">
        <v>14.954000473022461</v>
      </c>
      <c r="H41" s="39">
        <f>STDEV(G39:G41)</f>
        <v>7.4110144136593267E-2</v>
      </c>
      <c r="I41" s="38">
        <f>AVERAGE(G39:G41)</f>
        <v>14.958666801452637</v>
      </c>
      <c r="J41" s="34"/>
      <c r="K41" s="38">
        <f>E41-I41</f>
        <v>8.9953330357869454</v>
      </c>
      <c r="L41" s="38">
        <f>K41-$K$7</f>
        <v>-5.6786667505900077</v>
      </c>
      <c r="M41" s="38">
        <f>SQRT((D41*D41)+(H41*H41))</f>
        <v>8.4091232545507585E-2</v>
      </c>
      <c r="N41" s="34"/>
      <c r="O41" s="42">
        <f>POWER(2,-L41)</f>
        <v>51.221114904535717</v>
      </c>
      <c r="P41" s="1">
        <f>M41/SQRT((COUNT(C39:C41)+COUNT(G39:G41)/2))</f>
        <v>3.9640987180842212E-2</v>
      </c>
      <c r="Q41" s="28"/>
    </row>
    <row r="42" spans="2:17">
      <c r="B42" s="24" t="s">
        <v>197</v>
      </c>
      <c r="C42" s="21">
        <v>22.003999710083008</v>
      </c>
      <c r="D42" s="31"/>
      <c r="E42" s="34"/>
      <c r="F42" s="34"/>
      <c r="G42" s="21">
        <v>14.548000335693359</v>
      </c>
      <c r="I42" s="34"/>
      <c r="J42" s="34"/>
      <c r="K42" s="34"/>
      <c r="L42" s="34"/>
      <c r="M42" s="34"/>
      <c r="N42" s="34"/>
      <c r="O42" s="35"/>
    </row>
    <row r="43" spans="2:17">
      <c r="B43" s="24" t="s">
        <v>197</v>
      </c>
      <c r="C43" s="21">
        <v>22.089000701904297</v>
      </c>
      <c r="D43" s="36"/>
      <c r="E43" s="34"/>
      <c r="F43" s="34"/>
      <c r="G43" s="21">
        <v>14.616999626159668</v>
      </c>
      <c r="H43" s="36"/>
      <c r="I43" s="34"/>
      <c r="J43" s="34"/>
      <c r="K43" s="34"/>
      <c r="L43" s="34"/>
      <c r="M43" s="34"/>
      <c r="N43" s="34"/>
      <c r="O43" s="35"/>
    </row>
    <row r="44" spans="2:17" ht="15.75">
      <c r="B44" s="24" t="s">
        <v>197</v>
      </c>
      <c r="C44" s="21">
        <v>22.138999938964844</v>
      </c>
      <c r="D44" s="37">
        <f>STDEV(C42:C44)</f>
        <v>6.8252172267491126E-2</v>
      </c>
      <c r="E44" s="38">
        <f>AVERAGE(C42:C44)</f>
        <v>22.077333450317383</v>
      </c>
      <c r="F44" s="34"/>
      <c r="G44" s="21">
        <v>14.640999794006348</v>
      </c>
      <c r="H44" s="39">
        <f>STDEV(G42:G44)</f>
        <v>4.8280101815744728E-2</v>
      </c>
      <c r="I44" s="38">
        <f>AVERAGE(G42:G44)</f>
        <v>14.601999918619791</v>
      </c>
      <c r="J44" s="34"/>
      <c r="K44" s="38">
        <f>E44-I44</f>
        <v>7.4753335316975917</v>
      </c>
      <c r="L44" s="38">
        <f>K44-$K$7</f>
        <v>-7.1986662546793614</v>
      </c>
      <c r="M44" s="18">
        <f>SQRT((D44*D44)+(H44*H44))</f>
        <v>8.3602196445846821E-2</v>
      </c>
      <c r="N44" s="6"/>
      <c r="O44" s="42">
        <f>POWER(2,-L44)</f>
        <v>146.89752255873549</v>
      </c>
      <c r="P44" s="17">
        <f>M44/SQRT((COUNT(C42:C44)+COUNT(G42:G44)/2))</f>
        <v>3.9410453352632116E-2</v>
      </c>
    </row>
    <row r="45" spans="2:17">
      <c r="B45" s="24" t="s">
        <v>198</v>
      </c>
      <c r="C45" s="21"/>
      <c r="D45" s="31"/>
      <c r="E45" s="34"/>
      <c r="F45" s="34"/>
      <c r="G45" s="21">
        <v>16.941999435424805</v>
      </c>
      <c r="I45" s="34"/>
      <c r="J45" s="34"/>
      <c r="K45" s="34"/>
      <c r="L45" s="34"/>
      <c r="M45" s="34"/>
      <c r="N45" s="34"/>
      <c r="O45" s="35"/>
    </row>
    <row r="46" spans="2:17">
      <c r="B46" s="24" t="s">
        <v>198</v>
      </c>
      <c r="C46" s="21">
        <v>31.378999710083008</v>
      </c>
      <c r="D46" s="36"/>
      <c r="E46" s="34"/>
      <c r="F46" s="34"/>
      <c r="G46" s="21">
        <v>16.993000030517578</v>
      </c>
      <c r="H46" s="36"/>
      <c r="I46" s="34"/>
      <c r="J46" s="34"/>
      <c r="K46" s="34"/>
      <c r="L46" s="34"/>
      <c r="M46" s="34"/>
      <c r="N46" s="34"/>
      <c r="O46" s="35"/>
    </row>
    <row r="47" spans="2:17" ht="15.75">
      <c r="B47" s="24" t="s">
        <v>198</v>
      </c>
      <c r="C47" s="21">
        <v>31.371999740600586</v>
      </c>
      <c r="D47" s="37">
        <f>STDEV(C45:C47)</f>
        <v>4.9497258891193947E-3</v>
      </c>
      <c r="E47" s="38">
        <f>AVERAGE(C45:C47)</f>
        <v>31.375499725341797</v>
      </c>
      <c r="F47" s="34"/>
      <c r="G47" s="21">
        <v>17.076000213623047</v>
      </c>
      <c r="H47" s="39">
        <f>STDEV(G45:G47)</f>
        <v>6.7634187180119779E-2</v>
      </c>
      <c r="I47" s="38">
        <f>AVERAGE(G45:G47)</f>
        <v>17.003666559855144</v>
      </c>
      <c r="J47" s="34"/>
      <c r="K47" s="38">
        <f>E47-I47</f>
        <v>14.371833165486652</v>
      </c>
      <c r="L47" s="38">
        <f>K47-$K$7</f>
        <v>-0.30216662089030066</v>
      </c>
      <c r="M47" s="18">
        <f>SQRT((D47*D47)+(H47*H47))</f>
        <v>6.7815065154380683E-2</v>
      </c>
      <c r="N47" s="6"/>
      <c r="O47" s="42">
        <f>POWER(2,-L47)</f>
        <v>1.2329947192538435</v>
      </c>
      <c r="P47" s="17">
        <f>M47/SQRT((COUNT(C45:C47)+COUNT(G45:G47)/2))</f>
        <v>3.6248677067063514E-2</v>
      </c>
    </row>
    <row r="48" spans="2:17">
      <c r="B48" s="24" t="s">
        <v>199</v>
      </c>
      <c r="C48" s="21">
        <v>24.52400016784668</v>
      </c>
      <c r="D48" s="31"/>
      <c r="E48" s="34"/>
      <c r="F48" s="34"/>
      <c r="G48" s="21">
        <v>15.496999740600586</v>
      </c>
      <c r="I48" s="34"/>
      <c r="J48" s="34"/>
      <c r="K48" s="34"/>
      <c r="L48" s="34"/>
      <c r="M48" s="34"/>
      <c r="N48" s="34"/>
      <c r="O48" s="35"/>
    </row>
    <row r="49" spans="2:17">
      <c r="B49" s="24" t="s">
        <v>199</v>
      </c>
      <c r="C49" s="21">
        <v>24.593000411987305</v>
      </c>
      <c r="D49" s="36"/>
      <c r="E49" s="34"/>
      <c r="F49" s="34"/>
      <c r="G49" s="21">
        <v>15.515999794006348</v>
      </c>
      <c r="H49" s="36"/>
      <c r="I49" s="34"/>
      <c r="J49" s="34"/>
      <c r="K49" s="34"/>
      <c r="L49" s="34"/>
      <c r="M49" s="34"/>
      <c r="N49" s="34"/>
      <c r="O49" s="35"/>
    </row>
    <row r="50" spans="2:17" ht="15.75">
      <c r="B50" s="24" t="s">
        <v>199</v>
      </c>
      <c r="C50" s="21">
        <v>24.711000442504883</v>
      </c>
      <c r="D50" s="37">
        <f>STDEV(C48:C50)</f>
        <v>9.4564037928325434E-2</v>
      </c>
      <c r="E50" s="38">
        <f>AVERAGE(C48:C50)</f>
        <v>24.609333674112957</v>
      </c>
      <c r="F50" s="34"/>
      <c r="G50" s="21">
        <v>15.491999626159668</v>
      </c>
      <c r="H50" s="39">
        <f>STDEV(G48:G50)</f>
        <v>1.2662353852482506E-2</v>
      </c>
      <c r="I50" s="38">
        <f>AVERAGE(G48:G50)</f>
        <v>15.501666386922201</v>
      </c>
      <c r="J50" s="34"/>
      <c r="K50" s="38">
        <f>E50-I50</f>
        <v>9.1076672871907558</v>
      </c>
      <c r="L50" s="38">
        <f>K50-$K$7</f>
        <v>-5.5663324991861973</v>
      </c>
      <c r="M50" s="18">
        <f>SQRT((D50*D50)+(H50*H50))</f>
        <v>9.5408031498376747E-2</v>
      </c>
      <c r="N50" s="6"/>
      <c r="O50" s="42">
        <f>POWER(2,-L50)</f>
        <v>47.384144942923328</v>
      </c>
      <c r="P50" s="17">
        <f>M50/SQRT((COUNT(C48:C50)+COUNT(G48:G50)/2))</f>
        <v>4.4975777368107948E-2</v>
      </c>
    </row>
    <row r="51" spans="2:17">
      <c r="B51" s="24" t="s">
        <v>200</v>
      </c>
      <c r="C51" s="21">
        <v>23.719999313354492</v>
      </c>
      <c r="D51" s="31"/>
      <c r="E51" s="34"/>
      <c r="F51" s="34"/>
      <c r="G51" s="21">
        <v>16.674999237060547</v>
      </c>
      <c r="I51" s="34"/>
      <c r="J51" s="34"/>
      <c r="K51" s="34"/>
      <c r="L51" s="34"/>
      <c r="M51" s="34"/>
      <c r="N51" s="34"/>
      <c r="O51" s="35"/>
    </row>
    <row r="52" spans="2:17">
      <c r="B52" s="24" t="s">
        <v>200</v>
      </c>
      <c r="C52" s="21">
        <v>23.840000152587891</v>
      </c>
      <c r="D52" s="36"/>
      <c r="E52" s="34"/>
      <c r="F52" s="34"/>
      <c r="G52" s="21">
        <v>16.690999984741211</v>
      </c>
      <c r="H52" s="36"/>
      <c r="I52" s="34"/>
      <c r="J52" s="34"/>
      <c r="K52" s="34"/>
      <c r="L52" s="34"/>
      <c r="M52" s="34"/>
      <c r="N52" s="34"/>
      <c r="O52" s="35"/>
    </row>
    <row r="53" spans="2:17" ht="15.75">
      <c r="B53" s="24" t="s">
        <v>200</v>
      </c>
      <c r="C53" s="21">
        <v>23.87700080871582</v>
      </c>
      <c r="D53" s="37">
        <f>STDEV(C51:C53)</f>
        <v>8.2075899341514352E-2</v>
      </c>
      <c r="E53" s="38">
        <f>AVERAGE(C51:C53)</f>
        <v>23.812333424886067</v>
      </c>
      <c r="F53" s="34"/>
      <c r="G53" s="21">
        <v>16.676000595092773</v>
      </c>
      <c r="H53" s="39">
        <f>STDEV(G51:G53)</f>
        <v>8.9629639263902276E-3</v>
      </c>
      <c r="I53" s="38">
        <f>AVERAGE(G51:G53)</f>
        <v>16.680666605631512</v>
      </c>
      <c r="J53" s="34"/>
      <c r="K53" s="38">
        <f>E53-I53</f>
        <v>7.1316668192545549</v>
      </c>
      <c r="L53" s="38">
        <f>K53-$K$7</f>
        <v>-7.5423329671223982</v>
      </c>
      <c r="M53" s="18">
        <f>SQRT((D53*D53)+(H53*H53))</f>
        <v>8.2563841813860436E-2</v>
      </c>
      <c r="N53" s="6"/>
      <c r="O53" s="42">
        <f>POWER(2,-L53)</f>
        <v>186.40967977102159</v>
      </c>
      <c r="P53" s="17">
        <f>M53/SQRT((COUNT(C51:C53)+COUNT(G51:G53)/2))</f>
        <v>3.8920968284929428E-2</v>
      </c>
    </row>
    <row r="54" spans="2:17">
      <c r="B54" s="24" t="s">
        <v>201</v>
      </c>
      <c r="C54" s="21"/>
      <c r="D54" s="31"/>
      <c r="E54" s="34"/>
      <c r="F54" s="34"/>
      <c r="G54" s="21">
        <v>17.648000717163086</v>
      </c>
      <c r="I54" s="34"/>
      <c r="J54" s="34"/>
      <c r="K54" s="34"/>
      <c r="L54" s="34"/>
      <c r="M54" s="34"/>
      <c r="N54" s="34"/>
      <c r="O54" s="35"/>
    </row>
    <row r="55" spans="2:17">
      <c r="B55" s="24" t="s">
        <v>201</v>
      </c>
      <c r="C55" s="21">
        <v>32.687000274658203</v>
      </c>
      <c r="D55" s="36"/>
      <c r="E55" s="34"/>
      <c r="F55" s="34"/>
      <c r="G55" s="21">
        <v>17.618000030517578</v>
      </c>
      <c r="H55" s="36"/>
      <c r="I55" s="34"/>
      <c r="J55" s="34"/>
      <c r="K55" s="34"/>
      <c r="L55" s="34"/>
      <c r="M55" s="34"/>
      <c r="N55" s="34"/>
      <c r="O55" s="35"/>
    </row>
    <row r="56" spans="2:17" ht="15.75">
      <c r="B56" s="24" t="s">
        <v>201</v>
      </c>
      <c r="C56" s="21">
        <v>32.397998809814453</v>
      </c>
      <c r="D56" s="37">
        <f>STDEV(C54:C56)</f>
        <v>0.20435489556386124</v>
      </c>
      <c r="E56" s="38">
        <f>AVERAGE(C54:C56)</f>
        <v>32.542499542236328</v>
      </c>
      <c r="F56" s="34"/>
      <c r="G56" s="21">
        <v>17.582000732421875</v>
      </c>
      <c r="H56" s="39">
        <f>STDEV(G54:G56)</f>
        <v>3.3045394657514486E-2</v>
      </c>
      <c r="I56" s="38">
        <f>AVERAGE(G54:G56)</f>
        <v>17.616000493367512</v>
      </c>
      <c r="J56" s="34"/>
      <c r="K56" s="38">
        <f>E56-I56</f>
        <v>14.926499048868816</v>
      </c>
      <c r="L56" s="38">
        <f>K56-$K$7</f>
        <v>0.25249926249186316</v>
      </c>
      <c r="M56" s="18">
        <f>SQRT((D56*D56)+(H56*H56))</f>
        <v>0.20700947188229701</v>
      </c>
      <c r="N56" s="6"/>
      <c r="O56" s="42">
        <f>POWER(2,-L56)</f>
        <v>0.83944094373489064</v>
      </c>
      <c r="P56" s="17">
        <f>M56/SQRT((COUNT(C54:C56)+COUNT(G54:G56)/2))</f>
        <v>0.11065121708579559</v>
      </c>
    </row>
    <row r="57" spans="2:17" s="23" customFormat="1">
      <c r="B57" s="24" t="s">
        <v>202</v>
      </c>
      <c r="C57" s="21">
        <v>23.246000289916992</v>
      </c>
      <c r="D57" s="31"/>
      <c r="E57" s="34"/>
      <c r="F57" s="34"/>
      <c r="G57" s="21">
        <v>14.892999649047852</v>
      </c>
      <c r="H57" s="30"/>
      <c r="I57" s="34"/>
      <c r="J57" s="34"/>
      <c r="K57" s="34"/>
      <c r="L57" s="34"/>
      <c r="M57" s="34"/>
      <c r="N57" s="34"/>
      <c r="O57" s="35"/>
      <c r="P57" s="41"/>
      <c r="Q57" s="28"/>
    </row>
    <row r="58" spans="2:17" s="23" customFormat="1">
      <c r="B58" s="24" t="s">
        <v>202</v>
      </c>
      <c r="C58" s="21">
        <v>23.173000335693359</v>
      </c>
      <c r="D58" s="36"/>
      <c r="E58" s="34"/>
      <c r="F58" s="34"/>
      <c r="G58" s="21">
        <v>14.829999923706055</v>
      </c>
      <c r="H58" s="36"/>
      <c r="I58" s="34"/>
      <c r="J58" s="34"/>
      <c r="K58" s="34"/>
      <c r="L58" s="34"/>
      <c r="M58" s="34"/>
      <c r="N58" s="34"/>
      <c r="O58" s="35"/>
      <c r="P58" s="41"/>
      <c r="Q58" s="28"/>
    </row>
    <row r="59" spans="2:17" s="23" customFormat="1" ht="15.75">
      <c r="B59" s="24" t="s">
        <v>202</v>
      </c>
      <c r="C59" s="21">
        <v>23.254999160766602</v>
      </c>
      <c r="D59" s="37">
        <f>STDEV(C57:C59)</f>
        <v>4.4969953499739888E-2</v>
      </c>
      <c r="E59" s="38">
        <f>AVERAGE(C57:C59)</f>
        <v>23.224666595458984</v>
      </c>
      <c r="F59" s="34"/>
      <c r="G59" s="21">
        <v>14.864999771118164</v>
      </c>
      <c r="H59" s="39">
        <f>STDEV(G57:G59)</f>
        <v>3.1564610658378643E-2</v>
      </c>
      <c r="I59" s="38">
        <f>AVERAGE(G57:G59)</f>
        <v>14.862666447957357</v>
      </c>
      <c r="J59" s="34"/>
      <c r="K59" s="38">
        <f>E59-I59</f>
        <v>8.362000147501627</v>
      </c>
      <c r="L59" s="38">
        <f>K59-$K$7</f>
        <v>-6.3119996388753261</v>
      </c>
      <c r="M59" s="38">
        <f>SQRT((D59*D59)+(H59*H59))</f>
        <v>5.494198179701746E-2</v>
      </c>
      <c r="N59" s="34"/>
      <c r="O59" s="42">
        <f>POWER(2,-L59)</f>
        <v>79.451339570001309</v>
      </c>
      <c r="P59" s="1">
        <f>M59/SQRT((COUNT(C57:C59)+COUNT(G57:G59)/2))</f>
        <v>2.5899898600332604E-2</v>
      </c>
      <c r="Q59" s="28"/>
    </row>
    <row r="60" spans="2:17" s="23" customFormat="1">
      <c r="B60" s="24" t="s">
        <v>203</v>
      </c>
      <c r="C60" s="21">
        <v>26.492000579833984</v>
      </c>
      <c r="D60" s="31"/>
      <c r="E60" s="34"/>
      <c r="F60" s="34"/>
      <c r="G60" s="21">
        <v>16.545000076293945</v>
      </c>
      <c r="H60" s="30"/>
      <c r="I60" s="34"/>
      <c r="J60" s="34"/>
      <c r="K60" s="34"/>
      <c r="L60" s="34"/>
      <c r="M60" s="34"/>
      <c r="N60" s="34"/>
      <c r="O60" s="35"/>
      <c r="P60" s="41"/>
      <c r="Q60" s="28"/>
    </row>
    <row r="61" spans="2:17" s="23" customFormat="1">
      <c r="B61" s="24" t="s">
        <v>203</v>
      </c>
      <c r="C61" s="21">
        <v>26.319999694824219</v>
      </c>
      <c r="D61" s="36"/>
      <c r="E61" s="34"/>
      <c r="F61" s="34"/>
      <c r="G61" s="21">
        <v>16.555999755859375</v>
      </c>
      <c r="H61" s="36"/>
      <c r="I61" s="34"/>
      <c r="J61" s="34"/>
      <c r="K61" s="34"/>
      <c r="L61" s="34"/>
      <c r="M61" s="34"/>
      <c r="N61" s="34"/>
      <c r="O61" s="35"/>
      <c r="P61" s="41"/>
      <c r="Q61" s="28"/>
    </row>
    <row r="62" spans="2:17" s="23" customFormat="1" ht="15.75">
      <c r="B62" s="24" t="s">
        <v>203</v>
      </c>
      <c r="C62" s="21">
        <v>25.847999572753906</v>
      </c>
      <c r="D62" s="37">
        <f>STDEV(C60:C62)</f>
        <v>0.33344307780045274</v>
      </c>
      <c r="E62" s="38">
        <f>AVERAGE(C60:C62)</f>
        <v>26.219999949137371</v>
      </c>
      <c r="F62" s="34"/>
      <c r="G62" s="21"/>
      <c r="H62" s="39">
        <f>STDEV(G60:G62)</f>
        <v>7.7779480115944283E-3</v>
      </c>
      <c r="I62" s="38">
        <f>AVERAGE(G60:G62)</f>
        <v>16.55049991607666</v>
      </c>
      <c r="J62" s="34"/>
      <c r="K62" s="38">
        <f>E62-I62</f>
        <v>9.6695000330607108</v>
      </c>
      <c r="L62" s="38">
        <f>K62-$K$7</f>
        <v>-5.0044997533162423</v>
      </c>
      <c r="M62" s="38">
        <f>SQRT((D62*D62)+(H62*H62))</f>
        <v>0.33353378031064534</v>
      </c>
      <c r="N62" s="34"/>
      <c r="O62" s="42">
        <f>POWER(2,-L62)</f>
        <v>32.099963534039524</v>
      </c>
      <c r="P62" s="1">
        <f>M62/SQRT((COUNT(C60:C62)+COUNT(G60:G62)/2))</f>
        <v>0.16676689015532267</v>
      </c>
      <c r="Q62" s="28"/>
    </row>
    <row r="63" spans="2:17" s="23" customFormat="1">
      <c r="B63" s="24" t="s">
        <v>204</v>
      </c>
      <c r="C63" s="21">
        <v>31.044000625610352</v>
      </c>
      <c r="D63" s="31"/>
      <c r="E63" s="34"/>
      <c r="F63" s="34"/>
      <c r="G63" s="21">
        <v>17.350000381469727</v>
      </c>
      <c r="H63" s="30"/>
      <c r="I63" s="34"/>
      <c r="J63" s="34"/>
      <c r="K63" s="34"/>
      <c r="L63" s="34"/>
      <c r="M63" s="34"/>
      <c r="N63" s="34"/>
      <c r="O63" s="35"/>
      <c r="P63" s="41"/>
      <c r="Q63" s="28"/>
    </row>
    <row r="64" spans="2:17" s="23" customFormat="1">
      <c r="B64" s="24" t="s">
        <v>204</v>
      </c>
      <c r="C64" s="21">
        <v>31.055000305175781</v>
      </c>
      <c r="D64" s="36"/>
      <c r="E64" s="34"/>
      <c r="F64" s="34"/>
      <c r="G64" s="21">
        <v>17.312999725341797</v>
      </c>
      <c r="H64" s="36"/>
      <c r="I64" s="34"/>
      <c r="J64" s="34"/>
      <c r="K64" s="34"/>
      <c r="L64" s="34"/>
      <c r="M64" s="34"/>
      <c r="N64" s="34"/>
      <c r="O64" s="35"/>
      <c r="P64" s="41"/>
      <c r="Q64" s="28"/>
    </row>
    <row r="65" spans="2:17" s="23" customFormat="1" ht="15.75">
      <c r="B65" s="24" t="s">
        <v>204</v>
      </c>
      <c r="C65" s="21">
        <v>30.909000396728516</v>
      </c>
      <c r="D65" s="37">
        <f>STDEV(C63:C65)</f>
        <v>8.1303985157863121E-2</v>
      </c>
      <c r="E65" s="38">
        <f>AVERAGE(C63:C65)</f>
        <v>31.002667109171551</v>
      </c>
      <c r="F65" s="34"/>
      <c r="G65" s="21">
        <v>17.228000640869141</v>
      </c>
      <c r="H65" s="39">
        <f>STDEV(G63:G65)</f>
        <v>6.2553749716673407E-2</v>
      </c>
      <c r="I65" s="38">
        <f>AVERAGE(G63:G65)</f>
        <v>17.297000249226887</v>
      </c>
      <c r="J65" s="34"/>
      <c r="K65" s="38">
        <f>E65-I65</f>
        <v>13.705666859944664</v>
      </c>
      <c r="L65" s="38">
        <f>K65-$K$7</f>
        <v>-0.9683329264322893</v>
      </c>
      <c r="M65" s="38">
        <f>SQRT((D65*D65)+(H65*H65))</f>
        <v>0.10258318383714869</v>
      </c>
      <c r="N65" s="34"/>
      <c r="O65" s="42">
        <f>POWER(2,-L65)</f>
        <v>1.9565784085660272</v>
      </c>
      <c r="P65" s="1">
        <f>M65/SQRT((COUNT(C63:C65)+COUNT(G63:G65)/2))</f>
        <v>4.8358176617969387E-2</v>
      </c>
      <c r="Q65" s="28"/>
    </row>
    <row r="66" spans="2:17">
      <c r="B66" s="24" t="s">
        <v>205</v>
      </c>
      <c r="C66" s="21">
        <v>22.090999603271484</v>
      </c>
      <c r="D66" s="31"/>
      <c r="E66" s="34"/>
      <c r="F66" s="34"/>
      <c r="G66" s="21">
        <v>13.895000457763672</v>
      </c>
      <c r="I66" s="34"/>
      <c r="J66" s="34"/>
      <c r="K66" s="34"/>
      <c r="L66" s="34"/>
      <c r="M66" s="34"/>
      <c r="N66" s="34"/>
      <c r="O66" s="35"/>
    </row>
    <row r="67" spans="2:17">
      <c r="B67" s="24" t="s">
        <v>205</v>
      </c>
      <c r="C67" s="21">
        <v>22.142000198364258</v>
      </c>
      <c r="D67" s="36"/>
      <c r="E67" s="34"/>
      <c r="F67" s="34"/>
      <c r="G67" s="21">
        <v>13.946999549865723</v>
      </c>
      <c r="H67" s="36"/>
      <c r="I67" s="34"/>
      <c r="J67" s="34"/>
      <c r="K67" s="34"/>
      <c r="L67" s="34"/>
      <c r="M67" s="34"/>
      <c r="N67" s="34"/>
      <c r="O67" s="35"/>
    </row>
    <row r="68" spans="2:17" ht="15.75">
      <c r="B68" s="24" t="s">
        <v>205</v>
      </c>
      <c r="C68" s="21">
        <v>22.156999588012695</v>
      </c>
      <c r="D68" s="37">
        <f>STDEV(C66:C68)</f>
        <v>3.4597785033830215E-2</v>
      </c>
      <c r="E68" s="38">
        <f>AVERAGE(C66:C68)</f>
        <v>22.12999979654948</v>
      </c>
      <c r="F68" s="34"/>
      <c r="G68" s="21">
        <v>13.942999839782715</v>
      </c>
      <c r="H68" s="39">
        <f>STDEV(G66:G68)</f>
        <v>2.8936263103574437E-2</v>
      </c>
      <c r="I68" s="38">
        <f>AVERAGE(G66:G68)</f>
        <v>13.928333282470703</v>
      </c>
      <c r="J68" s="34"/>
      <c r="K68" s="38">
        <f>E68-I68</f>
        <v>8.2016665140787772</v>
      </c>
      <c r="L68" s="38">
        <f>K68-$K$7</f>
        <v>-6.4723332722981759</v>
      </c>
      <c r="M68" s="18">
        <f>SQRT((D68*D68)+(H68*H68))</f>
        <v>4.5103370734862036E-2</v>
      </c>
      <c r="N68" s="6"/>
      <c r="O68" s="42">
        <f>POWER(2,-L68)</f>
        <v>88.790490858542853</v>
      </c>
      <c r="P68" s="17">
        <f>M68/SQRT((COUNT(C66:C68)+COUNT(G66:G68)/2))</f>
        <v>2.1261932867327884E-2</v>
      </c>
    </row>
    <row r="69" spans="2:17">
      <c r="B69" s="24" t="s">
        <v>206</v>
      </c>
      <c r="C69" s="21">
        <v>22.742000579833984</v>
      </c>
      <c r="D69" s="31"/>
      <c r="E69" s="34"/>
      <c r="F69" s="34"/>
      <c r="G69" s="21">
        <v>16.951999664306641</v>
      </c>
      <c r="I69" s="34"/>
      <c r="J69" s="34"/>
      <c r="K69" s="34"/>
      <c r="L69" s="34"/>
      <c r="M69" s="34"/>
      <c r="N69" s="34"/>
      <c r="O69" s="35"/>
    </row>
    <row r="70" spans="2:17">
      <c r="B70" s="24" t="s">
        <v>206</v>
      </c>
      <c r="C70" s="21">
        <v>22.809000015258789</v>
      </c>
      <c r="D70" s="36"/>
      <c r="E70" s="34"/>
      <c r="F70" s="34"/>
      <c r="G70" s="21">
        <v>16.98699951171875</v>
      </c>
      <c r="H70" s="36"/>
      <c r="I70" s="34"/>
      <c r="J70" s="34"/>
      <c r="K70" s="34"/>
      <c r="L70" s="34"/>
      <c r="M70" s="34"/>
      <c r="N70" s="34"/>
      <c r="O70" s="35"/>
    </row>
    <row r="71" spans="2:17" ht="15.75">
      <c r="B71" s="24" t="s">
        <v>206</v>
      </c>
      <c r="C71" s="21">
        <v>22.73900032043457</v>
      </c>
      <c r="D71" s="37">
        <f>STDEV(C69:C71)</f>
        <v>3.9576683327413258E-2</v>
      </c>
      <c r="E71" s="38">
        <f>AVERAGE(C69:C71)</f>
        <v>22.763333638509113</v>
      </c>
      <c r="F71" s="34"/>
      <c r="G71" s="21">
        <v>16.986000061035156</v>
      </c>
      <c r="H71" s="39">
        <f>STDEV(G69:G71)</f>
        <v>1.9924922409871225E-2</v>
      </c>
      <c r="I71" s="38">
        <f>AVERAGE(G69:G71)</f>
        <v>16.974999745686848</v>
      </c>
      <c r="J71" s="34"/>
      <c r="K71" s="38">
        <f>E71-I71</f>
        <v>5.7883338928222656</v>
      </c>
      <c r="L71" s="38">
        <f>K71-$K$7</f>
        <v>-8.8856658935546875</v>
      </c>
      <c r="M71" s="18">
        <f>SQRT((D71*D71)+(H71*H71))</f>
        <v>4.4309326289594372E-2</v>
      </c>
      <c r="N71" s="6"/>
      <c r="O71" s="42">
        <f>POWER(2,-L71)</f>
        <v>472.99000704551827</v>
      </c>
      <c r="P71" s="17">
        <f>M71/SQRT((COUNT(C69:C71)+COUNT(G69:G71)/2))</f>
        <v>2.08876167261197E-2</v>
      </c>
    </row>
    <row r="72" spans="2:17">
      <c r="B72" s="24" t="s">
        <v>207</v>
      </c>
      <c r="C72" s="21">
        <v>29.375999450683594</v>
      </c>
      <c r="D72" s="31"/>
      <c r="E72" s="34"/>
      <c r="F72" s="34"/>
      <c r="G72" s="21">
        <v>16.339000701904297</v>
      </c>
      <c r="I72" s="34"/>
      <c r="J72" s="34"/>
      <c r="K72" s="34"/>
      <c r="L72" s="34"/>
      <c r="M72" s="34"/>
      <c r="N72" s="34"/>
      <c r="O72" s="35"/>
    </row>
    <row r="73" spans="2:17">
      <c r="B73" s="24" t="s">
        <v>207</v>
      </c>
      <c r="C73" s="21">
        <v>29.693000793457031</v>
      </c>
      <c r="D73" s="36"/>
      <c r="E73" s="34"/>
      <c r="F73" s="34"/>
      <c r="G73" s="21">
        <v>16.431999206542969</v>
      </c>
      <c r="H73" s="36"/>
      <c r="I73" s="34"/>
      <c r="J73" s="34"/>
      <c r="K73" s="34"/>
      <c r="L73" s="34"/>
      <c r="M73" s="34"/>
      <c r="N73" s="34"/>
      <c r="O73" s="35"/>
    </row>
    <row r="74" spans="2:17" ht="15.75">
      <c r="B74" s="24" t="s">
        <v>207</v>
      </c>
      <c r="C74" s="21">
        <v>29.825000762939453</v>
      </c>
      <c r="D74" s="37">
        <f>STDEV(C72:C74)</f>
        <v>0.23076540095609066</v>
      </c>
      <c r="E74" s="38">
        <f>AVERAGE(C72:C74)</f>
        <v>29.631333669026692</v>
      </c>
      <c r="F74" s="34"/>
      <c r="G74" s="21">
        <v>16.552999496459961</v>
      </c>
      <c r="H74" s="39">
        <f>STDEV(G72:G74)</f>
        <v>0.10730429946053928</v>
      </c>
      <c r="I74" s="38">
        <f>AVERAGE(G72:G74)</f>
        <v>16.441333134969074</v>
      </c>
      <c r="J74" s="34"/>
      <c r="K74" s="38">
        <f>E74-I74</f>
        <v>13.190000534057617</v>
      </c>
      <c r="L74" s="38">
        <f>K74-$K$7</f>
        <v>-1.4839992523193359</v>
      </c>
      <c r="M74" s="18">
        <f>SQRT((D74*D74)+(H74*H74))</f>
        <v>0.25449338490644974</v>
      </c>
      <c r="N74" s="6"/>
      <c r="O74" s="42">
        <f>POWER(2,-L74)</f>
        <v>2.7972307158040519</v>
      </c>
      <c r="P74" s="17">
        <f>M74/SQRT((COUNT(C72:C74)+COUNT(G72:G74)/2))</f>
        <v>0.11996933215631253</v>
      </c>
    </row>
    <row r="75" spans="2:17">
      <c r="B75" s="24" t="s">
        <v>208</v>
      </c>
      <c r="C75" s="21">
        <v>23.309999465942383</v>
      </c>
      <c r="D75" s="31"/>
      <c r="E75" s="34"/>
      <c r="F75" s="34"/>
      <c r="G75" s="21">
        <v>14.925999641418457</v>
      </c>
      <c r="I75" s="34"/>
      <c r="J75" s="34"/>
      <c r="K75" s="34"/>
      <c r="L75" s="34"/>
      <c r="M75" s="34"/>
      <c r="N75" s="34"/>
      <c r="O75" s="35"/>
    </row>
    <row r="76" spans="2:17">
      <c r="B76" s="24" t="s">
        <v>208</v>
      </c>
      <c r="C76" s="21">
        <v>23.424999237060547</v>
      </c>
      <c r="D76" s="36"/>
      <c r="E76" s="34"/>
      <c r="F76" s="34"/>
      <c r="G76" s="21">
        <v>14.953000068664551</v>
      </c>
      <c r="H76" s="36"/>
      <c r="I76" s="34"/>
      <c r="J76" s="34"/>
      <c r="K76" s="34"/>
      <c r="L76" s="34"/>
      <c r="M76" s="34"/>
      <c r="N76" s="34"/>
      <c r="O76" s="35"/>
    </row>
    <row r="77" spans="2:17" ht="15.75">
      <c r="B77" s="24" t="s">
        <v>208</v>
      </c>
      <c r="C77" s="21">
        <v>23.398000717163086</v>
      </c>
      <c r="D77" s="37">
        <f>STDEV(C75:C77)</f>
        <v>6.0136078536229008E-2</v>
      </c>
      <c r="E77" s="38">
        <f>AVERAGE(C75:C77)</f>
        <v>23.377666473388672</v>
      </c>
      <c r="F77" s="34"/>
      <c r="G77" s="21">
        <v>14.859999656677246</v>
      </c>
      <c r="H77" s="39">
        <f>STDEV(G75:G77)</f>
        <v>4.7843665005794449E-2</v>
      </c>
      <c r="I77" s="38">
        <f>AVERAGE(G75:G77)</f>
        <v>14.912999788920084</v>
      </c>
      <c r="J77" s="34"/>
      <c r="K77" s="38">
        <f>E77-I77</f>
        <v>8.4646666844685878</v>
      </c>
      <c r="L77" s="38">
        <f>K77-$K$7</f>
        <v>-6.2093331019083653</v>
      </c>
      <c r="M77" s="18">
        <f>SQRT((D77*D77)+(H77*H77))</f>
        <v>7.6846367662383258E-2</v>
      </c>
      <c r="N77" s="6"/>
      <c r="O77" s="42">
        <f>POWER(2,-L77)</f>
        <v>73.993831583149898</v>
      </c>
      <c r="P77" s="17">
        <f>M77/SQRT((COUNT(C75:C77)+COUNT(G75:G77)/2))</f>
        <v>3.6225725122417216E-2</v>
      </c>
    </row>
    <row r="78" spans="2:17">
      <c r="B78" s="24" t="s">
        <v>209</v>
      </c>
      <c r="C78" s="21">
        <v>21.645999908447266</v>
      </c>
      <c r="D78" s="31"/>
      <c r="E78" s="34"/>
      <c r="F78" s="34"/>
      <c r="G78" s="21">
        <v>14.272000312805176</v>
      </c>
      <c r="I78" s="34"/>
      <c r="J78" s="34"/>
      <c r="K78" s="34"/>
      <c r="L78" s="34"/>
      <c r="M78" s="34"/>
      <c r="N78" s="34"/>
      <c r="O78" s="35"/>
    </row>
    <row r="79" spans="2:17">
      <c r="B79" s="24" t="s">
        <v>209</v>
      </c>
      <c r="C79" s="21">
        <v>21.594999313354492</v>
      </c>
      <c r="D79" s="36"/>
      <c r="E79" s="34"/>
      <c r="F79" s="34"/>
      <c r="G79" s="21">
        <v>14.22700023651123</v>
      </c>
      <c r="H79" s="36"/>
      <c r="I79" s="34"/>
      <c r="J79" s="34"/>
      <c r="K79" s="34"/>
      <c r="L79" s="34"/>
      <c r="M79" s="34"/>
      <c r="N79" s="34"/>
      <c r="O79" s="35"/>
    </row>
    <row r="80" spans="2:17" ht="15.75">
      <c r="B80" s="24" t="s">
        <v>209</v>
      </c>
      <c r="C80" s="21">
        <v>21.620000839233398</v>
      </c>
      <c r="D80" s="37">
        <f>STDEV(C78:C80)</f>
        <v>2.55019234440532E-2</v>
      </c>
      <c r="E80" s="38">
        <f>AVERAGE(C78:C80)</f>
        <v>21.620333353678387</v>
      </c>
      <c r="F80" s="34"/>
      <c r="G80" s="21">
        <v>14.071000099182129</v>
      </c>
      <c r="H80" s="39">
        <f>STDEV(G78:G80)</f>
        <v>0.10548470314826847</v>
      </c>
      <c r="I80" s="38">
        <f>AVERAGE(G78:G80)</f>
        <v>14.190000216166178</v>
      </c>
      <c r="J80" s="34"/>
      <c r="K80" s="38">
        <f>E80-I80</f>
        <v>7.4303331375122088</v>
      </c>
      <c r="L80" s="38">
        <f>K80-$K$7</f>
        <v>-7.2436666488647443</v>
      </c>
      <c r="M80" s="18">
        <f>SQRT((D80*D80)+(H80*H80))</f>
        <v>0.10852359511933186</v>
      </c>
      <c r="N80" s="6"/>
      <c r="O80" s="42">
        <f>POWER(2,-L80)</f>
        <v>151.55174451313749</v>
      </c>
      <c r="P80" s="17">
        <f>M80/SQRT((COUNT(C78:C80)+COUNT(G78:G80)/2))</f>
        <v>5.1158513351748584E-2</v>
      </c>
    </row>
    <row r="81" spans="2:17" s="23" customFormat="1">
      <c r="B81" s="24" t="s">
        <v>210</v>
      </c>
      <c r="C81" s="21">
        <v>30.559999465942383</v>
      </c>
      <c r="D81" s="31"/>
      <c r="E81" s="34"/>
      <c r="F81" s="34"/>
      <c r="G81" s="21">
        <v>16.83799934387207</v>
      </c>
      <c r="H81" s="30"/>
      <c r="I81" s="34"/>
      <c r="J81" s="34"/>
      <c r="K81" s="34"/>
      <c r="L81" s="34"/>
      <c r="M81" s="34"/>
      <c r="N81" s="34"/>
      <c r="O81" s="35"/>
      <c r="P81" s="41"/>
      <c r="Q81" s="28"/>
    </row>
    <row r="82" spans="2:17" s="23" customFormat="1">
      <c r="B82" s="24" t="s">
        <v>210</v>
      </c>
      <c r="C82" s="21">
        <v>30.959999084472656</v>
      </c>
      <c r="D82" s="36"/>
      <c r="E82" s="34"/>
      <c r="F82" s="34"/>
      <c r="G82" s="21">
        <v>16.738000869750977</v>
      </c>
      <c r="H82" s="36"/>
      <c r="I82" s="34"/>
      <c r="J82" s="34"/>
      <c r="K82" s="34"/>
      <c r="L82" s="34"/>
      <c r="M82" s="34"/>
      <c r="N82" s="34"/>
      <c r="O82" s="35"/>
      <c r="P82" s="41"/>
      <c r="Q82" s="28"/>
    </row>
    <row r="83" spans="2:17" s="23" customFormat="1" ht="15.75">
      <c r="B83" s="24" t="s">
        <v>210</v>
      </c>
      <c r="C83" s="21">
        <v>30.465000152587891</v>
      </c>
      <c r="D83" s="37">
        <f>STDEV(C81:C83)</f>
        <v>0.26269389884070821</v>
      </c>
      <c r="E83" s="38">
        <f>AVERAGE(C81:C83)</f>
        <v>30.661666234334309</v>
      </c>
      <c r="F83" s="34"/>
      <c r="G83" s="21">
        <v>16.820999145507813</v>
      </c>
      <c r="H83" s="39">
        <f>STDEV(G81:G83)</f>
        <v>5.3506098327790248E-2</v>
      </c>
      <c r="I83" s="38">
        <f>AVERAGE(G81:G83)</f>
        <v>16.798999786376953</v>
      </c>
      <c r="J83" s="34"/>
      <c r="K83" s="38">
        <f>E83-I83</f>
        <v>13.862666447957356</v>
      </c>
      <c r="L83" s="38">
        <f>K83-$K$7</f>
        <v>-0.81133333841959754</v>
      </c>
      <c r="M83" s="38">
        <f>SQRT((D83*D83)+(H83*H83))</f>
        <v>0.26808764806755903</v>
      </c>
      <c r="N83" s="34"/>
      <c r="O83" s="42">
        <f>POWER(2,-L83)</f>
        <v>1.7548325092168775</v>
      </c>
      <c r="P83" s="1">
        <f>M83/SQRT((COUNT(C81:C83)+COUNT(G81:G83)/2))</f>
        <v>0.12637772926728241</v>
      </c>
      <c r="Q83" s="28"/>
    </row>
    <row r="84" spans="2:17" s="23" customFormat="1">
      <c r="B84" s="24" t="s">
        <v>211</v>
      </c>
      <c r="C84" s="21">
        <v>25.791000366210938</v>
      </c>
      <c r="D84" s="31"/>
      <c r="E84" s="34"/>
      <c r="F84" s="34"/>
      <c r="G84" s="21">
        <v>16.388999938964844</v>
      </c>
      <c r="H84" s="30"/>
      <c r="I84" s="34"/>
      <c r="J84" s="34"/>
      <c r="K84" s="34"/>
      <c r="L84" s="34"/>
      <c r="M84" s="34"/>
      <c r="N84" s="34"/>
      <c r="O84" s="35"/>
      <c r="P84" s="41"/>
      <c r="Q84" s="28"/>
    </row>
    <row r="85" spans="2:17" s="23" customFormat="1">
      <c r="B85" s="24" t="s">
        <v>211</v>
      </c>
      <c r="C85" s="21">
        <v>25.704999923706055</v>
      </c>
      <c r="D85" s="36"/>
      <c r="E85" s="34"/>
      <c r="F85" s="34"/>
      <c r="G85" s="21">
        <v>15.923999786376953</v>
      </c>
      <c r="H85" s="36"/>
      <c r="I85" s="34"/>
      <c r="J85" s="34"/>
      <c r="K85" s="34"/>
      <c r="L85" s="34"/>
      <c r="M85" s="34"/>
      <c r="N85" s="34"/>
      <c r="O85" s="35"/>
      <c r="P85" s="41"/>
      <c r="Q85" s="28"/>
    </row>
    <row r="86" spans="2:17" s="23" customFormat="1" ht="15.75">
      <c r="B86" s="24" t="s">
        <v>211</v>
      </c>
      <c r="C86" s="21">
        <v>25.822000503540039</v>
      </c>
      <c r="D86" s="37">
        <f>STDEV(C84:C86)</f>
        <v>6.0616582311756026E-2</v>
      </c>
      <c r="E86" s="38">
        <f>AVERAGE(C84:C86)</f>
        <v>25.772666931152344</v>
      </c>
      <c r="F86" s="34"/>
      <c r="G86" s="21">
        <v>16.405000686645508</v>
      </c>
      <c r="H86" s="39">
        <f>STDEV(G84:G86)</f>
        <v>0.27320414586048658</v>
      </c>
      <c r="I86" s="38">
        <f>AVERAGE(G84:G86)</f>
        <v>16.239333470662434</v>
      </c>
      <c r="J86" s="34"/>
      <c r="K86" s="38">
        <f>E86-I86</f>
        <v>9.53333346048991</v>
      </c>
      <c r="L86" s="38">
        <f>K86-$K$7</f>
        <v>-5.1406663258870431</v>
      </c>
      <c r="M86" s="38">
        <f>SQRT((D86*D86)+(H86*H86))</f>
        <v>0.27984795044187105</v>
      </c>
      <c r="N86" s="34"/>
      <c r="O86" s="42">
        <f>POWER(2,-L86)</f>
        <v>35.277253165546398</v>
      </c>
      <c r="P86" s="1">
        <f>M86/SQRT((COUNT(C84:C86)+COUNT(G84:G86)/2))</f>
        <v>0.13192158897240261</v>
      </c>
      <c r="Q86" s="28"/>
    </row>
    <row r="87" spans="2:17">
      <c r="B87" s="24" t="s">
        <v>212</v>
      </c>
      <c r="C87" s="21">
        <v>25.26300048828125</v>
      </c>
      <c r="D87" s="31"/>
      <c r="E87" s="34"/>
      <c r="F87" s="34"/>
      <c r="G87" s="21">
        <v>17.948999404907227</v>
      </c>
      <c r="I87" s="34"/>
      <c r="J87" s="34"/>
      <c r="K87" s="34"/>
      <c r="L87" s="34"/>
      <c r="M87" s="34"/>
      <c r="N87" s="34"/>
      <c r="O87" s="35"/>
    </row>
    <row r="88" spans="2:17">
      <c r="B88" s="24" t="s">
        <v>212</v>
      </c>
      <c r="C88" s="21">
        <v>25.392000198364258</v>
      </c>
      <c r="D88" s="36"/>
      <c r="E88" s="34"/>
      <c r="F88" s="34"/>
      <c r="G88" s="21">
        <v>17.944000244140625</v>
      </c>
      <c r="H88" s="36"/>
      <c r="I88" s="34"/>
      <c r="J88" s="34"/>
      <c r="K88" s="34"/>
      <c r="L88" s="34"/>
      <c r="M88" s="34"/>
      <c r="N88" s="34"/>
      <c r="O88" s="35"/>
    </row>
    <row r="89" spans="2:17" ht="15.75">
      <c r="B89" s="24" t="s">
        <v>212</v>
      </c>
      <c r="C89" s="21">
        <v>25.527999877929688</v>
      </c>
      <c r="D89" s="37">
        <f>STDEV(C87:C89)</f>
        <v>0.13251510263453245</v>
      </c>
      <c r="E89" s="38">
        <f>AVERAGE(C87:C89)</f>
        <v>25.394333521525066</v>
      </c>
      <c r="F89" s="34"/>
      <c r="G89" s="21">
        <v>17.992000579833984</v>
      </c>
      <c r="H89" s="39">
        <f>STDEV(G87:G89)</f>
        <v>2.6388523010730577E-2</v>
      </c>
      <c r="I89" s="38">
        <f>AVERAGE(G87:G89)</f>
        <v>17.961666742960613</v>
      </c>
      <c r="J89" s="34"/>
      <c r="K89" s="38">
        <f>E89-I89</f>
        <v>7.4326667785644531</v>
      </c>
      <c r="L89" s="38">
        <f>K89-$K$7</f>
        <v>-7.2413330078125</v>
      </c>
      <c r="M89" s="18">
        <f>SQRT((D89*D89)+(H89*H89))</f>
        <v>0.1351170106719673</v>
      </c>
      <c r="N89" s="6"/>
      <c r="O89" s="42">
        <f>POWER(2,-L89)</f>
        <v>151.30679913094085</v>
      </c>
      <c r="P89" s="17">
        <f>M89/SQRT((COUNT(C87:C89)+COUNT(G87:G89)/2))</f>
        <v>6.3694769666535464E-2</v>
      </c>
    </row>
    <row r="90" spans="2:17">
      <c r="B90" s="24" t="s">
        <v>213</v>
      </c>
      <c r="C90" s="21">
        <v>32.542999267578125</v>
      </c>
      <c r="D90" s="31"/>
      <c r="E90" s="34"/>
      <c r="F90" s="34"/>
      <c r="G90" s="21">
        <v>19.680000305175781</v>
      </c>
      <c r="I90" s="34"/>
      <c r="J90" s="34"/>
      <c r="K90" s="34"/>
      <c r="L90" s="34"/>
      <c r="M90" s="34"/>
      <c r="N90" s="34"/>
      <c r="O90" s="35"/>
    </row>
    <row r="91" spans="2:17">
      <c r="B91" s="24" t="s">
        <v>213</v>
      </c>
      <c r="C91" s="21">
        <v>31.524999618530273</v>
      </c>
      <c r="D91" s="36"/>
      <c r="E91" s="34"/>
      <c r="F91" s="34"/>
      <c r="G91" s="21">
        <v>19.75200080871582</v>
      </c>
      <c r="H91" s="36"/>
      <c r="I91" s="34"/>
      <c r="J91" s="34"/>
      <c r="K91" s="34"/>
      <c r="L91" s="34"/>
      <c r="M91" s="34"/>
      <c r="N91" s="34"/>
      <c r="O91" s="35"/>
    </row>
    <row r="92" spans="2:17" ht="15.75">
      <c r="B92" s="24" t="s">
        <v>213</v>
      </c>
      <c r="C92" s="21"/>
      <c r="D92" s="37">
        <f>STDEV(C90:C92)</f>
        <v>0.71983445508726129</v>
      </c>
      <c r="E92" s="38">
        <f>AVERAGE(C90:C92)</f>
        <v>32.033999443054199</v>
      </c>
      <c r="F92" s="34"/>
      <c r="G92" s="21">
        <v>19.819000244140625</v>
      </c>
      <c r="H92" s="39">
        <f>STDEV(G90:G92)</f>
        <v>6.9514962285697937E-2</v>
      </c>
      <c r="I92" s="38">
        <f>AVERAGE(G90:G92)</f>
        <v>19.750333786010742</v>
      </c>
      <c r="J92" s="34"/>
      <c r="K92" s="38">
        <f>E92-I92</f>
        <v>12.283665657043457</v>
      </c>
      <c r="L92" s="38">
        <f>K92-$K$7</f>
        <v>-2.3903341293334961</v>
      </c>
      <c r="M92" s="18">
        <f>SQRT((D92*D92)+(H92*H92))</f>
        <v>0.72318322208991848</v>
      </c>
      <c r="N92" s="6"/>
      <c r="O92" s="29">
        <f>POWER(2,-L92)</f>
        <v>5.2427877086917016</v>
      </c>
      <c r="P92" s="17">
        <f>M92/SQRT((COUNT(C90:C92)+COUNT(G90:G92)/2))</f>
        <v>0.38655769213196045</v>
      </c>
    </row>
    <row r="93" spans="2:17">
      <c r="B93" s="24" t="s">
        <v>214</v>
      </c>
      <c r="C93" s="21">
        <v>24.474000930786133</v>
      </c>
      <c r="D93" s="31"/>
      <c r="E93" s="34"/>
      <c r="F93" s="34"/>
      <c r="G93" s="21">
        <v>15.680000305175781</v>
      </c>
      <c r="I93" s="34"/>
      <c r="J93" s="34"/>
      <c r="K93" s="34"/>
      <c r="L93" s="34"/>
      <c r="M93" s="34"/>
      <c r="N93" s="34"/>
      <c r="O93" s="35"/>
    </row>
    <row r="94" spans="2:17">
      <c r="B94" s="24" t="s">
        <v>214</v>
      </c>
      <c r="C94" s="21">
        <v>24.506999969482422</v>
      </c>
      <c r="D94" s="36"/>
      <c r="E94" s="34"/>
      <c r="F94" s="34"/>
      <c r="G94" s="21">
        <v>15.696999549865723</v>
      </c>
      <c r="H94" s="36"/>
      <c r="I94" s="34"/>
      <c r="J94" s="34"/>
      <c r="K94" s="34"/>
      <c r="L94" s="34"/>
      <c r="M94" s="34"/>
      <c r="N94" s="34"/>
      <c r="O94" s="35"/>
    </row>
    <row r="95" spans="2:17" ht="15.75">
      <c r="B95" s="24" t="s">
        <v>214</v>
      </c>
      <c r="C95" s="21">
        <v>24.503000259399414</v>
      </c>
      <c r="D95" s="37">
        <f>STDEV(C93:C95)</f>
        <v>1.8008772379261771E-2</v>
      </c>
      <c r="E95" s="38">
        <f>AVERAGE(C93:C95)</f>
        <v>24.494667053222656</v>
      </c>
      <c r="F95" s="34"/>
      <c r="G95" s="21">
        <v>15.729000091552734</v>
      </c>
      <c r="H95" s="39">
        <f>STDEV(G93:G95)</f>
        <v>2.4879670594274744E-2</v>
      </c>
      <c r="I95" s="38">
        <f>AVERAGE(G93:G95)</f>
        <v>15.70199998219808</v>
      </c>
      <c r="J95" s="34"/>
      <c r="K95" s="38">
        <f>E95-I95</f>
        <v>8.7926670710245762</v>
      </c>
      <c r="L95" s="38">
        <f>K95-$K$7</f>
        <v>-5.8813327153523769</v>
      </c>
      <c r="M95" s="18">
        <f>SQRT((D95*D95)+(H95*H95))</f>
        <v>3.0713415496940111E-2</v>
      </c>
      <c r="N95" s="6"/>
      <c r="O95" s="42">
        <f>POWER(2,-L95)</f>
        <v>58.946437322817822</v>
      </c>
      <c r="P95" s="17">
        <f>M95/SQRT((COUNT(C93:C95)+COUNT(G93:G95)/2))</f>
        <v>1.4478442914190901E-2</v>
      </c>
    </row>
    <row r="96" spans="2:17">
      <c r="B96" s="24" t="s">
        <v>215</v>
      </c>
      <c r="C96" s="21">
        <v>22.676000595092773</v>
      </c>
      <c r="D96" s="31"/>
      <c r="E96" s="34"/>
      <c r="F96" s="34"/>
      <c r="G96" s="21">
        <v>15.557999610900879</v>
      </c>
      <c r="I96" s="34"/>
      <c r="J96" s="34"/>
      <c r="K96" s="34"/>
      <c r="L96" s="34"/>
      <c r="M96" s="34"/>
      <c r="N96" s="34"/>
      <c r="O96" s="35"/>
    </row>
    <row r="97" spans="2:17">
      <c r="B97" s="24" t="s">
        <v>215</v>
      </c>
      <c r="C97" s="21">
        <v>22.686000823974609</v>
      </c>
      <c r="D97" s="36"/>
      <c r="E97" s="34"/>
      <c r="F97" s="34"/>
      <c r="G97" s="21">
        <v>15.628000259399414</v>
      </c>
      <c r="H97" s="36"/>
      <c r="I97" s="34"/>
      <c r="J97" s="34"/>
      <c r="K97" s="34"/>
      <c r="L97" s="34"/>
      <c r="M97" s="34"/>
      <c r="N97" s="34"/>
      <c r="O97" s="35"/>
    </row>
    <row r="98" spans="2:17" ht="15.75">
      <c r="B98" s="24" t="s">
        <v>215</v>
      </c>
      <c r="C98" s="21">
        <v>22.636999130249023</v>
      </c>
      <c r="D98" s="37">
        <f>STDEV(C96:C98)</f>
        <v>2.5891713042411533E-2</v>
      </c>
      <c r="E98" s="38">
        <f>AVERAGE(C96:C98)</f>
        <v>22.666333516438801</v>
      </c>
      <c r="F98" s="34"/>
      <c r="G98" s="21">
        <v>15.546999931335449</v>
      </c>
      <c r="H98" s="39">
        <f>STDEV(G96:G98)</f>
        <v>4.3935818506899989E-2</v>
      </c>
      <c r="I98" s="38">
        <f>AVERAGE(G96:G98)</f>
        <v>15.577666600545248</v>
      </c>
      <c r="J98" s="34"/>
      <c r="K98" s="38">
        <f>E98-I98</f>
        <v>7.0886669158935529</v>
      </c>
      <c r="L98" s="38">
        <f>K98-$K$7</f>
        <v>-7.5853328704834002</v>
      </c>
      <c r="M98" s="18">
        <f>SQRT((D98*D98)+(H98*H98))</f>
        <v>5.0997421034223278E-2</v>
      </c>
      <c r="N98" s="6"/>
      <c r="O98" s="42">
        <f>POWER(2,-L98)</f>
        <v>192.04929671271495</v>
      </c>
      <c r="P98" s="17">
        <f>M98/SQRT((COUNT(C96:C98)+COUNT(G96:G98)/2))</f>
        <v>2.4040414824216507E-2</v>
      </c>
    </row>
    <row r="99" spans="2:17">
      <c r="B99" s="24" t="s">
        <v>216</v>
      </c>
      <c r="C99" s="21">
        <v>29.37700080871582</v>
      </c>
      <c r="D99" s="31"/>
      <c r="E99" s="34"/>
      <c r="F99" s="34"/>
      <c r="G99" s="21">
        <v>15.906999588012695</v>
      </c>
      <c r="I99" s="34"/>
      <c r="J99" s="34"/>
      <c r="K99" s="34"/>
      <c r="L99" s="34"/>
      <c r="M99" s="34"/>
      <c r="N99" s="34"/>
      <c r="O99" s="35"/>
    </row>
    <row r="100" spans="2:17">
      <c r="B100" s="24" t="s">
        <v>216</v>
      </c>
      <c r="C100" s="21">
        <v>29.631000518798828</v>
      </c>
      <c r="D100" s="36"/>
      <c r="E100" s="34"/>
      <c r="F100" s="34"/>
      <c r="G100" s="21">
        <v>15.85099983215332</v>
      </c>
      <c r="H100" s="36"/>
      <c r="I100" s="34"/>
      <c r="J100" s="34"/>
      <c r="K100" s="34"/>
      <c r="L100" s="34"/>
      <c r="M100" s="34"/>
      <c r="N100" s="34"/>
      <c r="O100" s="35"/>
    </row>
    <row r="101" spans="2:17" ht="15.75">
      <c r="B101" s="24" t="s">
        <v>216</v>
      </c>
      <c r="C101" s="21">
        <v>29.701999664306641</v>
      </c>
      <c r="D101" s="37">
        <f>STDEV(C99:C101)</f>
        <v>0.17087080281138067</v>
      </c>
      <c r="E101" s="38">
        <f>AVERAGE(C99:C101)</f>
        <v>29.570000330607098</v>
      </c>
      <c r="F101" s="34"/>
      <c r="G101" s="21">
        <v>15.859999656677246</v>
      </c>
      <c r="H101" s="39">
        <f>STDEV(G99:G101)</f>
        <v>3.0072033085321435E-2</v>
      </c>
      <c r="I101" s="38">
        <f>AVERAGE(G99:G101)</f>
        <v>15.872666358947754</v>
      </c>
      <c r="J101" s="34"/>
      <c r="K101" s="38">
        <f>E101-I101</f>
        <v>13.697333971659344</v>
      </c>
      <c r="L101" s="38">
        <f>K101-$K$7</f>
        <v>-0.97666581471760949</v>
      </c>
      <c r="M101" s="18">
        <f>SQRT((D101*D101)+(H101*H101))</f>
        <v>0.17349685422880268</v>
      </c>
      <c r="N101" s="6"/>
      <c r="O101" s="42">
        <f>POWER(2,-L101)</f>
        <v>1.9679121449124228</v>
      </c>
      <c r="P101" s="17">
        <f>M101/SQRT((COUNT(C99:C101)+COUNT(G99:G101)/2))</f>
        <v>8.1787201426480216E-2</v>
      </c>
    </row>
    <row r="102" spans="2:17">
      <c r="B102" s="24" t="s">
        <v>217</v>
      </c>
      <c r="C102" s="21">
        <v>23.107000350952148</v>
      </c>
      <c r="D102" s="31"/>
      <c r="E102" s="34"/>
      <c r="F102" s="34"/>
      <c r="G102" s="21">
        <v>15.253999710083008</v>
      </c>
      <c r="I102" s="34"/>
      <c r="J102" s="34"/>
      <c r="K102" s="34"/>
      <c r="L102" s="34"/>
      <c r="M102" s="34"/>
      <c r="N102" s="34"/>
      <c r="O102" s="35"/>
    </row>
    <row r="103" spans="2:17">
      <c r="B103" s="24" t="s">
        <v>217</v>
      </c>
      <c r="C103" s="21">
        <v>23.110000610351563</v>
      </c>
      <c r="D103" s="36"/>
      <c r="E103" s="34"/>
      <c r="F103" s="34"/>
      <c r="G103" s="21">
        <v>15.25100040435791</v>
      </c>
      <c r="H103" s="36"/>
      <c r="I103" s="34"/>
      <c r="J103" s="34"/>
      <c r="K103" s="34"/>
      <c r="L103" s="34"/>
      <c r="M103" s="34"/>
      <c r="N103" s="34"/>
      <c r="O103" s="35"/>
    </row>
    <row r="104" spans="2:17" ht="15.75">
      <c r="B104" s="24" t="s">
        <v>217</v>
      </c>
      <c r="C104" s="21">
        <v>23.048000335693359</v>
      </c>
      <c r="D104" s="37">
        <f>STDEV(C102:C104)</f>
        <v>3.4961973186815744E-2</v>
      </c>
      <c r="E104" s="38">
        <f>AVERAGE(C102:C104)</f>
        <v>23.088333765665691</v>
      </c>
      <c r="F104" s="34"/>
      <c r="G104" s="21">
        <v>15.253999710083008</v>
      </c>
      <c r="H104" s="39">
        <f>STDEV(G102:G104)</f>
        <v>1.7316499677671178E-3</v>
      </c>
      <c r="I104" s="38">
        <f>AVERAGE(G102:G104)</f>
        <v>15.252999941507975</v>
      </c>
      <c r="J104" s="34"/>
      <c r="K104" s="38">
        <f>E104-I104</f>
        <v>7.8353338241577166</v>
      </c>
      <c r="L104" s="38">
        <f>K104-$K$7</f>
        <v>-6.8386659622192365</v>
      </c>
      <c r="M104" s="18">
        <f>SQRT((D104*D104)+(H104*H104))</f>
        <v>3.500483081985243E-2</v>
      </c>
      <c r="N104" s="6"/>
      <c r="O104" s="42">
        <f>POWER(2,-L104)</f>
        <v>114.45732321509415</v>
      </c>
      <c r="P104" s="17">
        <f>M104/SQRT((COUNT(C102:C104)+COUNT(G102:G104)/2))</f>
        <v>1.6501435498003671E-2</v>
      </c>
    </row>
    <row r="105" spans="2:17" s="23" customFormat="1">
      <c r="B105" s="24" t="s">
        <v>218</v>
      </c>
      <c r="C105" s="21">
        <v>21.330999374389648</v>
      </c>
      <c r="D105" s="31"/>
      <c r="E105" s="34"/>
      <c r="F105" s="34"/>
      <c r="G105" s="21">
        <v>14.444999694824219</v>
      </c>
      <c r="H105" s="30"/>
      <c r="I105" s="34"/>
      <c r="J105" s="34"/>
      <c r="K105" s="34"/>
      <c r="L105" s="34"/>
      <c r="M105" s="34"/>
      <c r="N105" s="34"/>
      <c r="O105" s="35"/>
      <c r="P105" s="41"/>
      <c r="Q105" s="28"/>
    </row>
    <row r="106" spans="2:17" s="23" customFormat="1">
      <c r="B106" s="24" t="s">
        <v>218</v>
      </c>
      <c r="C106" s="21">
        <v>21.306999206542969</v>
      </c>
      <c r="D106" s="36"/>
      <c r="E106" s="34"/>
      <c r="F106" s="34"/>
      <c r="G106" s="21">
        <v>14.814000129699707</v>
      </c>
      <c r="H106" s="36"/>
      <c r="I106" s="34"/>
      <c r="J106" s="34"/>
      <c r="K106" s="34"/>
      <c r="L106" s="34"/>
      <c r="M106" s="34"/>
      <c r="N106" s="34"/>
      <c r="O106" s="35"/>
      <c r="P106" s="41"/>
      <c r="Q106" s="28"/>
    </row>
    <row r="107" spans="2:17" s="23" customFormat="1" ht="15.75">
      <c r="B107" s="24" t="s">
        <v>218</v>
      </c>
      <c r="C107" s="21">
        <v>21.311000823974609</v>
      </c>
      <c r="D107" s="37">
        <f>STDEV(C105:C107)</f>
        <v>1.2857961330377291E-2</v>
      </c>
      <c r="E107" s="38">
        <f>AVERAGE(C105:C107)</f>
        <v>21.316333134969074</v>
      </c>
      <c r="F107" s="34"/>
      <c r="G107" s="21">
        <v>14.420999526977539</v>
      </c>
      <c r="H107" s="39">
        <f>STDEV(G105:G107)</f>
        <v>0.22029782974223852</v>
      </c>
      <c r="I107" s="38">
        <f>AVERAGE(G105:G107)</f>
        <v>14.559999783833822</v>
      </c>
      <c r="J107" s="34"/>
      <c r="K107" s="38">
        <f>E107-I107</f>
        <v>6.7563333511352521</v>
      </c>
      <c r="L107" s="38">
        <f>K107-$K$7</f>
        <v>-7.917666435241701</v>
      </c>
      <c r="M107" s="38">
        <f>SQRT((D107*D107)+(H107*H107))</f>
        <v>0.22067274629802791</v>
      </c>
      <c r="N107" s="34"/>
      <c r="O107" s="42">
        <f>POWER(2,-L107)</f>
        <v>241.79932973645651</v>
      </c>
      <c r="P107" s="1">
        <f>M107/SQRT((COUNT(C105:C107)+COUNT(G105:G107)/2))</f>
        <v>0.10402613022026276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52" workbookViewId="0">
      <selection activeCell="O29" sqref="O29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0.14062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243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30.617000579833984</v>
      </c>
      <c r="D5" s="31"/>
      <c r="E5" s="34"/>
      <c r="F5" s="34"/>
      <c r="G5" s="21">
        <v>16.01099967956543</v>
      </c>
      <c r="H5" s="31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30.948999404907227</v>
      </c>
      <c r="D6" s="36"/>
      <c r="E6" s="34"/>
      <c r="F6" s="34"/>
      <c r="G6" s="21">
        <v>15.942000389099121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30.316999435424805</v>
      </c>
      <c r="D7" s="37">
        <f>STDEV(C5:C8)</f>
        <v>0.31613495744766268</v>
      </c>
      <c r="E7" s="38">
        <f>AVERAGE(C5:C8)</f>
        <v>30.627666473388672</v>
      </c>
      <c r="F7" s="34"/>
      <c r="G7" s="21">
        <v>15.907999992370605</v>
      </c>
      <c r="H7" s="39">
        <f>STDEV(G5:G8)</f>
        <v>5.2481527900748275E-2</v>
      </c>
      <c r="I7" s="38">
        <f>AVERAGE(G5:G8)</f>
        <v>15.953666687011719</v>
      </c>
      <c r="J7" s="34"/>
      <c r="K7" s="1">
        <f>E7-I7</f>
        <v>14.673999786376953</v>
      </c>
      <c r="L7" s="38">
        <f>K7-$K$7</f>
        <v>0</v>
      </c>
      <c r="M7" s="18">
        <f>SQRT((D7*D7)+(H7*H7))</f>
        <v>0.32046157662227231</v>
      </c>
      <c r="N7" s="6"/>
      <c r="O7" s="42">
        <f>POWER(2,-L7)</f>
        <v>1</v>
      </c>
      <c r="P7" s="17">
        <f>M7/SQRT((COUNT(C5:C8)+COUNT(G5:G8)/2))</f>
        <v>0.15106703595956078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219</v>
      </c>
      <c r="C9" s="21">
        <v>31.599000930786133</v>
      </c>
      <c r="D9" s="31"/>
      <c r="E9" s="34"/>
      <c r="F9" s="34"/>
      <c r="G9" s="21">
        <v>17.900999069213867</v>
      </c>
      <c r="I9" s="34"/>
      <c r="J9" s="34"/>
      <c r="K9" s="34"/>
      <c r="L9" s="34"/>
      <c r="M9" s="34"/>
      <c r="N9" s="34"/>
      <c r="O9" s="35"/>
    </row>
    <row r="10" spans="2:16">
      <c r="B10" s="24" t="s">
        <v>219</v>
      </c>
      <c r="C10" s="21"/>
      <c r="D10" s="36"/>
      <c r="E10" s="34"/>
      <c r="F10" s="34"/>
      <c r="G10" s="21">
        <v>17.943000793457031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219</v>
      </c>
      <c r="C11" s="21">
        <v>31.540000915527344</v>
      </c>
      <c r="D11" s="37">
        <f>STDEV(C9:C11)</f>
        <v>4.1719310879599521E-2</v>
      </c>
      <c r="E11" s="38">
        <f>AVERAGE(C9:C11)</f>
        <v>31.569500923156738</v>
      </c>
      <c r="F11" s="34"/>
      <c r="G11" s="21">
        <v>17.957000732421875</v>
      </c>
      <c r="H11" s="39">
        <f>STDEV(G9:G11)</f>
        <v>2.9144265909669897E-2</v>
      </c>
      <c r="I11" s="38">
        <f>AVERAGE(G9:G11)</f>
        <v>17.933666865030926</v>
      </c>
      <c r="J11" s="34"/>
      <c r="K11" s="38">
        <f>E11-I11</f>
        <v>13.635834058125813</v>
      </c>
      <c r="L11" s="38">
        <f>K11-$K$7</f>
        <v>-1.0381657282511405</v>
      </c>
      <c r="M11" s="18">
        <f>SQRT((D11*D11)+(H11*H11))</f>
        <v>5.0890953377611403E-2</v>
      </c>
      <c r="N11" s="6"/>
      <c r="O11" s="42">
        <f>POWER(2,-L11)</f>
        <v>2.0536149850022869</v>
      </c>
      <c r="P11" s="17">
        <f>M11/SQRT((COUNT(C9:C11)+COUNT(G9:G11)/2))</f>
        <v>2.7202358803615424E-2</v>
      </c>
    </row>
    <row r="12" spans="2:16">
      <c r="B12" s="24" t="s">
        <v>220</v>
      </c>
      <c r="C12" s="21">
        <v>23.697000503540039</v>
      </c>
      <c r="D12" s="31"/>
      <c r="E12" s="34"/>
      <c r="F12" s="34"/>
      <c r="G12" s="21">
        <v>14.814999580383301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220</v>
      </c>
      <c r="C13" s="21">
        <v>23.702999114990234</v>
      </c>
      <c r="D13" s="36"/>
      <c r="E13" s="34"/>
      <c r="F13" s="34"/>
      <c r="G13" s="21">
        <v>14.789999961853027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220</v>
      </c>
      <c r="C14" s="21">
        <v>23.739999771118164</v>
      </c>
      <c r="D14" s="37">
        <f>STDEV(C12:C14)</f>
        <v>2.3287940031566076E-2</v>
      </c>
      <c r="E14" s="38">
        <f>AVERAGE(C12:C14)</f>
        <v>23.713333129882812</v>
      </c>
      <c r="F14" s="34"/>
      <c r="G14" s="21">
        <v>14.817999839782715</v>
      </c>
      <c r="H14" s="39">
        <f>STDEV(G12:G14)</f>
        <v>1.5373004733408304E-2</v>
      </c>
      <c r="I14" s="38">
        <f>AVERAGE(G12:G14)</f>
        <v>14.807666460673014</v>
      </c>
      <c r="J14" s="34"/>
      <c r="K14" s="38">
        <f>E14-I14</f>
        <v>8.9056666692097988</v>
      </c>
      <c r="L14" s="38">
        <f>K14-$K$7</f>
        <v>-5.7683331171671544</v>
      </c>
      <c r="M14" s="18">
        <f>SQRT((D14*D14)+(H14*H14))</f>
        <v>2.790443379549587E-2</v>
      </c>
      <c r="N14" s="6"/>
      <c r="O14" s="42">
        <f>POWER(2,-L14)</f>
        <v>54.505621148768434</v>
      </c>
      <c r="P14" s="17">
        <f>M14/SQRT((COUNT(C12:C14)+COUNT(G12:G14)/2))</f>
        <v>1.3154276241310801E-2</v>
      </c>
    </row>
    <row r="15" spans="2:16">
      <c r="B15" s="24" t="s">
        <v>221</v>
      </c>
      <c r="C15" s="21">
        <v>22.388999938964844</v>
      </c>
      <c r="D15" s="31"/>
      <c r="E15" s="34"/>
      <c r="F15" s="34"/>
      <c r="G15" s="21">
        <v>15.128999710083008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221</v>
      </c>
      <c r="C16" s="21">
        <v>22.386999130249023</v>
      </c>
      <c r="D16" s="36"/>
      <c r="E16" s="34"/>
      <c r="F16" s="34"/>
      <c r="G16" s="21">
        <v>15.144000053405762</v>
      </c>
      <c r="H16" s="36"/>
      <c r="I16" s="34"/>
      <c r="J16" s="34"/>
      <c r="K16" s="34"/>
      <c r="L16" s="34"/>
      <c r="M16" s="34"/>
      <c r="N16" s="34"/>
      <c r="O16" s="35"/>
    </row>
    <row r="17" spans="2:17" ht="15.75">
      <c r="B17" s="24" t="s">
        <v>221</v>
      </c>
      <c r="C17" s="21">
        <v>22.416999816894531</v>
      </c>
      <c r="D17" s="37">
        <f>STDEV(C15:C17)</f>
        <v>1.6773180968422251E-2</v>
      </c>
      <c r="E17" s="38">
        <f>AVERAGE(C15:C17)</f>
        <v>22.397666295369465</v>
      </c>
      <c r="F17" s="34"/>
      <c r="G17" s="21">
        <v>15.027000427246094</v>
      </c>
      <c r="H17" s="39">
        <f>STDEV(G15:G17)</f>
        <v>6.366288364050561E-2</v>
      </c>
      <c r="I17" s="38">
        <f>AVERAGE(G15:G17)</f>
        <v>15.100000063578287</v>
      </c>
      <c r="J17" s="34"/>
      <c r="K17" s="38">
        <f>E17-I17</f>
        <v>7.2976662317911778</v>
      </c>
      <c r="L17" s="38">
        <f>K17-$K$7</f>
        <v>-7.3763335545857753</v>
      </c>
      <c r="M17" s="18">
        <f>SQRT((D17*D17)+(H17*H17))</f>
        <v>6.5835418683441199E-2</v>
      </c>
      <c r="N17" s="6"/>
      <c r="O17" s="42">
        <f>POWER(2,-L17)</f>
        <v>166.14897177231703</v>
      </c>
      <c r="P17" s="17">
        <f>M17/SQRT((COUNT(C15:C17)+COUNT(G15:G17)/2))</f>
        <v>3.1035113995544535E-2</v>
      </c>
    </row>
    <row r="18" spans="2:17">
      <c r="B18" s="24" t="s">
        <v>222</v>
      </c>
      <c r="C18" t="s">
        <v>244</v>
      </c>
      <c r="D18" s="31"/>
      <c r="E18" s="34"/>
      <c r="F18" s="34"/>
      <c r="G18" s="21">
        <v>17.993999481201172</v>
      </c>
      <c r="I18" s="34"/>
      <c r="J18" s="34"/>
      <c r="K18" s="34"/>
      <c r="L18" s="34"/>
      <c r="M18" s="34"/>
      <c r="N18" s="34"/>
      <c r="O18" s="35"/>
    </row>
    <row r="19" spans="2:17">
      <c r="B19" s="24" t="s">
        <v>222</v>
      </c>
      <c r="C19" s="21">
        <v>33.83599853515625</v>
      </c>
      <c r="D19" s="36"/>
      <c r="E19" s="34"/>
      <c r="F19" s="34"/>
      <c r="G19" s="21">
        <v>17.97599983215332</v>
      </c>
      <c r="H19" s="36"/>
      <c r="I19" s="34"/>
      <c r="J19" s="34"/>
      <c r="K19" s="34"/>
      <c r="L19" s="34"/>
      <c r="M19" s="34"/>
      <c r="N19" s="34"/>
      <c r="O19" s="35"/>
    </row>
    <row r="20" spans="2:17" ht="15.75">
      <c r="B20" s="24" t="s">
        <v>222</v>
      </c>
      <c r="C20" s="21">
        <v>32.203998565673828</v>
      </c>
      <c r="D20" s="37">
        <f>STDEV(C18:C20)</f>
        <v>1.153998245317259</v>
      </c>
      <c r="E20" s="38">
        <f>AVERAGE(C18:C20)</f>
        <v>33.019998550415039</v>
      </c>
      <c r="F20" s="34"/>
      <c r="G20" s="21">
        <v>17.916999816894531</v>
      </c>
      <c r="H20" s="39">
        <f>STDEV(G18:G20)</f>
        <v>4.0278069859661252E-2</v>
      </c>
      <c r="I20" s="38">
        <f>AVERAGE(G18:G20)</f>
        <v>17.96233304341634</v>
      </c>
      <c r="J20" s="34"/>
      <c r="K20" s="38">
        <f>E20-I20</f>
        <v>15.057665506998699</v>
      </c>
      <c r="L20" s="38">
        <f>K20-$K$7</f>
        <v>0.38366572062174598</v>
      </c>
      <c r="M20" s="18">
        <f>SQRT((D20*D20)+(H20*H20))</f>
        <v>1.1547009453130852</v>
      </c>
      <c r="N20" s="6"/>
      <c r="O20" s="29">
        <f>POWER(2,-L20)</f>
        <v>0.76648755838320226</v>
      </c>
      <c r="P20" s="17">
        <f>M20/SQRT((COUNT(C18:C20)+COUNT(G18:G20)/2))</f>
        <v>0.61721361736365121</v>
      </c>
    </row>
    <row r="21" spans="2:17">
      <c r="B21" s="24" t="s">
        <v>223</v>
      </c>
      <c r="C21" s="21">
        <v>24.172000885009766</v>
      </c>
      <c r="D21" s="31"/>
      <c r="E21" s="34"/>
      <c r="F21" s="34"/>
      <c r="G21" s="21">
        <v>15.081000328063965</v>
      </c>
      <c r="I21" s="34"/>
      <c r="J21" s="34"/>
      <c r="K21" s="34"/>
      <c r="L21" s="34"/>
      <c r="M21" s="34"/>
      <c r="N21" s="34"/>
      <c r="O21" s="35"/>
    </row>
    <row r="22" spans="2:17">
      <c r="B22" s="24" t="s">
        <v>223</v>
      </c>
      <c r="C22" s="21">
        <v>24.236000061035156</v>
      </c>
      <c r="D22" s="36"/>
      <c r="E22" s="34"/>
      <c r="F22" s="34"/>
      <c r="G22" s="21">
        <v>15.059000015258789</v>
      </c>
      <c r="H22" s="36"/>
      <c r="I22" s="34"/>
      <c r="J22" s="34"/>
      <c r="K22" s="34"/>
      <c r="L22" s="34"/>
      <c r="M22" s="34"/>
      <c r="N22" s="34"/>
      <c r="O22" s="35"/>
    </row>
    <row r="23" spans="2:17" ht="15.75">
      <c r="B23" s="24" t="s">
        <v>223</v>
      </c>
      <c r="C23" s="21">
        <v>23.768999099731445</v>
      </c>
      <c r="D23" s="37">
        <f>STDEV(C21:C23)</f>
        <v>0.25317853757379477</v>
      </c>
      <c r="E23" s="38">
        <f>AVERAGE(C21:C23)</f>
        <v>24.059000015258789</v>
      </c>
      <c r="F23" s="34"/>
      <c r="G23" s="21">
        <v>14.996000289916992</v>
      </c>
      <c r="H23" s="39">
        <f>STDEV(G21:G23)</f>
        <v>4.4117240850666366E-2</v>
      </c>
      <c r="I23" s="38">
        <f>AVERAGE(G21:G23)</f>
        <v>15.045333544413248</v>
      </c>
      <c r="J23" s="34"/>
      <c r="K23" s="38">
        <f>E23-I23</f>
        <v>9.013666470845541</v>
      </c>
      <c r="L23" s="38">
        <f>K23-$K$7</f>
        <v>-5.6603333155314122</v>
      </c>
      <c r="M23" s="18">
        <f>SQRT((D23*D23)+(H23*H23))</f>
        <v>0.25699358518897142</v>
      </c>
      <c r="N23" s="6"/>
      <c r="O23" s="42">
        <f>POWER(2,-L23)</f>
        <v>50.574327136282719</v>
      </c>
      <c r="P23" s="17">
        <f>M23/SQRT((COUNT(C21:C23)+COUNT(G21:G23)/2))</f>
        <v>0.12114793787237627</v>
      </c>
    </row>
    <row r="24" spans="2:17" s="23" customFormat="1">
      <c r="B24" s="24" t="s">
        <v>224</v>
      </c>
      <c r="C24" s="21">
        <v>23.791000366210938</v>
      </c>
      <c r="D24" s="31"/>
      <c r="E24" s="34"/>
      <c r="F24" s="34"/>
      <c r="G24" s="21">
        <v>15.590000152587891</v>
      </c>
      <c r="H24" s="30"/>
      <c r="I24" s="34"/>
      <c r="J24" s="34"/>
      <c r="K24" s="34"/>
      <c r="L24" s="34"/>
      <c r="M24" s="34"/>
      <c r="N24" s="34"/>
      <c r="O24" s="35"/>
      <c r="P24" s="41"/>
      <c r="Q24" s="28"/>
    </row>
    <row r="25" spans="2:17" s="23" customFormat="1">
      <c r="B25" s="24" t="s">
        <v>224</v>
      </c>
      <c r="C25" s="21">
        <v>23.131999969482422</v>
      </c>
      <c r="D25" s="36"/>
      <c r="E25" s="34"/>
      <c r="F25" s="34"/>
      <c r="G25" s="21">
        <v>15.177000045776367</v>
      </c>
      <c r="H25" s="36"/>
      <c r="I25" s="34"/>
      <c r="J25" s="34"/>
      <c r="K25" s="34"/>
      <c r="L25" s="34"/>
      <c r="M25" s="34"/>
      <c r="N25" s="34"/>
      <c r="O25" s="35"/>
      <c r="P25" s="41"/>
      <c r="Q25" s="28"/>
    </row>
    <row r="26" spans="2:17" s="23" customFormat="1" ht="15.75">
      <c r="B26" s="24" t="s">
        <v>224</v>
      </c>
      <c r="C26" s="21">
        <v>23.37299919128418</v>
      </c>
      <c r="D26" s="37">
        <f>STDEV(C24:C26)</f>
        <v>0.33343843260732337</v>
      </c>
      <c r="E26" s="38">
        <f>AVERAGE(C24:C26)</f>
        <v>23.431999842325848</v>
      </c>
      <c r="F26" s="34"/>
      <c r="G26" s="21">
        <v>15.640000343322754</v>
      </c>
      <c r="H26" s="39">
        <f>STDEV(G24:G26)</f>
        <v>0.25411230549627117</v>
      </c>
      <c r="I26" s="38">
        <f>AVERAGE(G24:G26)</f>
        <v>15.469000180562338</v>
      </c>
      <c r="J26" s="34"/>
      <c r="K26" s="38">
        <f>E26-I26</f>
        <v>7.9629996617635097</v>
      </c>
      <c r="L26" s="38">
        <f>K26-$K$7</f>
        <v>-6.7110001246134434</v>
      </c>
      <c r="M26" s="38">
        <f>SQRT((D26*D26)+(H26*H26))</f>
        <v>0.41923054772315765</v>
      </c>
      <c r="N26" s="34"/>
      <c r="O26" s="42">
        <f>POWER(2,-L26)</f>
        <v>104.76406429266639</v>
      </c>
      <c r="P26" s="1">
        <f>M26/SQRT((COUNT(C24:C26)+COUNT(G24:G26)/2))</f>
        <v>0.1976271754503969</v>
      </c>
      <c r="Q26" s="28"/>
    </row>
    <row r="27" spans="2:17" s="23" customFormat="1">
      <c r="B27" s="24" t="s">
        <v>225</v>
      </c>
      <c r="C27" s="21">
        <v>29.691999435424805</v>
      </c>
      <c r="D27" s="31"/>
      <c r="E27" s="34"/>
      <c r="F27" s="34"/>
      <c r="G27" s="21">
        <v>15.335000038146973</v>
      </c>
      <c r="H27" s="30"/>
      <c r="I27" s="34"/>
      <c r="J27" s="34"/>
      <c r="K27" s="34"/>
      <c r="L27" s="34"/>
      <c r="M27" s="34"/>
      <c r="N27" s="34"/>
      <c r="O27" s="35"/>
      <c r="P27" s="41"/>
      <c r="Q27" s="28"/>
    </row>
    <row r="28" spans="2:17" s="23" customFormat="1">
      <c r="B28" s="24" t="s">
        <v>225</v>
      </c>
      <c r="C28" s="21">
        <v>29.209999084472656</v>
      </c>
      <c r="D28" s="36"/>
      <c r="E28" s="34"/>
      <c r="F28" s="34"/>
      <c r="G28" s="21">
        <v>14.940999984741211</v>
      </c>
      <c r="H28" s="36"/>
      <c r="I28" s="34"/>
      <c r="J28" s="34"/>
      <c r="K28" s="34"/>
      <c r="L28" s="34"/>
      <c r="M28" s="34"/>
      <c r="N28" s="34"/>
      <c r="O28" s="35"/>
      <c r="P28" s="41"/>
      <c r="Q28" s="28"/>
    </row>
    <row r="29" spans="2:17" s="23" customFormat="1" ht="15.75">
      <c r="B29" s="24" t="s">
        <v>225</v>
      </c>
      <c r="C29" s="21"/>
      <c r="D29" s="37">
        <f>STDEV(C27:C29)</f>
        <v>0.34082571669255995</v>
      </c>
      <c r="E29" s="38">
        <f>AVERAGE(C27:C29)</f>
        <v>29.45099925994873</v>
      </c>
      <c r="F29" s="34"/>
      <c r="G29" s="21">
        <v>15.128000259399414</v>
      </c>
      <c r="H29" s="39">
        <f>STDEV(G27:G29)</f>
        <v>0.1970846067079699</v>
      </c>
      <c r="I29" s="38">
        <f>AVERAGE(G27:G29)</f>
        <v>15.134666760762533</v>
      </c>
      <c r="J29" s="34"/>
      <c r="K29" s="38">
        <f>E29-I29</f>
        <v>14.316332499186197</v>
      </c>
      <c r="L29" s="38">
        <f>K29-$K$7</f>
        <v>-0.3576672871907558</v>
      </c>
      <c r="M29" s="38">
        <f>SQRT((D29*D29)+(H29*H29))</f>
        <v>0.39370612309212605</v>
      </c>
      <c r="N29" s="34"/>
      <c r="O29" s="29">
        <f>POWER(2,-L29)</f>
        <v>1.2813523859468763</v>
      </c>
      <c r="P29" s="1">
        <f>M29/SQRT((COUNT(C27:C29)+COUNT(G27:G29)/2))</f>
        <v>0.21044477481225488</v>
      </c>
      <c r="Q29" s="28"/>
    </row>
    <row r="30" spans="2:17">
      <c r="B30" s="24" t="s">
        <v>226</v>
      </c>
      <c r="C30" s="21">
        <v>22.767000198364258</v>
      </c>
      <c r="D30" s="31"/>
      <c r="E30" s="34"/>
      <c r="F30" s="34"/>
      <c r="G30" s="21">
        <v>14.539999961853027</v>
      </c>
      <c r="I30" s="34"/>
      <c r="J30" s="34"/>
      <c r="K30" s="34"/>
      <c r="L30" s="34"/>
      <c r="M30" s="34"/>
      <c r="N30" s="34"/>
      <c r="O30" s="35"/>
    </row>
    <row r="31" spans="2:17">
      <c r="B31" s="24" t="s">
        <v>226</v>
      </c>
      <c r="C31" s="21">
        <v>22.944000244140625</v>
      </c>
      <c r="D31" s="36"/>
      <c r="E31" s="34"/>
      <c r="F31" s="34"/>
      <c r="G31" s="21">
        <v>14.390000343322754</v>
      </c>
      <c r="H31" s="36"/>
      <c r="I31" s="34"/>
      <c r="J31" s="34"/>
      <c r="K31" s="34"/>
      <c r="L31" s="34"/>
      <c r="M31" s="34"/>
      <c r="N31" s="34"/>
      <c r="O31" s="35"/>
    </row>
    <row r="32" spans="2:17" ht="15.75">
      <c r="B32" s="24" t="s">
        <v>226</v>
      </c>
      <c r="C32" s="21">
        <v>22.978000640869141</v>
      </c>
      <c r="D32" s="37">
        <f>STDEV(C30:C32)</f>
        <v>0.11328888583306904</v>
      </c>
      <c r="E32" s="38">
        <f>AVERAGE(C30:C32)</f>
        <v>22.896333694458008</v>
      </c>
      <c r="F32" s="34"/>
      <c r="G32" s="21">
        <v>14.383999824523926</v>
      </c>
      <c r="H32" s="39">
        <f>STDEV(G30:G32)</f>
        <v>8.8385457544195953E-2</v>
      </c>
      <c r="I32" s="38">
        <f>AVERAGE(G30:G32)</f>
        <v>14.438000043233236</v>
      </c>
      <c r="J32" s="34"/>
      <c r="K32" s="38">
        <f>E32-I32</f>
        <v>8.4583336512247715</v>
      </c>
      <c r="L32" s="38">
        <f>K32-$K$7</f>
        <v>-6.2156661351521816</v>
      </c>
      <c r="M32" s="18">
        <f>SQRT((D32*D32)+(H32*H32))</f>
        <v>0.14368841553373402</v>
      </c>
      <c r="N32" s="6"/>
      <c r="O32" s="42">
        <f>POWER(2,-L32)</f>
        <v>74.319358054637249</v>
      </c>
      <c r="P32" s="17">
        <f>M32/SQRT((COUNT(C30:C32)+COUNT(G30:G32)/2))</f>
        <v>6.7735368667902529E-2</v>
      </c>
    </row>
    <row r="33" spans="2:17">
      <c r="B33" s="24" t="s">
        <v>227</v>
      </c>
      <c r="C33" s="21">
        <v>23.50200080871582</v>
      </c>
      <c r="D33" s="31"/>
      <c r="E33" s="34"/>
      <c r="F33" s="34"/>
      <c r="G33" s="21">
        <v>15.753000259399414</v>
      </c>
      <c r="I33" s="34"/>
      <c r="J33" s="34"/>
      <c r="K33" s="34"/>
      <c r="L33" s="34"/>
      <c r="M33" s="34"/>
      <c r="N33" s="34"/>
      <c r="O33" s="35"/>
    </row>
    <row r="34" spans="2:17">
      <c r="B34" s="24" t="s">
        <v>227</v>
      </c>
      <c r="C34" s="21">
        <v>23.481000900268555</v>
      </c>
      <c r="D34" s="36"/>
      <c r="E34" s="34"/>
      <c r="F34" s="34"/>
      <c r="G34" s="21">
        <v>15.791999816894531</v>
      </c>
      <c r="H34" s="36"/>
      <c r="I34" s="34"/>
      <c r="J34" s="34"/>
      <c r="K34" s="34"/>
      <c r="L34" s="34"/>
      <c r="M34" s="34"/>
      <c r="N34" s="34"/>
      <c r="O34" s="35"/>
    </row>
    <row r="35" spans="2:17" ht="15.75">
      <c r="B35" s="24" t="s">
        <v>227</v>
      </c>
      <c r="C35" s="21">
        <v>23.566999435424805</v>
      </c>
      <c r="D35" s="37">
        <f>STDEV(C33:C35)</f>
        <v>4.4835933650492509E-2</v>
      </c>
      <c r="E35" s="38">
        <f>AVERAGE(C33:C35)</f>
        <v>23.516667048136394</v>
      </c>
      <c r="F35" s="34"/>
      <c r="G35" s="21">
        <v>15.86400032043457</v>
      </c>
      <c r="H35" s="39">
        <f>STDEV(G33:G35)</f>
        <v>5.6311709180007642E-2</v>
      </c>
      <c r="I35" s="38">
        <f>AVERAGE(G33:G35)</f>
        <v>15.803000132242838</v>
      </c>
      <c r="J35" s="34"/>
      <c r="K35" s="38">
        <f>E35-I35</f>
        <v>7.7136669158935565</v>
      </c>
      <c r="L35" s="38">
        <f>K35-$K$7</f>
        <v>-6.9603328704833967</v>
      </c>
      <c r="M35" s="18">
        <f>SQRT((D35*D35)+(H35*H35))</f>
        <v>7.1981035954514605E-2</v>
      </c>
      <c r="N35" s="6"/>
      <c r="O35" s="42">
        <f>POWER(2,-L35)</f>
        <v>124.52856220997819</v>
      </c>
      <c r="P35" s="17">
        <f>M35/SQRT((COUNT(C33:C35)+COUNT(G33:G35)/2))</f>
        <v>3.3932185760179985E-2</v>
      </c>
    </row>
    <row r="36" spans="2:17">
      <c r="B36" s="24" t="s">
        <v>228</v>
      </c>
      <c r="C36" s="21">
        <v>31.030000686645508</v>
      </c>
      <c r="D36" s="31"/>
      <c r="E36" s="34"/>
      <c r="F36" s="34"/>
      <c r="G36" s="21">
        <v>16.472000122070313</v>
      </c>
      <c r="I36" s="34"/>
      <c r="J36" s="34"/>
      <c r="K36" s="34"/>
      <c r="L36" s="34"/>
      <c r="M36" s="34"/>
      <c r="N36" s="34"/>
      <c r="O36" s="35"/>
    </row>
    <row r="37" spans="2:17">
      <c r="B37" s="24" t="s">
        <v>228</v>
      </c>
      <c r="C37" s="21">
        <v>31.214000701904297</v>
      </c>
      <c r="D37" s="36"/>
      <c r="E37" s="34"/>
      <c r="F37" s="34"/>
      <c r="G37" s="21">
        <v>16.490999221801758</v>
      </c>
      <c r="H37" s="36"/>
      <c r="I37" s="34"/>
      <c r="J37" s="34"/>
      <c r="K37" s="34"/>
      <c r="L37" s="34"/>
      <c r="M37" s="34"/>
      <c r="N37" s="34"/>
      <c r="O37" s="35"/>
    </row>
    <row r="38" spans="2:17" ht="15.75">
      <c r="B38" s="24" t="s">
        <v>228</v>
      </c>
      <c r="C38" s="21"/>
      <c r="D38" s="37">
        <f>STDEV(C36:C38)</f>
        <v>0.13010765852791797</v>
      </c>
      <c r="E38" s="38">
        <f>AVERAGE(C36:C38)</f>
        <v>31.122000694274902</v>
      </c>
      <c r="F38" s="34"/>
      <c r="G38" s="21">
        <v>16.53700065612793</v>
      </c>
      <c r="H38" s="39">
        <f>STDEV(G36:G38)</f>
        <v>3.3421966774478229E-2</v>
      </c>
      <c r="I38" s="38">
        <f>AVERAGE(G36:G38)</f>
        <v>16.5</v>
      </c>
      <c r="J38" s="34"/>
      <c r="K38" s="38">
        <f>E38-I38</f>
        <v>14.622000694274902</v>
      </c>
      <c r="L38" s="38">
        <f>K38-$K$7</f>
        <v>-5.1999092102050781E-2</v>
      </c>
      <c r="M38" s="18">
        <f>SQRT((D38*D38)+(H38*H38))</f>
        <v>0.13433179322368788</v>
      </c>
      <c r="N38" s="6"/>
      <c r="O38" s="42">
        <f>POWER(2,-L38)</f>
        <v>1.0367004486167661</v>
      </c>
      <c r="P38" s="17">
        <f>M38/SQRT((COUNT(C36:C38)+COUNT(G36:G38)/2))</f>
        <v>7.1803363770571629E-2</v>
      </c>
    </row>
    <row r="39" spans="2:17">
      <c r="B39" s="24" t="s">
        <v>229</v>
      </c>
      <c r="C39" s="21">
        <v>24.48900032043457</v>
      </c>
      <c r="D39" s="31"/>
      <c r="E39" s="34"/>
      <c r="F39" s="34"/>
      <c r="G39" s="21">
        <v>15.237000465393066</v>
      </c>
      <c r="I39" s="34"/>
      <c r="J39" s="34"/>
      <c r="K39" s="34"/>
      <c r="L39" s="34"/>
      <c r="M39" s="34"/>
      <c r="N39" s="34"/>
      <c r="O39" s="35"/>
    </row>
    <row r="40" spans="2:17">
      <c r="B40" s="24" t="s">
        <v>229</v>
      </c>
      <c r="C40" s="21">
        <v>24.37700080871582</v>
      </c>
      <c r="D40" s="36"/>
      <c r="E40" s="34"/>
      <c r="F40" s="34"/>
      <c r="G40" s="21">
        <v>15.295000076293945</v>
      </c>
      <c r="H40" s="36"/>
      <c r="I40" s="34"/>
      <c r="J40" s="34"/>
      <c r="K40" s="34"/>
      <c r="L40" s="34"/>
      <c r="M40" s="34"/>
      <c r="N40" s="34"/>
      <c r="O40" s="35"/>
    </row>
    <row r="41" spans="2:17" ht="15.75">
      <c r="B41" s="24" t="s">
        <v>229</v>
      </c>
      <c r="C41" s="21">
        <v>24.474000930786133</v>
      </c>
      <c r="D41" s="37">
        <f>STDEV(C39:C41)</f>
        <v>6.079733546343348E-2</v>
      </c>
      <c r="E41" s="38">
        <f>AVERAGE(C39:C41)</f>
        <v>24.446667353312176</v>
      </c>
      <c r="F41" s="34"/>
      <c r="G41" s="21">
        <v>15.222999572753906</v>
      </c>
      <c r="H41" s="39">
        <f>STDEV(G39:G41)</f>
        <v>3.8175149790943448E-2</v>
      </c>
      <c r="I41" s="38">
        <f>AVERAGE(G39:G41)</f>
        <v>15.251666704813639</v>
      </c>
      <c r="J41" s="34"/>
      <c r="K41" s="38">
        <f>E41-I41</f>
        <v>9.1950006484985369</v>
      </c>
      <c r="L41" s="38">
        <f>K41-$K$7</f>
        <v>-5.4789991378784162</v>
      </c>
      <c r="M41" s="18">
        <f>SQRT((D41*D41)+(H41*H41))</f>
        <v>7.1788982866552969E-2</v>
      </c>
      <c r="N41" s="6"/>
      <c r="O41" s="42">
        <f>POWER(2,-L41)</f>
        <v>44.600844985545422</v>
      </c>
      <c r="P41" s="17">
        <f>M41/SQRT((COUNT(C39:C41)+COUNT(G39:G41)/2))</f>
        <v>3.3841651066282986E-2</v>
      </c>
    </row>
    <row r="42" spans="2:17">
      <c r="B42" s="24" t="s">
        <v>230</v>
      </c>
      <c r="C42" s="21">
        <v>22.746999740600586</v>
      </c>
      <c r="D42" s="31"/>
      <c r="E42" s="34"/>
      <c r="F42" s="34"/>
      <c r="G42" s="21">
        <v>15.031000137329102</v>
      </c>
      <c r="I42" s="34"/>
      <c r="J42" s="34"/>
      <c r="K42" s="34"/>
      <c r="L42" s="34"/>
      <c r="M42" s="34"/>
      <c r="N42" s="34"/>
      <c r="O42" s="35"/>
    </row>
    <row r="43" spans="2:17">
      <c r="B43" s="24" t="s">
        <v>230</v>
      </c>
      <c r="C43" s="21">
        <v>22.62299919128418</v>
      </c>
      <c r="D43" s="36"/>
      <c r="E43" s="34"/>
      <c r="F43" s="34"/>
      <c r="G43" s="21">
        <v>15.010000228881836</v>
      </c>
      <c r="H43" s="36"/>
      <c r="I43" s="34"/>
      <c r="J43" s="34"/>
      <c r="K43" s="34"/>
      <c r="L43" s="34"/>
      <c r="M43" s="34"/>
      <c r="N43" s="34"/>
      <c r="O43" s="35"/>
    </row>
    <row r="44" spans="2:17" ht="15.75">
      <c r="B44" s="24" t="s">
        <v>230</v>
      </c>
      <c r="C44" s="21">
        <v>22.639999389648438</v>
      </c>
      <c r="D44" s="37">
        <f>STDEV(C42:C44)</f>
        <v>6.7223778133283493E-2</v>
      </c>
      <c r="E44" s="38">
        <f>AVERAGE(C42:C44)</f>
        <v>22.669999440511067</v>
      </c>
      <c r="F44" s="34"/>
      <c r="G44" s="21">
        <v>15.041000366210937</v>
      </c>
      <c r="H44" s="39">
        <f>STDEV(G42:G44)</f>
        <v>1.5821974418014334E-2</v>
      </c>
      <c r="I44" s="38">
        <f>AVERAGE(G42:G44)</f>
        <v>15.027333577473959</v>
      </c>
      <c r="J44" s="34"/>
      <c r="K44" s="38">
        <f>E44-I44</f>
        <v>7.6426658630371076</v>
      </c>
      <c r="L44" s="38">
        <f>K44-$K$7</f>
        <v>-7.0313339233398455</v>
      </c>
      <c r="M44" s="18">
        <f>SQRT((D44*D44)+(H44*H44))</f>
        <v>6.9060634380211303E-2</v>
      </c>
      <c r="N44" s="6"/>
      <c r="O44" s="42">
        <f>POWER(2,-L44)</f>
        <v>130.81044421037222</v>
      </c>
      <c r="P44" s="17">
        <f>M44/SQRT((COUNT(C42:C44)+COUNT(G42:G44)/2))</f>
        <v>3.2555495255528158E-2</v>
      </c>
    </row>
    <row r="45" spans="2:17">
      <c r="B45" s="24" t="s">
        <v>231</v>
      </c>
      <c r="C45" s="21">
        <v>29.694000244140625</v>
      </c>
      <c r="D45" s="31"/>
      <c r="E45" s="34"/>
      <c r="F45" s="34"/>
      <c r="G45" s="21">
        <v>16.419000625610352</v>
      </c>
      <c r="I45" s="34"/>
      <c r="J45" s="34"/>
      <c r="K45" s="34"/>
      <c r="L45" s="34"/>
      <c r="M45" s="34"/>
      <c r="N45" s="34"/>
      <c r="O45" s="35"/>
    </row>
    <row r="46" spans="2:17">
      <c r="B46" s="24" t="s">
        <v>231</v>
      </c>
      <c r="C46" s="21">
        <v>29.51300048828125</v>
      </c>
      <c r="D46" s="36"/>
      <c r="E46" s="34"/>
      <c r="F46" s="34"/>
      <c r="G46" s="21">
        <v>16.399999618530273</v>
      </c>
      <c r="H46" s="36"/>
      <c r="I46" s="34"/>
      <c r="J46" s="34"/>
      <c r="K46" s="34"/>
      <c r="L46" s="34"/>
      <c r="M46" s="34"/>
      <c r="N46" s="34"/>
      <c r="O46" s="35"/>
    </row>
    <row r="47" spans="2:17" ht="15.75">
      <c r="B47" s="24" t="s">
        <v>231</v>
      </c>
      <c r="C47" s="21">
        <v>29.375999450683594</v>
      </c>
      <c r="D47" s="37">
        <f>STDEV(C45:C47)</f>
        <v>0.15950689669691884</v>
      </c>
      <c r="E47" s="38">
        <f>AVERAGE(C45:C47)</f>
        <v>29.527666727701824</v>
      </c>
      <c r="F47" s="34"/>
      <c r="G47" s="21">
        <v>16.375</v>
      </c>
      <c r="H47" s="39">
        <f>STDEV(G45:G47)</f>
        <v>2.2068356874412949E-2</v>
      </c>
      <c r="I47" s="38">
        <f>AVERAGE(G45:G47)</f>
        <v>16.398000081380207</v>
      </c>
      <c r="J47" s="34"/>
      <c r="K47" s="38">
        <f>E47-I47</f>
        <v>13.129666646321617</v>
      </c>
      <c r="L47" s="38">
        <f>K47-$K$7</f>
        <v>-1.5443331400553362</v>
      </c>
      <c r="M47" s="18">
        <f>SQRT((D47*D47)+(H47*H47))</f>
        <v>0.16102627881503684</v>
      </c>
      <c r="N47" s="6"/>
      <c r="O47" s="42">
        <f>POWER(2,-L47)</f>
        <v>2.9166921881169126</v>
      </c>
      <c r="P47" s="17">
        <f>M47/SQRT((COUNT(C45:C47)+COUNT(G45:G47)/2))</f>
        <v>7.5908515799565507E-2</v>
      </c>
    </row>
    <row r="48" spans="2:17" s="23" customFormat="1">
      <c r="B48" s="24" t="s">
        <v>232</v>
      </c>
      <c r="C48" s="21">
        <v>23.642000198364258</v>
      </c>
      <c r="D48" s="31"/>
      <c r="E48" s="34"/>
      <c r="F48" s="34"/>
      <c r="G48" s="21">
        <v>14.567999839782715</v>
      </c>
      <c r="H48" s="30"/>
      <c r="I48" s="34"/>
      <c r="J48" s="34"/>
      <c r="K48" s="34"/>
      <c r="L48" s="34"/>
      <c r="M48" s="34"/>
      <c r="N48" s="34"/>
      <c r="O48" s="35"/>
      <c r="P48" s="41"/>
      <c r="Q48" s="28"/>
    </row>
    <row r="49" spans="2:17" s="23" customFormat="1">
      <c r="B49" s="24" t="s">
        <v>232</v>
      </c>
      <c r="C49" s="21">
        <v>23.711000442504883</v>
      </c>
      <c r="D49" s="36"/>
      <c r="E49" s="34"/>
      <c r="F49" s="34"/>
      <c r="G49" s="21">
        <v>14.524999618530273</v>
      </c>
      <c r="H49" s="36"/>
      <c r="I49" s="34"/>
      <c r="J49" s="34"/>
      <c r="K49" s="34"/>
      <c r="L49" s="34"/>
      <c r="M49" s="34"/>
      <c r="N49" s="34"/>
      <c r="O49" s="35"/>
      <c r="P49" s="41"/>
      <c r="Q49" s="28"/>
    </row>
    <row r="50" spans="2:17" s="23" customFormat="1" ht="15.75">
      <c r="B50" s="24" t="s">
        <v>232</v>
      </c>
      <c r="C50" s="21">
        <v>23.596000671386719</v>
      </c>
      <c r="D50" s="37">
        <f>STDEV(C48:C50)</f>
        <v>5.7881974066274607E-2</v>
      </c>
      <c r="E50" s="38">
        <f>AVERAGE(C48:C50)</f>
        <v>23.649667104085285</v>
      </c>
      <c r="F50" s="34"/>
      <c r="G50" s="21">
        <v>14.548999786376953</v>
      </c>
      <c r="H50" s="39">
        <f>STDEV(G48:G50)</f>
        <v>2.1548507735840661E-2</v>
      </c>
      <c r="I50" s="38">
        <f>AVERAGE(G48:G50)</f>
        <v>14.547333081563314</v>
      </c>
      <c r="J50" s="34"/>
      <c r="K50" s="38">
        <f>E50-I50</f>
        <v>9.1023340225219709</v>
      </c>
      <c r="L50" s="38">
        <f>K50-$K$7</f>
        <v>-5.5716657638549822</v>
      </c>
      <c r="M50" s="38">
        <f>SQRT((D50*D50)+(H50*H50))</f>
        <v>6.1762942833469898E-2</v>
      </c>
      <c r="N50" s="34"/>
      <c r="O50" s="42">
        <f>POWER(2,-L50)</f>
        <v>47.55963585425301</v>
      </c>
      <c r="P50" s="1">
        <f>M50/SQRT((COUNT(C48:C50)+COUNT(G48:G50)/2))</f>
        <v>2.9115330469055765E-2</v>
      </c>
      <c r="Q50" s="28"/>
    </row>
    <row r="51" spans="2:17" s="23" customFormat="1">
      <c r="B51" s="24" t="s">
        <v>233</v>
      </c>
      <c r="C51" s="21">
        <v>25.131000518798828</v>
      </c>
      <c r="D51" s="31"/>
      <c r="E51" s="34"/>
      <c r="F51" s="34"/>
      <c r="G51" s="21">
        <v>17.233999252319336</v>
      </c>
      <c r="H51" s="30"/>
      <c r="I51" s="34"/>
      <c r="J51" s="34"/>
      <c r="K51" s="34"/>
      <c r="L51" s="34"/>
      <c r="M51" s="34"/>
      <c r="N51" s="34"/>
      <c r="O51" s="35"/>
      <c r="P51" s="41"/>
      <c r="Q51" s="28"/>
    </row>
    <row r="52" spans="2:17" s="23" customFormat="1">
      <c r="B52" s="24" t="s">
        <v>233</v>
      </c>
      <c r="C52" s="21">
        <v>24.625999450683594</v>
      </c>
      <c r="D52" s="36"/>
      <c r="E52" s="34"/>
      <c r="F52" s="34"/>
      <c r="G52" s="21">
        <v>16.930000305175781</v>
      </c>
      <c r="H52" s="36"/>
      <c r="I52" s="34"/>
      <c r="J52" s="34"/>
      <c r="K52" s="34"/>
      <c r="L52" s="34"/>
      <c r="M52" s="34"/>
      <c r="N52" s="34"/>
      <c r="O52" s="35"/>
      <c r="P52" s="41"/>
      <c r="Q52" s="28"/>
    </row>
    <row r="53" spans="2:17" s="23" customFormat="1" ht="15.75">
      <c r="B53" s="24" t="s">
        <v>233</v>
      </c>
      <c r="C53" s="21">
        <v>24.820999145507813</v>
      </c>
      <c r="D53" s="37">
        <f>STDEV(C51:C53)</f>
        <v>0.25467358560236203</v>
      </c>
      <c r="E53" s="38">
        <f>AVERAGE(C51:C53)</f>
        <v>24.859333038330078</v>
      </c>
      <c r="F53" s="34"/>
      <c r="G53" s="21">
        <v>17.184999465942383</v>
      </c>
      <c r="H53" s="39">
        <f>STDEV(G51:G53)</f>
        <v>0.16321811118921409</v>
      </c>
      <c r="I53" s="38">
        <f>AVERAGE(G51:G53)</f>
        <v>17.1163330078125</v>
      </c>
      <c r="J53" s="34"/>
      <c r="K53" s="38">
        <f>E53-I53</f>
        <v>7.7430000305175781</v>
      </c>
      <c r="L53" s="38">
        <f>K53-$K$7</f>
        <v>-6.930999755859375</v>
      </c>
      <c r="M53" s="38">
        <f>SQRT((D53*D53)+(H53*H53))</f>
        <v>0.30248766425052487</v>
      </c>
      <c r="N53" s="34"/>
      <c r="O53" s="42">
        <f>POWER(2,-L53)</f>
        <v>122.02219314762989</v>
      </c>
      <c r="P53" s="1">
        <f>M53/SQRT((COUNT(C51:C53)+COUNT(G51:G53)/2))</f>
        <v>0.14259405241121717</v>
      </c>
      <c r="Q53" s="28"/>
    </row>
    <row r="54" spans="2:17">
      <c r="B54" s="24" t="s">
        <v>234</v>
      </c>
      <c r="C54" s="21">
        <v>29.48900032043457</v>
      </c>
      <c r="D54" s="31"/>
      <c r="E54" s="34"/>
      <c r="F54" s="34"/>
      <c r="G54" s="21">
        <v>15.954999923706055</v>
      </c>
      <c r="I54" s="34"/>
      <c r="J54" s="34"/>
      <c r="K54" s="34"/>
      <c r="L54" s="34"/>
      <c r="M54" s="34"/>
      <c r="N54" s="34"/>
      <c r="O54" s="35"/>
    </row>
    <row r="55" spans="2:17">
      <c r="B55" s="24" t="s">
        <v>234</v>
      </c>
      <c r="C55" s="21">
        <v>29.284000396728516</v>
      </c>
      <c r="D55" s="36"/>
      <c r="E55" s="34"/>
      <c r="F55" s="34"/>
      <c r="G55" s="21">
        <v>15.857999801635742</v>
      </c>
      <c r="H55" s="36"/>
      <c r="I55" s="34"/>
      <c r="J55" s="34"/>
      <c r="K55" s="34"/>
      <c r="L55" s="34"/>
      <c r="M55" s="34"/>
      <c r="N55" s="34"/>
      <c r="O55" s="35"/>
    </row>
    <row r="56" spans="2:17" ht="15.75">
      <c r="B56" s="24" t="s">
        <v>234</v>
      </c>
      <c r="C56" s="21">
        <v>28.971000671386719</v>
      </c>
      <c r="D56" s="37">
        <f>STDEV(C54:C56)</f>
        <v>0.26086951821321552</v>
      </c>
      <c r="E56" s="38">
        <f>AVERAGE(C54:C56)</f>
        <v>29.248000462849934</v>
      </c>
      <c r="F56" s="34"/>
      <c r="G56" s="21">
        <v>15.857000350952148</v>
      </c>
      <c r="H56" s="39">
        <f>STDEV(G54:G56)</f>
        <v>5.6293781248128151E-2</v>
      </c>
      <c r="I56" s="38">
        <f>AVERAGE(G54:G56)</f>
        <v>15.890000025431315</v>
      </c>
      <c r="J56" s="34"/>
      <c r="K56" s="38">
        <f>E56-I56</f>
        <v>13.358000437418619</v>
      </c>
      <c r="L56" s="38">
        <f>K56-$K$7</f>
        <v>-1.3159993489583339</v>
      </c>
      <c r="M56" s="18">
        <f>SQRT((D56*D56)+(H56*H56))</f>
        <v>0.2668743062567232</v>
      </c>
      <c r="N56" s="6"/>
      <c r="O56" s="42">
        <f>POWER(2,-L56)</f>
        <v>2.4897473472215399</v>
      </c>
      <c r="P56" s="17">
        <f>M56/SQRT((COUNT(C54:C56)+COUNT(G54:G56)/2))</f>
        <v>0.12580575445238965</v>
      </c>
    </row>
    <row r="57" spans="2:17">
      <c r="B57" s="24" t="s">
        <v>235</v>
      </c>
      <c r="C57" s="21">
        <v>23.726999282836914</v>
      </c>
      <c r="D57" s="31"/>
      <c r="E57" s="34"/>
      <c r="F57" s="34"/>
      <c r="G57" s="21">
        <v>15.133000373840332</v>
      </c>
      <c r="I57" s="34"/>
      <c r="J57" s="34"/>
      <c r="K57" s="34"/>
      <c r="L57" s="34"/>
      <c r="M57" s="34"/>
      <c r="N57" s="34"/>
      <c r="O57" s="35"/>
    </row>
    <row r="58" spans="2:17">
      <c r="B58" s="24" t="s">
        <v>235</v>
      </c>
      <c r="C58" s="21">
        <v>23.934999465942383</v>
      </c>
      <c r="D58" s="36"/>
      <c r="E58" s="34"/>
      <c r="F58" s="34"/>
      <c r="G58" s="21">
        <v>15.173999786376953</v>
      </c>
      <c r="H58" s="36"/>
      <c r="I58" s="34"/>
      <c r="J58" s="34"/>
      <c r="K58" s="34"/>
      <c r="L58" s="34"/>
      <c r="M58" s="34"/>
      <c r="N58" s="34"/>
      <c r="O58" s="35"/>
    </row>
    <row r="59" spans="2:17" ht="15.75">
      <c r="B59" s="24" t="s">
        <v>235</v>
      </c>
      <c r="C59" s="21">
        <v>23.915000915527344</v>
      </c>
      <c r="D59" s="37">
        <f>STDEV(C57:C59)</f>
        <v>0.1147523653241177</v>
      </c>
      <c r="E59" s="38">
        <f>AVERAGE(C57:C59)</f>
        <v>23.858999888102215</v>
      </c>
      <c r="F59" s="34"/>
      <c r="G59" s="21">
        <v>15.229999542236328</v>
      </c>
      <c r="H59" s="39">
        <f>STDEV(G57:G59)</f>
        <v>4.8692509954770348E-2</v>
      </c>
      <c r="I59" s="38">
        <f>AVERAGE(G57:G59)</f>
        <v>15.178999900817871</v>
      </c>
      <c r="J59" s="34"/>
      <c r="K59" s="38">
        <f>E59-I59</f>
        <v>8.6799999872843436</v>
      </c>
      <c r="L59" s="38">
        <f>K59-$K$7</f>
        <v>-5.9939997990926095</v>
      </c>
      <c r="M59" s="18">
        <f>SQRT((D59*D59)+(H59*H59))</f>
        <v>0.12465578956941863</v>
      </c>
      <c r="N59" s="6"/>
      <c r="O59" s="42">
        <f>POWER(2,-L59)</f>
        <v>63.734375322498089</v>
      </c>
      <c r="P59" s="17">
        <f>M59/SQRT((COUNT(C57:C59)+COUNT(G57:G59)/2))</f>
        <v>5.8763302745799481E-2</v>
      </c>
    </row>
    <row r="60" spans="2:17">
      <c r="B60" s="24" t="s">
        <v>236</v>
      </c>
      <c r="C60" s="21">
        <v>22.190999984741211</v>
      </c>
      <c r="D60" s="31"/>
      <c r="E60" s="34"/>
      <c r="F60" s="34"/>
      <c r="G60" s="21">
        <v>15.647000312805176</v>
      </c>
      <c r="I60" s="34"/>
      <c r="J60" s="34"/>
      <c r="K60" s="34"/>
      <c r="L60" s="34"/>
      <c r="M60" s="34"/>
      <c r="N60" s="34"/>
      <c r="O60" s="35"/>
    </row>
    <row r="61" spans="2:17">
      <c r="B61" s="24" t="s">
        <v>236</v>
      </c>
      <c r="C61" s="21">
        <v>22.245000839233398</v>
      </c>
      <c r="D61" s="36"/>
      <c r="E61" s="34"/>
      <c r="F61" s="34"/>
      <c r="G61" s="21">
        <v>15.644000053405762</v>
      </c>
      <c r="H61" s="36"/>
      <c r="I61" s="34"/>
      <c r="J61" s="34"/>
      <c r="K61" s="34"/>
      <c r="L61" s="34"/>
      <c r="M61" s="34"/>
      <c r="N61" s="34"/>
      <c r="O61" s="35"/>
    </row>
    <row r="62" spans="2:17" ht="15.75">
      <c r="B62" s="24" t="s">
        <v>236</v>
      </c>
      <c r="C62" s="21">
        <v>22.354000091552734</v>
      </c>
      <c r="D62" s="37">
        <f>STDEV(C60:C62)</f>
        <v>8.303208628057461E-2</v>
      </c>
      <c r="E62" s="38">
        <f>AVERAGE(C60:C62)</f>
        <v>22.263333638509113</v>
      </c>
      <c r="F62" s="34"/>
      <c r="G62" s="21">
        <v>15.690999984741211</v>
      </c>
      <c r="H62" s="39">
        <f>STDEV(G60:G62)</f>
        <v>2.6312120883981188E-2</v>
      </c>
      <c r="I62" s="38">
        <f>AVERAGE(G60:G62)</f>
        <v>15.660666783650717</v>
      </c>
      <c r="J62" s="34"/>
      <c r="K62" s="38">
        <f>E62-I62</f>
        <v>6.6026668548583967</v>
      </c>
      <c r="L62" s="38">
        <f>K62-$K$7</f>
        <v>-8.0713329315185565</v>
      </c>
      <c r="M62" s="18">
        <f>SQRT((D62*D62)+(H62*H62))</f>
        <v>8.7101406748215177E-2</v>
      </c>
      <c r="N62" s="6"/>
      <c r="O62" s="42">
        <f>POWER(2,-L62)</f>
        <v>268.97586781232116</v>
      </c>
      <c r="P62" s="17">
        <f>M62/SQRT((COUNT(C60:C62)+COUNT(G60:G62)/2))</f>
        <v>4.1059996908367112E-2</v>
      </c>
    </row>
    <row r="63" spans="2:17">
      <c r="B63" s="24" t="s">
        <v>237</v>
      </c>
      <c r="C63" s="21">
        <v>29.843999862670898</v>
      </c>
      <c r="D63" s="31"/>
      <c r="E63" s="34"/>
      <c r="F63" s="34"/>
      <c r="G63" s="21">
        <v>15.093000411987305</v>
      </c>
      <c r="I63" s="34"/>
      <c r="J63" s="34"/>
      <c r="K63" s="34"/>
      <c r="L63" s="34"/>
      <c r="M63" s="34"/>
      <c r="N63" s="34"/>
      <c r="O63" s="35"/>
    </row>
    <row r="64" spans="2:17">
      <c r="B64" s="24" t="s">
        <v>237</v>
      </c>
      <c r="C64" s="21">
        <v>29.695999145507812</v>
      </c>
      <c r="D64" s="36"/>
      <c r="E64" s="34"/>
      <c r="F64" s="34"/>
      <c r="G64" s="21">
        <v>15.190999984741211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237</v>
      </c>
      <c r="C65" s="21">
        <v>29.974000930786133</v>
      </c>
      <c r="D65" s="37">
        <f>STDEV(C63:C65)</f>
        <v>0.13909797662668263</v>
      </c>
      <c r="E65" s="38">
        <f>AVERAGE(C63:C65)</f>
        <v>29.837999979654949</v>
      </c>
      <c r="F65" s="34"/>
      <c r="G65" s="21">
        <v>15.171999931335449</v>
      </c>
      <c r="H65" s="39">
        <f>STDEV(G63:G65)</f>
        <v>5.1970893050193367E-2</v>
      </c>
      <c r="I65" s="38">
        <f>AVERAGE(G63:G65)</f>
        <v>15.152000109354654</v>
      </c>
      <c r="J65" s="34"/>
      <c r="K65" s="38">
        <f>E65-I65</f>
        <v>14.685999870300295</v>
      </c>
      <c r="L65" s="38">
        <f>K65-$K$7</f>
        <v>1.200008392334162E-2</v>
      </c>
      <c r="M65" s="18">
        <f>SQRT((D65*D65)+(H65*H65))</f>
        <v>0.14848980041090964</v>
      </c>
      <c r="N65" s="6"/>
      <c r="O65" s="42">
        <f>POWER(2,-L65)</f>
        <v>0.9917166730489152</v>
      </c>
      <c r="P65" s="17">
        <f>M65/SQRT((COUNT(C63:C65)+COUNT(G63:G65)/2))</f>
        <v>6.9998763205060807E-2</v>
      </c>
    </row>
    <row r="66" spans="2:16">
      <c r="B66" s="24" t="s">
        <v>238</v>
      </c>
      <c r="C66" s="21">
        <v>23.420999526977539</v>
      </c>
      <c r="D66" s="31"/>
      <c r="E66" s="34"/>
      <c r="F66" s="34"/>
      <c r="G66" s="21">
        <v>14.076000213623047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238</v>
      </c>
      <c r="C67" s="21">
        <v>23.457000732421875</v>
      </c>
      <c r="D67" s="36"/>
      <c r="E67" s="34"/>
      <c r="F67" s="34"/>
      <c r="G67" s="21">
        <v>14.111000061035156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238</v>
      </c>
      <c r="C68" s="21">
        <v>23.389999389648438</v>
      </c>
      <c r="D68" s="37">
        <f>STDEV(C66:C68)</f>
        <v>3.3531764148123061E-2</v>
      </c>
      <c r="E68" s="38">
        <f>AVERAGE(C66:C68)</f>
        <v>23.422666549682617</v>
      </c>
      <c r="F68" s="34"/>
      <c r="G68" s="21">
        <v>14.064999580383301</v>
      </c>
      <c r="H68" s="39">
        <f>STDEV(G66:G68)</f>
        <v>2.4020988984455777E-2</v>
      </c>
      <c r="I68" s="38">
        <f>AVERAGE(G66:G68)</f>
        <v>14.083999951680502</v>
      </c>
      <c r="J68" s="34"/>
      <c r="K68" s="38">
        <f>E68-I68</f>
        <v>9.3386665980021153</v>
      </c>
      <c r="L68" s="38">
        <f>K68-$K$7</f>
        <v>-5.3353331883748378</v>
      </c>
      <c r="M68" s="18">
        <f>SQRT((D68*D68)+(H68*H68))</f>
        <v>4.1247874110997486E-2</v>
      </c>
      <c r="N68" s="6"/>
      <c r="O68" s="42">
        <f>POWER(2,-L68)</f>
        <v>40.373400185527998</v>
      </c>
      <c r="P68" s="17">
        <f>M68/SQRT((COUNT(C66:C68)+COUNT(G66:G68)/2))</f>
        <v>1.9444434328943574E-2</v>
      </c>
    </row>
    <row r="69" spans="2:16">
      <c r="B69" s="24" t="s">
        <v>239</v>
      </c>
      <c r="C69" s="21">
        <v>24.541000366210937</v>
      </c>
      <c r="D69" s="31"/>
      <c r="E69" s="34"/>
      <c r="F69" s="34"/>
      <c r="G69" s="21">
        <v>16.504999160766602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239</v>
      </c>
      <c r="C70" s="21">
        <v>24.625</v>
      </c>
      <c r="D70" s="36"/>
      <c r="E70" s="34"/>
      <c r="F70" s="34"/>
      <c r="G70" s="21">
        <v>16.500999450683594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239</v>
      </c>
      <c r="C71" s="21">
        <v>24.851999282836914</v>
      </c>
      <c r="D71" s="37">
        <f>STDEV(C69:C71)</f>
        <v>0.16088553851921197</v>
      </c>
      <c r="E71" s="38">
        <f>AVERAGE(C69:C71)</f>
        <v>24.672666549682617</v>
      </c>
      <c r="F71" s="34"/>
      <c r="G71" s="21">
        <v>16.496000289916992</v>
      </c>
      <c r="H71" s="39">
        <f>STDEV(G69:G71)</f>
        <v>4.5086761857259178E-3</v>
      </c>
      <c r="I71" s="38">
        <f>AVERAGE(G69:G71)</f>
        <v>16.50066630045573</v>
      </c>
      <c r="J71" s="34"/>
      <c r="K71" s="38">
        <f>E71-I71</f>
        <v>8.1720002492268868</v>
      </c>
      <c r="L71" s="38">
        <f>K71-$K$7</f>
        <v>-6.5019995371500663</v>
      </c>
      <c r="M71" s="18">
        <f>SQRT((D71*D71)+(H71*H71))</f>
        <v>0.16094870196918201</v>
      </c>
      <c r="N71" s="6"/>
      <c r="O71" s="42">
        <f>POWER(2,-L71)</f>
        <v>90.635198967858202</v>
      </c>
      <c r="P71" s="17">
        <f>M71/SQRT((COUNT(C69:C71)+COUNT(G69:G71)/2))</f>
        <v>7.5871945723720829E-2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2013-12-26T14:09:25Z</dcterms:modified>
</cp:coreProperties>
</file>