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5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E116"/>
  <c r="D116"/>
  <c r="I113"/>
  <c r="H113"/>
  <c r="E113"/>
  <c r="D113"/>
  <c r="I110"/>
  <c r="H110"/>
  <c r="E110"/>
  <c r="D110"/>
  <c r="I71" i="24"/>
  <c r="H71"/>
  <c r="E71"/>
  <c r="K71" s="1"/>
  <c r="D71"/>
  <c r="I68"/>
  <c r="H68"/>
  <c r="E68"/>
  <c r="D68"/>
  <c r="I65"/>
  <c r="H65"/>
  <c r="E65"/>
  <c r="D65"/>
  <c r="I62"/>
  <c r="H62"/>
  <c r="E62"/>
  <c r="D62"/>
  <c r="I59"/>
  <c r="H59"/>
  <c r="E59"/>
  <c r="K59" s="1"/>
  <c r="D59"/>
  <c r="I56"/>
  <c r="H56"/>
  <c r="E56"/>
  <c r="K56" s="1"/>
  <c r="D56"/>
  <c r="I53"/>
  <c r="H53"/>
  <c r="E53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I20"/>
  <c r="H20"/>
  <c r="E20"/>
  <c r="D20"/>
  <c r="I17"/>
  <c r="H17"/>
  <c r="E17"/>
  <c r="D17"/>
  <c r="I14"/>
  <c r="H14"/>
  <c r="E14"/>
  <c r="D14"/>
  <c r="I11"/>
  <c r="H11"/>
  <c r="E11"/>
  <c r="K11" s="1"/>
  <c r="D11"/>
  <c r="I7"/>
  <c r="H7"/>
  <c r="E7"/>
  <c r="D7"/>
  <c r="I170" i="23"/>
  <c r="H170"/>
  <c r="E170"/>
  <c r="K170" s="1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E134"/>
  <c r="K134" s="1"/>
  <c r="D134"/>
  <c r="I131"/>
  <c r="H131"/>
  <c r="E131"/>
  <c r="D131"/>
  <c r="I128"/>
  <c r="H128"/>
  <c r="E128"/>
  <c r="D128"/>
  <c r="I125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1" i="24" l="1"/>
  <c r="P11" s="1"/>
  <c r="M20"/>
  <c r="P20" s="1"/>
  <c r="M23"/>
  <c r="P23" s="1"/>
  <c r="M56"/>
  <c r="P56" s="1"/>
  <c r="M59"/>
  <c r="P59" s="1"/>
  <c r="M68"/>
  <c r="P68" s="1"/>
  <c r="M71"/>
  <c r="P71" s="1"/>
  <c r="K95" i="21"/>
  <c r="K110"/>
  <c r="M110"/>
  <c r="P110" s="1"/>
  <c r="K83" i="23"/>
  <c r="K131"/>
  <c r="K53" i="24"/>
  <c r="K119" i="23"/>
  <c r="M134"/>
  <c r="P134" s="1"/>
  <c r="M158"/>
  <c r="P158" s="1"/>
  <c r="M161"/>
  <c r="P161" s="1"/>
  <c r="M11" i="22"/>
  <c r="P11" s="1"/>
  <c r="M14" i="19"/>
  <c r="P14" s="1"/>
  <c r="M23"/>
  <c r="P23" s="1"/>
  <c r="M113" i="21"/>
  <c r="P113" s="1"/>
  <c r="M116"/>
  <c r="P116" s="1"/>
  <c r="M98"/>
  <c r="P98" s="1"/>
  <c r="M101"/>
  <c r="P101" s="1"/>
  <c r="K7" i="24"/>
  <c r="L7" s="1"/>
  <c r="O7" s="1"/>
  <c r="K50"/>
  <c r="K38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K32"/>
  <c r="M44"/>
  <c r="P44" s="1"/>
  <c r="M47"/>
  <c r="P47" s="1"/>
  <c r="M62"/>
  <c r="P62" s="1"/>
  <c r="M65"/>
  <c r="P65" s="1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47" i="24" l="1"/>
  <c r="O47" s="1"/>
  <c r="L11"/>
  <c r="O11" s="1"/>
  <c r="L53"/>
  <c r="O53" s="1"/>
  <c r="L14"/>
  <c r="O14" s="1"/>
  <c r="L41"/>
  <c r="O41" s="1"/>
  <c r="L23"/>
  <c r="O23" s="1"/>
  <c r="L68"/>
  <c r="O68" s="1"/>
  <c r="L17"/>
  <c r="O17" s="1"/>
  <c r="L29"/>
  <c r="O29" s="1"/>
  <c r="L50"/>
  <c r="O50" s="1"/>
  <c r="L35"/>
  <c r="O35" s="1"/>
  <c r="L44"/>
  <c r="O44" s="1"/>
  <c r="L56"/>
  <c r="O56" s="1"/>
  <c r="L20"/>
  <c r="O20" s="1"/>
  <c r="L32"/>
  <c r="O32" s="1"/>
  <c r="L38"/>
  <c r="O38" s="1"/>
  <c r="L65"/>
  <c r="O65" s="1"/>
  <c r="L59"/>
  <c r="O59" s="1"/>
  <c r="L71"/>
  <c r="O71" s="1"/>
  <c r="L62"/>
  <c r="O62" s="1"/>
  <c r="L38" i="23"/>
  <c r="O38" s="1"/>
  <c r="L110" i="22"/>
  <c r="O110" s="1"/>
  <c r="L92"/>
  <c r="O92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/>
  <c r="O11" s="1"/>
  <c r="L113"/>
  <c r="O113" s="1"/>
  <c r="L143"/>
  <c r="O143" s="1"/>
  <c r="L20" i="22"/>
  <c r="O20" s="1"/>
  <c r="L86"/>
  <c r="O86" s="1"/>
  <c r="L35"/>
  <c r="O35" s="1"/>
  <c r="L44"/>
  <c r="O44" s="1"/>
  <c r="L53"/>
  <c r="O53" s="1"/>
  <c r="L95"/>
  <c r="O95" s="1"/>
  <c r="L77"/>
  <c r="O77" s="1"/>
  <c r="L107"/>
  <c r="O107" s="1"/>
  <c r="L41"/>
  <c r="O41" s="1"/>
  <c r="L59"/>
  <c r="O59" s="1"/>
  <c r="L29"/>
  <c r="O29" s="1"/>
  <c r="L125"/>
  <c r="O125" s="1"/>
  <c r="L14"/>
  <c r="O14" s="1"/>
  <c r="L62"/>
  <c r="O62" s="1"/>
  <c r="L11" i="13"/>
  <c r="O11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<sst xmlns="http://schemas.openxmlformats.org/spreadsheetml/2006/main" count="792" uniqueCount="245">
  <si>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</si>
  <si>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</si>
  <si>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</si>
  <si>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</si>
  <si>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</si>
  <si>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</si>
  <si>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</si>
  <si>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</si>
  <si>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</si>
  <si>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</si>
  <si>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</si>
  <si>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</si>
  <si>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</si>
  <si>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</si>
  <si>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</si>
  <si>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</si>
  <si>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</si>
  <si>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</si>
  <si>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</si>
  <si>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</si>
  <si>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</si>
  <si>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</si>
  <si>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</si>
  <si>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</si>
  <si>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</si>
  <si>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</si>
  <si>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</si>
  <si>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</si>
  <si>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</si>
  <si>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</si>
  <si>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</si>
  <si>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</si>
  <si>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</si>
  <si>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</si>
  <si>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</si>
  <si>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</si>
  <si>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</si>
  <si>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</si>
  <si>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</si>
  <si>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</si>
  <si>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</si>
  <si>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</si>
  <si>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</si>
  <si>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</si>
  <si>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</si>
  <si>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</si>
  <si>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</si>
  <si>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</si>
  <si>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</si>
  <si>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</si>
  <si>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</si>
  <si>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</si>
  <si>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</si>
  <si>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</si>
  <si>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</si>
  <si>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</si>
  <si>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</si>
  <si>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</si>
  <si>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</si>
  <si>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</si>
  <si>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</si>
  <si>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</si>
  <si>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</si>
  <si>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</si>
  <si>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</si>
  <si>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</si>
  <si>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</si>
  <si>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</si>
  <si>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</si>
  <si>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</si>
  <si>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</si>
  <si>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</si>
  <si>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</si>
  <si>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</si>
  <si>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</si>
  <si>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</si>
  <si>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</si>
  <si>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</si>
  <si>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</si>
  <si>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</si>
  <si>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</si>
  <si>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</si>
  <si>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</si>
  <si>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</si>
  <si>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</si>
  <si>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</si>
  <si>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</si>
  <si>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</si>
  <si>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</si>
  <si>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</si>
  <si>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</si>
  <si>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</si>
  <si>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</si>
  <si>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</si>
  <si>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</si>
  <si>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</si>
  <si>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</si>
  <si>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</si>
  <si>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</si>
  <si>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</si>
  <si>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</si>
  <si>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</si>
  <si>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</si>
  <si>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</si>
  <si>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</si>
  <si>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</si>
  <si>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</si>
  <si>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</si>
  <si>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</si>
  <si>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</si>
  <si>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</si>
  <si>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</si>
  <si>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</si>
  <si>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</si>
  <si>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</si>
  <si>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</si>
  <si>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</si>
  <si>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</si>
  <si>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</si>
  <si>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</si>
  <si>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</si>
  <si>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</si>
  <si>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</si>
  <si>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</si>
  <si>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</si>
  <si>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</si>
  <si>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</si>
  <si>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</si>
  <si>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</si>
  <si>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</si>
  <si>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</si>
  <si>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</si>
  <si>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</si>
  <si>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</si>
  <si>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</si>
  <si>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</si>
  <si>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</si>
  <si>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</si>
  <si>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</si>
  <si>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</si>
  <si>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</si>
  <si>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</si>
  <si>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</si>
  <si>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</si>
  <si>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</si>
  <si>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</si>
  <si>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</si>
  <si>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</si>
  <si>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</si>
  <si>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</si>
  <si>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</si>
  <si>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</si>
  <si>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</si>
  <si>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</si>
  <si>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</si>
  <si>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</si>
  <si>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</si>
  <si>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</si>
  <si>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</si>
  <si>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</si>
  <si>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</si>
  <si>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</si>
  <si>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</si>
  <si>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</si>
  <si>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</si>
  <si>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</si>
  <si>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</si>
  <si>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</si>
  <si>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</si>
  <si>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</si>
  <si>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</si>
  <si>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</si>
  <si>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</si>
  <si>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</si>
  <si>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</si>
  <si>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</si>
  <si>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</si>
  <si>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</si>
  <si>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</si>
  <si>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</si>
  <si>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</si>
  <si>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</si>
  <si>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</si>
  <si>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</si>
  <si>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</si>
  <si>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</si>
  <si>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</si>
  <si>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</si>
  <si>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</si>
  <si>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</si>
  <si>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</si>
  <si>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</si>
  <si>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</si>
  <si>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</si>
  <si>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</si>
  <si>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</si>
  <si>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</si>
  <si>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</si>
  <si>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</si>
  <si>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</si>
  <si>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</si>
  <si>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</si>
  <si>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</si>
  <si>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</si>
  <si>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</si>
  <si>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</si>
  <si>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</si>
  <si>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</si>
  <si>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</si>
  <si>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</si>
  <si>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</si>
  <si>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</si>
  <si>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</si>
  <si>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</si>
  <si>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</si>
  <si>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</si>
  <si>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</si>
  <si>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</si>
  <si>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</si>
  <si>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</si>
  <si>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</si>
  <si>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</si>
  <si>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</si>
  <si>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</si>
  <si>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</si>
  <si>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</si>
  <si>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</si>
  <si>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</si>
  <si>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</si>
  <si>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</si>
  <si>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</si>
  <si>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</si>
  <si>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</si>
  <si>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</si>
  <si>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</si>
  <si>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</si>
  <si>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</si>
  <si>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</si>
  <si>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</si>
  <si>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</si>
  <si>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</si>
  <si>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</si>
  <si>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</si>
  <si>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AIM2</t>
  </si>
  <si>
    <t>B2mg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</si>
</sst>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6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46">
    <xf numFmtId="0" fontId="0" fillId="0" borderId="0" xfId="0"/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 applyProtection="1">
      <alignment horizontal="center"/>
    </xf>
    <xf numFmtId="2" fontId="7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8" fillId="0" borderId="0" xfId="0" applyNumberFormat="1" applyFont="1" applyAlignment="1" applyProtection="1">
      <alignment horizontal="center"/>
    </xf>
    <xf numFmtId="2" fontId="9" fillId="0" borderId="0" xfId="0" applyNumberFormat="1" applyFont="1" applyAlignment="1" applyProtection="1">
      <alignment horizontal="center"/>
    </xf>
    <xf numFmtId="2" fontId="11" fillId="0" borderId="0" xfId="0" applyNumberFormat="1" applyFont="1" applyAlignment="1" applyProtection="1">
      <alignment horizontal="center"/>
    </xf>
    <xf numFmtId="2" fontId="11" fillId="0" borderId="0" xfId="0" applyNumberFormat="1" applyFont="1" applyProtection="1"/>
    <xf numFmtId="2" fontId="6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0" fontId="14" fillId="0" borderId="0" xfId="0" applyFont="1"/>
    <xf numFmtId="0" fontId="15" fillId="0" borderId="0" xfId="0" applyFont="1"/>
    <xf numFmtId="0" fontId="5" fillId="0" borderId="0" xfId="0" applyFont="1" applyProtection="1"/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5" fillId="0" borderId="0" xfId="0" applyNumberFormat="1" applyFont="1"/>
    <xf numFmtId="2" fontId="15" fillId="0" borderId="0" xfId="0" applyNumberFormat="1" applyFont="1" applyBorder="1"/>
    <xf numFmtId="165" fontId="15" fillId="0" borderId="0" xfId="0" applyNumberFormat="1" applyFont="1"/>
    <xf numFmtId="2" fontId="15" fillId="0" borderId="0" xfId="0" applyNumberFormat="1" applyFont="1" applyAlignment="1">
      <alignment horizontal="right"/>
    </xf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 applyAlignment="1">
      <alignment horizontal="center"/>
    </xf>
    <xf numFmtId="2" fontId="15" fillId="0" borderId="0" xfId="0" applyNumberFormat="1" applyFont="1" applyBorder="1" applyAlignment="1" applyProtection="1">
      <alignment horizontal="center"/>
      <protection locked="0"/>
    </xf>
    <xf numFmtId="2" fontId="15" fillId="0" borderId="1" xfId="0" applyNumberFormat="1" applyFont="1" applyBorder="1" applyAlignment="1" applyProtection="1">
      <alignment horizontal="center"/>
    </xf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 applyProtection="1">
      <alignment horizontal="center"/>
      <protection locked="0"/>
    </xf>
    <xf numFmtId="2" fontId="15" fillId="2" borderId="1" xfId="0" applyNumberFormat="1" applyFont="1" applyFill="1" applyBorder="1" applyAlignment="1" applyProtection="1">
      <alignment horizontal="center"/>
      <protection locked="0"/>
    </xf>
    <xf numFmtId="2" fontId="5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workbookViewId="0">
      <selection activeCell="G9" sqref="G9:G116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5" style="31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2" t="s">
        <v>243</v>
      </c>
      <c r="D3" s="43"/>
      <c r="E3" s="44"/>
      <c r="F3" s="9"/>
      <c r="G3" s="45" t="s">
        <v>244</v>
      </c>
      <c r="H3" s="45"/>
      <c r="I3" s="45"/>
      <c r="J3" s="10"/>
      <c r="K3" s="11"/>
      <c r="L3" s="12"/>
      <c r="M3" s="12"/>
      <c r="N3" s="20"/>
    </row>
    <row r="4" spans="2:17" ht="5.25" customHeight="1">
      <c r="C4" s="32"/>
      <c r="G4" s="32"/>
    </row>
    <row r="5" spans="2:17">
      <c r="B5" s="2"/>
      <c r="C5" s="21">
        <v>22.385000228881836</v>
      </c>
      <c r="D5" s="30"/>
      <c r="E5" s="33"/>
      <c r="F5" s="33"/>
      <c r="G5" s="21">
        <v>14.984999656677246</v>
      </c>
      <c r="H5" s="30"/>
      <c r="I5" s="33"/>
      <c r="J5" s="33"/>
      <c r="K5" s="33"/>
      <c r="L5" s="33"/>
      <c r="M5" s="33"/>
      <c r="N5" s="33"/>
      <c r="O5" s="34"/>
    </row>
    <row r="6" spans="2:17">
      <c r="B6" s="26" t="s">
        <v>4</v>
      </c>
      <c r="C6" s="21">
        <v>22.398000717163086</v>
      </c>
      <c r="D6" s="35"/>
      <c r="E6" s="33"/>
      <c r="F6" s="33"/>
      <c r="G6" s="21">
        <v>14.845000267028809</v>
      </c>
      <c r="H6" s="35"/>
      <c r="I6" s="33"/>
      <c r="J6" s="33"/>
      <c r="K6" s="33"/>
      <c r="L6" s="33"/>
      <c r="M6" s="33"/>
      <c r="N6" s="33"/>
      <c r="O6" s="34"/>
    </row>
    <row r="7" spans="2:17" ht="15.75">
      <c r="B7" s="26"/>
      <c r="C7" s="21">
        <v>22.455999374389648</v>
      </c>
      <c r="D7" s="36">
        <f>STDEV(C5:C8)</f>
        <v>3.7801533475232504E-2</v>
      </c>
      <c r="E7" s="37">
        <f>AVERAGE(C5:C8)</f>
        <v>22.413000106811523</v>
      </c>
      <c r="F7" s="33"/>
      <c r="G7" s="21">
        <v>14.800999641418457</v>
      </c>
      <c r="H7" s="38">
        <f>STDEV(G5:G8)</f>
        <v>9.6083201593958806E-2</v>
      </c>
      <c r="I7" s="37">
        <f>AVERAGE(G5:G8)</f>
        <v>14.876999855041504</v>
      </c>
      <c r="J7" s="33"/>
      <c r="K7" s="1">
        <f>E7-I7</f>
        <v>7.5360002517700195</v>
      </c>
      <c r="L7" s="37">
        <f>K7-$K$7</f>
        <v>0</v>
      </c>
      <c r="M7" s="18">
        <f>SQRT((D7*D7)+(H7*H7))</f>
        <v>0.10325181626307817</v>
      </c>
      <c r="N7" s="6"/>
      <c r="O7" s="41">
        <f>POWER(2,-L7)</f>
        <v>1</v>
      </c>
      <c r="P7" s="17">
        <f>M7/SQRT((COUNT(C5:C8)+COUNT(G5:G8)/2))</f>
        <v>4.8673372966300019E-2</v>
      </c>
    </row>
    <row r="8" spans="2:17">
      <c r="B8" s="26"/>
      <c r="C8" s="39"/>
      <c r="D8" s="35"/>
      <c r="E8" s="33"/>
      <c r="F8" s="33"/>
      <c r="G8" s="39"/>
      <c r="H8" s="35"/>
      <c r="I8" s="33"/>
      <c r="J8" s="33"/>
      <c r="K8" s="33"/>
      <c r="L8" s="33"/>
      <c r="M8" s="33"/>
      <c r="N8" s="33"/>
      <c r="O8" s="34"/>
    </row>
    <row r="9" spans="2:17" s="23" customFormat="1">
      <c r="B9" s="24" t="s">
        <v>9</v>
      </c>
      <c r="C9" s="21">
        <v>21.576999664306641</v>
      </c>
      <c r="D9" s="30"/>
      <c r="E9" s="33"/>
      <c r="F9" s="33"/>
      <c r="G9" s="21">
        <v>14.89900016784668</v>
      </c>
      <c r="H9" s="29"/>
      <c r="I9" s="33"/>
      <c r="J9" s="33"/>
      <c r="K9" s="33"/>
      <c r="L9" s="33"/>
      <c r="M9" s="33"/>
      <c r="N9" s="33"/>
      <c r="O9" s="34"/>
      <c r="P9" s="40"/>
      <c r="Q9" s="28"/>
    </row>
    <row r="10" spans="2:17" s="23" customFormat="1">
      <c r="B10" s="24" t="s">
        <v>9</v>
      </c>
      <c r="C10" s="21">
        <v>21.770999908447266</v>
      </c>
      <c r="D10" s="35"/>
      <c r="E10" s="33"/>
      <c r="F10" s="33"/>
      <c r="G10" s="21">
        <v>14.781000137329102</v>
      </c>
      <c r="H10" s="35"/>
      <c r="I10" s="33"/>
      <c r="J10" s="33"/>
      <c r="K10" s="33"/>
      <c r="L10" s="33"/>
      <c r="M10" s="33"/>
      <c r="N10" s="33"/>
      <c r="O10" s="34"/>
      <c r="P10" s="40"/>
      <c r="Q10" s="28"/>
    </row>
    <row r="11" spans="2:17" s="23" customFormat="1" ht="15.75">
      <c r="B11" s="24" t="s">
        <v>9</v>
      </c>
      <c r="C11" s="21">
        <v>21.632999420166016</v>
      </c>
      <c r="D11" s="36">
        <f>STDEV(C9:C11)</f>
        <v>9.9846717646596625E-2</v>
      </c>
      <c r="E11" s="37">
        <f>AVERAGE(C9:C11)</f>
        <v>21.660332997639973</v>
      </c>
      <c r="F11" s="33"/>
      <c r="G11" s="21">
        <v>14.907999992370605</v>
      </c>
      <c r="H11" s="38">
        <f>STDEV(G9:G11)</f>
        <v>7.0868384140571727E-2</v>
      </c>
      <c r="I11" s="37">
        <f>AVERAGE(G9:G11)</f>
        <v>14.862666765848795</v>
      </c>
      <c r="J11" s="33"/>
      <c r="K11" s="37">
        <f>E11-I11</f>
        <v>6.7976662317911778</v>
      </c>
      <c r="L11" s="37">
        <f>K11-$K$7</f>
        <v>-0.73833401997884174</v>
      </c>
      <c r="M11" s="37">
        <f>SQRT((D11*D11)+(H11*H11))</f>
        <v>0.12244057699755759</v>
      </c>
      <c r="N11" s="33"/>
      <c r="O11" s="41">
        <f>POWER(2,-L11)</f>
        <v>1.6682482841361006</v>
      </c>
      <c r="P11" s="1">
        <f>M11/SQRT((COUNT(C9:C11)+COUNT(G9:G11)/2))</f>
        <v>5.7719041524911058E-2</v>
      </c>
      <c r="Q11" s="28"/>
    </row>
    <row r="12" spans="2:17">
      <c r="B12" s="24" t="s">
        <v>10</v>
      </c>
      <c r="C12" s="21">
        <v>21.641000747680664</v>
      </c>
      <c r="D12" s="30"/>
      <c r="E12" s="33"/>
      <c r="F12" s="33"/>
      <c r="G12" s="21">
        <v>14.199000358581543</v>
      </c>
      <c r="I12" s="33"/>
      <c r="J12" s="33"/>
      <c r="K12" s="33"/>
      <c r="L12" s="33"/>
      <c r="M12" s="33"/>
      <c r="N12" s="33"/>
      <c r="O12" s="34"/>
    </row>
    <row r="13" spans="2:17">
      <c r="B13" s="24" t="s">
        <v>10</v>
      </c>
      <c r="C13" s="21">
        <v>21.458000183105469</v>
      </c>
      <c r="D13" s="35"/>
      <c r="E13" s="33"/>
      <c r="F13" s="33"/>
      <c r="G13" s="21">
        <v>14.520000457763672</v>
      </c>
      <c r="H13" s="35"/>
      <c r="I13" s="33"/>
      <c r="J13" s="33"/>
      <c r="K13" s="33"/>
      <c r="L13" s="33"/>
      <c r="M13" s="33"/>
      <c r="N13" s="33"/>
      <c r="O13" s="34"/>
    </row>
    <row r="14" spans="2:17" ht="15.75">
      <c r="B14" s="24" t="s">
        <v>10</v>
      </c>
      <c r="C14" s="21">
        <v>21.591999053955078</v>
      </c>
      <c r="D14" s="36">
        <f>STDEV(C12:C14)</f>
        <v>9.4733019596993956E-2</v>
      </c>
      <c r="E14" s="37">
        <f>AVERAGE(C12:C14)</f>
        <v>21.563666661580402</v>
      </c>
      <c r="F14" s="33"/>
      <c r="G14" s="21">
        <v>14.506999969482422</v>
      </c>
      <c r="H14" s="38">
        <f>STDEV(G12:G14)</f>
        <v>0.18169288955334614</v>
      </c>
      <c r="I14" s="37">
        <f>AVERAGE(G12:G14)</f>
        <v>14.408666928609213</v>
      </c>
      <c r="J14" s="33"/>
      <c r="K14" s="37">
        <f>E14-I14</f>
        <v>7.1549997329711896</v>
      </c>
      <c r="L14" s="37">
        <f>K14-$K$7</f>
        <v>-0.3810005187988299</v>
      </c>
      <c r="M14" s="18">
        <f>SQRT((D14*D14)+(H14*H14))</f>
        <v>0.20490644478934497</v>
      </c>
      <c r="N14" s="6"/>
      <c r="O14" s="41">
        <f>POWER(2,-L14)</f>
        <v>1.3022446578612621</v>
      </c>
      <c r="P14" s="17">
        <f>M14/SQRT((COUNT(C12:C14)+COUNT(G12:G14)/2))</f>
        <v>9.6593824412915169E-2</v>
      </c>
    </row>
    <row r="15" spans="2:17" s="23" customFormat="1">
      <c r="B15" s="24" t="s">
        <v>11</v>
      </c>
      <c r="C15" s="21">
        <v>25.934999465942383</v>
      </c>
      <c r="D15" s="30"/>
      <c r="E15" s="33"/>
      <c r="F15" s="33"/>
      <c r="G15" s="21">
        <v>16.781000137329102</v>
      </c>
      <c r="H15" s="29"/>
      <c r="I15" s="33"/>
      <c r="J15" s="33"/>
      <c r="K15" s="33"/>
      <c r="L15" s="33"/>
      <c r="M15" s="33"/>
      <c r="N15" s="33"/>
      <c r="O15" s="34"/>
      <c r="P15" s="40"/>
      <c r="Q15" s="28"/>
    </row>
    <row r="16" spans="2:17" s="23" customFormat="1">
      <c r="B16" s="24" t="s">
        <v>11</v>
      </c>
      <c r="C16" s="21">
        <v>25.896999359130859</v>
      </c>
      <c r="D16" s="35"/>
      <c r="E16" s="33"/>
      <c r="F16" s="33"/>
      <c r="G16" s="21">
        <v>16.791999816894531</v>
      </c>
      <c r="H16" s="35"/>
      <c r="I16" s="33"/>
      <c r="J16" s="33"/>
      <c r="K16" s="33"/>
      <c r="L16" s="33"/>
      <c r="M16" s="33"/>
      <c r="N16" s="33"/>
      <c r="O16" s="34"/>
      <c r="P16" s="40"/>
      <c r="Q16" s="28"/>
    </row>
    <row r="17" spans="2:17" s="23" customFormat="1" ht="15.75">
      <c r="B17" s="24" t="s">
        <v>11</v>
      </c>
      <c r="C17" s="21">
        <v>26.201999664306641</v>
      </c>
      <c r="D17" s="36">
        <f>STDEV(C15:C17)</f>
        <v>0.16621186289481429</v>
      </c>
      <c r="E17" s="37">
        <f>AVERAGE(C15:C17)</f>
        <v>26.011332829793293</v>
      </c>
      <c r="F17" s="33"/>
      <c r="G17" s="21">
        <v>16.778999328613281</v>
      </c>
      <c r="H17" s="38">
        <f>STDEV(G15:G17)</f>
        <v>7.0001057326580501E-3</v>
      </c>
      <c r="I17" s="37">
        <f>AVERAGE(G15:G17)</f>
        <v>16.783999760945637</v>
      </c>
      <c r="J17" s="33"/>
      <c r="K17" s="37">
        <f>E17-I17</f>
        <v>9.2273330688476563</v>
      </c>
      <c r="L17" s="37">
        <f>K17-$K$7</f>
        <v>1.6913328170776367</v>
      </c>
      <c r="M17" s="37">
        <f>SQRT((D17*D17)+(H17*H17))</f>
        <v>0.1663592042756665</v>
      </c>
      <c r="N17" s="33"/>
      <c r="O17" s="41">
        <f>POWER(2,-L17)</f>
        <v>0.30964073480747867</v>
      </c>
      <c r="P17" s="1">
        <f>M17/SQRT((COUNT(C15:C17)+COUNT(G15:G17)/2))</f>
        <v>7.8422480970747929E-2</v>
      </c>
      <c r="Q17" s="28"/>
    </row>
    <row r="18" spans="2:17">
      <c r="B18" s="24" t="s">
        <v>12</v>
      </c>
      <c r="C18" s="21">
        <v>24.257999420166016</v>
      </c>
      <c r="D18" s="30"/>
      <c r="E18" s="33"/>
      <c r="F18" s="33"/>
      <c r="G18" s="21">
        <v>17.610000610351563</v>
      </c>
      <c r="I18" s="33"/>
      <c r="J18" s="33"/>
      <c r="K18" s="33"/>
      <c r="L18" s="33"/>
      <c r="M18" s="33"/>
      <c r="N18" s="33"/>
      <c r="O18" s="34"/>
    </row>
    <row r="19" spans="2:17">
      <c r="B19" s="24" t="s">
        <v>12</v>
      </c>
      <c r="C19" s="21">
        <v>24.211999893188477</v>
      </c>
      <c r="D19" s="35"/>
      <c r="E19" s="33"/>
      <c r="F19" s="33"/>
      <c r="G19" s="21">
        <v>17.600000381469727</v>
      </c>
      <c r="H19" s="35"/>
      <c r="I19" s="33"/>
      <c r="J19" s="33"/>
      <c r="K19" s="33"/>
      <c r="L19" s="33"/>
      <c r="M19" s="33"/>
      <c r="N19" s="33"/>
      <c r="O19" s="34"/>
    </row>
    <row r="20" spans="2:17" ht="15.75">
      <c r="B20" s="24" t="s">
        <v>12</v>
      </c>
      <c r="C20" s="21">
        <v>24.413999557495117</v>
      </c>
      <c r="D20" s="36">
        <f>STDEV(C18:C20)</f>
        <v>0.10587403184039937</v>
      </c>
      <c r="E20" s="37">
        <f>AVERAGE(C18:C20)</f>
        <v>24.294666290283203</v>
      </c>
      <c r="F20" s="33"/>
      <c r="G20" s="21">
        <v>17.707000732421875</v>
      </c>
      <c r="H20" s="38">
        <f>STDEV(G18:G20)</f>
        <v>5.9101753165236935E-2</v>
      </c>
      <c r="I20" s="37">
        <f>AVERAGE(G18:G20)</f>
        <v>17.639000574747723</v>
      </c>
      <c r="J20" s="33"/>
      <c r="K20" s="37">
        <f>E20-I20</f>
        <v>6.6556657155354806</v>
      </c>
      <c r="L20" s="37">
        <f>K20-$K$7</f>
        <v>-0.88033453623453894</v>
      </c>
      <c r="M20" s="18">
        <f>SQRT((D20*D20)+(H20*H20))</f>
        <v>0.12125315602221039</v>
      </c>
      <c r="N20" s="6"/>
      <c r="O20" s="41">
        <f>POWER(2,-L20)</f>
        <v>1.8408021021975589</v>
      </c>
      <c r="P20" s="17">
        <f>M20/SQRT((COUNT(C18:C20)+COUNT(G18:G20)/2))</f>
        <v>5.7159285909050291E-2</v>
      </c>
    </row>
    <row r="21" spans="2:17">
      <c r="B21" s="24" t="s">
        <v>13</v>
      </c>
      <c r="C21" s="21">
        <v>21.33799934387207</v>
      </c>
      <c r="D21" s="30"/>
      <c r="E21" s="33"/>
      <c r="F21" s="33"/>
      <c r="G21" s="21">
        <v>14.324999809265137</v>
      </c>
      <c r="I21" s="33"/>
      <c r="J21" s="33"/>
      <c r="K21" s="33"/>
      <c r="L21" s="33"/>
      <c r="M21" s="33"/>
      <c r="N21" s="33"/>
      <c r="O21" s="34"/>
    </row>
    <row r="22" spans="2:17">
      <c r="B22" s="24" t="s">
        <v>13</v>
      </c>
      <c r="C22" s="21">
        <v>21.36199951171875</v>
      </c>
      <c r="D22" s="35"/>
      <c r="E22" s="33"/>
      <c r="F22" s="33"/>
      <c r="G22" s="21">
        <v>14.182999610900879</v>
      </c>
      <c r="H22" s="35"/>
      <c r="I22" s="33"/>
      <c r="J22" s="33"/>
      <c r="K22" s="33"/>
      <c r="L22" s="33"/>
      <c r="M22" s="33"/>
      <c r="N22" s="33"/>
      <c r="O22" s="34"/>
    </row>
    <row r="23" spans="2:17" ht="15.75">
      <c r="B23" s="24" t="s">
        <v>13</v>
      </c>
      <c r="C23" s="21">
        <v>21.291999816894531</v>
      </c>
      <c r="D23" s="36">
        <f>STDEV(C21:C23)</f>
        <v>3.5571341025957728E-2</v>
      </c>
      <c r="E23" s="37">
        <f>AVERAGE(C21:C23)</f>
        <v>21.330666224161785</v>
      </c>
      <c r="F23" s="33"/>
      <c r="G23" s="21">
        <v>14.211000442504883</v>
      </c>
      <c r="H23" s="38">
        <f>STDEV(G21:G23)</f>
        <v>7.5215200732900653E-2</v>
      </c>
      <c r="I23" s="37">
        <f>AVERAGE(G21:G23)</f>
        <v>14.239666620890299</v>
      </c>
      <c r="J23" s="33"/>
      <c r="K23" s="37">
        <f>E23-I23</f>
        <v>7.0909996032714862</v>
      </c>
      <c r="L23" s="37">
        <f>K23-$K$7</f>
        <v>-0.44500064849853338</v>
      </c>
      <c r="M23" s="18">
        <f>SQRT((D23*D23)+(H23*H23))</f>
        <v>8.3202444216955079E-2</v>
      </c>
      <c r="N23" s="6"/>
      <c r="O23" s="41">
        <f>POWER(2,-L23)</f>
        <v>1.3613147284170175</v>
      </c>
      <c r="P23" s="17">
        <f>M23/SQRT((COUNT(C21:C23)+COUNT(G21:G23)/2))</f>
        <v>3.9222008344736256E-2</v>
      </c>
    </row>
    <row r="24" spans="2:17">
      <c r="B24" s="24" t="s">
        <v>14</v>
      </c>
      <c r="C24" s="21">
        <v>26.02400016784668</v>
      </c>
      <c r="D24" s="30"/>
      <c r="E24" s="33"/>
      <c r="F24" s="33"/>
      <c r="G24" s="21">
        <v>17.267000198364258</v>
      </c>
      <c r="I24" s="33"/>
      <c r="J24" s="33"/>
      <c r="K24" s="33"/>
      <c r="L24" s="33"/>
      <c r="M24" s="33"/>
      <c r="N24" s="33"/>
      <c r="O24" s="34"/>
    </row>
    <row r="25" spans="2:17">
      <c r="B25" s="24" t="s">
        <v>14</v>
      </c>
      <c r="C25" s="21">
        <v>26.096000671386719</v>
      </c>
      <c r="D25" s="35"/>
      <c r="E25" s="33"/>
      <c r="F25" s="33"/>
      <c r="G25" s="21">
        <v>17.283000946044922</v>
      </c>
      <c r="H25" s="35"/>
      <c r="I25" s="33"/>
      <c r="J25" s="33"/>
      <c r="K25" s="33"/>
      <c r="L25" s="33"/>
      <c r="M25" s="33"/>
      <c r="N25" s="33"/>
      <c r="O25" s="34"/>
    </row>
    <row r="26" spans="2:17" ht="15.75">
      <c r="B26" s="24" t="s">
        <v>14</v>
      </c>
      <c r="C26" s="21">
        <v>26.010000228881836</v>
      </c>
      <c r="D26" s="36">
        <f>STDEV(C24:C26)</f>
        <v>4.6144965258184241E-2</v>
      </c>
      <c r="E26" s="37">
        <f>AVERAGE(C24:C26)</f>
        <v>26.043333689371746</v>
      </c>
      <c r="F26" s="33"/>
      <c r="G26" s="21">
        <v>17.264999389648438</v>
      </c>
      <c r="H26" s="38">
        <f>STDEV(G24:G26)</f>
        <v>9.8664684204750313E-3</v>
      </c>
      <c r="I26" s="37">
        <f>AVERAGE(G24:G26)</f>
        <v>17.271666844685871</v>
      </c>
      <c r="J26" s="33"/>
      <c r="K26" s="37">
        <f>E26-I26</f>
        <v>8.7716668446858748</v>
      </c>
      <c r="L26" s="37">
        <f>K26-$K$7</f>
        <v>1.2356665929158552</v>
      </c>
      <c r="M26" s="18">
        <f>SQRT((D26*D26)+(H26*H26))</f>
        <v>4.7187975351473406E-2</v>
      </c>
      <c r="N26" s="6"/>
      <c r="O26" s="41">
        <f>POWER(2,-L26)</f>
        <v>0.42464624770912207</v>
      </c>
      <c r="P26" s="17">
        <f>M26/SQRT((COUNT(C24:C26)+COUNT(G24:G26)/2))</f>
        <v>2.2244624907660337E-2</v>
      </c>
    </row>
    <row r="27" spans="2:17">
      <c r="B27" s="24" t="s">
        <v>15</v>
      </c>
      <c r="C27" s="21">
        <v>22.62700080871582</v>
      </c>
      <c r="D27" s="30"/>
      <c r="E27" s="33"/>
      <c r="F27" s="33"/>
      <c r="G27" s="21">
        <v>16.948999404907227</v>
      </c>
      <c r="I27" s="33"/>
      <c r="J27" s="33"/>
      <c r="K27" s="33"/>
      <c r="L27" s="33"/>
      <c r="M27" s="33"/>
      <c r="N27" s="33"/>
      <c r="O27" s="34"/>
    </row>
    <row r="28" spans="2:17">
      <c r="B28" s="24" t="s">
        <v>15</v>
      </c>
      <c r="C28" s="21">
        <v>22.702999114990234</v>
      </c>
      <c r="D28" s="35"/>
      <c r="E28" s="33"/>
      <c r="F28" s="33"/>
      <c r="G28" s="21">
        <v>16.924999237060547</v>
      </c>
      <c r="H28" s="35"/>
      <c r="I28" s="33"/>
      <c r="J28" s="33"/>
      <c r="K28" s="33"/>
      <c r="L28" s="33"/>
      <c r="M28" s="33"/>
      <c r="N28" s="33"/>
      <c r="O28" s="34"/>
    </row>
    <row r="29" spans="2:17" ht="15.75">
      <c r="B29" s="24" t="s">
        <v>15</v>
      </c>
      <c r="C29" s="21">
        <v>22.636999130249023</v>
      </c>
      <c r="D29" s="36">
        <f>STDEV(C27:C29)</f>
        <v>4.1295090458594537E-2</v>
      </c>
      <c r="E29" s="37">
        <f>AVERAGE(C27:C29)</f>
        <v>22.655666351318359</v>
      </c>
      <c r="F29" s="33"/>
      <c r="G29" s="21">
        <v>16.983999252319336</v>
      </c>
      <c r="H29" s="38">
        <f>STDEV(G27:G29)</f>
        <v>2.9670409434533366E-2</v>
      </c>
      <c r="I29" s="37">
        <f>AVERAGE(G27:G29)</f>
        <v>16.952665964762371</v>
      </c>
      <c r="J29" s="33"/>
      <c r="K29" s="37">
        <f>E29-I29</f>
        <v>5.7030003865559884</v>
      </c>
      <c r="L29" s="37">
        <f>K29-$K$7</f>
        <v>-1.8329998652140311</v>
      </c>
      <c r="M29" s="18">
        <f>SQRT((D29*D29)+(H29*H29))</f>
        <v>5.0848969429048929E-2</v>
      </c>
      <c r="N29" s="6"/>
      <c r="O29" s="41">
        <f>POWER(2,-L29)</f>
        <v>3.5627712695694074</v>
      </c>
      <c r="P29" s="17">
        <f>M29/SQRT((COUNT(C27:C29)+COUNT(G27:G29)/2))</f>
        <v>2.3970434066418633E-2</v>
      </c>
    </row>
    <row r="30" spans="2:17">
      <c r="B30" s="24" t="s">
        <v>16</v>
      </c>
      <c r="C30" s="21">
        <v>22.326999664306641</v>
      </c>
      <c r="D30" s="30"/>
      <c r="E30" s="33"/>
      <c r="F30" s="33"/>
      <c r="G30" s="21">
        <v>14.682999610900879</v>
      </c>
      <c r="I30" s="33"/>
      <c r="J30" s="33"/>
      <c r="K30" s="33"/>
      <c r="L30" s="33"/>
      <c r="M30" s="33"/>
      <c r="N30" s="33"/>
      <c r="O30" s="34"/>
    </row>
    <row r="31" spans="2:17">
      <c r="B31" s="24" t="s">
        <v>16</v>
      </c>
      <c r="C31" s="21">
        <v>22.305999755859375</v>
      </c>
      <c r="D31" s="35"/>
      <c r="E31" s="33"/>
      <c r="F31" s="33"/>
      <c r="G31" s="21">
        <v>14.746999740600586</v>
      </c>
      <c r="H31" s="35"/>
      <c r="I31" s="33"/>
      <c r="J31" s="33"/>
      <c r="K31" s="33"/>
      <c r="L31" s="33"/>
      <c r="M31" s="33"/>
      <c r="N31" s="33"/>
      <c r="O31" s="34"/>
    </row>
    <row r="32" spans="2:17" ht="15.75">
      <c r="B32" s="24" t="s">
        <v>16</v>
      </c>
      <c r="C32" s="21">
        <v>22.37299919128418</v>
      </c>
      <c r="D32" s="36">
        <f>STDEV(C30:C32)</f>
        <v>3.4268248141667665E-2</v>
      </c>
      <c r="E32" s="37">
        <f>AVERAGE(C30:C32)</f>
        <v>22.335332870483398</v>
      </c>
      <c r="F32" s="33"/>
      <c r="G32" s="21">
        <v>14.77400016784668</v>
      </c>
      <c r="H32" s="38">
        <f>STDEV(G30:G32)</f>
        <v>4.6737103457347558E-2</v>
      </c>
      <c r="I32" s="37">
        <f>AVERAGE(G30:G32)</f>
        <v>14.734666506449381</v>
      </c>
      <c r="J32" s="33"/>
      <c r="K32" s="37">
        <f>E32-I32</f>
        <v>7.6006663640340175</v>
      </c>
      <c r="L32" s="37">
        <f>K32-$K$7</f>
        <v>6.4666112263997988E-2</v>
      </c>
      <c r="M32" s="18">
        <f>SQRT((D32*D32)+(H32*H32))</f>
        <v>5.7954030664671793E-2</v>
      </c>
      <c r="N32" s="6"/>
      <c r="O32" s="41">
        <f>POWER(2,-L32)</f>
        <v>0.95616658081701478</v>
      </c>
      <c r="P32" s="17">
        <f>M32/SQRT((COUNT(C30:C32)+COUNT(G30:G32)/2))</f>
        <v>2.7319792053388366E-2</v>
      </c>
    </row>
    <row r="33" spans="2:16">
      <c r="B33" s="24" t="s">
        <v>17</v>
      </c>
      <c r="C33" s="21">
        <v>25.371999740600586</v>
      </c>
      <c r="D33" s="30"/>
      <c r="E33" s="33"/>
      <c r="F33" s="33"/>
      <c r="G33" s="21">
        <v>17.749000549316406</v>
      </c>
      <c r="I33" s="33"/>
      <c r="J33" s="33"/>
      <c r="K33" s="33"/>
      <c r="L33" s="33"/>
      <c r="M33" s="33"/>
      <c r="N33" s="33"/>
      <c r="O33" s="34"/>
    </row>
    <row r="34" spans="2:16">
      <c r="B34" s="24" t="s">
        <v>17</v>
      </c>
      <c r="C34" s="21">
        <v>25.430000305175781</v>
      </c>
      <c r="D34" s="35"/>
      <c r="E34" s="33"/>
      <c r="F34" s="33"/>
      <c r="G34" s="21">
        <v>17.802000045776367</v>
      </c>
      <c r="H34" s="35"/>
      <c r="I34" s="33"/>
      <c r="J34" s="33"/>
      <c r="K34" s="33"/>
      <c r="L34" s="33"/>
      <c r="M34" s="33"/>
      <c r="N34" s="33"/>
      <c r="O34" s="34"/>
    </row>
    <row r="35" spans="2:16" ht="15.75">
      <c r="B35" s="24" t="s">
        <v>17</v>
      </c>
      <c r="C35" s="21">
        <v>25.395999908447266</v>
      </c>
      <c r="D35" s="36">
        <f>STDEV(C33:C35)</f>
        <v>2.914361143660435E-2</v>
      </c>
      <c r="E35" s="37">
        <f>AVERAGE(C33:C35)</f>
        <v>25.399333318074543</v>
      </c>
      <c r="F35" s="33"/>
      <c r="G35" s="21">
        <v>17.756999969482422</v>
      </c>
      <c r="H35" s="38">
        <f>STDEV(G33:G35)</f>
        <v>2.8571384911197335E-2</v>
      </c>
      <c r="I35" s="37">
        <f>AVERAGE(G33:G35)</f>
        <v>17.769333521525066</v>
      </c>
      <c r="J35" s="33"/>
      <c r="K35" s="37">
        <f>E35-I35</f>
        <v>7.6299997965494768</v>
      </c>
      <c r="L35" s="37">
        <f>K35-$K$7</f>
        <v>9.3999544779457267E-2</v>
      </c>
      <c r="M35" s="18">
        <f>SQRT((D35*D35)+(H35*H35))</f>
        <v>4.0812671112187338E-2</v>
      </c>
      <c r="N35" s="6"/>
      <c r="O35" s="41">
        <f>POWER(2,-L35)</f>
        <v>0.93692174250382698</v>
      </c>
      <c r="P35" s="17">
        <f>M35/SQRT((COUNT(C33:C35)+COUNT(G33:G35)/2))</f>
        <v>1.9239277667842655E-2</v>
      </c>
    </row>
    <row r="36" spans="2:16">
      <c r="B36" s="24" t="s">
        <v>18</v>
      </c>
      <c r="C36" s="21">
        <v>22.920000076293945</v>
      </c>
      <c r="D36" s="30"/>
      <c r="E36" s="33"/>
      <c r="F36" s="33"/>
      <c r="G36" s="21">
        <v>15.480999946594238</v>
      </c>
      <c r="I36" s="33"/>
      <c r="J36" s="33"/>
      <c r="K36" s="33"/>
      <c r="L36" s="33"/>
      <c r="M36" s="33"/>
      <c r="N36" s="33"/>
      <c r="O36" s="34"/>
    </row>
    <row r="37" spans="2:16">
      <c r="B37" s="24" t="s">
        <v>18</v>
      </c>
      <c r="C37" s="21">
        <v>22.816999435424805</v>
      </c>
      <c r="D37" s="35"/>
      <c r="E37" s="33"/>
      <c r="F37" s="33"/>
      <c r="G37" s="21">
        <v>15.559000015258789</v>
      </c>
      <c r="H37" s="35"/>
      <c r="I37" s="33"/>
      <c r="J37" s="33"/>
      <c r="K37" s="33"/>
      <c r="L37" s="33"/>
      <c r="M37" s="33"/>
      <c r="N37" s="33"/>
      <c r="O37" s="34"/>
    </row>
    <row r="38" spans="2:16" ht="15.75">
      <c r="B38" s="24" t="s">
        <v>18</v>
      </c>
      <c r="C38" s="21">
        <v>22.898000717163086</v>
      </c>
      <c r="D38" s="36">
        <f>STDEV(C36:C38)</f>
        <v>5.4243757651405732E-2</v>
      </c>
      <c r="E38" s="37">
        <f>AVERAGE(C36:C38)</f>
        <v>22.878333409627277</v>
      </c>
      <c r="F38" s="33"/>
      <c r="G38" s="21">
        <v>15.569999694824219</v>
      </c>
      <c r="H38" s="38">
        <f>STDEV(G36:G38)</f>
        <v>4.8521402231758652E-2</v>
      </c>
      <c r="I38" s="37">
        <f>AVERAGE(G36:G38)</f>
        <v>15.536666552225748</v>
      </c>
      <c r="J38" s="33"/>
      <c r="K38" s="37">
        <f>E38-I38</f>
        <v>7.3416668574015294</v>
      </c>
      <c r="L38" s="37">
        <f>K38-$K$7</f>
        <v>-0.19433339436849018</v>
      </c>
      <c r="M38" s="18">
        <f>SQRT((D38*D38)+(H38*H38))</f>
        <v>7.27785113799434E-2</v>
      </c>
      <c r="N38" s="6"/>
      <c r="O38" s="41">
        <f>POWER(2,-L38)</f>
        <v>1.1441953563227767</v>
      </c>
      <c r="P38" s="17">
        <f>M38/SQRT((COUNT(C36:C38)+COUNT(G36:G38)/2))</f>
        <v>3.4308119280946868E-2</v>
      </c>
    </row>
    <row r="39" spans="2:16">
      <c r="B39" s="24" t="s">
        <v>19</v>
      </c>
      <c r="C39" s="21">
        <v>21.159000396728516</v>
      </c>
      <c r="D39" s="30"/>
      <c r="E39" s="33"/>
      <c r="F39" s="33"/>
      <c r="G39" s="21">
        <v>13.746000289916992</v>
      </c>
      <c r="I39" s="33"/>
      <c r="J39" s="33"/>
      <c r="K39" s="33"/>
      <c r="L39" s="33"/>
      <c r="M39" s="33"/>
      <c r="N39" s="33"/>
      <c r="O39" s="34"/>
    </row>
    <row r="40" spans="2:16">
      <c r="B40" s="24" t="s">
        <v>19</v>
      </c>
      <c r="C40" s="21">
        <v>21.156000137329102</v>
      </c>
      <c r="D40" s="35"/>
      <c r="E40" s="33"/>
      <c r="F40" s="33"/>
      <c r="G40" s="21">
        <v>13.732999801635742</v>
      </c>
      <c r="H40" s="35"/>
      <c r="I40" s="33"/>
      <c r="J40" s="33"/>
      <c r="K40" s="33"/>
      <c r="L40" s="33"/>
      <c r="M40" s="33"/>
      <c r="N40" s="33"/>
      <c r="O40" s="34"/>
    </row>
    <row r="41" spans="2:16" ht="15.75">
      <c r="B41" s="24" t="s">
        <v>19</v>
      </c>
      <c r="C41" s="21">
        <v>21.23699951171875</v>
      </c>
      <c r="D41" s="36">
        <f>STDEV(C39:C41)</f>
        <v>4.5923418403609743E-2</v>
      </c>
      <c r="E41" s="37">
        <f>AVERAGE(C39:C41)</f>
        <v>21.184000015258789</v>
      </c>
      <c r="F41" s="33"/>
      <c r="G41" s="21">
        <v>13.852999687194824</v>
      </c>
      <c r="H41" s="38">
        <f>STDEV(G39:G41)</f>
        <v>6.5850659636740458E-2</v>
      </c>
      <c r="I41" s="37">
        <f>AVERAGE(G39:G41)</f>
        <v>13.77733325958252</v>
      </c>
      <c r="J41" s="33"/>
      <c r="K41" s="37">
        <f>E41-I41</f>
        <v>7.4066667556762695</v>
      </c>
      <c r="L41" s="37">
        <f>K41-$K$7</f>
        <v>-0.12933349609375</v>
      </c>
      <c r="M41" s="18">
        <f>SQRT((D41*D41)+(H41*H41))</f>
        <v>8.0282437260379938E-2</v>
      </c>
      <c r="N41" s="6"/>
      <c r="O41" s="41">
        <f>POWER(2,-L41)</f>
        <v>1.0937882704129012</v>
      </c>
      <c r="P41" s="17">
        <f>M41/SQRT((COUNT(C39:C41)+COUNT(G39:G41)/2))</f>
        <v>3.7845503864665474E-2</v>
      </c>
    </row>
    <row r="42" spans="2:16">
      <c r="B42" s="24" t="s">
        <v>20</v>
      </c>
      <c r="C42" s="21">
        <v>25.299999237060547</v>
      </c>
      <c r="D42" s="30"/>
      <c r="E42" s="33"/>
      <c r="F42" s="33"/>
      <c r="G42" s="21">
        <v>14.734999656677246</v>
      </c>
      <c r="I42" s="33"/>
      <c r="J42" s="33"/>
      <c r="K42" s="33"/>
      <c r="L42" s="33"/>
      <c r="M42" s="33"/>
      <c r="N42" s="33"/>
      <c r="O42" s="34"/>
    </row>
    <row r="43" spans="2:16">
      <c r="B43" s="24" t="s">
        <v>20</v>
      </c>
      <c r="C43" s="21">
        <v>25.391000747680664</v>
      </c>
      <c r="D43" s="35"/>
      <c r="E43" s="33"/>
      <c r="F43" s="33"/>
      <c r="G43" s="21">
        <v>14.711999893188477</v>
      </c>
      <c r="H43" s="35"/>
      <c r="I43" s="33"/>
      <c r="J43" s="33"/>
      <c r="K43" s="33"/>
      <c r="L43" s="33"/>
      <c r="M43" s="33"/>
      <c r="N43" s="33"/>
      <c r="O43" s="34"/>
    </row>
    <row r="44" spans="2:16" ht="15.75">
      <c r="B44" s="24" t="s">
        <v>20</v>
      </c>
      <c r="C44" s="21">
        <v>25.417999267578125</v>
      </c>
      <c r="D44" s="36">
        <f>STDEV(C42:C44)</f>
        <v>6.1825294464787718E-2</v>
      </c>
      <c r="E44" s="37">
        <f>AVERAGE(C42:C44)</f>
        <v>25.369666417439777</v>
      </c>
      <c r="F44" s="33"/>
      <c r="G44" s="21">
        <v>14.723999977111816</v>
      </c>
      <c r="H44" s="38">
        <f>STDEV(G42:G44)</f>
        <v>1.1503507329279091E-2</v>
      </c>
      <c r="I44" s="37">
        <f>AVERAGE(G42:G44)</f>
        <v>14.723666508992514</v>
      </c>
      <c r="J44" s="33"/>
      <c r="K44" s="37">
        <f>E44-I44</f>
        <v>10.645999908447264</v>
      </c>
      <c r="L44" s="37">
        <f>K44-$K$7</f>
        <v>3.1099996566772443</v>
      </c>
      <c r="M44" s="18">
        <f>SQRT((D44*D44)+(H44*H44))</f>
        <v>6.288638737065827E-2</v>
      </c>
      <c r="N44" s="6"/>
      <c r="O44" s="41">
        <f>POWER(2,-L44)</f>
        <v>0.11582353529919044</v>
      </c>
      <c r="P44" s="17">
        <f>M44/SQRT((COUNT(C42:C44)+COUNT(G42:G44)/2))</f>
        <v>2.9644927302744352E-2</v>
      </c>
    </row>
    <row r="45" spans="2:16">
      <c r="B45" s="24" t="s">
        <v>21</v>
      </c>
      <c r="C45" s="21">
        <v>23.995000839233398</v>
      </c>
      <c r="D45" s="30"/>
      <c r="E45" s="33"/>
      <c r="F45" s="33"/>
      <c r="G45" s="21">
        <v>16.218999862670898</v>
      </c>
      <c r="I45" s="33"/>
      <c r="J45" s="33"/>
      <c r="K45" s="33"/>
      <c r="L45" s="33"/>
      <c r="M45" s="33"/>
      <c r="N45" s="33"/>
      <c r="O45" s="34"/>
    </row>
    <row r="46" spans="2:16">
      <c r="B46" s="24" t="s">
        <v>21</v>
      </c>
      <c r="C46" s="21">
        <v>23.881000518798828</v>
      </c>
      <c r="D46" s="35"/>
      <c r="E46" s="33"/>
      <c r="F46" s="33"/>
      <c r="G46" s="21">
        <v>16.23900032043457</v>
      </c>
      <c r="H46" s="35"/>
      <c r="I46" s="33"/>
      <c r="J46" s="33"/>
      <c r="K46" s="33"/>
      <c r="L46" s="33"/>
      <c r="M46" s="33"/>
      <c r="N46" s="33"/>
      <c r="O46" s="34"/>
    </row>
    <row r="47" spans="2:16" ht="15.75">
      <c r="B47" s="24" t="s">
        <v>21</v>
      </c>
      <c r="C47" s="21">
        <v>24.058000564575195</v>
      </c>
      <c r="D47" s="36">
        <f>STDEV(C45:C47)</f>
        <v>8.9716270037976414E-2</v>
      </c>
      <c r="E47" s="37">
        <f>AVERAGE(C45:C47)</f>
        <v>23.978000640869141</v>
      </c>
      <c r="F47" s="33"/>
      <c r="G47" s="21">
        <v>16.204000473022461</v>
      </c>
      <c r="H47" s="38">
        <f>STDEV(G45:G47)</f>
        <v>1.7559372233715228E-2</v>
      </c>
      <c r="I47" s="37">
        <f>AVERAGE(G45:G47)</f>
        <v>16.220666885375977</v>
      </c>
      <c r="J47" s="33"/>
      <c r="K47" s="37">
        <f>E47-I47</f>
        <v>7.7573337554931641</v>
      </c>
      <c r="L47" s="37">
        <f>K47-$K$7</f>
        <v>0.22133350372314453</v>
      </c>
      <c r="M47" s="18">
        <f>SQRT((D47*D47)+(H47*H47))</f>
        <v>9.1418491908198049E-2</v>
      </c>
      <c r="N47" s="6"/>
      <c r="O47" s="41">
        <f>POWER(2,-L47)</f>
        <v>0.8577722187356307</v>
      </c>
      <c r="P47" s="17">
        <f>M47/SQRT((COUNT(C45:C47)+COUNT(G45:G47)/2))</f>
        <v>4.3095090369422911E-2</v>
      </c>
    </row>
    <row r="48" spans="2:16">
      <c r="B48" s="24" t="s">
        <v>22</v>
      </c>
      <c r="C48" s="21">
        <v>21.809999465942383</v>
      </c>
      <c r="D48" s="30"/>
      <c r="E48" s="33"/>
      <c r="F48" s="33"/>
      <c r="G48" s="21">
        <v>14.303000450134277</v>
      </c>
      <c r="I48" s="33"/>
      <c r="J48" s="33"/>
      <c r="K48" s="33"/>
      <c r="L48" s="33"/>
      <c r="M48" s="33"/>
      <c r="N48" s="33"/>
      <c r="O48" s="34"/>
    </row>
    <row r="49" spans="2:16">
      <c r="B49" s="24" t="s">
        <v>22</v>
      </c>
      <c r="C49" s="21">
        <v>21.870000839233398</v>
      </c>
      <c r="D49" s="35"/>
      <c r="E49" s="33"/>
      <c r="F49" s="33"/>
      <c r="G49" s="21">
        <v>14.270000457763672</v>
      </c>
      <c r="H49" s="35"/>
      <c r="I49" s="33"/>
      <c r="J49" s="33"/>
      <c r="K49" s="33"/>
      <c r="L49" s="33"/>
      <c r="M49" s="33"/>
      <c r="N49" s="33"/>
      <c r="O49" s="34"/>
    </row>
    <row r="50" spans="2:16" ht="15.75">
      <c r="B50" s="24" t="s">
        <v>22</v>
      </c>
      <c r="C50" s="21">
        <v>21.89900016784668</v>
      </c>
      <c r="D50" s="36">
        <f>STDEV(C48:C50)</f>
        <v>4.5391355264129296E-2</v>
      </c>
      <c r="E50" s="37">
        <f>AVERAGE(C48:C50)</f>
        <v>21.85966682434082</v>
      </c>
      <c r="F50" s="33"/>
      <c r="G50" s="21">
        <v>14.27400016784668</v>
      </c>
      <c r="H50" s="38">
        <f>STDEV(G48:G50)</f>
        <v>1.8009319577968901E-2</v>
      </c>
      <c r="I50" s="37">
        <f>AVERAGE(G48:G50)</f>
        <v>14.282333691914877</v>
      </c>
      <c r="J50" s="33"/>
      <c r="K50" s="37">
        <f>E50-I50</f>
        <v>7.5773331324259434</v>
      </c>
      <c r="L50" s="37">
        <f>K50-$K$7</f>
        <v>4.1332880655923887E-2</v>
      </c>
      <c r="M50" s="18">
        <f>SQRT((D50*D50)+(H50*H50))</f>
        <v>4.8833500021765924E-2</v>
      </c>
      <c r="N50" s="6"/>
      <c r="O50" s="41">
        <f>POWER(2,-L50)</f>
        <v>0.97175674353959474</v>
      </c>
      <c r="P50" s="17">
        <f>M50/SQRT((COUNT(C48:C50)+COUNT(G48:G50)/2))</f>
        <v>2.3020332676309402E-2</v>
      </c>
    </row>
    <row r="51" spans="2:16">
      <c r="B51" s="24" t="s">
        <v>23</v>
      </c>
      <c r="C51" s="21">
        <v>26.350000381469727</v>
      </c>
      <c r="D51" s="30"/>
      <c r="E51" s="33"/>
      <c r="F51" s="33"/>
      <c r="G51" s="21">
        <v>14.904000282287598</v>
      </c>
      <c r="I51" s="33"/>
      <c r="J51" s="33"/>
      <c r="K51" s="33"/>
      <c r="L51" s="33"/>
      <c r="M51" s="33"/>
      <c r="N51" s="33"/>
      <c r="O51" s="34"/>
    </row>
    <row r="52" spans="2:16">
      <c r="B52" s="24" t="s">
        <v>23</v>
      </c>
      <c r="C52" s="21">
        <v>26.090999603271484</v>
      </c>
      <c r="D52" s="35"/>
      <c r="E52" s="33"/>
      <c r="F52" s="33"/>
      <c r="G52" s="21">
        <v>14.923999786376953</v>
      </c>
      <c r="H52" s="35"/>
      <c r="I52" s="33"/>
      <c r="J52" s="33"/>
      <c r="K52" s="33"/>
      <c r="L52" s="33"/>
      <c r="M52" s="33"/>
      <c r="N52" s="33"/>
      <c r="O52" s="34"/>
    </row>
    <row r="53" spans="2:16" ht="15.75">
      <c r="B53" s="24" t="s">
        <v>23</v>
      </c>
      <c r="C53" s="21">
        <v>26.409999847412109</v>
      </c>
      <c r="D53" s="36">
        <f>STDEV(C51:C53)</f>
        <v>0.1695299849497843</v>
      </c>
      <c r="E53" s="37">
        <f>AVERAGE(C51:C53)</f>
        <v>26.283666610717773</v>
      </c>
      <c r="F53" s="33"/>
      <c r="G53" s="21">
        <v>14.921999931335449</v>
      </c>
      <c r="H53" s="38">
        <f>STDEV(G51:G53)</f>
        <v>1.1014891055997773E-2</v>
      </c>
      <c r="I53" s="37">
        <f>AVERAGE(G51:G53)</f>
        <v>14.916666666666666</v>
      </c>
      <c r="J53" s="33"/>
      <c r="K53" s="37">
        <f>E53-I53</f>
        <v>11.366999944051107</v>
      </c>
      <c r="L53" s="37">
        <f>K53-$K$7</f>
        <v>3.8309996922810878</v>
      </c>
      <c r="M53" s="18">
        <f>SQRT((D53*D53)+(H53*H53))</f>
        <v>0.16988744397997632</v>
      </c>
      <c r="N53" s="6"/>
      <c r="O53" s="41">
        <f>POWER(2,-L53)</f>
        <v>7.0267447723821902E-2</v>
      </c>
      <c r="P53" s="17">
        <f>M53/SQRT((COUNT(C51:C53)+COUNT(G51:G53)/2))</f>
        <v>8.0085709117793988E-2</v>
      </c>
    </row>
    <row r="54" spans="2:16">
      <c r="B54" s="24" t="s">
        <v>24</v>
      </c>
      <c r="C54" s="21">
        <v>21.160999298095703</v>
      </c>
      <c r="D54" s="30"/>
      <c r="E54" s="33"/>
      <c r="F54" s="33"/>
      <c r="G54" s="21">
        <v>14.619999885559082</v>
      </c>
      <c r="I54" s="33"/>
      <c r="J54" s="33"/>
      <c r="K54" s="33"/>
      <c r="L54" s="33"/>
      <c r="M54" s="33"/>
      <c r="N54" s="33"/>
      <c r="O54" s="34"/>
    </row>
    <row r="55" spans="2:16">
      <c r="B55" s="24" t="s">
        <v>24</v>
      </c>
      <c r="C55" s="21">
        <v>21.141000747680664</v>
      </c>
      <c r="D55" s="35"/>
      <c r="E55" s="33"/>
      <c r="F55" s="33"/>
      <c r="G55" s="21">
        <v>14.625</v>
      </c>
      <c r="H55" s="35"/>
      <c r="I55" s="33"/>
      <c r="J55" s="33"/>
      <c r="K55" s="33"/>
      <c r="L55" s="33"/>
      <c r="M55" s="33"/>
      <c r="N55" s="33"/>
      <c r="O55" s="34"/>
    </row>
    <row r="56" spans="2:16" ht="15.75">
      <c r="B56" s="24" t="s">
        <v>24</v>
      </c>
      <c r="C56" s="21">
        <v>21.316999435424805</v>
      </c>
      <c r="D56" s="36">
        <f>STDEV(C54:C56)</f>
        <v>9.636002192564172E-2</v>
      </c>
      <c r="E56" s="37">
        <f>AVERAGE(C54:C56)</f>
        <v>21.206333160400391</v>
      </c>
      <c r="F56" s="33"/>
      <c r="G56" s="21">
        <v>14.651000022888184</v>
      </c>
      <c r="H56" s="38">
        <f>STDEV(G54:G56)</f>
        <v>1.664337129826518E-2</v>
      </c>
      <c r="I56" s="37">
        <f>AVERAGE(G54:G56)</f>
        <v>14.631999969482422</v>
      </c>
      <c r="J56" s="33"/>
      <c r="K56" s="37">
        <f>E56-I56</f>
        <v>6.5743331909179687</v>
      </c>
      <c r="L56" s="37">
        <f>K56-$K$7</f>
        <v>-0.96166706085205078</v>
      </c>
      <c r="M56" s="18">
        <f>SQRT((D56*D56)+(H56*H56))</f>
        <v>9.7786786600655151E-2</v>
      </c>
      <c r="N56" s="6"/>
      <c r="O56" s="41">
        <f>POWER(2,-L56)</f>
        <v>1.9475590356652062</v>
      </c>
      <c r="P56" s="17">
        <f>M56/SQRT((COUNT(C54:C56)+COUNT(G54:G56)/2))</f>
        <v>4.6097133277176724E-2</v>
      </c>
    </row>
    <row r="57" spans="2:16">
      <c r="B57" s="24" t="s">
        <v>25</v>
      </c>
      <c r="C57" s="21">
        <v>22.051000595092773</v>
      </c>
      <c r="D57" s="30"/>
      <c r="E57" s="33"/>
      <c r="F57" s="33"/>
      <c r="G57" s="21">
        <v>14.289999961853027</v>
      </c>
      <c r="I57" s="33"/>
      <c r="J57" s="33"/>
      <c r="K57" s="33"/>
      <c r="L57" s="33"/>
      <c r="M57" s="33"/>
      <c r="N57" s="33"/>
      <c r="O57" s="34"/>
    </row>
    <row r="58" spans="2:16">
      <c r="B58" s="24" t="s">
        <v>25</v>
      </c>
      <c r="C58" s="21">
        <v>22.048999786376953</v>
      </c>
      <c r="D58" s="35"/>
      <c r="E58" s="33"/>
      <c r="F58" s="33"/>
      <c r="G58" s="21">
        <v>14.24899959564209</v>
      </c>
      <c r="H58" s="35"/>
      <c r="I58" s="33"/>
      <c r="J58" s="33"/>
      <c r="K58" s="33"/>
      <c r="L58" s="33"/>
      <c r="M58" s="33"/>
      <c r="N58" s="33"/>
      <c r="O58" s="34"/>
    </row>
    <row r="59" spans="2:16" ht="15.75">
      <c r="B59" s="24" t="s">
        <v>25</v>
      </c>
      <c r="C59" s="21">
        <v>22.076999664306641</v>
      </c>
      <c r="D59" s="36">
        <f>STDEV(C57:C59)</f>
        <v>1.5620221933880881E-2</v>
      </c>
      <c r="E59" s="37">
        <f>AVERAGE(C57:C59)</f>
        <v>22.059000015258789</v>
      </c>
      <c r="F59" s="33"/>
      <c r="G59" s="21">
        <v>14.305999755859375</v>
      </c>
      <c r="H59" s="38">
        <f>STDEV(G57:G59)</f>
        <v>2.9399664687636377E-2</v>
      </c>
      <c r="I59" s="37">
        <f>AVERAGE(G57:G59)</f>
        <v>14.28166643778483</v>
      </c>
      <c r="J59" s="33"/>
      <c r="K59" s="37">
        <f>E59-I59</f>
        <v>7.7773335774739589</v>
      </c>
      <c r="L59" s="37">
        <f>K59-$K$7</f>
        <v>0.24133332570393939</v>
      </c>
      <c r="M59" s="18">
        <f>SQRT((D59*D59)+(H59*H59))</f>
        <v>3.3291614815282644E-2</v>
      </c>
      <c r="N59" s="6"/>
      <c r="O59" s="41">
        <f>POWER(2,-L59)</f>
        <v>0.84596311950926262</v>
      </c>
      <c r="P59" s="17">
        <f>M59/SQRT((COUNT(C57:C59)+COUNT(G57:G59)/2))</f>
        <v>1.5693817728357928E-2</v>
      </c>
    </row>
    <row r="60" spans="2:16">
      <c r="B60" s="24" t="s">
        <v>26</v>
      </c>
      <c r="C60" s="21">
        <v>25.174999237060547</v>
      </c>
      <c r="D60" s="30"/>
      <c r="E60" s="33"/>
      <c r="F60" s="33"/>
      <c r="G60" s="21">
        <v>14.593000411987305</v>
      </c>
      <c r="I60" s="33"/>
      <c r="J60" s="33"/>
      <c r="K60" s="33"/>
      <c r="L60" s="33"/>
      <c r="M60" s="33"/>
      <c r="N60" s="33"/>
      <c r="O60" s="34"/>
    </row>
    <row r="61" spans="2:16">
      <c r="B61" s="24" t="s">
        <v>26</v>
      </c>
      <c r="C61" s="21">
        <v>25.246000289916992</v>
      </c>
      <c r="D61" s="35"/>
      <c r="E61" s="33"/>
      <c r="F61" s="33"/>
      <c r="G61" s="21">
        <v>14.654000282287598</v>
      </c>
      <c r="H61" s="35"/>
      <c r="I61" s="33"/>
      <c r="J61" s="33"/>
      <c r="K61" s="33"/>
      <c r="L61" s="33"/>
      <c r="M61" s="33"/>
      <c r="N61" s="33"/>
      <c r="O61" s="34"/>
    </row>
    <row r="62" spans="2:16" ht="15.75">
      <c r="B62" s="24" t="s">
        <v>26</v>
      </c>
      <c r="C62" s="21">
        <v>25.364999771118164</v>
      </c>
      <c r="D62" s="36">
        <f>STDEV(C60:C62)</f>
        <v>9.6005406944133051E-2</v>
      </c>
      <c r="E62" s="37">
        <f>AVERAGE(C60:C62)</f>
        <v>25.261999766031902</v>
      </c>
      <c r="F62" s="33"/>
      <c r="G62" s="21">
        <v>14.607000350952148</v>
      </c>
      <c r="H62" s="38">
        <f>STDEV(G60:G62)</f>
        <v>3.1953028059973847E-2</v>
      </c>
      <c r="I62" s="37">
        <f>AVERAGE(G60:G62)</f>
        <v>14.618000348409018</v>
      </c>
      <c r="J62" s="33"/>
      <c r="K62" s="37">
        <f>E62-I62</f>
        <v>10.643999417622885</v>
      </c>
      <c r="L62" s="37">
        <f>K62-$K$7</f>
        <v>3.1079991658528652</v>
      </c>
      <c r="M62" s="18">
        <f>SQRT((D62*D62)+(H62*H62))</f>
        <v>0.10118317135131744</v>
      </c>
      <c r="N62" s="6"/>
      <c r="O62" s="41">
        <f>POWER(2,-L62)</f>
        <v>0.11598425161944666</v>
      </c>
      <c r="P62" s="17">
        <f>M62/SQRT((COUNT(C60:C62)+COUNT(G60:G62)/2))</f>
        <v>4.7698204402984647E-2</v>
      </c>
    </row>
    <row r="63" spans="2:16">
      <c r="B63" s="24" t="s">
        <v>27</v>
      </c>
      <c r="C63" s="21">
        <v>24.874000549316406</v>
      </c>
      <c r="D63" s="30"/>
      <c r="E63" s="33"/>
      <c r="F63" s="33"/>
      <c r="G63" s="21">
        <v>15.902000427246094</v>
      </c>
      <c r="I63" s="33"/>
      <c r="J63" s="33"/>
      <c r="K63" s="33"/>
      <c r="L63" s="33"/>
      <c r="M63" s="33"/>
      <c r="N63" s="33"/>
      <c r="O63" s="34"/>
    </row>
    <row r="64" spans="2:16">
      <c r="B64" s="24" t="s">
        <v>27</v>
      </c>
      <c r="C64" s="21">
        <v>24.945999145507812</v>
      </c>
      <c r="D64" s="35"/>
      <c r="E64" s="33"/>
      <c r="F64" s="33"/>
      <c r="G64" s="21">
        <v>15.899999618530273</v>
      </c>
      <c r="H64" s="35"/>
      <c r="I64" s="33"/>
      <c r="J64" s="33"/>
      <c r="K64" s="33"/>
      <c r="L64" s="33"/>
      <c r="M64" s="33"/>
      <c r="N64" s="33"/>
      <c r="O64" s="34"/>
    </row>
    <row r="65" spans="2:16" ht="15.75">
      <c r="B65" s="24" t="s">
        <v>27</v>
      </c>
      <c r="C65" s="21">
        <v>24.867000579833984</v>
      </c>
      <c r="D65" s="36">
        <f>STDEV(C63:C65)</f>
        <v>4.372941573816979E-2</v>
      </c>
      <c r="E65" s="37">
        <f>AVERAGE(C63:C65)</f>
        <v>24.895666758219402</v>
      </c>
      <c r="F65" s="33"/>
      <c r="G65" s="21">
        <v>15.935999870300293</v>
      </c>
      <c r="H65" s="38">
        <f>STDEV(G63:G65)</f>
        <v>2.0231919875194876E-2</v>
      </c>
      <c r="I65" s="37">
        <f>AVERAGE(G63:G65)</f>
        <v>15.912666638692221</v>
      </c>
      <c r="J65" s="33"/>
      <c r="K65" s="37">
        <f>E65-I65</f>
        <v>8.9830001195271816</v>
      </c>
      <c r="L65" s="37">
        <f>K65-$K$7</f>
        <v>1.4469998677571621</v>
      </c>
      <c r="M65" s="18">
        <f>SQRT((D65*D65)+(H65*H65))</f>
        <v>4.8182905502242156E-2</v>
      </c>
      <c r="N65" s="6"/>
      <c r="O65" s="41">
        <f>POWER(2,-L65)</f>
        <v>0.36678336966256853</v>
      </c>
      <c r="P65" s="17">
        <f>M65/SQRT((COUNT(C63:C65)+COUNT(G63:G65)/2))</f>
        <v>2.2713639478604029E-2</v>
      </c>
    </row>
    <row r="66" spans="2:16">
      <c r="B66" s="24" t="s">
        <v>28</v>
      </c>
      <c r="C66" s="21">
        <v>22.083000183105469</v>
      </c>
      <c r="D66" s="30"/>
      <c r="E66" s="33"/>
      <c r="F66" s="33"/>
      <c r="G66" s="21">
        <v>14.460000038146973</v>
      </c>
      <c r="I66" s="33"/>
      <c r="J66" s="33"/>
      <c r="K66" s="33"/>
      <c r="L66" s="33"/>
      <c r="M66" s="33"/>
      <c r="N66" s="33"/>
      <c r="O66" s="34"/>
    </row>
    <row r="67" spans="2:16">
      <c r="B67" s="24" t="s">
        <v>28</v>
      </c>
      <c r="C67" s="21">
        <v>22.187000274658203</v>
      </c>
      <c r="D67" s="35"/>
      <c r="E67" s="33"/>
      <c r="F67" s="33"/>
      <c r="G67" s="21">
        <v>14.446000099182129</v>
      </c>
      <c r="H67" s="35"/>
      <c r="I67" s="33"/>
      <c r="J67" s="33"/>
      <c r="K67" s="33"/>
      <c r="L67" s="33"/>
      <c r="M67" s="33"/>
      <c r="N67" s="33"/>
      <c r="O67" s="34"/>
    </row>
    <row r="68" spans="2:16" ht="15.75">
      <c r="B68" s="24" t="s">
        <v>28</v>
      </c>
      <c r="C68" s="21">
        <v>22.179000854492188</v>
      </c>
      <c r="D68" s="36">
        <f>STDEV(C66:C68)</f>
        <v>5.7873624782322546E-2</v>
      </c>
      <c r="E68" s="37">
        <f>AVERAGE(C66:C68)</f>
        <v>22.149667104085285</v>
      </c>
      <c r="F68" s="33"/>
      <c r="G68" s="21">
        <v>14.437000274658203</v>
      </c>
      <c r="H68" s="38">
        <f>STDEV(G66:G68)</f>
        <v>1.1590112546334068E-2</v>
      </c>
      <c r="I68" s="37">
        <f>AVERAGE(G66:G68)</f>
        <v>14.447666803995768</v>
      </c>
      <c r="J68" s="33"/>
      <c r="K68" s="37">
        <f>E68-I68</f>
        <v>7.7020003000895176</v>
      </c>
      <c r="L68" s="37">
        <f>K68-$K$7</f>
        <v>0.16600004831949811</v>
      </c>
      <c r="M68" s="18">
        <f>SQRT((D68*D68)+(H68*H68))</f>
        <v>5.9022768100807921E-2</v>
      </c>
      <c r="N68" s="6"/>
      <c r="O68" s="41">
        <f>POWER(2,-L68)</f>
        <v>0.89131046604473363</v>
      </c>
      <c r="P68" s="17">
        <f>M68/SQRT((COUNT(C66:C68)+COUNT(G66:G68)/2))</f>
        <v>2.782359971232155E-2</v>
      </c>
    </row>
    <row r="69" spans="2:16">
      <c r="B69" s="24" t="s">
        <v>29</v>
      </c>
      <c r="C69" s="21">
        <v>26.790000915527344</v>
      </c>
      <c r="D69" s="30"/>
      <c r="E69" s="33"/>
      <c r="F69" s="33"/>
      <c r="G69" s="21">
        <v>14.590999603271484</v>
      </c>
      <c r="I69" s="33"/>
      <c r="J69" s="33"/>
      <c r="K69" s="33"/>
      <c r="L69" s="33"/>
      <c r="M69" s="33"/>
      <c r="N69" s="33"/>
      <c r="O69" s="34"/>
    </row>
    <row r="70" spans="2:16">
      <c r="B70" s="24" t="s">
        <v>29</v>
      </c>
      <c r="C70" s="21">
        <v>26.916000366210938</v>
      </c>
      <c r="D70" s="35"/>
      <c r="E70" s="33"/>
      <c r="F70" s="33"/>
      <c r="G70" s="21">
        <v>14.58899974822998</v>
      </c>
      <c r="H70" s="35"/>
      <c r="I70" s="33"/>
      <c r="J70" s="33"/>
      <c r="K70" s="33"/>
      <c r="L70" s="33"/>
      <c r="M70" s="33"/>
      <c r="N70" s="33"/>
      <c r="O70" s="34"/>
    </row>
    <row r="71" spans="2:16" ht="15.75">
      <c r="B71" s="24" t="s">
        <v>29</v>
      </c>
      <c r="C71" s="21">
        <v>26.802000045776367</v>
      </c>
      <c r="D71" s="36">
        <f>STDEV(C69:C71)</f>
        <v>6.9541251257179609E-2</v>
      </c>
      <c r="E71" s="37">
        <f>AVERAGE(C69:C71)</f>
        <v>26.836000442504883</v>
      </c>
      <c r="F71" s="33"/>
      <c r="G71" s="21">
        <v>14.565999984741211</v>
      </c>
      <c r="H71" s="38">
        <f>STDEV(G69:G71)</f>
        <v>1.389226083943596E-2</v>
      </c>
      <c r="I71" s="37">
        <f>AVERAGE(G69:G71)</f>
        <v>14.581999778747559</v>
      </c>
      <c r="J71" s="33"/>
      <c r="K71" s="37">
        <f>E71-I71</f>
        <v>12.254000663757324</v>
      </c>
      <c r="L71" s="37">
        <f>K71-$K$7</f>
        <v>4.7180004119873047</v>
      </c>
      <c r="M71" s="18">
        <f>SQRT((D71*D71)+(H71*H71))</f>
        <v>7.091530538357084E-2</v>
      </c>
      <c r="N71" s="6"/>
      <c r="O71" s="41">
        <f>POWER(2,-L71)</f>
        <v>3.7996216748972737E-2</v>
      </c>
      <c r="P71" s="17">
        <f>M71/SQRT((COUNT(C69:C71)+COUNT(G69:G71)/2))</f>
        <v>3.3429795551091886E-2</v>
      </c>
    </row>
    <row r="72" spans="2:16">
      <c r="B72" s="24" t="s">
        <v>30</v>
      </c>
      <c r="C72" s="21">
        <v>22.058000564575195</v>
      </c>
      <c r="D72" s="30"/>
      <c r="E72" s="33"/>
      <c r="F72" s="33"/>
      <c r="G72" s="21">
        <v>15.13599967956543</v>
      </c>
      <c r="I72" s="33"/>
      <c r="J72" s="33"/>
      <c r="K72" s="33"/>
      <c r="L72" s="33"/>
      <c r="M72" s="33"/>
      <c r="N72" s="33"/>
      <c r="O72" s="34"/>
    </row>
    <row r="73" spans="2:16">
      <c r="B73" s="24" t="s">
        <v>30</v>
      </c>
      <c r="C73" s="21">
        <v>22.072999954223633</v>
      </c>
      <c r="D73" s="35"/>
      <c r="E73" s="33"/>
      <c r="F73" s="33"/>
      <c r="G73" s="21">
        <v>15.098999977111816</v>
      </c>
      <c r="H73" s="35"/>
      <c r="I73" s="33"/>
      <c r="J73" s="33"/>
      <c r="K73" s="33"/>
      <c r="L73" s="33"/>
      <c r="M73" s="33"/>
      <c r="N73" s="33"/>
      <c r="O73" s="34"/>
    </row>
    <row r="74" spans="2:16" ht="15.75">
      <c r="B74" s="24" t="s">
        <v>30</v>
      </c>
      <c r="C74" s="21">
        <v>22.128000259399414</v>
      </c>
      <c r="D74" s="36">
        <f>STDEV(C72:C74)</f>
        <v>3.6855511878004718E-2</v>
      </c>
      <c r="E74" s="37">
        <f>AVERAGE(C72:C74)</f>
        <v>22.086333592732746</v>
      </c>
      <c r="F74" s="33"/>
      <c r="G74" s="21">
        <v>14.987000465393066</v>
      </c>
      <c r="H74" s="38">
        <f>STDEV(G72:G74)</f>
        <v>7.7581821787147329E-2</v>
      </c>
      <c r="I74" s="37">
        <f>AVERAGE(G72:G74)</f>
        <v>15.074000040690104</v>
      </c>
      <c r="J74" s="33"/>
      <c r="K74" s="37">
        <f>E74-I74</f>
        <v>7.0123335520426426</v>
      </c>
      <c r="L74" s="37">
        <f>K74-$K$7</f>
        <v>-0.52366669972737689</v>
      </c>
      <c r="M74" s="18">
        <f>SQRT((D74*D74)+(H74*H74))</f>
        <v>8.5891022974478731E-2</v>
      </c>
      <c r="N74" s="6"/>
      <c r="O74" s="41">
        <f>POWER(2,-L74)</f>
        <v>1.4376043702846948</v>
      </c>
      <c r="P74" s="17">
        <f>M74/SQRT((COUNT(C72:C74)+COUNT(G72:G74)/2))</f>
        <v>4.0489416525535643E-2</v>
      </c>
    </row>
    <row r="75" spans="2:16">
      <c r="B75" s="24" t="s">
        <v>31</v>
      </c>
      <c r="C75" s="21">
        <v>22.562000274658203</v>
      </c>
      <c r="D75" s="30"/>
      <c r="E75" s="33"/>
      <c r="F75" s="33"/>
      <c r="G75" s="21">
        <v>14.925000190734863</v>
      </c>
      <c r="I75" s="33"/>
      <c r="J75" s="33"/>
      <c r="K75" s="33"/>
      <c r="L75" s="33"/>
      <c r="M75" s="33"/>
      <c r="N75" s="33"/>
      <c r="O75" s="34"/>
    </row>
    <row r="76" spans="2:16">
      <c r="B76" s="24" t="s">
        <v>31</v>
      </c>
      <c r="C76" s="21">
        <v>22.695999145507813</v>
      </c>
      <c r="D76" s="35"/>
      <c r="E76" s="33"/>
      <c r="F76" s="33"/>
      <c r="G76" s="21">
        <v>14.88599967956543</v>
      </c>
      <c r="H76" s="35"/>
      <c r="I76" s="33"/>
      <c r="J76" s="33"/>
      <c r="K76" s="33"/>
      <c r="L76" s="33"/>
      <c r="M76" s="33"/>
      <c r="N76" s="33"/>
      <c r="O76" s="34"/>
    </row>
    <row r="77" spans="2:16" ht="15.75">
      <c r="B77" s="24" t="s">
        <v>31</v>
      </c>
      <c r="C77" s="21">
        <v>22.695999145507813</v>
      </c>
      <c r="D77" s="36">
        <f>STDEV(C75:C77)</f>
        <v>7.7364284156127866E-2</v>
      </c>
      <c r="E77" s="37">
        <f>AVERAGE(C75:C77)</f>
        <v>22.651332855224609</v>
      </c>
      <c r="F77" s="33"/>
      <c r="G77" s="21">
        <v>14.868000030517578</v>
      </c>
      <c r="H77" s="38">
        <f>STDEV(G75:G77)</f>
        <v>2.9137734704100096E-2</v>
      </c>
      <c r="I77" s="37">
        <f>AVERAGE(G75:G77)</f>
        <v>14.892999966939291</v>
      </c>
      <c r="J77" s="33"/>
      <c r="K77" s="37">
        <f>E77-I77</f>
        <v>7.7583328882853184</v>
      </c>
      <c r="L77" s="37">
        <f>K77-$K$7</f>
        <v>0.22233263651529889</v>
      </c>
      <c r="M77" s="18">
        <f>SQRT((D77*D77)+(H77*H77))</f>
        <v>8.2669462600627908E-2</v>
      </c>
      <c r="N77" s="6"/>
      <c r="O77" s="41">
        <f>POWER(2,-L77)</f>
        <v>0.85717837760473303</v>
      </c>
      <c r="P77" s="17">
        <f>M77/SQRT((COUNT(C75:C77)+COUNT(G75:G77)/2))</f>
        <v>3.8970758401301119E-2</v>
      </c>
    </row>
    <row r="78" spans="2:16">
      <c r="B78" s="24" t="s">
        <v>32</v>
      </c>
      <c r="C78" s="21">
        <v>26.10099983215332</v>
      </c>
      <c r="D78" s="30"/>
      <c r="E78" s="33"/>
      <c r="F78" s="33"/>
      <c r="G78" s="21">
        <v>15.970000267028809</v>
      </c>
      <c r="I78" s="33"/>
      <c r="J78" s="33"/>
      <c r="K78" s="33"/>
      <c r="L78" s="33"/>
      <c r="M78" s="33"/>
      <c r="N78" s="33"/>
      <c r="O78" s="34"/>
    </row>
    <row r="79" spans="2:16">
      <c r="B79" s="24" t="s">
        <v>32</v>
      </c>
      <c r="C79" s="21">
        <v>26.111000061035156</v>
      </c>
      <c r="D79" s="35"/>
      <c r="E79" s="33"/>
      <c r="F79" s="33"/>
      <c r="G79" s="21">
        <v>16.01099967956543</v>
      </c>
      <c r="H79" s="35"/>
      <c r="I79" s="33"/>
      <c r="J79" s="33"/>
      <c r="K79" s="33"/>
      <c r="L79" s="33"/>
      <c r="M79" s="33"/>
      <c r="N79" s="33"/>
      <c r="O79" s="34"/>
    </row>
    <row r="80" spans="2:16" ht="15.75">
      <c r="B80" s="24" t="s">
        <v>32</v>
      </c>
      <c r="C80" s="21">
        <v>26.190000534057617</v>
      </c>
      <c r="D80" s="36">
        <f>STDEV(C78:C80)</f>
        <v>4.8754836093320347E-2</v>
      </c>
      <c r="E80" s="37">
        <f>AVERAGE(C78:C80)</f>
        <v>26.134000142415363</v>
      </c>
      <c r="F80" s="33"/>
      <c r="G80" s="21">
        <v>15.928000450134277</v>
      </c>
      <c r="H80" s="38">
        <f>STDEV(G78:G80)</f>
        <v>4.1500619540932281E-2</v>
      </c>
      <c r="I80" s="37">
        <f>AVERAGE(G78:G80)</f>
        <v>15.969666798909506</v>
      </c>
      <c r="J80" s="33"/>
      <c r="K80" s="37">
        <f>E80-I80</f>
        <v>10.164333343505858</v>
      </c>
      <c r="L80" s="37">
        <f>K80-$K$7</f>
        <v>2.6283330917358381</v>
      </c>
      <c r="M80" s="18">
        <f>SQRT((D80*D80)+(H80*H80))</f>
        <v>6.4026053015688408E-2</v>
      </c>
      <c r="N80" s="6"/>
      <c r="O80" s="41">
        <f>POWER(2,-L80)</f>
        <v>0.1617308618196347</v>
      </c>
      <c r="P80" s="17">
        <f>M80/SQRT((COUNT(C78:C80)+COUNT(G78:G80)/2))</f>
        <v>3.0182170840001785E-2</v>
      </c>
    </row>
    <row r="81" spans="2:16">
      <c r="B81" s="24" t="s">
        <v>33</v>
      </c>
      <c r="C81" s="21">
        <v>21.343999862670898</v>
      </c>
      <c r="D81" s="30"/>
      <c r="E81" s="33"/>
      <c r="F81" s="33"/>
      <c r="G81" s="21">
        <v>15.104999542236328</v>
      </c>
      <c r="I81" s="33"/>
      <c r="J81" s="33"/>
      <c r="K81" s="33"/>
      <c r="L81" s="33"/>
      <c r="M81" s="33"/>
      <c r="N81" s="33"/>
      <c r="O81" s="34"/>
    </row>
    <row r="82" spans="2:16">
      <c r="B82" s="24" t="s">
        <v>33</v>
      </c>
      <c r="C82" s="21">
        <v>21.375999450683594</v>
      </c>
      <c r="D82" s="35"/>
      <c r="E82" s="33"/>
      <c r="F82" s="33"/>
      <c r="G82" s="21">
        <v>15.112000465393066</v>
      </c>
      <c r="H82" s="35"/>
      <c r="I82" s="33"/>
      <c r="J82" s="33"/>
      <c r="K82" s="33"/>
      <c r="L82" s="33"/>
      <c r="M82" s="33"/>
      <c r="N82" s="33"/>
      <c r="O82" s="34"/>
    </row>
    <row r="83" spans="2:16" ht="15.75">
      <c r="B83" s="24" t="s">
        <v>33</v>
      </c>
      <c r="C83" s="21">
        <v>21.326999664306641</v>
      </c>
      <c r="D83" s="36">
        <f>STDEV(C81:C83)</f>
        <v>2.4879574763224915E-2</v>
      </c>
      <c r="E83" s="37">
        <f>AVERAGE(C81:C83)</f>
        <v>21.348999659220379</v>
      </c>
      <c r="F83" s="33"/>
      <c r="G83" s="21">
        <v>15.015999794006348</v>
      </c>
      <c r="H83" s="38">
        <f>STDEV(G81:G83)</f>
        <v>5.3519617924562987E-2</v>
      </c>
      <c r="I83" s="37">
        <f>AVERAGE(G81:G83)</f>
        <v>15.077666600545248</v>
      </c>
      <c r="J83" s="33"/>
      <c r="K83" s="37">
        <f>E83-I83</f>
        <v>6.2713330586751308</v>
      </c>
      <c r="L83" s="37">
        <f>K83-$K$7</f>
        <v>-1.2646671930948887</v>
      </c>
      <c r="M83" s="18">
        <f>SQRT((D83*D83)+(H83*H83))</f>
        <v>5.9019850416534451E-2</v>
      </c>
      <c r="N83" s="6"/>
      <c r="O83" s="41">
        <f>POWER(2,-L83)</f>
        <v>2.4027177661695451</v>
      </c>
      <c r="P83" s="17">
        <f>M83/SQRT((COUNT(C81:C83)+COUNT(G81:G83)/2))</f>
        <v>2.7822224302764799E-2</v>
      </c>
    </row>
    <row r="84" spans="2:16">
      <c r="B84" s="24" t="s">
        <v>34</v>
      </c>
      <c r="C84" s="21">
        <v>20.861000061035156</v>
      </c>
      <c r="D84" s="30"/>
      <c r="E84" s="33"/>
      <c r="F84" s="33"/>
      <c r="G84" s="21">
        <v>14.416999816894531</v>
      </c>
      <c r="I84" s="33"/>
      <c r="J84" s="33"/>
      <c r="K84" s="33"/>
      <c r="L84" s="33"/>
      <c r="M84" s="33"/>
      <c r="N84" s="33"/>
      <c r="O84" s="34"/>
    </row>
    <row r="85" spans="2:16">
      <c r="B85" s="24" t="s">
        <v>34</v>
      </c>
      <c r="C85" s="21">
        <v>20.909999847412109</v>
      </c>
      <c r="D85" s="35"/>
      <c r="E85" s="33"/>
      <c r="F85" s="33"/>
      <c r="G85" s="21">
        <v>14.467000007629395</v>
      </c>
      <c r="H85" s="35"/>
      <c r="I85" s="33"/>
      <c r="J85" s="33"/>
      <c r="K85" s="33"/>
      <c r="L85" s="33"/>
      <c r="M85" s="33"/>
      <c r="N85" s="33"/>
      <c r="O85" s="34"/>
    </row>
    <row r="86" spans="2:16" ht="15.75">
      <c r="B86" s="24" t="s">
        <v>34</v>
      </c>
      <c r="C86" s="21">
        <v>20.930999755859375</v>
      </c>
      <c r="D86" s="36">
        <f>STDEV(C84:C86)</f>
        <v>3.5921053472080355E-2</v>
      </c>
      <c r="E86" s="37">
        <f>AVERAGE(C84:C86)</f>
        <v>20.900666554768879</v>
      </c>
      <c r="F86" s="33"/>
      <c r="G86" s="21">
        <v>14.430000305175781</v>
      </c>
      <c r="H86" s="38">
        <f>STDEV(G84:G86)</f>
        <v>2.594227486404364E-2</v>
      </c>
      <c r="I86" s="37">
        <f>AVERAGE(G84:G86)</f>
        <v>14.438000043233236</v>
      </c>
      <c r="J86" s="33"/>
      <c r="K86" s="37">
        <f>E86-I86</f>
        <v>6.4626665115356428</v>
      </c>
      <c r="L86" s="37">
        <f>K86-$K$7</f>
        <v>-1.0733337402343768</v>
      </c>
      <c r="M86" s="18">
        <f>SQRT((D86*D86)+(H86*H86))</f>
        <v>4.4309408793907948E-2</v>
      </c>
      <c r="N86" s="6"/>
      <c r="O86" s="41">
        <f>POWER(2,-L86)</f>
        <v>2.1042902899002454</v>
      </c>
      <c r="P86" s="17">
        <f>M86/SQRT((COUNT(C84:C86)+COUNT(G84:G86)/2))</f>
        <v>2.0887655619026103E-2</v>
      </c>
    </row>
    <row r="87" spans="2:16">
      <c r="B87" s="24" t="s">
        <v>35</v>
      </c>
      <c r="C87" s="21">
        <v>25.781999588012695</v>
      </c>
      <c r="D87" s="30"/>
      <c r="E87" s="33"/>
      <c r="F87" s="33"/>
      <c r="G87" s="21">
        <v>15.517999649047852</v>
      </c>
      <c r="I87" s="33"/>
      <c r="J87" s="33"/>
      <c r="K87" s="33"/>
      <c r="L87" s="33"/>
      <c r="M87" s="33"/>
      <c r="N87" s="33"/>
      <c r="O87" s="34"/>
    </row>
    <row r="88" spans="2:16">
      <c r="B88" s="24" t="s">
        <v>35</v>
      </c>
      <c r="C88" s="21">
        <v>25.725000381469727</v>
      </c>
      <c r="D88" s="35"/>
      <c r="E88" s="33"/>
      <c r="F88" s="33"/>
      <c r="G88" s="21">
        <v>15.550000190734863</v>
      </c>
      <c r="H88" s="35"/>
      <c r="I88" s="33"/>
      <c r="J88" s="33"/>
      <c r="K88" s="33"/>
      <c r="L88" s="33"/>
      <c r="M88" s="33"/>
      <c r="N88" s="33"/>
      <c r="O88" s="34"/>
    </row>
    <row r="89" spans="2:16" ht="15.75">
      <c r="B89" s="24" t="s">
        <v>35</v>
      </c>
      <c r="C89" s="21">
        <v>25.768999099731445</v>
      </c>
      <c r="D89" s="36">
        <f>STDEV(C87:C89)</f>
        <v>2.9871417360505435E-2</v>
      </c>
      <c r="E89" s="37">
        <f>AVERAGE(C87:C89)</f>
        <v>25.758666356404621</v>
      </c>
      <c r="F89" s="33"/>
      <c r="G89" s="21">
        <v>15.465000152587891</v>
      </c>
      <c r="H89" s="38">
        <f>STDEV(G87:G89)</f>
        <v>4.2930152143255504E-2</v>
      </c>
      <c r="I89" s="37">
        <f>AVERAGE(G87:G89)</f>
        <v>15.510999997456869</v>
      </c>
      <c r="J89" s="33"/>
      <c r="K89" s="37">
        <f>E89-I89</f>
        <v>10.247666358947752</v>
      </c>
      <c r="L89" s="37">
        <f>K89-$K$7</f>
        <v>2.7116661071777326</v>
      </c>
      <c r="M89" s="18">
        <f>SQRT((D89*D89)+(H89*H89))</f>
        <v>5.2300091187000533E-2</v>
      </c>
      <c r="N89" s="6"/>
      <c r="O89" s="41">
        <f>POWER(2,-L89)</f>
        <v>0.15265363967597281</v>
      </c>
      <c r="P89" s="17">
        <f>M89/SQRT((COUNT(C87:C89)+COUNT(G87:G89)/2))</f>
        <v>2.4654499423335249E-2</v>
      </c>
    </row>
    <row r="90" spans="2:16">
      <c r="B90" s="24" t="s">
        <v>36</v>
      </c>
      <c r="C90" s="21">
        <v>25.36199951171875</v>
      </c>
      <c r="D90" s="30"/>
      <c r="E90" s="33"/>
      <c r="F90" s="33"/>
      <c r="G90" s="21">
        <v>17.91200065612793</v>
      </c>
      <c r="I90" s="33"/>
      <c r="J90" s="33"/>
      <c r="K90" s="33"/>
      <c r="L90" s="33"/>
      <c r="M90" s="33"/>
      <c r="N90" s="33"/>
      <c r="O90" s="34"/>
    </row>
    <row r="91" spans="2:16">
      <c r="B91" s="24" t="s">
        <v>36</v>
      </c>
      <c r="C91" s="21">
        <v>25.475000381469727</v>
      </c>
      <c r="D91" s="35"/>
      <c r="E91" s="33"/>
      <c r="F91" s="33"/>
      <c r="G91" s="21">
        <v>17.98699951171875</v>
      </c>
      <c r="H91" s="35"/>
      <c r="I91" s="33"/>
      <c r="J91" s="33"/>
      <c r="K91" s="33"/>
      <c r="L91" s="33"/>
      <c r="M91" s="33"/>
      <c r="N91" s="33"/>
      <c r="O91" s="34"/>
    </row>
    <row r="92" spans="2:16" ht="15.75">
      <c r="B92" s="24" t="s">
        <v>36</v>
      </c>
      <c r="C92" s="21">
        <v>25.62700080871582</v>
      </c>
      <c r="D92" s="36">
        <f>STDEV(C90:C92)</f>
        <v>0.13297807705132056</v>
      </c>
      <c r="E92" s="37">
        <f>AVERAGE(C90:C92)</f>
        <v>25.488000233968098</v>
      </c>
      <c r="F92" s="33"/>
      <c r="G92" s="21">
        <v>18.091999053955078</v>
      </c>
      <c r="H92" s="38">
        <f>STDEV(G90:G92)</f>
        <v>9.0414928183082291E-2</v>
      </c>
      <c r="I92" s="37">
        <f>AVERAGE(G90:G92)</f>
        <v>17.996999740600586</v>
      </c>
      <c r="J92" s="33"/>
      <c r="K92" s="37">
        <f>E92-I92</f>
        <v>7.4910004933675118</v>
      </c>
      <c r="L92" s="37">
        <f>K92-$K$7</f>
        <v>-4.4999758402507695E-2</v>
      </c>
      <c r="M92" s="18">
        <f>SQRT((D92*D92)+(H92*H92))</f>
        <v>0.16080431652980862</v>
      </c>
      <c r="N92" s="6"/>
      <c r="O92" s="41">
        <f>POWER(2,-L92)</f>
        <v>1.0316830065330045</v>
      </c>
      <c r="P92" s="17">
        <f>M92/SQRT((COUNT(C90:C92)+COUNT(G90:G92)/2))</f>
        <v>7.5803881774863816E-2</v>
      </c>
    </row>
    <row r="93" spans="2:16">
      <c r="B93" s="24" t="s">
        <v>37</v>
      </c>
      <c r="C93" s="21">
        <v>23.290000915527344</v>
      </c>
      <c r="D93" s="30"/>
      <c r="E93" s="33"/>
      <c r="F93" s="33"/>
      <c r="G93" s="21">
        <v>14.244999885559082</v>
      </c>
      <c r="I93" s="33"/>
      <c r="J93" s="33"/>
      <c r="K93" s="33"/>
      <c r="L93" s="33"/>
      <c r="M93" s="33"/>
      <c r="N93" s="33"/>
      <c r="O93" s="34"/>
    </row>
    <row r="94" spans="2:16">
      <c r="B94" s="24" t="s">
        <v>37</v>
      </c>
      <c r="C94" s="21">
        <v>23.444999694824219</v>
      </c>
      <c r="D94" s="35"/>
      <c r="E94" s="33"/>
      <c r="F94" s="33"/>
      <c r="G94" s="21">
        <v>14.265000343322754</v>
      </c>
      <c r="H94" s="35"/>
      <c r="I94" s="33"/>
      <c r="J94" s="33"/>
      <c r="K94" s="33"/>
      <c r="L94" s="33"/>
      <c r="M94" s="33"/>
      <c r="N94" s="33"/>
      <c r="O94" s="34"/>
    </row>
    <row r="95" spans="2:16" ht="15.75">
      <c r="B95" s="24" t="s">
        <v>37</v>
      </c>
      <c r="C95" s="21">
        <v>23.246999740600586</v>
      </c>
      <c r="D95" s="36">
        <f>STDEV(C93:C95)</f>
        <v>0.10414549478267066</v>
      </c>
      <c r="E95" s="37">
        <f>AVERAGE(C93:C95)</f>
        <v>23.327333450317383</v>
      </c>
      <c r="F95" s="33"/>
      <c r="G95" s="21">
        <v>14.258999824523926</v>
      </c>
      <c r="H95" s="38">
        <f>STDEV(G93:G95)</f>
        <v>1.0263388228965964E-2</v>
      </c>
      <c r="I95" s="37">
        <f>AVERAGE(G93:G95)</f>
        <v>14.256333351135254</v>
      </c>
      <c r="J95" s="33"/>
      <c r="K95" s="37">
        <f>E95-I95</f>
        <v>9.0710000991821289</v>
      </c>
      <c r="L95" s="37">
        <f>K95-$K$7</f>
        <v>1.5349998474121094</v>
      </c>
      <c r="M95" s="18">
        <f>SQRT((D95*D95)+(H95*H95))</f>
        <v>0.10464999389137945</v>
      </c>
      <c r="N95" s="6"/>
      <c r="O95" s="41">
        <f>POWER(2,-L95)</f>
        <v>0.34507937484677431</v>
      </c>
      <c r="P95" s="17">
        <f>M95/SQRT((COUNT(C93:C95)+COUNT(G93:G95)/2))</f>
        <v>4.9332480221150131E-2</v>
      </c>
    </row>
    <row r="96" spans="2:16">
      <c r="B96" s="24" t="s">
        <v>38</v>
      </c>
      <c r="C96" s="21">
        <v>24.948999404907227</v>
      </c>
      <c r="D96" s="30"/>
      <c r="E96" s="33"/>
      <c r="F96" s="33"/>
      <c r="G96" s="21">
        <v>14.814999580383301</v>
      </c>
      <c r="I96" s="33"/>
      <c r="J96" s="33"/>
      <c r="K96" s="33"/>
      <c r="L96" s="33"/>
      <c r="M96" s="33"/>
      <c r="N96" s="33"/>
      <c r="O96" s="34"/>
    </row>
    <row r="97" spans="2:17">
      <c r="B97" s="24" t="s">
        <v>38</v>
      </c>
      <c r="C97" s="21">
        <v>24.934000015258789</v>
      </c>
      <c r="D97" s="35"/>
      <c r="E97" s="33"/>
      <c r="F97" s="33"/>
      <c r="G97" s="21">
        <v>14.826999664306641</v>
      </c>
      <c r="H97" s="35"/>
      <c r="I97" s="33"/>
      <c r="J97" s="33"/>
      <c r="K97" s="33"/>
      <c r="L97" s="33"/>
      <c r="M97" s="33"/>
      <c r="N97" s="33"/>
      <c r="O97" s="34"/>
    </row>
    <row r="98" spans="2:17" ht="15.75">
      <c r="B98" s="24" t="s">
        <v>38</v>
      </c>
      <c r="C98" s="21">
        <v>24.919000625610352</v>
      </c>
      <c r="D98" s="36">
        <f>STDEV(C96:C98)</f>
        <v>1.49993896484375E-2</v>
      </c>
      <c r="E98" s="37">
        <f>AVERAGE(C96:C98)</f>
        <v>24.934000015258789</v>
      </c>
      <c r="F98" s="33"/>
      <c r="G98" s="21">
        <v>14.805000305175781</v>
      </c>
      <c r="H98" s="38">
        <f>STDEV(G96:G98)</f>
        <v>1.1014833339724512E-2</v>
      </c>
      <c r="I98" s="37">
        <f>AVERAGE(G96:G98)</f>
        <v>14.815666516621908</v>
      </c>
      <c r="J98" s="33"/>
      <c r="K98" s="37">
        <f>E98-I98</f>
        <v>10.118333498636881</v>
      </c>
      <c r="L98" s="37">
        <f>K98-$K$7</f>
        <v>2.5823332468668614</v>
      </c>
      <c r="M98" s="18">
        <f>SQRT((D98*D98)+(H98*H98))</f>
        <v>1.8609359025166899E-2</v>
      </c>
      <c r="N98" s="6"/>
      <c r="O98" s="41">
        <f>POWER(2,-L98)</f>
        <v>0.166970686930903</v>
      </c>
      <c r="P98" s="17">
        <f>M98/SQRT((COUNT(C96:C98)+COUNT(G96:G98)/2))</f>
        <v>8.7725359734870632E-3</v>
      </c>
    </row>
    <row r="99" spans="2:17">
      <c r="B99" s="24" t="s">
        <v>240</v>
      </c>
      <c r="C99" s="21">
        <v>20.214000701904297</v>
      </c>
      <c r="D99" s="30"/>
      <c r="E99" s="33"/>
      <c r="F99" s="33"/>
      <c r="G99" s="21">
        <v>15.284000396728516</v>
      </c>
      <c r="I99" s="33"/>
      <c r="J99" s="33"/>
      <c r="K99" s="33"/>
      <c r="L99" s="33"/>
      <c r="M99" s="33"/>
      <c r="N99" s="33"/>
      <c r="O99" s="34"/>
    </row>
    <row r="100" spans="2:17">
      <c r="B100" s="24" t="s">
        <v>240</v>
      </c>
      <c r="C100" s="21">
        <v>20.245000839233398</v>
      </c>
      <c r="D100" s="35"/>
      <c r="E100" s="33"/>
      <c r="F100" s="33"/>
      <c r="G100" s="21">
        <v>15.086999893188477</v>
      </c>
      <c r="H100" s="35"/>
      <c r="I100" s="33"/>
      <c r="J100" s="33"/>
      <c r="K100" s="33"/>
      <c r="L100" s="33"/>
      <c r="M100" s="33"/>
      <c r="N100" s="33"/>
      <c r="O100" s="34"/>
    </row>
    <row r="101" spans="2:17" ht="15.75">
      <c r="B101" s="24" t="s">
        <v>240</v>
      </c>
      <c r="C101" s="21">
        <v>20.229000091552734</v>
      </c>
      <c r="D101" s="36">
        <f>STDEV(C99:C101)</f>
        <v>1.5502763896528722E-2</v>
      </c>
      <c r="E101" s="37">
        <f>AVERAGE(C99:C101)</f>
        <v>20.229333877563477</v>
      </c>
      <c r="F101" s="33"/>
      <c r="G101" s="21">
        <v>15.154999732971191</v>
      </c>
      <c r="H101" s="38">
        <f>STDEV(G99:G101)</f>
        <v>0.10006193736492583</v>
      </c>
      <c r="I101" s="37">
        <f>AVERAGE(G99:G101)</f>
        <v>15.175333340962728</v>
      </c>
      <c r="J101" s="33"/>
      <c r="K101" s="37">
        <f>E101-I101</f>
        <v>5.0540005366007481</v>
      </c>
      <c r="L101" s="37">
        <f>K101-$K$7</f>
        <v>-2.4819997151692714</v>
      </c>
      <c r="M101" s="18">
        <f>SQRT((D101*D101)+(H101*H101))</f>
        <v>0.10125575044240132</v>
      </c>
      <c r="N101" s="6"/>
      <c r="O101" s="41">
        <f>POWER(2,-L101)</f>
        <v>5.586713026886871</v>
      </c>
      <c r="P101" s="17">
        <f>M101/SQRT((COUNT(C99:C101)+COUNT(G99:G101)/2))</f>
        <v>4.7732418514636492E-2</v>
      </c>
    </row>
    <row r="102" spans="2:17">
      <c r="B102" s="24" t="s">
        <v>241</v>
      </c>
      <c r="C102" s="21">
        <v>21.704999923706055</v>
      </c>
      <c r="D102" s="30"/>
      <c r="E102" s="33"/>
      <c r="F102" s="33"/>
      <c r="G102" s="21">
        <v>14.640000343322754</v>
      </c>
      <c r="I102" s="33"/>
      <c r="J102" s="33"/>
      <c r="K102" s="33"/>
      <c r="L102" s="33"/>
      <c r="M102" s="33"/>
      <c r="N102" s="33"/>
      <c r="O102" s="34"/>
    </row>
    <row r="103" spans="2:17">
      <c r="B103" s="24" t="s">
        <v>241</v>
      </c>
      <c r="C103" s="21">
        <v>21.621000289916992</v>
      </c>
      <c r="D103" s="35"/>
      <c r="E103" s="33"/>
      <c r="F103" s="33"/>
      <c r="G103" s="21">
        <v>14.576999664306641</v>
      </c>
      <c r="H103" s="35"/>
      <c r="I103" s="33"/>
      <c r="J103" s="33"/>
      <c r="K103" s="33"/>
      <c r="L103" s="33"/>
      <c r="M103" s="33"/>
      <c r="N103" s="33"/>
      <c r="O103" s="34"/>
    </row>
    <row r="104" spans="2:17" ht="15.75">
      <c r="B104" s="24" t="s">
        <v>241</v>
      </c>
      <c r="C104" s="21">
        <v>21.663000106811523</v>
      </c>
      <c r="D104" s="36">
        <f>STDEV(C102:C104)</f>
        <v>4.199981689453125E-2</v>
      </c>
      <c r="E104" s="37">
        <f>AVERAGE(C102:C104)</f>
        <v>21.663000106811523</v>
      </c>
      <c r="F104" s="33"/>
      <c r="G104" s="21">
        <v>14.590999603271484</v>
      </c>
      <c r="H104" s="38">
        <f>STDEV(G102:G104)</f>
        <v>3.3081103299524274E-2</v>
      </c>
      <c r="I104" s="37">
        <f>AVERAGE(G102:G104)</f>
        <v>14.602666536966959</v>
      </c>
      <c r="J104" s="33"/>
      <c r="K104" s="37">
        <f>E104-I104</f>
        <v>7.0603335698445644</v>
      </c>
      <c r="L104" s="37">
        <f>K104-$K$7</f>
        <v>-0.47566668192545514</v>
      </c>
      <c r="M104" s="18">
        <f>SQRT((D104*D104)+(H104*H104))</f>
        <v>5.3463483001839195E-2</v>
      </c>
      <c r="N104" s="6"/>
      <c r="O104" s="41">
        <f>POWER(2,-L104)</f>
        <v>1.3905606615673103</v>
      </c>
      <c r="P104" s="17">
        <f>M104/SQRT((COUNT(C102:C104)+COUNT(G102:G104)/2))</f>
        <v>2.5202927584301475E-2</v>
      </c>
    </row>
    <row r="105" spans="2:17">
      <c r="B105" s="24" t="s">
        <v>242</v>
      </c>
      <c r="C105" s="21">
        <v>24.672000885009766</v>
      </c>
      <c r="D105" s="30"/>
      <c r="E105" s="33"/>
      <c r="F105" s="33"/>
      <c r="G105" s="21">
        <v>16.222999572753906</v>
      </c>
      <c r="I105" s="33"/>
      <c r="J105" s="33"/>
      <c r="K105" s="33"/>
      <c r="L105" s="33"/>
      <c r="M105" s="33"/>
      <c r="N105" s="33"/>
      <c r="O105" s="34"/>
    </row>
    <row r="106" spans="2:17">
      <c r="B106" s="24" t="s">
        <v>242</v>
      </c>
      <c r="C106" s="21">
        <v>24.781999588012695</v>
      </c>
      <c r="D106" s="35"/>
      <c r="E106" s="33"/>
      <c r="F106" s="33"/>
      <c r="G106" s="21">
        <v>16.186000823974609</v>
      </c>
      <c r="H106" s="35"/>
      <c r="I106" s="33"/>
      <c r="J106" s="33"/>
      <c r="K106" s="33"/>
      <c r="L106" s="33"/>
      <c r="M106" s="33"/>
      <c r="N106" s="33"/>
      <c r="O106" s="34"/>
    </row>
    <row r="107" spans="2:17" ht="15.75">
      <c r="B107" s="24" t="s">
        <v>242</v>
      </c>
      <c r="C107" s="21">
        <v>24.929000854492187</v>
      </c>
      <c r="D107" s="36">
        <f>STDEV(C105:C107)</f>
        <v>0.1289431860180206</v>
      </c>
      <c r="E107" s="37">
        <f>AVERAGE(C105:C107)</f>
        <v>24.794333775838215</v>
      </c>
      <c r="F107" s="33"/>
      <c r="G107" s="21">
        <v>16.204000473022461</v>
      </c>
      <c r="H107" s="38">
        <f>STDEV(G105:G107)</f>
        <v>1.8501624107470274E-2</v>
      </c>
      <c r="I107" s="37">
        <f>AVERAGE(G105:G107)</f>
        <v>16.204333623250324</v>
      </c>
      <c r="J107" s="33"/>
      <c r="K107" s="37">
        <f>E107-I107</f>
        <v>8.5900001525878906</v>
      </c>
      <c r="L107" s="37">
        <f>K107-$K$7</f>
        <v>1.0539999008178711</v>
      </c>
      <c r="M107" s="18">
        <f>SQRT((D107*D107)+(H107*H107))</f>
        <v>0.13026379126638371</v>
      </c>
      <c r="N107" s="6"/>
      <c r="O107" s="41">
        <f>POWER(2,-L107)</f>
        <v>0.48163098012114941</v>
      </c>
      <c r="P107" s="17">
        <f>M107/SQRT((COUNT(C105:C107)+COUNT(G105:G107)/2))</f>
        <v>6.1406940098352597E-2</v>
      </c>
    </row>
    <row r="108" spans="2:17">
      <c r="B108" s="24" t="s">
        <v>39</v>
      </c>
      <c r="C108" s="21">
        <v>22.284999847412109</v>
      </c>
      <c r="D108" s="30"/>
      <c r="E108" s="33"/>
      <c r="F108" s="33"/>
      <c r="G108" s="21">
        <v>15.119000434875488</v>
      </c>
      <c r="I108" s="33"/>
      <c r="J108" s="33"/>
      <c r="K108" s="33"/>
      <c r="L108" s="33"/>
      <c r="M108" s="33"/>
      <c r="N108" s="33"/>
      <c r="O108" s="34"/>
      <c r="Q108"/>
    </row>
    <row r="109" spans="2:17">
      <c r="B109" s="24" t="s">
        <v>39</v>
      </c>
      <c r="C109" s="21">
        <v>22.22599983215332</v>
      </c>
      <c r="D109" s="35"/>
      <c r="E109" s="33"/>
      <c r="F109" s="33"/>
      <c r="G109" s="21">
        <v>15.166999816894531</v>
      </c>
      <c r="H109" s="35"/>
      <c r="I109" s="33"/>
      <c r="J109" s="33"/>
      <c r="K109" s="33"/>
      <c r="L109" s="33"/>
      <c r="M109" s="33"/>
      <c r="N109" s="33"/>
      <c r="O109" s="34"/>
      <c r="Q109"/>
    </row>
    <row r="110" spans="2:17" ht="15.75">
      <c r="B110" s="24" t="s">
        <v>39</v>
      </c>
      <c r="C110" s="21">
        <v>22.28700065612793</v>
      </c>
      <c r="D110" s="36">
        <f>STDEV(C108:C110)</f>
        <v>3.4655700737483107E-2</v>
      </c>
      <c r="E110" s="37">
        <f>AVERAGE(C108:C110)</f>
        <v>22.266000111897785</v>
      </c>
      <c r="F110" s="33"/>
      <c r="G110" s="21">
        <v>14.996999740600586</v>
      </c>
      <c r="H110" s="38">
        <f>STDEV(G108:G110)</f>
        <v>8.7643345457328214E-2</v>
      </c>
      <c r="I110" s="37">
        <f>AVERAGE(G108:G110)</f>
        <v>15.094333330790201</v>
      </c>
      <c r="J110" s="33"/>
      <c r="K110" s="37">
        <f>E110-I110</f>
        <v>7.171666781107584</v>
      </c>
      <c r="L110" s="37">
        <f>K110-$K$7</f>
        <v>-0.36433347066243549</v>
      </c>
      <c r="M110" s="18">
        <f>SQRT((D110*D110)+(H110*H110))</f>
        <v>9.4246345268973492E-2</v>
      </c>
      <c r="N110" s="6"/>
      <c r="O110" s="41">
        <f>POWER(2,-L110)</f>
        <v>1.2872867618479735</v>
      </c>
      <c r="P110" s="17">
        <f>M110/SQRT((COUNT(C108:C110)+COUNT(G108:G110)/2))</f>
        <v>4.4428153227826568E-2</v>
      </c>
      <c r="Q110"/>
    </row>
    <row r="111" spans="2:17">
      <c r="B111" s="24" t="s">
        <v>40</v>
      </c>
      <c r="C111" s="21">
        <v>22.271999359130859</v>
      </c>
      <c r="D111" s="30"/>
      <c r="E111" s="33"/>
      <c r="F111" s="33"/>
      <c r="G111" s="21">
        <v>14.586000442504883</v>
      </c>
      <c r="I111" s="33"/>
      <c r="J111" s="33"/>
      <c r="K111" s="33"/>
      <c r="L111" s="33"/>
      <c r="M111" s="33"/>
      <c r="N111" s="33"/>
      <c r="O111" s="34"/>
      <c r="Q111"/>
    </row>
    <row r="112" spans="2:17">
      <c r="B112" s="24" t="s">
        <v>40</v>
      </c>
      <c r="C112" s="21">
        <v>22.268999099731445</v>
      </c>
      <c r="D112" s="35"/>
      <c r="E112" s="33"/>
      <c r="F112" s="33"/>
      <c r="G112" s="21">
        <v>14.595999717712402</v>
      </c>
      <c r="H112" s="35"/>
      <c r="I112" s="33"/>
      <c r="J112" s="33"/>
      <c r="K112" s="33"/>
      <c r="L112" s="33"/>
      <c r="M112" s="33"/>
      <c r="N112" s="33"/>
      <c r="O112" s="34"/>
      <c r="Q112"/>
    </row>
    <row r="113" spans="2:17" ht="15.75">
      <c r="B113" s="24" t="s">
        <v>40</v>
      </c>
      <c r="C113" s="21">
        <v>22.200000762939453</v>
      </c>
      <c r="D113" s="36">
        <f>STDEV(C111:C113)</f>
        <v>4.0729943714786658E-2</v>
      </c>
      <c r="E113" s="37">
        <f>AVERAGE(C111:C113)</f>
        <v>22.246999740600586</v>
      </c>
      <c r="F113" s="33"/>
      <c r="G113" s="21">
        <v>14.630999565124512</v>
      </c>
      <c r="H113" s="38">
        <f>STDEV(G111:G113)</f>
        <v>2.3628710855239408E-2</v>
      </c>
      <c r="I113" s="37">
        <f>AVERAGE(G111:G113)</f>
        <v>14.6043332417806</v>
      </c>
      <c r="J113" s="33"/>
      <c r="K113" s="37">
        <f>E113-I113</f>
        <v>7.6426664988199864</v>
      </c>
      <c r="L113" s="37">
        <f>K113-$K$7</f>
        <v>0.10666624704996686</v>
      </c>
      <c r="M113" s="18">
        <f>SQRT((D113*D113)+(H113*H113))</f>
        <v>4.7087623551100959E-2</v>
      </c>
      <c r="N113" s="6"/>
      <c r="O113" s="41">
        <f>POWER(2,-L113)</f>
        <v>0.92873168016581376</v>
      </c>
      <c r="P113" s="17">
        <f>M113/SQRT((COUNT(C111:C113)+COUNT(G111:G113)/2))</f>
        <v>2.2197318615295246E-2</v>
      </c>
      <c r="Q113"/>
    </row>
    <row r="114" spans="2:17" s="23" customFormat="1">
      <c r="B114" s="24" t="s">
        <v>41</v>
      </c>
      <c r="C114" s="21">
        <v>25.930000305175781</v>
      </c>
      <c r="D114" s="30"/>
      <c r="E114" s="33"/>
      <c r="F114" s="33"/>
      <c r="G114" s="21">
        <v>15.437999725341797</v>
      </c>
      <c r="H114" s="29"/>
      <c r="I114" s="33"/>
      <c r="J114" s="33"/>
      <c r="K114" s="33"/>
      <c r="L114" s="33"/>
      <c r="M114" s="33"/>
      <c r="N114" s="33"/>
      <c r="O114" s="34"/>
      <c r="P114" s="40"/>
    </row>
    <row r="115" spans="2:17" s="23" customFormat="1">
      <c r="B115" s="24" t="s">
        <v>41</v>
      </c>
      <c r="C115" s="21">
        <v>26.336000442504883</v>
      </c>
      <c r="D115" s="35"/>
      <c r="E115" s="33"/>
      <c r="F115" s="33"/>
      <c r="G115" s="21">
        <v>15.425999641418457</v>
      </c>
      <c r="H115" s="35"/>
      <c r="I115" s="33"/>
      <c r="J115" s="33"/>
      <c r="K115" s="33"/>
      <c r="L115" s="33"/>
      <c r="M115" s="33"/>
      <c r="N115" s="33"/>
      <c r="O115" s="34"/>
      <c r="P115" s="40"/>
    </row>
    <row r="116" spans="2:17" s="23" customFormat="1" ht="15.75">
      <c r="B116" s="24" t="s">
        <v>41</v>
      </c>
      <c r="C116" s="21">
        <v>26.291000366210937</v>
      </c>
      <c r="D116" s="36">
        <f>STDEV(C114:C116)</f>
        <v>0.22255417409591788</v>
      </c>
      <c r="E116" s="37">
        <f>AVERAGE(C114:C116)</f>
        <v>26.185667037963867</v>
      </c>
      <c r="F116" s="33"/>
      <c r="G116" s="21">
        <v>15.449000358581543</v>
      </c>
      <c r="H116" s="38">
        <f>STDEV(G114:G116)</f>
        <v>1.1503977108366203E-2</v>
      </c>
      <c r="I116" s="37">
        <f>AVERAGE(G114:G116)</f>
        <v>15.437666575113932</v>
      </c>
      <c r="J116" s="33"/>
      <c r="K116" s="37">
        <f>E116-I116</f>
        <v>10.748000462849935</v>
      </c>
      <c r="L116" s="37">
        <f>K116-$K$7</f>
        <v>3.212000211079916</v>
      </c>
      <c r="M116" s="37">
        <f>SQRT((D116*D116)+(H116*H116))</f>
        <v>0.22285129996665029</v>
      </c>
      <c r="N116" s="33"/>
      <c r="O116" s="41">
        <f>POWER(2,-L116)</f>
        <v>0.10791742903246081</v>
      </c>
      <c r="P116" s="1">
        <f>M116/SQRT((COUNT(C114:C116)+COUNT(G114:G116)/2))</f>
        <v>0.10505311026843725</v>
      </c>
    </row>
    <row r="117" spans="2:17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/>
    </row>
    <row r="118" spans="2:17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/>
    </row>
    <row r="119" spans="2:17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/>
    </row>
    <row r="120" spans="2:17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/>
    </row>
    <row r="121" spans="2:17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/>
    </row>
    <row r="122" spans="2:17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/>
    </row>
    <row r="123" spans="2:17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/>
    </row>
    <row r="124" spans="2:17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/>
    </row>
    <row r="125" spans="2:17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/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/>
    </row>
    <row r="135" spans="2:17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/>
    </row>
    <row r="136" spans="2:17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/>
    </row>
    <row r="137" spans="2:17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/>
    </row>
    <row r="138" spans="2:17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/>
    </row>
    <row r="139" spans="2:17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/>
    </row>
    <row r="140" spans="2:17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/>
    </row>
    <row r="141" spans="2:17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/>
    </row>
    <row r="142" spans="2:17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/>
    </row>
    <row r="143" spans="2:17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/>
    </row>
    <row r="144" spans="2:17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/>
    </row>
    <row r="145" spans="2:17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/>
    </row>
    <row r="146" spans="2:17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/>
    </row>
    <row r="147" spans="2:17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/>
    </row>
    <row r="148" spans="2:17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/>
    </row>
    <row r="149" spans="2:17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/>
    </row>
    <row r="150" spans="2:17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/>
    </row>
    <row r="151" spans="2:17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/>
    </row>
    <row r="152" spans="2:17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/>
    </row>
    <row r="153" spans="2:17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/>
    </row>
    <row r="154" spans="2:17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/>
    </row>
    <row r="155" spans="2:17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/>
    </row>
    <row r="156" spans="2:17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/>
    </row>
    <row r="157" spans="2:17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/>
    </row>
    <row r="158" spans="2:17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/>
    </row>
    <row r="159" spans="2:17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/>
    </row>
    <row r="160" spans="2:17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workbookViewId="0">
      <selection activeCell="G9" sqref="G9:G125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4.5703125" style="31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2" t="s">
        <v>243</v>
      </c>
      <c r="D3" s="43"/>
      <c r="E3" s="44"/>
      <c r="F3" s="9"/>
      <c r="G3" s="45" t="s">
        <v>244</v>
      </c>
      <c r="H3" s="45"/>
      <c r="I3" s="45"/>
      <c r="J3" s="10"/>
      <c r="K3" s="11"/>
      <c r="L3" s="12"/>
      <c r="M3" s="12"/>
      <c r="N3" s="20"/>
    </row>
    <row r="4" spans="2:17" ht="5.25" customHeight="1">
      <c r="C4" s="32"/>
      <c r="G4" s="32"/>
    </row>
    <row r="5" spans="2:17">
      <c r="B5" s="2"/>
      <c r="C5" s="21">
        <v>22.184999465942383</v>
      </c>
      <c r="D5" s="30"/>
      <c r="E5" s="33"/>
      <c r="F5" s="33"/>
      <c r="G5" s="21">
        <v>16.01099967956543</v>
      </c>
      <c r="H5" s="30"/>
      <c r="I5" s="33"/>
      <c r="J5" s="33"/>
      <c r="K5" s="33"/>
      <c r="L5" s="33"/>
      <c r="M5" s="33"/>
      <c r="N5" s="33"/>
      <c r="O5" s="34"/>
    </row>
    <row r="6" spans="2:17">
      <c r="B6" s="26" t="s">
        <v>4</v>
      </c>
      <c r="C6" s="21">
        <v>22.5</v>
      </c>
      <c r="D6" s="35"/>
      <c r="E6" s="33"/>
      <c r="F6" s="33"/>
      <c r="G6" s="21">
        <v>15.942000389099121</v>
      </c>
      <c r="H6" s="35"/>
      <c r="I6" s="33"/>
      <c r="J6" s="33"/>
      <c r="K6" s="33"/>
      <c r="L6" s="33"/>
      <c r="M6" s="33"/>
      <c r="N6" s="33"/>
      <c r="O6" s="34"/>
    </row>
    <row r="7" spans="2:17" ht="15.75">
      <c r="B7" s="26"/>
      <c r="C7" s="21">
        <v>22.201000213623047</v>
      </c>
      <c r="D7" s="36">
        <f>STDEV(C5:C8)</f>
        <v>0.17742708954977127</v>
      </c>
      <c r="E7" s="37">
        <f>AVERAGE(C5:C8)</f>
        <v>22.295333226521809</v>
      </c>
      <c r="F7" s="33"/>
      <c r="G7" s="21">
        <v>15.907999992370605</v>
      </c>
      <c r="H7" s="38">
        <f>STDEV(G5:G8)</f>
        <v>5.2481527900748275E-2</v>
      </c>
      <c r="I7" s="37">
        <f>AVERAGE(G5:G8)</f>
        <v>15.953666687011719</v>
      </c>
      <c r="J7" s="33"/>
      <c r="K7" s="1">
        <f>E7-I7</f>
        <v>6.34166653951009</v>
      </c>
      <c r="L7" s="37">
        <f>K7-$K$7</f>
        <v>0</v>
      </c>
      <c r="M7" s="18">
        <f>SQRT((D7*D7)+(H7*H7))</f>
        <v>0.18502616808684</v>
      </c>
      <c r="N7" s="6"/>
      <c r="O7" s="41">
        <f>POWER(2,-L7)</f>
        <v>1</v>
      </c>
      <c r="P7" s="17">
        <f>M7/SQRT((COUNT(C5:C8)+COUNT(G5:G8)/2))</f>
        <v>8.7222172100777692E-2</v>
      </c>
    </row>
    <row r="8" spans="2:17">
      <c r="B8" s="26"/>
      <c r="C8" s="39"/>
      <c r="D8" s="35"/>
      <c r="E8" s="33"/>
      <c r="F8" s="33"/>
      <c r="G8" s="39"/>
      <c r="H8" s="35"/>
      <c r="I8" s="33"/>
      <c r="J8" s="33"/>
      <c r="K8" s="33"/>
      <c r="L8" s="33"/>
      <c r="M8" s="33"/>
      <c r="N8" s="33"/>
      <c r="O8" s="34"/>
    </row>
    <row r="9" spans="2:17" s="23" customFormat="1">
      <c r="B9" s="24" t="s">
        <v>42</v>
      </c>
      <c r="C9" s="21">
        <v>23.267999649047852</v>
      </c>
      <c r="D9" s="30"/>
      <c r="E9" s="33"/>
      <c r="F9" s="33"/>
      <c r="G9" s="21">
        <v>16.483999252319336</v>
      </c>
      <c r="H9" s="29"/>
      <c r="I9" s="33"/>
      <c r="J9" s="33"/>
      <c r="K9" s="33"/>
      <c r="L9" s="33"/>
      <c r="M9" s="33"/>
      <c r="N9" s="33"/>
      <c r="O9" s="34"/>
      <c r="P9" s="40"/>
      <c r="Q9" s="28"/>
    </row>
    <row r="10" spans="2:17" s="23" customFormat="1">
      <c r="B10" s="24" t="s">
        <v>42</v>
      </c>
      <c r="C10" s="21">
        <v>23.239999771118164</v>
      </c>
      <c r="D10" s="35"/>
      <c r="E10" s="33"/>
      <c r="F10" s="33"/>
      <c r="G10" s="21">
        <v>16.535999298095703</v>
      </c>
      <c r="H10" s="35"/>
      <c r="I10" s="33"/>
      <c r="J10" s="33"/>
      <c r="K10" s="33"/>
      <c r="L10" s="33"/>
      <c r="M10" s="33"/>
      <c r="N10" s="33"/>
      <c r="O10" s="34"/>
      <c r="P10" s="40"/>
      <c r="Q10" s="28"/>
    </row>
    <row r="11" spans="2:17" s="23" customFormat="1" ht="15.75">
      <c r="B11" s="24" t="s">
        <v>42</v>
      </c>
      <c r="C11" s="21">
        <v>23.260000228881836</v>
      </c>
      <c r="D11" s="36">
        <f>STDEV(C9:C11)</f>
        <v>1.442221780116984E-2</v>
      </c>
      <c r="E11" s="37">
        <f>AVERAGE(C9:C11)</f>
        <v>23.255999883015949</v>
      </c>
      <c r="F11" s="33"/>
      <c r="G11" s="21">
        <v>16.464000701904297</v>
      </c>
      <c r="H11" s="38">
        <f>STDEV(G9:G11)</f>
        <v>3.7165720390749682E-2</v>
      </c>
      <c r="I11" s="37">
        <f>AVERAGE(G9:G11)</f>
        <v>16.494666417439777</v>
      </c>
      <c r="J11" s="33"/>
      <c r="K11" s="37">
        <f>E11-I11</f>
        <v>6.7613334655761719</v>
      </c>
      <c r="L11" s="37">
        <f>K11-$K$7</f>
        <v>0.41966692606608191</v>
      </c>
      <c r="M11" s="37">
        <f>SQRT((D11*D11)+(H11*H11))</f>
        <v>3.9865914494311636E-2</v>
      </c>
      <c r="N11" s="33"/>
      <c r="O11" s="41">
        <f>POWER(2,-L11)</f>
        <v>0.74759720160668464</v>
      </c>
      <c r="P11" s="1">
        <f>M11/SQRT((COUNT(C9:C11)+COUNT(G9:G11)/2))</f>
        <v>1.8792972318087221E-2</v>
      </c>
      <c r="Q11" s="28"/>
    </row>
    <row r="12" spans="2:17">
      <c r="B12" s="24" t="s">
        <v>43</v>
      </c>
      <c r="C12" s="21">
        <v>21.527999877929688</v>
      </c>
      <c r="D12" s="30"/>
      <c r="E12" s="33"/>
      <c r="F12" s="33"/>
      <c r="G12" s="21">
        <v>13.814999580383301</v>
      </c>
      <c r="I12" s="33"/>
      <c r="J12" s="33"/>
      <c r="K12" s="33"/>
      <c r="L12" s="33"/>
      <c r="M12" s="33"/>
      <c r="N12" s="33"/>
      <c r="O12" s="34"/>
    </row>
    <row r="13" spans="2:17">
      <c r="B13" s="24" t="s">
        <v>43</v>
      </c>
      <c r="C13" s="21">
        <v>21.516000747680664</v>
      </c>
      <c r="D13" s="35"/>
      <c r="E13" s="33"/>
      <c r="F13" s="33"/>
      <c r="G13" s="21">
        <v>13.831000328063965</v>
      </c>
      <c r="H13" s="35"/>
      <c r="I13" s="33"/>
      <c r="J13" s="33"/>
      <c r="K13" s="33"/>
      <c r="L13" s="33"/>
      <c r="M13" s="33"/>
      <c r="N13" s="33"/>
      <c r="O13" s="34"/>
    </row>
    <row r="14" spans="2:17" ht="15.75">
      <c r="B14" s="24" t="s">
        <v>43</v>
      </c>
      <c r="C14" s="21">
        <v>21.570999145507813</v>
      </c>
      <c r="D14" s="36">
        <f>STDEV(C12:C14)</f>
        <v>2.8918678803792501E-2</v>
      </c>
      <c r="E14" s="37">
        <f>AVERAGE(C12:C14)</f>
        <v>21.538333257039387</v>
      </c>
      <c r="F14" s="33"/>
      <c r="G14" s="21">
        <v>13.829000473022461</v>
      </c>
      <c r="H14" s="38">
        <f>STDEV(G12:G14)</f>
        <v>8.7182599680268192E-3</v>
      </c>
      <c r="I14" s="37">
        <f>AVERAGE(G12:G14)</f>
        <v>13.825000127156576</v>
      </c>
      <c r="J14" s="33"/>
      <c r="K14" s="37">
        <f>E14-I14</f>
        <v>7.7133331298828107</v>
      </c>
      <c r="L14" s="37">
        <f>K14-$K$7</f>
        <v>1.3716665903727208</v>
      </c>
      <c r="M14" s="18">
        <f>SQRT((D14*D14)+(H14*H14))</f>
        <v>3.0204271893674521E-2</v>
      </c>
      <c r="N14" s="6"/>
      <c r="O14" s="41">
        <f>POWER(2,-L14)</f>
        <v>0.38644457259678722</v>
      </c>
      <c r="P14" s="17">
        <f>M14/SQRT((COUNT(C12:C14)+COUNT(G12:G14)/2))</f>
        <v>1.4238430317879665E-2</v>
      </c>
    </row>
    <row r="15" spans="2:17">
      <c r="B15" s="24" t="s">
        <v>44</v>
      </c>
      <c r="C15" s="21">
        <v>26.243999481201172</v>
      </c>
      <c r="D15" s="30"/>
      <c r="E15" s="33"/>
      <c r="F15" s="33"/>
      <c r="G15" s="21">
        <v>16.121000289916992</v>
      </c>
      <c r="I15" s="33"/>
      <c r="J15" s="33"/>
      <c r="K15" s="33"/>
      <c r="L15" s="33"/>
      <c r="M15" s="33"/>
      <c r="N15" s="33"/>
      <c r="O15" s="34"/>
    </row>
    <row r="16" spans="2:17">
      <c r="B16" s="24" t="s">
        <v>44</v>
      </c>
      <c r="C16" s="21">
        <v>26.048999786376953</v>
      </c>
      <c r="D16" s="35"/>
      <c r="E16" s="33"/>
      <c r="F16" s="33"/>
      <c r="G16" s="21">
        <v>16.243999481201172</v>
      </c>
      <c r="H16" s="35"/>
      <c r="I16" s="33"/>
      <c r="J16" s="33"/>
      <c r="K16" s="33"/>
      <c r="L16" s="33"/>
      <c r="M16" s="33"/>
      <c r="N16" s="33"/>
      <c r="O16" s="34"/>
    </row>
    <row r="17" spans="2:16" ht="15.75">
      <c r="B17" s="24" t="s">
        <v>44</v>
      </c>
      <c r="C17" s="21">
        <v>26.288999557495117</v>
      </c>
      <c r="D17" s="36">
        <f>STDEV(C15:C17)</f>
        <v>0.12757336319726681</v>
      </c>
      <c r="E17" s="37">
        <f>AVERAGE(C15:C17)</f>
        <v>26.193999608357746</v>
      </c>
      <c r="F17" s="33"/>
      <c r="G17" s="21">
        <v>16.281000137329102</v>
      </c>
      <c r="H17" s="38">
        <f>STDEV(G15:G17)</f>
        <v>8.3763357922142595E-2</v>
      </c>
      <c r="I17" s="37">
        <f>AVERAGE(G15:G17)</f>
        <v>16.215333302815754</v>
      </c>
      <c r="J17" s="33"/>
      <c r="K17" s="37">
        <f>E17-I17</f>
        <v>9.9786663055419922</v>
      </c>
      <c r="L17" s="37">
        <f>K17-$K$7</f>
        <v>3.6369997660319022</v>
      </c>
      <c r="M17" s="18">
        <f>SQRT((D17*D17)+(H17*H17))</f>
        <v>0.15261475396518751</v>
      </c>
      <c r="N17" s="6"/>
      <c r="O17" s="41">
        <f>POWER(2,-L17)</f>
        <v>8.0381105750163398E-2</v>
      </c>
      <c r="P17" s="17">
        <f>M17/SQRT((COUNT(C15:C17)+COUNT(G15:G17)/2))</f>
        <v>7.1943284958600431E-2</v>
      </c>
    </row>
    <row r="18" spans="2:16">
      <c r="B18" s="24" t="s">
        <v>45</v>
      </c>
      <c r="C18" s="21">
        <v>24.841999053955078</v>
      </c>
      <c r="D18" s="30"/>
      <c r="E18" s="33"/>
      <c r="F18" s="33"/>
      <c r="G18" s="21">
        <v>18.999000549316406</v>
      </c>
      <c r="I18" s="33"/>
      <c r="J18" s="33"/>
      <c r="K18" s="33"/>
      <c r="L18" s="33"/>
      <c r="M18" s="33"/>
      <c r="N18" s="33"/>
      <c r="O18" s="34"/>
    </row>
    <row r="19" spans="2:16">
      <c r="B19" s="24" t="s">
        <v>45</v>
      </c>
      <c r="C19" s="21">
        <v>24.840999603271484</v>
      </c>
      <c r="D19" s="35"/>
      <c r="E19" s="33"/>
      <c r="F19" s="33"/>
      <c r="G19" s="21">
        <v>19.135000228881836</v>
      </c>
      <c r="H19" s="35"/>
      <c r="I19" s="33"/>
      <c r="J19" s="33"/>
      <c r="K19" s="33"/>
      <c r="L19" s="33"/>
      <c r="M19" s="33"/>
      <c r="N19" s="33"/>
      <c r="O19" s="34"/>
    </row>
    <row r="20" spans="2:16" ht="15.75">
      <c r="B20" s="24" t="s">
        <v>45</v>
      </c>
      <c r="C20" s="21">
        <v>25.201999664306641</v>
      </c>
      <c r="D20" s="36">
        <f>STDEV(C18:C20)</f>
        <v>0.20813556576686304</v>
      </c>
      <c r="E20" s="37">
        <f>AVERAGE(C18:C20)</f>
        <v>24.961666107177734</v>
      </c>
      <c r="F20" s="33"/>
      <c r="G20" s="21">
        <v>19.013999938964844</v>
      </c>
      <c r="H20" s="38">
        <f>STDEV(G18:G20)</f>
        <v>7.4567603210913436E-2</v>
      </c>
      <c r="I20" s="37">
        <f>AVERAGE(G18:G20)</f>
        <v>19.049333572387695</v>
      </c>
      <c r="J20" s="33"/>
      <c r="K20" s="37">
        <f>E20-I20</f>
        <v>5.9123325347900391</v>
      </c>
      <c r="L20" s="37">
        <f>K20-$K$7</f>
        <v>-0.4293340047200509</v>
      </c>
      <c r="M20" s="18">
        <f>SQRT((D20*D20)+(H20*H20))</f>
        <v>0.22108989390225958</v>
      </c>
      <c r="N20" s="6"/>
      <c r="O20" s="41">
        <f>POWER(2,-L20)</f>
        <v>1.3466117932528328</v>
      </c>
      <c r="P20" s="17">
        <f>M20/SQRT((COUNT(C18:C20)+COUNT(G18:G20)/2))</f>
        <v>0.10422277548673473</v>
      </c>
    </row>
    <row r="21" spans="2:16">
      <c r="B21" s="24" t="s">
        <v>46</v>
      </c>
      <c r="C21" s="21">
        <v>24.065000534057617</v>
      </c>
      <c r="D21" s="30"/>
      <c r="E21" s="33"/>
      <c r="F21" s="33"/>
      <c r="G21" s="21">
        <v>16.391000747680664</v>
      </c>
      <c r="I21" s="33"/>
      <c r="J21" s="33"/>
      <c r="K21" s="33"/>
      <c r="L21" s="33"/>
      <c r="M21" s="33"/>
      <c r="N21" s="33"/>
      <c r="O21" s="34"/>
    </row>
    <row r="22" spans="2:16">
      <c r="B22" s="24" t="s">
        <v>46</v>
      </c>
      <c r="C22" s="21">
        <v>24.128000259399414</v>
      </c>
      <c r="D22" s="35"/>
      <c r="E22" s="33"/>
      <c r="F22" s="33"/>
      <c r="G22" s="21">
        <v>16.420999526977539</v>
      </c>
      <c r="H22" s="35"/>
      <c r="I22" s="33"/>
      <c r="J22" s="33"/>
      <c r="K22" s="33"/>
      <c r="L22" s="33"/>
      <c r="M22" s="33"/>
      <c r="N22" s="33"/>
      <c r="O22" s="34"/>
    </row>
    <row r="23" spans="2:16" ht="15.75">
      <c r="B23" s="24" t="s">
        <v>46</v>
      </c>
      <c r="C23" s="21">
        <v>24.12299919128418</v>
      </c>
      <c r="D23" s="36">
        <f>STDEV(C21:C23)</f>
        <v>3.5018614848675716E-2</v>
      </c>
      <c r="E23" s="37">
        <f>AVERAGE(C21:C23)</f>
        <v>24.10533332824707</v>
      </c>
      <c r="F23" s="33"/>
      <c r="G23" s="21">
        <v>16.441999435424805</v>
      </c>
      <c r="H23" s="38">
        <f>STDEV(G21:G23)</f>
        <v>2.5631325449276949E-2</v>
      </c>
      <c r="I23" s="37">
        <f>AVERAGE(G21:G23)</f>
        <v>16.417999903361004</v>
      </c>
      <c r="J23" s="33"/>
      <c r="K23" s="37">
        <f>E23-I23</f>
        <v>7.6873334248860665</v>
      </c>
      <c r="L23" s="37">
        <f>K23-$K$7</f>
        <v>1.3456668853759766</v>
      </c>
      <c r="M23" s="18">
        <f>SQRT((D23*D23)+(H23*H23))</f>
        <v>4.3396638466667477E-2</v>
      </c>
      <c r="N23" s="6"/>
      <c r="O23" s="41">
        <f>POWER(2,-L23)</f>
        <v>0.3934720638899718</v>
      </c>
      <c r="P23" s="17">
        <f>M23/SQRT((COUNT(C21:C23)+COUNT(G21:G23)/2))</f>
        <v>2.0457371560321035E-2</v>
      </c>
    </row>
    <row r="24" spans="2:16">
      <c r="B24" s="24" t="s">
        <v>47</v>
      </c>
      <c r="C24" s="21">
        <v>27.385000228881836</v>
      </c>
      <c r="D24" s="30"/>
      <c r="E24" s="33"/>
      <c r="F24" s="33"/>
      <c r="G24" s="21">
        <v>18.148000717163086</v>
      </c>
      <c r="I24" s="33"/>
      <c r="J24" s="33"/>
      <c r="K24" s="33"/>
      <c r="L24" s="33"/>
      <c r="M24" s="33"/>
      <c r="N24" s="33"/>
      <c r="O24" s="34"/>
    </row>
    <row r="25" spans="2:16">
      <c r="B25" s="24" t="s">
        <v>47</v>
      </c>
      <c r="C25" s="21">
        <v>27.072999954223633</v>
      </c>
      <c r="D25" s="35"/>
      <c r="E25" s="33"/>
      <c r="F25" s="33"/>
      <c r="G25" s="21">
        <v>18.125999450683594</v>
      </c>
      <c r="H25" s="35"/>
      <c r="I25" s="33"/>
      <c r="J25" s="33"/>
      <c r="K25" s="33"/>
      <c r="L25" s="33"/>
      <c r="M25" s="33"/>
      <c r="N25" s="33"/>
      <c r="O25" s="34"/>
    </row>
    <row r="26" spans="2:16" ht="15.75">
      <c r="B26" s="24" t="s">
        <v>47</v>
      </c>
      <c r="C26" s="21">
        <v>27.393999099731445</v>
      </c>
      <c r="D26" s="36">
        <f>STDEV(C24:C26)</f>
        <v>0.1827865797770965</v>
      </c>
      <c r="E26" s="37">
        <f>AVERAGE(C24:C26)</f>
        <v>27.283999760945637</v>
      </c>
      <c r="F26" s="33"/>
      <c r="G26" s="21">
        <v>18.02400016784668</v>
      </c>
      <c r="H26" s="38">
        <f>STDEV(G24:G26)</f>
        <v>6.6161476274234937E-2</v>
      </c>
      <c r="I26" s="37">
        <f>AVERAGE(G24:G26)</f>
        <v>18.099333445231121</v>
      </c>
      <c r="J26" s="33"/>
      <c r="K26" s="37">
        <f>E26-I26</f>
        <v>9.1846663157145159</v>
      </c>
      <c r="L26" s="37">
        <f>K26-$K$7</f>
        <v>2.8429997762044259</v>
      </c>
      <c r="M26" s="18">
        <f>SQRT((D26*D26)+(H26*H26))</f>
        <v>0.19439206436836617</v>
      </c>
      <c r="N26" s="6"/>
      <c r="O26" s="41">
        <f>POWER(2,-L26)</f>
        <v>0.13937079896061477</v>
      </c>
      <c r="P26" s="17">
        <f>M26/SQRT((COUNT(C24:C26)+COUNT(G24:G26)/2))</f>
        <v>9.1637297949149044E-2</v>
      </c>
    </row>
    <row r="27" spans="2:16">
      <c r="B27" s="24" t="s">
        <v>48</v>
      </c>
      <c r="C27" s="21">
        <v>21.684000015258789</v>
      </c>
      <c r="D27" s="30"/>
      <c r="E27" s="33"/>
      <c r="F27" s="33"/>
      <c r="G27" s="21">
        <v>14.951999664306641</v>
      </c>
      <c r="I27" s="33"/>
      <c r="J27" s="33"/>
      <c r="K27" s="33"/>
      <c r="L27" s="33"/>
      <c r="M27" s="33"/>
      <c r="N27" s="33"/>
      <c r="O27" s="34"/>
    </row>
    <row r="28" spans="2:16">
      <c r="B28" s="24" t="s">
        <v>48</v>
      </c>
      <c r="C28" s="21">
        <v>21.763999938964844</v>
      </c>
      <c r="D28" s="35"/>
      <c r="E28" s="33"/>
      <c r="F28" s="33"/>
      <c r="G28" s="21">
        <v>14.930999755859375</v>
      </c>
      <c r="H28" s="35"/>
      <c r="I28" s="33"/>
      <c r="J28" s="33"/>
      <c r="K28" s="33"/>
      <c r="L28" s="33"/>
      <c r="M28" s="33"/>
      <c r="N28" s="33"/>
      <c r="O28" s="34"/>
    </row>
    <row r="29" spans="2:16" ht="15.75">
      <c r="B29" s="24" t="s">
        <v>48</v>
      </c>
      <c r="C29" s="21">
        <v>21.724000930786133</v>
      </c>
      <c r="D29" s="36">
        <f>STDEV(C27:C29)</f>
        <v>3.999996185681691E-2</v>
      </c>
      <c r="E29" s="37">
        <f>AVERAGE(C27:C29)</f>
        <v>21.724000295003254</v>
      </c>
      <c r="F29" s="33"/>
      <c r="G29" s="21">
        <v>14.951999664306641</v>
      </c>
      <c r="H29" s="38">
        <f>STDEV(G27:G29)</f>
        <v>1.2124302794986304E-2</v>
      </c>
      <c r="I29" s="37">
        <f>AVERAGE(G27:G29)</f>
        <v>14.944999694824219</v>
      </c>
      <c r="J29" s="33"/>
      <c r="K29" s="37">
        <f>E29-I29</f>
        <v>6.7790006001790353</v>
      </c>
      <c r="L29" s="37">
        <f>K29-$K$7</f>
        <v>0.43733406066894531</v>
      </c>
      <c r="M29" s="18">
        <f>SQRT((D29*D29)+(H29*H29))</f>
        <v>4.1797077252019914E-2</v>
      </c>
      <c r="N29" s="6"/>
      <c r="O29" s="41">
        <f>POWER(2,-L29)</f>
        <v>0.7384980104062786</v>
      </c>
      <c r="P29" s="17">
        <f>M29/SQRT((COUNT(C27:C29)+COUNT(G27:G29)/2))</f>
        <v>1.970333117245418E-2</v>
      </c>
    </row>
    <row r="30" spans="2:16">
      <c r="B30" s="24" t="s">
        <v>49</v>
      </c>
      <c r="C30" s="21">
        <v>20.666999816894531</v>
      </c>
      <c r="D30" s="30"/>
      <c r="E30" s="33"/>
      <c r="F30" s="33"/>
      <c r="G30" s="21">
        <v>13.506999969482422</v>
      </c>
      <c r="I30" s="33"/>
      <c r="J30" s="33"/>
      <c r="K30" s="33"/>
      <c r="L30" s="33"/>
      <c r="M30" s="33"/>
      <c r="N30" s="33"/>
      <c r="O30" s="34"/>
    </row>
    <row r="31" spans="2:16">
      <c r="B31" s="24" t="s">
        <v>49</v>
      </c>
      <c r="C31" s="21">
        <v>20.694999694824219</v>
      </c>
      <c r="D31" s="35"/>
      <c r="E31" s="33"/>
      <c r="F31" s="33"/>
      <c r="G31" s="21">
        <v>13.451999664306641</v>
      </c>
      <c r="H31" s="35"/>
      <c r="I31" s="33"/>
      <c r="J31" s="33"/>
      <c r="K31" s="33"/>
      <c r="L31" s="33"/>
      <c r="M31" s="33"/>
      <c r="N31" s="33"/>
      <c r="O31" s="34"/>
    </row>
    <row r="32" spans="2:16" ht="15.75">
      <c r="B32" s="24" t="s">
        <v>49</v>
      </c>
      <c r="C32" s="21">
        <v>20.611000061035156</v>
      </c>
      <c r="D32" s="36">
        <f>STDEV(C30:C32)</f>
        <v>4.2770520020772126E-2</v>
      </c>
      <c r="E32" s="37">
        <f>AVERAGE(C30:C32)</f>
        <v>20.657666524251301</v>
      </c>
      <c r="F32" s="33"/>
      <c r="G32" s="21">
        <v>13.493000030517578</v>
      </c>
      <c r="H32" s="38">
        <f>STDEV(G30:G32)</f>
        <v>2.8583392293076427E-2</v>
      </c>
      <c r="I32" s="37">
        <f>AVERAGE(G30:G32)</f>
        <v>13.483999888102213</v>
      </c>
      <c r="J32" s="33"/>
      <c r="K32" s="37">
        <f>E32-I32</f>
        <v>7.1736666361490879</v>
      </c>
      <c r="L32" s="37">
        <f>K32-$K$7</f>
        <v>0.83200009663899799</v>
      </c>
      <c r="M32" s="18">
        <f>SQRT((D32*D32)+(H32*H32))</f>
        <v>5.1442469787396194E-2</v>
      </c>
      <c r="N32" s="6"/>
      <c r="O32" s="41">
        <f>POWER(2,-L32)</f>
        <v>0.5617499138869757</v>
      </c>
      <c r="P32" s="17">
        <f>M32/SQRT((COUNT(C30:C32)+COUNT(G30:G32)/2))</f>
        <v>2.4250212818434629E-2</v>
      </c>
    </row>
    <row r="33" spans="2:16">
      <c r="B33" s="24" t="s">
        <v>50</v>
      </c>
      <c r="C33" s="21">
        <v>24.381000518798828</v>
      </c>
      <c r="D33" s="30"/>
      <c r="E33" s="33"/>
      <c r="F33" s="33"/>
      <c r="G33" s="21">
        <v>15.01099967956543</v>
      </c>
      <c r="I33" s="33"/>
      <c r="J33" s="33"/>
      <c r="K33" s="33"/>
      <c r="L33" s="33"/>
      <c r="M33" s="33"/>
      <c r="N33" s="33"/>
      <c r="O33" s="34"/>
    </row>
    <row r="34" spans="2:16">
      <c r="B34" s="24" t="s">
        <v>50</v>
      </c>
      <c r="C34" s="21">
        <v>24.295000076293945</v>
      </c>
      <c r="D34" s="35"/>
      <c r="E34" s="33"/>
      <c r="F34" s="33"/>
      <c r="G34" s="21">
        <v>15.01099967956543</v>
      </c>
      <c r="H34" s="35"/>
      <c r="I34" s="33"/>
      <c r="J34" s="33"/>
      <c r="K34" s="33"/>
      <c r="L34" s="33"/>
      <c r="M34" s="33"/>
      <c r="N34" s="33"/>
      <c r="O34" s="34"/>
    </row>
    <row r="35" spans="2:16" ht="15.75">
      <c r="B35" s="24" t="s">
        <v>50</v>
      </c>
      <c r="C35" s="21">
        <v>24.319999694824219</v>
      </c>
      <c r="D35" s="36">
        <f>STDEV(C33:C35)</f>
        <v>4.4238289530066824E-2</v>
      </c>
      <c r="E35" s="37">
        <f>AVERAGE(C33:C35)</f>
        <v>24.332000096638996</v>
      </c>
      <c r="F35" s="33"/>
      <c r="G35" s="21">
        <v>15.104000091552734</v>
      </c>
      <c r="H35" s="38">
        <f>STDEV(G33:G35)</f>
        <v>5.3693812895616463E-2</v>
      </c>
      <c r="I35" s="37">
        <f>AVERAGE(G33:G35)</f>
        <v>15.041999816894531</v>
      </c>
      <c r="J35" s="33"/>
      <c r="K35" s="37">
        <f>E35-I35</f>
        <v>9.290000279744465</v>
      </c>
      <c r="L35" s="37">
        <f>K35-$K$7</f>
        <v>2.948333740234375</v>
      </c>
      <c r="M35" s="18">
        <f>SQRT((D35*D35)+(H35*H35))</f>
        <v>6.9570480836454549E-2</v>
      </c>
      <c r="N35" s="6"/>
      <c r="O35" s="41">
        <f>POWER(2,-L35)</f>
        <v>0.12955766344349698</v>
      </c>
      <c r="P35" s="17">
        <f>M35/SQRT((COUNT(C33:C35)+COUNT(G33:G35)/2))</f>
        <v>3.279583917991051E-2</v>
      </c>
    </row>
    <row r="36" spans="2:16">
      <c r="B36" s="24" t="s">
        <v>51</v>
      </c>
      <c r="C36" s="21">
        <v>21.96299934387207</v>
      </c>
      <c r="D36" s="30"/>
      <c r="E36" s="33"/>
      <c r="F36" s="33"/>
      <c r="G36" s="21">
        <v>15.741000175476074</v>
      </c>
      <c r="I36" s="33"/>
      <c r="J36" s="33"/>
      <c r="K36" s="33"/>
      <c r="L36" s="33"/>
      <c r="M36" s="33"/>
      <c r="N36" s="33"/>
      <c r="O36" s="34"/>
    </row>
    <row r="37" spans="2:16">
      <c r="B37" s="24" t="s">
        <v>51</v>
      </c>
      <c r="C37" s="21"/>
      <c r="D37" s="35"/>
      <c r="E37" s="33"/>
      <c r="F37" s="33"/>
      <c r="G37" s="21">
        <v>15.102999687194824</v>
      </c>
      <c r="H37" s="35"/>
      <c r="I37" s="33"/>
      <c r="J37" s="33"/>
      <c r="K37" s="33"/>
      <c r="L37" s="33"/>
      <c r="M37" s="33"/>
      <c r="N37" s="33"/>
      <c r="O37" s="34"/>
    </row>
    <row r="38" spans="2:16" ht="15.75">
      <c r="B38" s="24" t="s">
        <v>51</v>
      </c>
      <c r="C38" s="21">
        <v>21.995000839233398</v>
      </c>
      <c r="D38" s="36">
        <f>STDEV(C36:C38)</f>
        <v>2.2628474378104963E-2</v>
      </c>
      <c r="E38" s="37">
        <f>AVERAGE(C36:C38)</f>
        <v>21.979000091552734</v>
      </c>
      <c r="F38" s="33"/>
      <c r="G38" s="21">
        <v>15.675999641418457</v>
      </c>
      <c r="H38" s="38">
        <f>STDEV(G36:G38)</f>
        <v>0.35109320700137459</v>
      </c>
      <c r="I38" s="37">
        <f>AVERAGE(G36:G38)</f>
        <v>15.506666501363119</v>
      </c>
      <c r="J38" s="33"/>
      <c r="K38" s="37">
        <f>E38-I38</f>
        <v>6.4723335901896153</v>
      </c>
      <c r="L38" s="37">
        <f>K38-$K$7</f>
        <v>0.13066705067952533</v>
      </c>
      <c r="M38" s="18">
        <f>SQRT((D38*D38)+(H38*H38))</f>
        <v>0.35182167053095326</v>
      </c>
      <c r="N38" s="6"/>
      <c r="O38" s="41">
        <f>POWER(2,-L38)</f>
        <v>0.91340902485733511</v>
      </c>
      <c r="P38" s="17">
        <f>M38/SQRT((COUNT(C36:C38)+COUNT(G36:G38)/2))</f>
        <v>0.18805659319561274</v>
      </c>
    </row>
    <row r="39" spans="2:16">
      <c r="B39" s="24" t="s">
        <v>52</v>
      </c>
      <c r="C39" s="21">
        <v>20.909999847412109</v>
      </c>
      <c r="D39" s="30"/>
      <c r="E39" s="33"/>
      <c r="F39" s="33"/>
      <c r="G39" s="21">
        <v>13.904999732971191</v>
      </c>
      <c r="I39" s="33"/>
      <c r="J39" s="33"/>
      <c r="K39" s="33"/>
      <c r="L39" s="33"/>
      <c r="M39" s="33"/>
      <c r="N39" s="33"/>
      <c r="O39" s="34"/>
    </row>
    <row r="40" spans="2:16">
      <c r="B40" s="24" t="s">
        <v>52</v>
      </c>
      <c r="C40" s="21">
        <v>21.090999603271484</v>
      </c>
      <c r="D40" s="35"/>
      <c r="E40" s="33"/>
      <c r="F40" s="33"/>
      <c r="G40" s="21">
        <v>14.291000366210938</v>
      </c>
      <c r="H40" s="35"/>
      <c r="I40" s="33"/>
      <c r="J40" s="33"/>
      <c r="K40" s="33"/>
      <c r="L40" s="33"/>
      <c r="M40" s="33"/>
      <c r="N40" s="33"/>
      <c r="O40" s="34"/>
    </row>
    <row r="41" spans="2:16" ht="15.75">
      <c r="B41" s="24" t="s">
        <v>52</v>
      </c>
      <c r="C41" s="21">
        <v>21.134000778198242</v>
      </c>
      <c r="D41" s="36">
        <f>STDEV(C39:C41)</f>
        <v>0.11887418395043338</v>
      </c>
      <c r="E41" s="37">
        <f>AVERAGE(C39:C41)</f>
        <v>21.045000076293945</v>
      </c>
      <c r="F41" s="33"/>
      <c r="G41" s="21">
        <v>14.288999557495117</v>
      </c>
      <c r="H41" s="38">
        <f>STDEV(G39:G41)</f>
        <v>0.2222822370063543</v>
      </c>
      <c r="I41" s="37">
        <f>AVERAGE(G39:G41)</f>
        <v>14.161666552225748</v>
      </c>
      <c r="J41" s="33"/>
      <c r="K41" s="37">
        <f>E41-I41</f>
        <v>6.8833335240681972</v>
      </c>
      <c r="L41" s="37">
        <f>K41-$K$7</f>
        <v>0.54166698455810725</v>
      </c>
      <c r="M41" s="18">
        <f>SQRT((D41*D41)+(H41*H41))</f>
        <v>0.25207233981226607</v>
      </c>
      <c r="N41" s="6"/>
      <c r="O41" s="41">
        <f>POWER(2,-L41)</f>
        <v>0.68697667235677129</v>
      </c>
      <c r="P41" s="17">
        <f>M41/SQRT((COUNT(C39:C41)+COUNT(G39:G41)/2))</f>
        <v>0.1188280405538754</v>
      </c>
    </row>
    <row r="42" spans="2:16">
      <c r="B42" s="24" t="s">
        <v>53</v>
      </c>
      <c r="C42" s="21">
        <v>25.218999862670898</v>
      </c>
      <c r="D42" s="30"/>
      <c r="E42" s="33"/>
      <c r="F42" s="33"/>
      <c r="G42" s="21">
        <v>15.246000289916992</v>
      </c>
      <c r="I42" s="33"/>
      <c r="J42" s="33"/>
      <c r="K42" s="33"/>
      <c r="L42" s="33"/>
      <c r="M42" s="33"/>
      <c r="N42" s="33"/>
      <c r="O42" s="34"/>
    </row>
    <row r="43" spans="2:16">
      <c r="B43" s="24" t="s">
        <v>53</v>
      </c>
      <c r="C43" s="21">
        <v>25.155000686645508</v>
      </c>
      <c r="D43" s="35"/>
      <c r="E43" s="33"/>
      <c r="F43" s="33"/>
      <c r="G43" s="21">
        <v>15.178999900817871</v>
      </c>
      <c r="H43" s="35"/>
      <c r="I43" s="33"/>
      <c r="J43" s="33"/>
      <c r="K43" s="33"/>
      <c r="L43" s="33"/>
      <c r="M43" s="33"/>
      <c r="N43" s="33"/>
      <c r="O43" s="34"/>
    </row>
    <row r="44" spans="2:16" ht="15.75">
      <c r="B44" s="24" t="s">
        <v>53</v>
      </c>
      <c r="C44" s="21">
        <v>25.416000366210937</v>
      </c>
      <c r="D44" s="36">
        <f>STDEV(C42:C44)</f>
        <v>0.13603058826370318</v>
      </c>
      <c r="E44" s="37">
        <f>AVERAGE(C42:C44)</f>
        <v>25.263333638509113</v>
      </c>
      <c r="F44" s="33"/>
      <c r="G44" s="21">
        <v>15.218000411987305</v>
      </c>
      <c r="H44" s="38">
        <f>STDEV(G42:G44)</f>
        <v>3.3650371902323603E-2</v>
      </c>
      <c r="I44" s="37">
        <f>AVERAGE(G42:G44)</f>
        <v>15.214333534240723</v>
      </c>
      <c r="J44" s="33"/>
      <c r="K44" s="37">
        <f>E44-I44</f>
        <v>10.049000104268391</v>
      </c>
      <c r="L44" s="37">
        <f>K44-$K$7</f>
        <v>3.7073335647583008</v>
      </c>
      <c r="M44" s="18">
        <f>SQRT((D44*D44)+(H44*H44))</f>
        <v>0.14013089763693742</v>
      </c>
      <c r="N44" s="6"/>
      <c r="O44" s="41">
        <f>POWER(2,-L44)</f>
        <v>7.6556380637289687E-2</v>
      </c>
      <c r="P44" s="17">
        <f>M44/SQRT((COUNT(C42:C44)+COUNT(G42:G44)/2))</f>
        <v>6.6058338648557605E-2</v>
      </c>
    </row>
    <row r="45" spans="2:16">
      <c r="B45" s="24" t="s">
        <v>54</v>
      </c>
      <c r="C45" s="21">
        <v>26.056999206542969</v>
      </c>
      <c r="D45" s="30"/>
      <c r="E45" s="33"/>
      <c r="F45" s="33"/>
      <c r="G45" s="21">
        <v>17.103000640869141</v>
      </c>
      <c r="I45" s="33"/>
      <c r="J45" s="33"/>
      <c r="K45" s="33"/>
      <c r="L45" s="33"/>
      <c r="M45" s="33"/>
      <c r="N45" s="33"/>
      <c r="O45" s="34"/>
    </row>
    <row r="46" spans="2:16">
      <c r="B46" s="24" t="s">
        <v>54</v>
      </c>
      <c r="C46" s="21">
        <v>26.195999145507813</v>
      </c>
      <c r="D46" s="35"/>
      <c r="E46" s="33"/>
      <c r="F46" s="33"/>
      <c r="G46" s="21">
        <v>17.145999908447266</v>
      </c>
      <c r="H46" s="35"/>
      <c r="I46" s="33"/>
      <c r="J46" s="33"/>
      <c r="K46" s="33"/>
      <c r="L46" s="33"/>
      <c r="M46" s="33"/>
      <c r="N46" s="33"/>
      <c r="O46" s="34"/>
    </row>
    <row r="47" spans="2:16" ht="15.75">
      <c r="B47" s="24" t="s">
        <v>54</v>
      </c>
      <c r="C47" s="21">
        <v>26.188999176025391</v>
      </c>
      <c r="D47" s="36">
        <f>STDEV(C45:C47)</f>
        <v>7.830918906099657E-2</v>
      </c>
      <c r="E47" s="37">
        <f>AVERAGE(C45:C47)</f>
        <v>26.147332509358723</v>
      </c>
      <c r="F47" s="33"/>
      <c r="G47" s="21">
        <v>17.208999633789063</v>
      </c>
      <c r="H47" s="38">
        <f>STDEV(G45:G47)</f>
        <v>5.3313051725061789E-2</v>
      </c>
      <c r="I47" s="37">
        <f>AVERAGE(G45:G47)</f>
        <v>17.152666727701824</v>
      </c>
      <c r="J47" s="33"/>
      <c r="K47" s="37">
        <f>E47-I47</f>
        <v>8.9946657816568987</v>
      </c>
      <c r="L47" s="37">
        <f>K47-$K$7</f>
        <v>2.6529992421468087</v>
      </c>
      <c r="M47" s="18">
        <f>SQRT((D47*D47)+(H47*H47))</f>
        <v>9.4734421281971307E-2</v>
      </c>
      <c r="N47" s="6"/>
      <c r="O47" s="41">
        <f>POWER(2,-L47)</f>
        <v>0.15898920936056107</v>
      </c>
      <c r="P47" s="17">
        <f>M47/SQRT((COUNT(C45:C47)+COUNT(G45:G47)/2))</f>
        <v>4.4658234466843402E-2</v>
      </c>
    </row>
    <row r="48" spans="2:16">
      <c r="B48" s="24" t="s">
        <v>55</v>
      </c>
      <c r="C48" s="21">
        <v>21.447000503540039</v>
      </c>
      <c r="D48" s="30"/>
      <c r="E48" s="33"/>
      <c r="F48" s="33"/>
      <c r="G48" s="21">
        <v>14.855999946594238</v>
      </c>
      <c r="I48" s="33"/>
      <c r="J48" s="33"/>
      <c r="K48" s="33"/>
      <c r="L48" s="33"/>
      <c r="M48" s="33"/>
      <c r="N48" s="33"/>
      <c r="O48" s="34"/>
    </row>
    <row r="49" spans="2:16">
      <c r="B49" s="24" t="s">
        <v>55</v>
      </c>
      <c r="C49" s="21">
        <v>21.311000823974609</v>
      </c>
      <c r="D49" s="35"/>
      <c r="E49" s="33"/>
      <c r="F49" s="33"/>
      <c r="G49" s="21">
        <v>14.85200023651123</v>
      </c>
      <c r="H49" s="35"/>
      <c r="I49" s="33"/>
      <c r="J49" s="33"/>
      <c r="K49" s="33"/>
      <c r="L49" s="33"/>
      <c r="M49" s="33"/>
      <c r="N49" s="33"/>
      <c r="O49" s="34"/>
    </row>
    <row r="50" spans="2:16" ht="15.75">
      <c r="B50" s="24" t="s">
        <v>55</v>
      </c>
      <c r="C50" s="21">
        <v>21.347000122070312</v>
      </c>
      <c r="D50" s="36">
        <f>STDEV(C48:C50)</f>
        <v>7.046504878232622E-2</v>
      </c>
      <c r="E50" s="37">
        <f>AVERAGE(C48:C50)</f>
        <v>21.36833381652832</v>
      </c>
      <c r="F50" s="33"/>
      <c r="G50" s="21">
        <v>14.529999732971191</v>
      </c>
      <c r="H50" s="38">
        <f>STDEV(G48:G50)</f>
        <v>0.1870723840491274</v>
      </c>
      <c r="I50" s="37">
        <f>AVERAGE(G48:G50)</f>
        <v>14.745999972025553</v>
      </c>
      <c r="J50" s="33"/>
      <c r="K50" s="37">
        <f>E50-I50</f>
        <v>6.6223338445027675</v>
      </c>
      <c r="L50" s="37">
        <f>K50-$K$7</f>
        <v>0.28066730499267756</v>
      </c>
      <c r="M50" s="18">
        <f>SQRT((D50*D50)+(H50*H50))</f>
        <v>0.19990347664240316</v>
      </c>
      <c r="N50" s="6"/>
      <c r="O50" s="41">
        <f>POWER(2,-L50)</f>
        <v>0.8232101610930076</v>
      </c>
      <c r="P50" s="17">
        <f>M50/SQRT((COUNT(C48:C50)+COUNT(G48:G50)/2))</f>
        <v>9.4235402611073257E-2</v>
      </c>
    </row>
    <row r="51" spans="2:16">
      <c r="B51" s="24" t="s">
        <v>56</v>
      </c>
      <c r="C51" s="21">
        <v>29.645000457763672</v>
      </c>
      <c r="D51" s="30"/>
      <c r="E51" s="33"/>
      <c r="F51" s="33"/>
      <c r="G51" s="21">
        <v>20.076999664306641</v>
      </c>
      <c r="I51" s="33"/>
      <c r="J51" s="33"/>
      <c r="K51" s="33"/>
      <c r="L51" s="33"/>
      <c r="M51" s="33"/>
      <c r="N51" s="33"/>
      <c r="O51" s="34"/>
    </row>
    <row r="52" spans="2:16">
      <c r="B52" s="24" t="s">
        <v>56</v>
      </c>
      <c r="C52" s="21">
        <v>28.979999542236328</v>
      </c>
      <c r="D52" s="35"/>
      <c r="E52" s="33"/>
      <c r="F52" s="33"/>
      <c r="G52" s="21">
        <v>20.070999145507813</v>
      </c>
      <c r="H52" s="35"/>
      <c r="I52" s="33"/>
      <c r="J52" s="33"/>
      <c r="K52" s="33"/>
      <c r="L52" s="33"/>
      <c r="M52" s="33"/>
      <c r="N52" s="33"/>
      <c r="O52" s="34"/>
    </row>
    <row r="53" spans="2:16" ht="15.75">
      <c r="B53" s="24" t="s">
        <v>56</v>
      </c>
      <c r="C53" s="21">
        <v>29.108999252319336</v>
      </c>
      <c r="D53" s="36">
        <f>STDEV(C51:C53)</f>
        <v>0.35264818046012752</v>
      </c>
      <c r="E53" s="37">
        <f>AVERAGE(C51:C53)</f>
        <v>29.244666417439777</v>
      </c>
      <c r="F53" s="33"/>
      <c r="G53" s="21">
        <v>20.082000732421875</v>
      </c>
      <c r="H53" s="38">
        <f>STDEV(G51:G53)</f>
        <v>5.5083546057477523E-3</v>
      </c>
      <c r="I53" s="37">
        <f>AVERAGE(G51:G53)</f>
        <v>20.076666514078777</v>
      </c>
      <c r="J53" s="33"/>
      <c r="K53" s="37">
        <f>E53-I53</f>
        <v>9.1679999033610002</v>
      </c>
      <c r="L53" s="37">
        <f>K53-$K$7</f>
        <v>2.8263333638509103</v>
      </c>
      <c r="M53" s="18">
        <f>SQRT((D53*D53)+(H53*H53))</f>
        <v>0.35269119800797599</v>
      </c>
      <c r="N53" s="6"/>
      <c r="O53" s="41">
        <f>POWER(2,-L53)</f>
        <v>0.14099018478571829</v>
      </c>
      <c r="P53" s="17">
        <f>M53/SQRT((COUNT(C51:C53)+COUNT(G51:G53)/2))</f>
        <v>0.16626022518416481</v>
      </c>
    </row>
    <row r="54" spans="2:16">
      <c r="B54" s="24" t="s">
        <v>57</v>
      </c>
      <c r="C54" s="21">
        <v>23.535999298095703</v>
      </c>
      <c r="D54" s="30"/>
      <c r="E54" s="33"/>
      <c r="F54" s="33"/>
      <c r="G54" s="21">
        <v>17.867000579833984</v>
      </c>
      <c r="I54" s="33"/>
      <c r="J54" s="33"/>
      <c r="K54" s="33"/>
      <c r="L54" s="33"/>
      <c r="M54" s="33"/>
      <c r="N54" s="33"/>
      <c r="O54" s="34"/>
    </row>
    <row r="55" spans="2:16">
      <c r="B55" s="24" t="s">
        <v>57</v>
      </c>
      <c r="C55" s="21">
        <v>23.746999740600586</v>
      </c>
      <c r="D55" s="35"/>
      <c r="E55" s="33"/>
      <c r="F55" s="33"/>
      <c r="G55" s="21">
        <v>17.813999176025391</v>
      </c>
      <c r="H55" s="35"/>
      <c r="I55" s="33"/>
      <c r="J55" s="33"/>
      <c r="K55" s="33"/>
      <c r="L55" s="33"/>
      <c r="M55" s="33"/>
      <c r="N55" s="33"/>
      <c r="O55" s="34"/>
    </row>
    <row r="56" spans="2:16" ht="15.75">
      <c r="B56" s="24" t="s">
        <v>57</v>
      </c>
      <c r="C56" s="21">
        <v>23.679000854492188</v>
      </c>
      <c r="D56" s="36">
        <f>STDEV(C54:C56)</f>
        <v>0.1076990253600717</v>
      </c>
      <c r="E56" s="37">
        <f>AVERAGE(C54:C56)</f>
        <v>23.65399996439616</v>
      </c>
      <c r="F56" s="33"/>
      <c r="G56" s="21">
        <v>17.827999114990234</v>
      </c>
      <c r="H56" s="38">
        <f>STDEV(G54:G56)</f>
        <v>2.7465922390783437E-2</v>
      </c>
      <c r="I56" s="37">
        <f>AVERAGE(G54:G56)</f>
        <v>17.836332956949871</v>
      </c>
      <c r="J56" s="33"/>
      <c r="K56" s="37">
        <f>E56-I56</f>
        <v>5.8176670074462891</v>
      </c>
      <c r="L56" s="37">
        <f>K56-$K$7</f>
        <v>-0.5239995320638009</v>
      </c>
      <c r="M56" s="18">
        <f>SQRT((D56*D56)+(H56*H56))</f>
        <v>0.11114610634784246</v>
      </c>
      <c r="N56" s="6"/>
      <c r="O56" s="41">
        <f>POWER(2,-L56)</f>
        <v>1.4379360664542495</v>
      </c>
      <c r="P56" s="17">
        <f>M56/SQRT((COUNT(C54:C56)+COUNT(G54:G56)/2))</f>
        <v>5.2394777000693726E-2</v>
      </c>
    </row>
    <row r="57" spans="2:16">
      <c r="B57" s="24" t="s">
        <v>58</v>
      </c>
      <c r="C57" s="21">
        <v>22.650999069213867</v>
      </c>
      <c r="D57" s="30"/>
      <c r="E57" s="33"/>
      <c r="F57" s="33"/>
      <c r="G57" s="21">
        <v>15.734999656677246</v>
      </c>
      <c r="I57" s="33"/>
      <c r="J57" s="33"/>
      <c r="K57" s="33"/>
      <c r="L57" s="33"/>
      <c r="M57" s="33"/>
      <c r="N57" s="33"/>
      <c r="O57" s="34"/>
    </row>
    <row r="58" spans="2:16">
      <c r="B58" s="24" t="s">
        <v>58</v>
      </c>
      <c r="C58" s="21">
        <v>22.656000137329102</v>
      </c>
      <c r="D58" s="35"/>
      <c r="E58" s="33"/>
      <c r="F58" s="33"/>
      <c r="G58" s="21">
        <v>15.732000350952148</v>
      </c>
      <c r="H58" s="35"/>
      <c r="I58" s="33"/>
      <c r="J58" s="33"/>
      <c r="K58" s="33"/>
      <c r="L58" s="33"/>
      <c r="M58" s="33"/>
      <c r="N58" s="33"/>
      <c r="O58" s="34"/>
    </row>
    <row r="59" spans="2:16" ht="15.75">
      <c r="B59" s="24" t="s">
        <v>58</v>
      </c>
      <c r="C59" s="21">
        <v>22.680000305175781</v>
      </c>
      <c r="D59" s="36">
        <f>STDEV(C57:C59)</f>
        <v>1.5503174009863426E-2</v>
      </c>
      <c r="E59" s="37">
        <f>AVERAGE(C57:C59)</f>
        <v>22.662333170572918</v>
      </c>
      <c r="F59" s="33"/>
      <c r="G59" s="21">
        <v>15.689000129699707</v>
      </c>
      <c r="H59" s="38">
        <f>STDEV(G57:G59)</f>
        <v>2.5735744742636523E-2</v>
      </c>
      <c r="I59" s="37">
        <f>AVERAGE(G57:G59)</f>
        <v>15.718666712443033</v>
      </c>
      <c r="J59" s="33"/>
      <c r="K59" s="37">
        <f>E59-I59</f>
        <v>6.9436664581298846</v>
      </c>
      <c r="L59" s="37">
        <f>K59-$K$7</f>
        <v>0.60199991861979463</v>
      </c>
      <c r="M59" s="18">
        <f>SQRT((D59*D59)+(H59*H59))</f>
        <v>3.0044582903382903E-2</v>
      </c>
      <c r="N59" s="6"/>
      <c r="O59" s="41">
        <f>POWER(2,-L59)</f>
        <v>0.65884001303121953</v>
      </c>
      <c r="P59" s="17">
        <f>M59/SQRT((COUNT(C57:C59)+COUNT(G57:G59)/2))</f>
        <v>1.4163152205935642E-2</v>
      </c>
    </row>
    <row r="60" spans="2:16">
      <c r="B60" s="24" t="s">
        <v>59</v>
      </c>
      <c r="C60" s="21">
        <v>27.927000045776367</v>
      </c>
      <c r="D60" s="30"/>
      <c r="E60" s="33"/>
      <c r="F60" s="33"/>
      <c r="G60" s="21">
        <v>18.406999588012695</v>
      </c>
      <c r="I60" s="33"/>
      <c r="J60" s="33"/>
      <c r="K60" s="33"/>
      <c r="L60" s="33"/>
      <c r="M60" s="33"/>
      <c r="N60" s="33"/>
      <c r="O60" s="34"/>
    </row>
    <row r="61" spans="2:16">
      <c r="B61" s="24" t="s">
        <v>59</v>
      </c>
      <c r="C61" s="21">
        <v>27.910999298095703</v>
      </c>
      <c r="D61" s="35"/>
      <c r="E61" s="33"/>
      <c r="F61" s="33"/>
      <c r="G61" s="21">
        <v>18.469999313354492</v>
      </c>
      <c r="H61" s="35"/>
      <c r="I61" s="33"/>
      <c r="J61" s="33"/>
      <c r="K61" s="33"/>
      <c r="L61" s="33"/>
      <c r="M61" s="33"/>
      <c r="N61" s="33"/>
      <c r="O61" s="34"/>
    </row>
    <row r="62" spans="2:16" ht="15.75">
      <c r="B62" s="24" t="s">
        <v>59</v>
      </c>
      <c r="C62" s="21">
        <v>27.91200065612793</v>
      </c>
      <c r="D62" s="36">
        <f>STDEV(C60:C62)</f>
        <v>8.9629639263902276E-3</v>
      </c>
      <c r="E62" s="37">
        <f>AVERAGE(C60:C62)</f>
        <v>27.916666666666668</v>
      </c>
      <c r="F62" s="33"/>
      <c r="G62" s="21">
        <v>18.482000350952148</v>
      </c>
      <c r="H62" s="38">
        <f>STDEV(G60:G62)</f>
        <v>4.0286690809046455E-2</v>
      </c>
      <c r="I62" s="37">
        <f>AVERAGE(G60:G62)</f>
        <v>18.452999750773113</v>
      </c>
      <c r="J62" s="33"/>
      <c r="K62" s="37">
        <f>E62-I62</f>
        <v>9.4636669158935547</v>
      </c>
      <c r="L62" s="37">
        <f>K62-$K$7</f>
        <v>3.1220003763834647</v>
      </c>
      <c r="M62" s="18">
        <f>SQRT((D62*D62)+(H62*H62))</f>
        <v>4.1271687373906588E-2</v>
      </c>
      <c r="N62" s="6"/>
      <c r="O62" s="41">
        <f>POWER(2,-L62)</f>
        <v>0.11486408046808645</v>
      </c>
      <c r="P62" s="17">
        <f>M62/SQRT((COUNT(C60:C62)+COUNT(G60:G62)/2))</f>
        <v>1.9455660008733708E-2</v>
      </c>
    </row>
    <row r="63" spans="2:16">
      <c r="B63" s="24" t="s">
        <v>60</v>
      </c>
      <c r="C63" s="21">
        <v>22.048000335693359</v>
      </c>
      <c r="D63" s="30"/>
      <c r="E63" s="33"/>
      <c r="F63" s="33"/>
      <c r="G63" s="21">
        <v>16.48699951171875</v>
      </c>
      <c r="I63" s="33"/>
      <c r="J63" s="33"/>
      <c r="K63" s="33"/>
      <c r="L63" s="33"/>
      <c r="M63" s="33"/>
      <c r="N63" s="33"/>
      <c r="O63" s="34"/>
    </row>
    <row r="64" spans="2:16">
      <c r="B64" s="24" t="s">
        <v>60</v>
      </c>
      <c r="C64" s="21">
        <v>22.118000030517578</v>
      </c>
      <c r="D64" s="35"/>
      <c r="E64" s="33"/>
      <c r="F64" s="33"/>
      <c r="G64" s="21">
        <v>16.569999694824219</v>
      </c>
      <c r="H64" s="35"/>
      <c r="I64" s="33"/>
      <c r="J64" s="33"/>
      <c r="K64" s="33"/>
      <c r="L64" s="33"/>
      <c r="M64" s="33"/>
      <c r="N64" s="33"/>
      <c r="O64" s="34"/>
    </row>
    <row r="65" spans="2:16" ht="15.75">
      <c r="B65" s="24" t="s">
        <v>60</v>
      </c>
      <c r="C65" s="21">
        <v>22.177000045776367</v>
      </c>
      <c r="D65" s="36">
        <f>STDEV(C63:C65)</f>
        <v>6.4577968737438055E-2</v>
      </c>
      <c r="E65" s="37">
        <f>AVERAGE(C63:C65)</f>
        <v>22.114333470662434</v>
      </c>
      <c r="F65" s="33"/>
      <c r="G65" s="21">
        <v>16.611000061035156</v>
      </c>
      <c r="H65" s="38">
        <f>STDEV(G63:G65)</f>
        <v>6.3174621296507485E-2</v>
      </c>
      <c r="I65" s="37">
        <f>AVERAGE(G63:G65)</f>
        <v>16.555999755859375</v>
      </c>
      <c r="J65" s="33"/>
      <c r="K65" s="37">
        <f>E65-I65</f>
        <v>5.5583337148030587</v>
      </c>
      <c r="L65" s="37">
        <f>K65-$K$7</f>
        <v>-0.78333282470703125</v>
      </c>
      <c r="M65" s="18">
        <f>SQRT((D65*D65)+(H65*H65))</f>
        <v>9.0340172803745872E-2</v>
      </c>
      <c r="N65" s="6"/>
      <c r="O65" s="41">
        <f>POWER(2,-L65)</f>
        <v>1.7211022677089796</v>
      </c>
      <c r="P65" s="17">
        <f>M65/SQRT((COUNT(C63:C65)+COUNT(G63:G65)/2))</f>
        <v>4.2586765868728817E-2</v>
      </c>
    </row>
    <row r="66" spans="2:16">
      <c r="B66" s="24" t="s">
        <v>61</v>
      </c>
      <c r="C66" s="21">
        <v>21.628999710083008</v>
      </c>
      <c r="D66" s="30"/>
      <c r="E66" s="33"/>
      <c r="F66" s="33"/>
      <c r="G66" s="21">
        <v>15.697999954223633</v>
      </c>
      <c r="I66" s="33"/>
      <c r="J66" s="33"/>
      <c r="K66" s="33"/>
      <c r="L66" s="33"/>
      <c r="M66" s="33"/>
      <c r="N66" s="33"/>
      <c r="O66" s="34"/>
    </row>
    <row r="67" spans="2:16">
      <c r="B67" s="24" t="s">
        <v>61</v>
      </c>
      <c r="C67" s="21">
        <v>21.761999130249023</v>
      </c>
      <c r="D67" s="35"/>
      <c r="E67" s="33"/>
      <c r="F67" s="33"/>
      <c r="G67" s="21">
        <v>15.72599983215332</v>
      </c>
      <c r="H67" s="35"/>
      <c r="I67" s="33"/>
      <c r="J67" s="33"/>
      <c r="K67" s="33"/>
      <c r="L67" s="33"/>
      <c r="M67" s="33"/>
      <c r="N67" s="33"/>
      <c r="O67" s="34"/>
    </row>
    <row r="68" spans="2:16" ht="15.75">
      <c r="B68" s="24" t="s">
        <v>61</v>
      </c>
      <c r="C68" s="21">
        <v>21.825000762939453</v>
      </c>
      <c r="D68" s="36">
        <f>STDEV(C66:C68)</f>
        <v>0.10006203426457613</v>
      </c>
      <c r="E68" s="37">
        <f>AVERAGE(C66:C68)</f>
        <v>21.738666534423828</v>
      </c>
      <c r="F68" s="33"/>
      <c r="G68" s="21">
        <v>15.791999816894531</v>
      </c>
      <c r="H68" s="38">
        <f>STDEV(G66:G68)</f>
        <v>4.8263107601398889E-2</v>
      </c>
      <c r="I68" s="37">
        <f>AVERAGE(G66:G68)</f>
        <v>15.738666534423828</v>
      </c>
      <c r="J68" s="33"/>
      <c r="K68" s="37">
        <f>E68-I68</f>
        <v>6</v>
      </c>
      <c r="L68" s="37">
        <f>K68-$K$7</f>
        <v>-0.34166653951008996</v>
      </c>
      <c r="M68" s="18">
        <f>SQRT((D68*D68)+(H68*H68))</f>
        <v>0.11109337629449119</v>
      </c>
      <c r="N68" s="6"/>
      <c r="O68" s="41">
        <f>POWER(2,-L68)</f>
        <v>1.2672195865965752</v>
      </c>
      <c r="P68" s="17">
        <f>M68/SQRT((COUNT(C66:C68)+COUNT(G66:G68)/2))</f>
        <v>5.2369919815162383E-2</v>
      </c>
    </row>
    <row r="69" spans="2:16">
      <c r="B69" s="24" t="s">
        <v>62</v>
      </c>
      <c r="C69" s="21">
        <v>25.080999374389648</v>
      </c>
      <c r="D69" s="30"/>
      <c r="E69" s="33"/>
      <c r="F69" s="33"/>
      <c r="G69" s="21">
        <v>17.033000946044922</v>
      </c>
      <c r="I69" s="33"/>
      <c r="J69" s="33"/>
      <c r="K69" s="33"/>
      <c r="L69" s="33"/>
      <c r="M69" s="33"/>
      <c r="N69" s="33"/>
      <c r="O69" s="34"/>
    </row>
    <row r="70" spans="2:16">
      <c r="B70" s="24" t="s">
        <v>62</v>
      </c>
      <c r="C70" s="21"/>
      <c r="D70" s="35"/>
      <c r="E70" s="33"/>
      <c r="F70" s="33"/>
      <c r="G70" s="21">
        <v>17.187999725341797</v>
      </c>
      <c r="H70" s="35"/>
      <c r="I70" s="33"/>
      <c r="J70" s="33"/>
      <c r="K70" s="33"/>
      <c r="L70" s="33"/>
      <c r="M70" s="33"/>
      <c r="N70" s="33"/>
      <c r="O70" s="34"/>
    </row>
    <row r="71" spans="2:16" ht="15.75">
      <c r="B71" s="24" t="s">
        <v>62</v>
      </c>
      <c r="C71" s="21">
        <v>25.219999313354492</v>
      </c>
      <c r="D71" s="36">
        <f>STDEV(C69:C71)</f>
        <v>9.8287799426557229E-2</v>
      </c>
      <c r="E71" s="37">
        <f>AVERAGE(C69:C71)</f>
        <v>25.15049934387207</v>
      </c>
      <c r="F71" s="33"/>
      <c r="G71" s="21">
        <v>17.222000122070312</v>
      </c>
      <c r="H71" s="38">
        <f>STDEV(G69:G71)</f>
        <v>0.1007483143775405</v>
      </c>
      <c r="I71" s="37">
        <f>AVERAGE(G69:G71)</f>
        <v>17.147666931152344</v>
      </c>
      <c r="J71" s="33"/>
      <c r="K71" s="37">
        <f>E71-I71</f>
        <v>8.0028324127197266</v>
      </c>
      <c r="L71" s="37">
        <f>K71-$K$7</f>
        <v>1.6611658732096366</v>
      </c>
      <c r="M71" s="18">
        <f>SQRT((D71*D71)+(H71*H71))</f>
        <v>0.1407505394875305</v>
      </c>
      <c r="N71" s="6"/>
      <c r="O71" s="41">
        <f>POWER(2,-L71)</f>
        <v>0.31618353044019815</v>
      </c>
      <c r="P71" s="17">
        <f>M71/SQRT((COUNT(C69:C71)+COUNT(G69:G71)/2))</f>
        <v>7.5234327966562264E-2</v>
      </c>
    </row>
    <row r="72" spans="2:16">
      <c r="B72" s="24" t="s">
        <v>63</v>
      </c>
      <c r="C72" s="21">
        <v>20.148000717163086</v>
      </c>
      <c r="D72" s="30"/>
      <c r="E72" s="33"/>
      <c r="F72" s="33"/>
      <c r="G72" s="21">
        <v>14.788999557495117</v>
      </c>
      <c r="I72" s="33"/>
      <c r="J72" s="33"/>
      <c r="K72" s="33"/>
      <c r="L72" s="33"/>
      <c r="M72" s="33"/>
      <c r="N72" s="33"/>
      <c r="O72" s="34"/>
    </row>
    <row r="73" spans="2:16">
      <c r="B73" s="24" t="s">
        <v>63</v>
      </c>
      <c r="C73" s="21">
        <v>20.184000015258789</v>
      </c>
      <c r="D73" s="35"/>
      <c r="E73" s="33"/>
      <c r="F73" s="33"/>
      <c r="G73" s="21">
        <v>14.781999588012695</v>
      </c>
      <c r="H73" s="35"/>
      <c r="I73" s="33"/>
      <c r="J73" s="33"/>
      <c r="K73" s="33"/>
      <c r="L73" s="33"/>
      <c r="M73" s="33"/>
      <c r="N73" s="33"/>
      <c r="O73" s="34"/>
    </row>
    <row r="74" spans="2:16" ht="15.75">
      <c r="B74" s="24" t="s">
        <v>63</v>
      </c>
      <c r="C74" s="21">
        <v>20.128000259399414</v>
      </c>
      <c r="D74" s="36">
        <f>STDEV(C72:C74)</f>
        <v>2.8378220611498653E-2</v>
      </c>
      <c r="E74" s="37">
        <f>AVERAGE(C72:C74)</f>
        <v>20.15333366394043</v>
      </c>
      <c r="F74" s="33"/>
      <c r="G74" s="21">
        <v>14.730999946594238</v>
      </c>
      <c r="H74" s="38">
        <f>STDEV(G72:G74)</f>
        <v>3.1659432144358353E-2</v>
      </c>
      <c r="I74" s="37">
        <f>AVERAGE(G72:G74)</f>
        <v>14.767333030700684</v>
      </c>
      <c r="J74" s="33"/>
      <c r="K74" s="37">
        <f>E74-I74</f>
        <v>5.3860006332397461</v>
      </c>
      <c r="L74" s="37">
        <f>K74-$K$7</f>
        <v>-0.95566590627034387</v>
      </c>
      <c r="M74" s="18">
        <f>SQRT((D74*D74)+(H74*H74))</f>
        <v>4.2516385650453847E-2</v>
      </c>
      <c r="N74" s="6"/>
      <c r="O74" s="41">
        <f>POWER(2,-L74)</f>
        <v>1.939474632651498</v>
      </c>
      <c r="P74" s="17">
        <f>M74/SQRT((COUNT(C72:C74)+COUNT(G72:G74)/2))</f>
        <v>2.0042416403318893E-2</v>
      </c>
    </row>
    <row r="75" spans="2:16">
      <c r="B75" s="24" t="s">
        <v>64</v>
      </c>
      <c r="C75" s="21">
        <v>20.945999145507813</v>
      </c>
      <c r="D75" s="30"/>
      <c r="E75" s="33"/>
      <c r="F75" s="33"/>
      <c r="G75" s="21">
        <v>14.569999694824219</v>
      </c>
      <c r="I75" s="33"/>
      <c r="J75" s="33"/>
      <c r="K75" s="33"/>
      <c r="L75" s="33"/>
      <c r="M75" s="33"/>
      <c r="N75" s="33"/>
      <c r="O75" s="34"/>
    </row>
    <row r="76" spans="2:16">
      <c r="B76" s="24" t="s">
        <v>64</v>
      </c>
      <c r="C76" s="21">
        <v>20.493000030517578</v>
      </c>
      <c r="D76" s="35"/>
      <c r="E76" s="33"/>
      <c r="F76" s="33"/>
      <c r="G76" s="21">
        <v>14.604999542236328</v>
      </c>
      <c r="H76" s="35"/>
      <c r="I76" s="33"/>
      <c r="J76" s="33"/>
      <c r="K76" s="33"/>
      <c r="L76" s="33"/>
      <c r="M76" s="33"/>
      <c r="N76" s="33"/>
      <c r="O76" s="34"/>
    </row>
    <row r="77" spans="2:16" ht="15.75">
      <c r="B77" s="24" t="s">
        <v>64</v>
      </c>
      <c r="C77" s="21">
        <v>20.899999618530273</v>
      </c>
      <c r="D77" s="36">
        <f>STDEV(C75:C77)</f>
        <v>0.2493233574118906</v>
      </c>
      <c r="E77" s="37">
        <f>AVERAGE(C75:C77)</f>
        <v>20.779666264851887</v>
      </c>
      <c r="F77" s="33"/>
      <c r="G77" s="21">
        <v>14.585000038146973</v>
      </c>
      <c r="H77" s="38">
        <f>STDEV(G75:G77)</f>
        <v>1.7559326973110204E-2</v>
      </c>
      <c r="I77" s="37">
        <f>AVERAGE(G75:G77)</f>
        <v>14.586666425069174</v>
      </c>
      <c r="J77" s="33"/>
      <c r="K77" s="37">
        <f>E77-I77</f>
        <v>6.1929998397827131</v>
      </c>
      <c r="L77" s="37">
        <f>K77-$K$7</f>
        <v>-0.14866669972737689</v>
      </c>
      <c r="M77" s="18">
        <f>SQRT((D77*D77)+(H77*H77))</f>
        <v>0.24994092605030882</v>
      </c>
      <c r="N77" s="6"/>
      <c r="O77" s="41">
        <f>POWER(2,-L77)</f>
        <v>1.1085445112534111</v>
      </c>
      <c r="P77" s="17">
        <f>M77/SQRT((COUNT(C75:C77)+COUNT(G75:G77)/2))</f>
        <v>0.11782328247081253</v>
      </c>
    </row>
    <row r="78" spans="2:16">
      <c r="B78" s="24" t="s">
        <v>65</v>
      </c>
      <c r="C78" s="21">
        <v>24.514999389648438</v>
      </c>
      <c r="D78" s="30"/>
      <c r="E78" s="33"/>
      <c r="F78" s="33"/>
      <c r="G78" s="21">
        <v>15.883999824523926</v>
      </c>
      <c r="I78" s="33"/>
      <c r="J78" s="33"/>
      <c r="K78" s="33"/>
      <c r="L78" s="33"/>
      <c r="M78" s="33"/>
      <c r="N78" s="33"/>
      <c r="O78" s="34"/>
    </row>
    <row r="79" spans="2:16">
      <c r="B79" s="24" t="s">
        <v>65</v>
      </c>
      <c r="C79" s="21">
        <v>24.5</v>
      </c>
      <c r="D79" s="35"/>
      <c r="E79" s="33"/>
      <c r="F79" s="33"/>
      <c r="G79" s="21">
        <v>15.911999702453613</v>
      </c>
      <c r="H79" s="35"/>
      <c r="I79" s="33"/>
      <c r="J79" s="33"/>
      <c r="K79" s="33"/>
      <c r="L79" s="33"/>
      <c r="M79" s="33"/>
      <c r="N79" s="33"/>
      <c r="O79" s="34"/>
    </row>
    <row r="80" spans="2:16" ht="15.75">
      <c r="B80" s="24" t="s">
        <v>65</v>
      </c>
      <c r="C80" s="21">
        <v>24.767999649047852</v>
      </c>
      <c r="D80" s="36">
        <f>STDEV(C78:C80)</f>
        <v>0.15058658906410408</v>
      </c>
      <c r="E80" s="37">
        <f>AVERAGE(C78:C80)</f>
        <v>24.594333012898762</v>
      </c>
      <c r="F80" s="33"/>
      <c r="G80" s="21">
        <v>15.970999717712402</v>
      </c>
      <c r="H80" s="38">
        <f>STDEV(G78:G80)</f>
        <v>4.4410915286336748E-2</v>
      </c>
      <c r="I80" s="37">
        <f>AVERAGE(G78:G80)</f>
        <v>15.922333081563314</v>
      </c>
      <c r="J80" s="33"/>
      <c r="K80" s="37">
        <f>E80-I80</f>
        <v>8.6719999313354474</v>
      </c>
      <c r="L80" s="37">
        <f>K80-$K$7</f>
        <v>2.3303333918253575</v>
      </c>
      <c r="M80" s="18">
        <f>SQRT((D80*D80)+(H80*H80))</f>
        <v>0.15699888599137105</v>
      </c>
      <c r="N80" s="6"/>
      <c r="O80" s="41">
        <f>POWER(2,-L80)</f>
        <v>0.19883816619606232</v>
      </c>
      <c r="P80" s="17">
        <f>M80/SQRT((COUNT(C78:C80)+COUNT(G78:G80)/2))</f>
        <v>7.4009984615488092E-2</v>
      </c>
    </row>
    <row r="81" spans="2:16">
      <c r="B81" s="24" t="s">
        <v>66</v>
      </c>
      <c r="C81" s="21">
        <v>22.72599983215332</v>
      </c>
      <c r="D81" s="30"/>
      <c r="E81" s="33"/>
      <c r="F81" s="33"/>
      <c r="G81" s="21">
        <v>15.493000030517578</v>
      </c>
      <c r="I81" s="33"/>
      <c r="J81" s="33"/>
      <c r="K81" s="33"/>
      <c r="L81" s="33"/>
      <c r="M81" s="33"/>
      <c r="N81" s="33"/>
      <c r="O81" s="34"/>
    </row>
    <row r="82" spans="2:16">
      <c r="B82" s="24" t="s">
        <v>66</v>
      </c>
      <c r="C82" s="21">
        <v>22.715999603271484</v>
      </c>
      <c r="D82" s="35"/>
      <c r="E82" s="33"/>
      <c r="F82" s="33"/>
      <c r="G82" s="21">
        <v>15.53600025177002</v>
      </c>
      <c r="H82" s="35"/>
      <c r="I82" s="33"/>
      <c r="J82" s="33"/>
      <c r="K82" s="33"/>
      <c r="L82" s="33"/>
      <c r="M82" s="33"/>
      <c r="N82" s="33"/>
      <c r="O82" s="34"/>
    </row>
    <row r="83" spans="2:16" ht="15.75">
      <c r="B83" s="24" t="s">
        <v>66</v>
      </c>
      <c r="C83" s="21">
        <v>22.711999893188477</v>
      </c>
      <c r="D83" s="36">
        <f>STDEV(C81:C83)</f>
        <v>7.2111089005849199E-3</v>
      </c>
      <c r="E83" s="37">
        <f>AVERAGE(C81:C83)</f>
        <v>22.717999776204426</v>
      </c>
      <c r="F83" s="33"/>
      <c r="G83" s="21">
        <v>15.498000144958496</v>
      </c>
      <c r="H83" s="38">
        <f>STDEV(G81:G83)</f>
        <v>2.3516052283027084E-2</v>
      </c>
      <c r="I83" s="37">
        <f>AVERAGE(G81:G83)</f>
        <v>15.509000142415365</v>
      </c>
      <c r="J83" s="33"/>
      <c r="K83" s="37">
        <f>E83-I83</f>
        <v>7.2089996337890607</v>
      </c>
      <c r="L83" s="37">
        <f>K83-$K$7</f>
        <v>0.86733309427897076</v>
      </c>
      <c r="M83" s="18">
        <f>SQRT((D83*D83)+(H83*H83))</f>
        <v>2.4596845459411223E-2</v>
      </c>
      <c r="N83" s="6"/>
      <c r="O83" s="41">
        <f>POWER(2,-L83)</f>
        <v>0.54815921883998497</v>
      </c>
      <c r="P83" s="17">
        <f>M83/SQRT((COUNT(C81:C83)+COUNT(G81:G83)/2))</f>
        <v>1.1595064146764813E-2</v>
      </c>
    </row>
    <row r="84" spans="2:16">
      <c r="B84" s="24" t="s">
        <v>67</v>
      </c>
      <c r="C84" s="21">
        <v>22.545000076293945</v>
      </c>
      <c r="D84" s="30"/>
      <c r="E84" s="33"/>
      <c r="F84" s="33"/>
      <c r="G84" s="21">
        <v>15.762999534606934</v>
      </c>
      <c r="I84" s="33"/>
      <c r="J84" s="33"/>
      <c r="K84" s="33"/>
      <c r="L84" s="33"/>
      <c r="M84" s="33"/>
      <c r="N84" s="33"/>
      <c r="O84" s="34"/>
    </row>
    <row r="85" spans="2:16">
      <c r="B85" s="24" t="s">
        <v>67</v>
      </c>
      <c r="C85" s="21">
        <v>22.545000076293945</v>
      </c>
      <c r="D85" s="35"/>
      <c r="E85" s="33"/>
      <c r="F85" s="33"/>
      <c r="G85" s="21">
        <v>15.769000053405762</v>
      </c>
      <c r="H85" s="35"/>
      <c r="I85" s="33"/>
      <c r="J85" s="33"/>
      <c r="K85" s="33"/>
      <c r="L85" s="33"/>
      <c r="M85" s="33"/>
      <c r="N85" s="33"/>
      <c r="O85" s="34"/>
    </row>
    <row r="86" spans="2:16" ht="15.75">
      <c r="B86" s="24" t="s">
        <v>67</v>
      </c>
      <c r="C86" s="21">
        <v>22.629999160766602</v>
      </c>
      <c r="D86" s="36">
        <f>STDEV(C84:C86)</f>
        <v>4.9074244301159829E-2</v>
      </c>
      <c r="E86" s="37">
        <f>AVERAGE(C84:C86)</f>
        <v>22.573333104451496</v>
      </c>
      <c r="F86" s="33"/>
      <c r="G86" s="21">
        <v>15.781999588012695</v>
      </c>
      <c r="H86" s="38">
        <f>STDEV(G84:G86)</f>
        <v>9.7125018685004765E-3</v>
      </c>
      <c r="I86" s="37">
        <f>AVERAGE(G84:G86)</f>
        <v>15.771333058675131</v>
      </c>
      <c r="J86" s="33"/>
      <c r="K86" s="37">
        <f>E86-I86</f>
        <v>6.8020000457763654</v>
      </c>
      <c r="L86" s="37">
        <f>K86-$K$7</f>
        <v>0.46033350626627545</v>
      </c>
      <c r="M86" s="18">
        <f>SQRT((D86*D86)+(H86*H86))</f>
        <v>5.0026134632565243E-2</v>
      </c>
      <c r="N86" s="6"/>
      <c r="O86" s="41">
        <f>POWER(2,-L86)</f>
        <v>0.72681822144918729</v>
      </c>
      <c r="P86" s="17">
        <f>M86/SQRT((COUNT(C84:C86)+COUNT(G84:G86)/2))</f>
        <v>2.3582546023492055E-2</v>
      </c>
    </row>
    <row r="87" spans="2:16">
      <c r="B87" s="24" t="s">
        <v>68</v>
      </c>
      <c r="C87" s="21">
        <v>27.875</v>
      </c>
      <c r="D87" s="30"/>
      <c r="E87" s="33"/>
      <c r="F87" s="33"/>
      <c r="G87" s="21">
        <v>16.007999420166016</v>
      </c>
      <c r="I87" s="33"/>
      <c r="J87" s="33"/>
      <c r="K87" s="33"/>
      <c r="L87" s="33"/>
      <c r="M87" s="33"/>
      <c r="N87" s="33"/>
      <c r="O87" s="34"/>
    </row>
    <row r="88" spans="2:16">
      <c r="B88" s="24" t="s">
        <v>68</v>
      </c>
      <c r="C88" s="21">
        <v>27.561000823974609</v>
      </c>
      <c r="D88" s="35"/>
      <c r="E88" s="33"/>
      <c r="F88" s="33"/>
      <c r="G88" s="21">
        <v>15.914999961853027</v>
      </c>
      <c r="H88" s="35"/>
      <c r="I88" s="33"/>
      <c r="J88" s="33"/>
      <c r="K88" s="33"/>
      <c r="L88" s="33"/>
      <c r="M88" s="33"/>
      <c r="N88" s="33"/>
      <c r="O88" s="34"/>
    </row>
    <row r="89" spans="2:16" ht="15.75">
      <c r="B89" s="24" t="s">
        <v>68</v>
      </c>
      <c r="C89" s="21">
        <v>27.753999710083008</v>
      </c>
      <c r="D89" s="36">
        <f>STDEV(C87:C89)</f>
        <v>0.15836935874915059</v>
      </c>
      <c r="E89" s="37">
        <f>AVERAGE(C87:C89)</f>
        <v>27.730000178019207</v>
      </c>
      <c r="F89" s="33"/>
      <c r="G89" s="21">
        <v>15.925999641418457</v>
      </c>
      <c r="H89" s="38">
        <f>STDEV(G87:G89)</f>
        <v>5.081642764516861E-2</v>
      </c>
      <c r="I89" s="37">
        <f>AVERAGE(G87:G89)</f>
        <v>15.949666341145834</v>
      </c>
      <c r="J89" s="33"/>
      <c r="K89" s="37">
        <f>E89-I89</f>
        <v>11.780333836873373</v>
      </c>
      <c r="L89" s="37">
        <f>K89-$K$7</f>
        <v>5.438667297363283</v>
      </c>
      <c r="M89" s="18">
        <f>SQRT((D89*D89)+(H89*H89))</f>
        <v>0.16632246724130151</v>
      </c>
      <c r="N89" s="6"/>
      <c r="O89" s="41">
        <f>POWER(2,-L89)</f>
        <v>2.3056745563644218E-2</v>
      </c>
      <c r="P89" s="17">
        <f>M89/SQRT((COUNT(C87:C89)+COUNT(G87:G89)/2))</f>
        <v>7.8405162966667816E-2</v>
      </c>
    </row>
    <row r="90" spans="2:16">
      <c r="B90" s="24" t="s">
        <v>69</v>
      </c>
      <c r="C90" s="21">
        <v>21.73900032043457</v>
      </c>
      <c r="D90" s="30"/>
      <c r="E90" s="33"/>
      <c r="F90" s="33"/>
      <c r="G90" s="21">
        <v>15.137999534606934</v>
      </c>
      <c r="I90" s="33"/>
      <c r="J90" s="33"/>
      <c r="K90" s="33"/>
      <c r="L90" s="33"/>
      <c r="M90" s="33"/>
      <c r="N90" s="33"/>
      <c r="O90" s="34"/>
    </row>
    <row r="91" spans="2:16">
      <c r="B91" s="24" t="s">
        <v>69</v>
      </c>
      <c r="C91" s="21">
        <v>21.708999633789063</v>
      </c>
      <c r="D91" s="35"/>
      <c r="E91" s="33"/>
      <c r="F91" s="33"/>
      <c r="G91" s="21">
        <v>15.140000343322754</v>
      </c>
      <c r="H91" s="35"/>
      <c r="I91" s="33"/>
      <c r="J91" s="33"/>
      <c r="K91" s="33"/>
      <c r="L91" s="33"/>
      <c r="M91" s="33"/>
      <c r="N91" s="33"/>
      <c r="O91" s="34"/>
    </row>
    <row r="92" spans="2:16" ht="15.75">
      <c r="B92" s="24" t="s">
        <v>69</v>
      </c>
      <c r="C92" s="21">
        <v>21.784999847412109</v>
      </c>
      <c r="D92" s="36">
        <f>STDEV(C90:C92)</f>
        <v>3.8279738226438743E-2</v>
      </c>
      <c r="E92" s="37">
        <f>AVERAGE(C90:C92)</f>
        <v>21.744333267211914</v>
      </c>
      <c r="F92" s="33"/>
      <c r="G92" s="21">
        <v>15.135000228881836</v>
      </c>
      <c r="H92" s="38">
        <f>STDEV(G90:G92)</f>
        <v>2.516618590231163E-3</v>
      </c>
      <c r="I92" s="37">
        <f>AVERAGE(G90:G92)</f>
        <v>15.137666702270508</v>
      </c>
      <c r="J92" s="33"/>
      <c r="K92" s="37">
        <f>E92-I92</f>
        <v>6.6066665649414062</v>
      </c>
      <c r="L92" s="37">
        <f>K92-$K$7</f>
        <v>0.26500002543131629</v>
      </c>
      <c r="M92" s="18">
        <f>SQRT((D92*D92)+(H92*H92))</f>
        <v>3.8362373855294368E-2</v>
      </c>
      <c r="N92" s="6"/>
      <c r="O92" s="41">
        <f>POWER(2,-L92)</f>
        <v>0.83219872004182061</v>
      </c>
      <c r="P92" s="17">
        <f>M92/SQRT((COUNT(C90:C92)+COUNT(G90:G92)/2))</f>
        <v>1.8084196463661446E-2</v>
      </c>
    </row>
    <row r="93" spans="2:16">
      <c r="B93" s="24" t="s">
        <v>70</v>
      </c>
      <c r="C93" s="21">
        <v>21.930999755859375</v>
      </c>
      <c r="D93" s="30"/>
      <c r="E93" s="33"/>
      <c r="F93" s="33"/>
      <c r="G93" s="21">
        <v>14.548000335693359</v>
      </c>
      <c r="I93" s="33"/>
      <c r="J93" s="33"/>
      <c r="K93" s="33"/>
      <c r="L93" s="33"/>
      <c r="M93" s="33"/>
      <c r="N93" s="33"/>
      <c r="O93" s="34"/>
    </row>
    <row r="94" spans="2:16">
      <c r="B94" s="24" t="s">
        <v>70</v>
      </c>
      <c r="C94" s="21">
        <v>21.990999221801758</v>
      </c>
      <c r="D94" s="35"/>
      <c r="E94" s="33"/>
      <c r="F94" s="33"/>
      <c r="G94" s="21">
        <v>14.520000457763672</v>
      </c>
      <c r="H94" s="35"/>
      <c r="I94" s="33"/>
      <c r="J94" s="33"/>
      <c r="K94" s="33"/>
      <c r="L94" s="33"/>
      <c r="M94" s="33"/>
      <c r="N94" s="33"/>
      <c r="O94" s="34"/>
    </row>
    <row r="95" spans="2:16" ht="15.75">
      <c r="B95" s="24" t="s">
        <v>70</v>
      </c>
      <c r="C95" s="21">
        <v>21.964000701904297</v>
      </c>
      <c r="D95" s="36">
        <f>STDEV(C93:C95)</f>
        <v>3.0049732194826057E-2</v>
      </c>
      <c r="E95" s="37">
        <f>AVERAGE(C93:C95)</f>
        <v>21.961999893188477</v>
      </c>
      <c r="F95" s="33"/>
      <c r="G95" s="21">
        <v>14.763999938964844</v>
      </c>
      <c r="H95" s="38">
        <f>STDEV(G93:G95)</f>
        <v>0.13352625747010921</v>
      </c>
      <c r="I95" s="37">
        <f>AVERAGE(G93:G95)</f>
        <v>14.610666910807291</v>
      </c>
      <c r="J95" s="33"/>
      <c r="K95" s="37">
        <f>E95-I95</f>
        <v>7.3513329823811855</v>
      </c>
      <c r="L95" s="37">
        <f>K95-$K$7</f>
        <v>1.0096664428710955</v>
      </c>
      <c r="M95" s="18">
        <f>SQRT((D95*D95)+(H95*H95))</f>
        <v>0.13686580229902084</v>
      </c>
      <c r="N95" s="6"/>
      <c r="O95" s="41">
        <f>POWER(2,-L95)</f>
        <v>0.49666106456082543</v>
      </c>
      <c r="P95" s="17">
        <f>M95/SQRT((COUNT(C93:C95)+COUNT(G93:G95)/2))</f>
        <v>6.4519157945450004E-2</v>
      </c>
    </row>
    <row r="96" spans="2:16">
      <c r="B96" s="24" t="s">
        <v>71</v>
      </c>
      <c r="C96" s="21">
        <v>27.134000778198242</v>
      </c>
      <c r="D96" s="30"/>
      <c r="E96" s="33"/>
      <c r="F96" s="33"/>
      <c r="G96" s="21">
        <v>17.496999740600586</v>
      </c>
      <c r="I96" s="33"/>
      <c r="J96" s="33"/>
      <c r="K96" s="33"/>
      <c r="L96" s="33"/>
      <c r="M96" s="33"/>
      <c r="N96" s="33"/>
      <c r="O96" s="34"/>
    </row>
    <row r="97" spans="2:16">
      <c r="B97" s="24" t="s">
        <v>71</v>
      </c>
      <c r="C97" s="21">
        <v>26.950000762939453</v>
      </c>
      <c r="D97" s="35"/>
      <c r="E97" s="33"/>
      <c r="F97" s="33"/>
      <c r="G97" s="21">
        <v>17.437999725341797</v>
      </c>
      <c r="H97" s="35"/>
      <c r="I97" s="33"/>
      <c r="J97" s="33"/>
      <c r="K97" s="33"/>
      <c r="L97" s="33"/>
      <c r="M97" s="33"/>
      <c r="N97" s="33"/>
      <c r="O97" s="34"/>
    </row>
    <row r="98" spans="2:16" ht="15.75">
      <c r="B98" s="24" t="s">
        <v>71</v>
      </c>
      <c r="C98" s="21">
        <v>27.01300048828125</v>
      </c>
      <c r="D98" s="36">
        <f>STDEV(C96:C98)</f>
        <v>9.3511176843887323E-2</v>
      </c>
      <c r="E98" s="37">
        <f>AVERAGE(C96:C98)</f>
        <v>27.032334009806316</v>
      </c>
      <c r="F98" s="33"/>
      <c r="G98" s="21">
        <v>17.455999374389648</v>
      </c>
      <c r="H98" s="38">
        <f>STDEV(G96:G98)</f>
        <v>3.0237998158537081E-2</v>
      </c>
      <c r="I98" s="37">
        <f>AVERAGE(G96:G98)</f>
        <v>17.463666280110676</v>
      </c>
      <c r="J98" s="33"/>
      <c r="K98" s="37">
        <f>E98-I98</f>
        <v>9.5686677296956404</v>
      </c>
      <c r="L98" s="37">
        <f>K98-$K$7</f>
        <v>3.2270011901855504</v>
      </c>
      <c r="M98" s="18">
        <f>SQRT((D98*D98)+(H98*H98))</f>
        <v>9.8278566978586238E-2</v>
      </c>
      <c r="N98" s="6"/>
      <c r="O98" s="41">
        <f>POWER(2,-L98)</f>
        <v>0.10680112950305108</v>
      </c>
      <c r="P98" s="17">
        <f>M98/SQRT((COUNT(C96:C98)+COUNT(G96:G98)/2))</f>
        <v>4.6328960770569763E-2</v>
      </c>
    </row>
    <row r="99" spans="2:16">
      <c r="B99" s="24" t="s">
        <v>72</v>
      </c>
      <c r="C99" s="21">
        <v>24.461000442504883</v>
      </c>
      <c r="D99" s="30"/>
      <c r="E99" s="33"/>
      <c r="F99" s="33"/>
      <c r="G99" s="21">
        <v>18.006999969482422</v>
      </c>
      <c r="I99" s="33"/>
      <c r="J99" s="33"/>
      <c r="K99" s="33"/>
      <c r="L99" s="33"/>
      <c r="M99" s="33"/>
      <c r="N99" s="33"/>
      <c r="O99" s="34"/>
    </row>
    <row r="100" spans="2:16">
      <c r="B100" s="24" t="s">
        <v>72</v>
      </c>
      <c r="C100" s="21">
        <v>24.436000823974609</v>
      </c>
      <c r="D100" s="35"/>
      <c r="E100" s="33"/>
      <c r="F100" s="33"/>
      <c r="G100" s="21">
        <v>18.090999603271484</v>
      </c>
      <c r="H100" s="35"/>
      <c r="I100" s="33"/>
      <c r="J100" s="33"/>
      <c r="K100" s="33"/>
      <c r="L100" s="33"/>
      <c r="M100" s="33"/>
      <c r="N100" s="33"/>
      <c r="O100" s="34"/>
    </row>
    <row r="101" spans="2:16" ht="15.75">
      <c r="B101" s="24" t="s">
        <v>72</v>
      </c>
      <c r="C101" s="21">
        <v>24.347999572753906</v>
      </c>
      <c r="D101" s="36">
        <f>STDEV(C99:C101)</f>
        <v>5.9355423379763232E-2</v>
      </c>
      <c r="E101" s="37">
        <f>AVERAGE(C99:C101)</f>
        <v>24.415000279744465</v>
      </c>
      <c r="F101" s="33"/>
      <c r="G101" s="21">
        <v>18.099000930786133</v>
      </c>
      <c r="H101" s="38">
        <f>STDEV(G99:G101)</f>
        <v>5.096426296844387E-2</v>
      </c>
      <c r="I101" s="37">
        <f>AVERAGE(G99:G101)</f>
        <v>18.065666834513348</v>
      </c>
      <c r="J101" s="33"/>
      <c r="K101" s="37">
        <f>E101-I101</f>
        <v>6.3493334452311174</v>
      </c>
      <c r="L101" s="37">
        <f>K101-$K$7</f>
        <v>7.6669057210274616E-3</v>
      </c>
      <c r="M101" s="18">
        <f>SQRT((D101*D101)+(H101*H101))</f>
        <v>7.8233128433596741E-2</v>
      </c>
      <c r="N101" s="6"/>
      <c r="O101" s="41">
        <f>POWER(2,-L101)</f>
        <v>0.99469980179571948</v>
      </c>
      <c r="P101" s="17">
        <f>M101/SQRT((COUNT(C99:C101)+COUNT(G99:G101)/2))</f>
        <v>3.6879450419222908E-2</v>
      </c>
    </row>
    <row r="102" spans="2:16">
      <c r="B102" s="24" t="s">
        <v>73</v>
      </c>
      <c r="C102" s="21">
        <v>22.228000640869141</v>
      </c>
      <c r="D102" s="30"/>
      <c r="E102" s="33"/>
      <c r="F102" s="33"/>
      <c r="G102" s="21">
        <v>15.23900032043457</v>
      </c>
      <c r="I102" s="33"/>
      <c r="J102" s="33"/>
      <c r="K102" s="33"/>
      <c r="L102" s="33"/>
      <c r="M102" s="33"/>
      <c r="N102" s="33"/>
      <c r="O102" s="34"/>
    </row>
    <row r="103" spans="2:16">
      <c r="B103" s="24" t="s">
        <v>73</v>
      </c>
      <c r="C103" s="21">
        <v>22.166999816894531</v>
      </c>
      <c r="D103" s="35"/>
      <c r="E103" s="33"/>
      <c r="F103" s="33"/>
      <c r="G103" s="21">
        <v>15.244000434875488</v>
      </c>
      <c r="H103" s="35"/>
      <c r="I103" s="33"/>
      <c r="J103" s="33"/>
      <c r="K103" s="33"/>
      <c r="L103" s="33"/>
      <c r="M103" s="33"/>
      <c r="N103" s="33"/>
      <c r="O103" s="34"/>
    </row>
    <row r="104" spans="2:16" ht="15.75">
      <c r="B104" s="24" t="s">
        <v>73</v>
      </c>
      <c r="C104" s="21">
        <v>22.264999389648438</v>
      </c>
      <c r="D104" s="36">
        <f>STDEV(C102:C104)</f>
        <v>4.948724447902874E-2</v>
      </c>
      <c r="E104" s="37">
        <f>AVERAGE(C102:C104)</f>
        <v>22.219999949137371</v>
      </c>
      <c r="F104" s="33"/>
      <c r="G104" s="21">
        <v>15.215000152587891</v>
      </c>
      <c r="H104" s="38">
        <f>STDEV(G102:G104)</f>
        <v>1.5502825408353925E-2</v>
      </c>
      <c r="I104" s="37">
        <f>AVERAGE(G102:G104)</f>
        <v>15.232666969299316</v>
      </c>
      <c r="J104" s="33"/>
      <c r="K104" s="37">
        <f>E104-I104</f>
        <v>6.9873329798380546</v>
      </c>
      <c r="L104" s="37">
        <f>K104-$K$7</f>
        <v>0.64566644032796461</v>
      </c>
      <c r="M104" s="18">
        <f>SQRT((D104*D104)+(H104*H104))</f>
        <v>5.1858701890512691E-2</v>
      </c>
      <c r="N104" s="6"/>
      <c r="O104" s="41">
        <f>POWER(2,-L104)</f>
        <v>0.63919745076973888</v>
      </c>
      <c r="P104" s="17">
        <f>M104/SQRT((COUNT(C102:C104)+COUNT(G102:G104)/2))</f>
        <v>2.4446426513542105E-2</v>
      </c>
    </row>
    <row r="105" spans="2:16">
      <c r="B105" s="24" t="s">
        <v>74</v>
      </c>
      <c r="C105" s="21">
        <v>26.937000274658203</v>
      </c>
      <c r="D105" s="30"/>
      <c r="E105" s="33"/>
      <c r="F105" s="33"/>
      <c r="G105" s="21">
        <v>15.953000068664551</v>
      </c>
      <c r="I105" s="33"/>
      <c r="J105" s="33"/>
      <c r="K105" s="33"/>
      <c r="L105" s="33"/>
      <c r="M105" s="33"/>
      <c r="N105" s="33"/>
      <c r="O105" s="34"/>
    </row>
    <row r="106" spans="2:16">
      <c r="B106" s="24" t="s">
        <v>74</v>
      </c>
      <c r="C106" s="21">
        <v>26.726999282836914</v>
      </c>
      <c r="D106" s="35"/>
      <c r="E106" s="33"/>
      <c r="F106" s="33"/>
      <c r="G106" s="21">
        <v>16.00200080871582</v>
      </c>
      <c r="H106" s="35"/>
      <c r="I106" s="33"/>
      <c r="J106" s="33"/>
      <c r="K106" s="33"/>
      <c r="L106" s="33"/>
      <c r="M106" s="33"/>
      <c r="N106" s="33"/>
      <c r="O106" s="34"/>
    </row>
    <row r="107" spans="2:16" ht="15.75">
      <c r="B107" s="24" t="s">
        <v>74</v>
      </c>
      <c r="C107" s="21">
        <v>26.488000869750977</v>
      </c>
      <c r="D107" s="36">
        <f>STDEV(C105:C107)</f>
        <v>0.22465570829980053</v>
      </c>
      <c r="E107" s="37">
        <f>AVERAGE(C105:C107)</f>
        <v>26.717333475748699</v>
      </c>
      <c r="F107" s="33"/>
      <c r="G107" s="21">
        <v>16.025999069213867</v>
      </c>
      <c r="H107" s="38">
        <f>STDEV(G105:G107)</f>
        <v>3.7206278846684163E-2</v>
      </c>
      <c r="I107" s="37">
        <f>AVERAGE(G105:G107)</f>
        <v>15.993666648864746</v>
      </c>
      <c r="J107" s="33"/>
      <c r="K107" s="37">
        <f>E107-I107</f>
        <v>10.723666826883953</v>
      </c>
      <c r="L107" s="37">
        <f>K107-$K$7</f>
        <v>4.382000287373863</v>
      </c>
      <c r="M107" s="18">
        <f>SQRT((D107*D107)+(H107*H107))</f>
        <v>0.22771581951481165</v>
      </c>
      <c r="N107" s="6"/>
      <c r="O107" s="41">
        <f>POWER(2,-L107)</f>
        <v>4.796080594659953E-2</v>
      </c>
      <c r="P107" s="17">
        <f>M107/SQRT((COUNT(C105:C107)+COUNT(G105:G107)/2))</f>
        <v>0.10734626677491686</v>
      </c>
    </row>
    <row r="108" spans="2:16">
      <c r="B108" s="24" t="s">
        <v>75</v>
      </c>
      <c r="C108" s="21">
        <v>23.947999954223633</v>
      </c>
      <c r="D108" s="30"/>
      <c r="E108" s="33"/>
      <c r="F108" s="33"/>
      <c r="G108" s="21">
        <v>16.495000839233398</v>
      </c>
      <c r="I108" s="33"/>
      <c r="J108" s="33"/>
      <c r="K108" s="33"/>
      <c r="L108" s="33"/>
      <c r="M108" s="33"/>
      <c r="N108" s="33"/>
      <c r="O108" s="34"/>
    </row>
    <row r="109" spans="2:16">
      <c r="B109" s="24" t="s">
        <v>75</v>
      </c>
      <c r="C109" s="21">
        <v>23.885000228881836</v>
      </c>
      <c r="D109" s="35"/>
      <c r="E109" s="33"/>
      <c r="F109" s="33"/>
      <c r="G109" s="21">
        <v>16.471000671386719</v>
      </c>
      <c r="H109" s="35"/>
      <c r="I109" s="33"/>
      <c r="J109" s="33"/>
      <c r="K109" s="33"/>
      <c r="L109" s="33"/>
      <c r="M109" s="33"/>
      <c r="N109" s="33"/>
      <c r="O109" s="34"/>
    </row>
    <row r="110" spans="2:16" ht="15.75">
      <c r="B110" s="24" t="s">
        <v>75</v>
      </c>
      <c r="C110" s="21">
        <v>23.733999252319336</v>
      </c>
      <c r="D110" s="36">
        <f>STDEV(C108:C110)</f>
        <v>0.10997466430311896</v>
      </c>
      <c r="E110" s="37">
        <f>AVERAGE(C108:C110)</f>
        <v>23.855666478474934</v>
      </c>
      <c r="F110" s="33"/>
      <c r="G110" s="21">
        <v>16.443000793457031</v>
      </c>
      <c r="H110" s="38">
        <f>STDEV(G108:G110)</f>
        <v>2.6025647547148825E-2</v>
      </c>
      <c r="I110" s="37">
        <f>AVERAGE(G108:G110)</f>
        <v>16.469667434692383</v>
      </c>
      <c r="J110" s="33"/>
      <c r="K110" s="37">
        <f>E110-I110</f>
        <v>7.3859990437825509</v>
      </c>
      <c r="L110" s="37">
        <f>K110-$K$7</f>
        <v>1.0443325042724609</v>
      </c>
      <c r="M110" s="18">
        <f>SQRT((D110*D110)+(H110*H110))</f>
        <v>0.11301221667957903</v>
      </c>
      <c r="N110" s="6"/>
      <c r="O110" s="41">
        <f>POWER(2,-L110)</f>
        <v>0.48486919235643589</v>
      </c>
      <c r="P110" s="17">
        <f>M110/SQRT((COUNT(C108:C110)+COUNT(G108:G110)/2))</f>
        <v>5.3274469847369194E-2</v>
      </c>
    </row>
    <row r="111" spans="2:16">
      <c r="B111" s="24" t="s">
        <v>76</v>
      </c>
      <c r="C111" s="21">
        <v>23.601999282836914</v>
      </c>
      <c r="D111" s="30"/>
      <c r="E111" s="33"/>
      <c r="F111" s="33"/>
      <c r="G111" s="21">
        <v>15.532999992370605</v>
      </c>
      <c r="I111" s="33"/>
      <c r="J111" s="33"/>
      <c r="K111" s="33"/>
      <c r="L111" s="33"/>
      <c r="M111" s="33"/>
      <c r="N111" s="33"/>
      <c r="O111" s="34"/>
    </row>
    <row r="112" spans="2:16">
      <c r="B112" s="24" t="s">
        <v>76</v>
      </c>
      <c r="C112" s="21">
        <v>23.594999313354492</v>
      </c>
      <c r="D112" s="35"/>
      <c r="E112" s="33"/>
      <c r="F112" s="33"/>
      <c r="G112" s="21">
        <v>15.58899974822998</v>
      </c>
      <c r="H112" s="35"/>
      <c r="I112" s="33"/>
      <c r="J112" s="33"/>
      <c r="K112" s="33"/>
      <c r="L112" s="33"/>
      <c r="M112" s="33"/>
      <c r="N112" s="33"/>
      <c r="O112" s="34"/>
    </row>
    <row r="113" spans="2:17" ht="15.75">
      <c r="B113" s="24" t="s">
        <v>76</v>
      </c>
      <c r="C113" s="21">
        <v>23.561000823974609</v>
      </c>
      <c r="D113" s="36">
        <f>STDEV(C111:C113)</f>
        <v>2.1930840088609356E-2</v>
      </c>
      <c r="E113" s="37">
        <f>AVERAGE(C111:C113)</f>
        <v>23.585999806722004</v>
      </c>
      <c r="F113" s="33"/>
      <c r="G113" s="21">
        <v>15.585000038146973</v>
      </c>
      <c r="H113" s="38">
        <f>STDEV(G111:G113)</f>
        <v>3.124093227856152E-2</v>
      </c>
      <c r="I113" s="37">
        <f>AVERAGE(G111:G113)</f>
        <v>15.568999926249186</v>
      </c>
      <c r="J113" s="33"/>
      <c r="K113" s="37">
        <f>E113-I113</f>
        <v>8.0169998804728184</v>
      </c>
      <c r="L113" s="37">
        <f>K113-$K$7</f>
        <v>1.6753333409627285</v>
      </c>
      <c r="M113" s="18">
        <f>SQRT((D113*D113)+(H113*H113))</f>
        <v>3.8170113919476611E-2</v>
      </c>
      <c r="N113" s="6"/>
      <c r="O113" s="41">
        <f>POWER(2,-L113)</f>
        <v>0.31309375962331598</v>
      </c>
      <c r="P113" s="17">
        <f>M113/SQRT((COUNT(C111:C113)+COUNT(G111:G113)/2))</f>
        <v>1.7993564260749963E-2</v>
      </c>
    </row>
    <row r="114" spans="2:17">
      <c r="B114" s="24" t="s">
        <v>77</v>
      </c>
      <c r="C114" s="21">
        <v>27.670000076293945</v>
      </c>
      <c r="D114" s="30"/>
      <c r="E114" s="33"/>
      <c r="F114" s="33"/>
      <c r="G114" s="21">
        <v>17.246000289916992</v>
      </c>
      <c r="I114" s="33"/>
      <c r="J114" s="33"/>
      <c r="K114" s="33"/>
      <c r="L114" s="33"/>
      <c r="M114" s="33"/>
      <c r="N114" s="33"/>
      <c r="O114" s="34"/>
    </row>
    <row r="115" spans="2:17">
      <c r="B115" s="24" t="s">
        <v>77</v>
      </c>
      <c r="C115" s="21">
        <v>27.714000701904297</v>
      </c>
      <c r="D115" s="35"/>
      <c r="E115" s="33"/>
      <c r="F115" s="33"/>
      <c r="G115" s="21">
        <v>17.312999725341797</v>
      </c>
      <c r="H115" s="35"/>
      <c r="I115" s="33"/>
      <c r="J115" s="33"/>
      <c r="K115" s="33"/>
      <c r="L115" s="33"/>
      <c r="M115" s="33"/>
      <c r="N115" s="33"/>
      <c r="O115" s="34"/>
    </row>
    <row r="116" spans="2:17" ht="15.75">
      <c r="B116" s="24" t="s">
        <v>77</v>
      </c>
      <c r="C116" s="21">
        <v>27.676000595092773</v>
      </c>
      <c r="D116" s="36">
        <f>STDEV(C114:C116)</f>
        <v>2.3860949260401068E-2</v>
      </c>
      <c r="E116" s="37">
        <f>AVERAGE(C114:C116)</f>
        <v>27.68666712443034</v>
      </c>
      <c r="F116" s="33"/>
      <c r="G116" s="21">
        <v>17.297000885009766</v>
      </c>
      <c r="H116" s="38">
        <f>STDEV(G114:G116)</f>
        <v>3.4990350905712633E-2</v>
      </c>
      <c r="I116" s="37">
        <f>AVERAGE(G114:G116)</f>
        <v>17.285333633422852</v>
      </c>
      <c r="J116" s="33"/>
      <c r="K116" s="37">
        <f>E116-I116</f>
        <v>10.401333491007488</v>
      </c>
      <c r="L116" s="37">
        <f>K116-$K$7</f>
        <v>4.0596669514973982</v>
      </c>
      <c r="M116" s="18">
        <f>SQRT((D116*D116)+(H116*H116))</f>
        <v>4.2351736164085871E-2</v>
      </c>
      <c r="N116" s="6"/>
      <c r="O116" s="41">
        <f>POWER(2,-L116)</f>
        <v>5.996784953588144E-2</v>
      </c>
      <c r="P116" s="17">
        <f>M116/SQRT((COUNT(C114:C116)+COUNT(G114:G116)/2))</f>
        <v>1.996479989109911E-2</v>
      </c>
    </row>
    <row r="117" spans="2:17">
      <c r="B117" s="24" t="s">
        <v>78</v>
      </c>
      <c r="C117" s="21">
        <v>22.620000839233398</v>
      </c>
      <c r="D117" s="30"/>
      <c r="E117" s="33"/>
      <c r="F117" s="33"/>
      <c r="G117" s="21">
        <v>15.206000328063965</v>
      </c>
      <c r="I117" s="33"/>
      <c r="J117" s="33"/>
      <c r="K117" s="33"/>
      <c r="L117" s="33"/>
      <c r="M117" s="33"/>
      <c r="N117" s="33"/>
      <c r="O117" s="34"/>
    </row>
    <row r="118" spans="2:17">
      <c r="B118" s="24" t="s">
        <v>78</v>
      </c>
      <c r="C118" s="21">
        <v>22.687000274658203</v>
      </c>
      <c r="D118" s="35"/>
      <c r="E118" s="33"/>
      <c r="F118" s="33"/>
      <c r="G118" s="21">
        <v>15.51099967956543</v>
      </c>
      <c r="H118" s="35"/>
      <c r="I118" s="33"/>
      <c r="J118" s="33"/>
      <c r="K118" s="33"/>
      <c r="L118" s="33"/>
      <c r="M118" s="33"/>
      <c r="N118" s="33"/>
      <c r="O118" s="34"/>
    </row>
    <row r="119" spans="2:17" ht="15.75">
      <c r="B119" s="24" t="s">
        <v>78</v>
      </c>
      <c r="C119" s="21">
        <v>22.693000793457031</v>
      </c>
      <c r="D119" s="36">
        <f>STDEV(C117:C119)</f>
        <v>4.0525555496398705E-2</v>
      </c>
      <c r="E119" s="37">
        <f>AVERAGE(C117:C119)</f>
        <v>22.666667302449543</v>
      </c>
      <c r="F119" s="33"/>
      <c r="G119" s="21">
        <v>15.579000473022461</v>
      </c>
      <c r="H119" s="38">
        <f>STDEV(G117:G119)</f>
        <v>0.19865288842021192</v>
      </c>
      <c r="I119" s="37">
        <f>AVERAGE(G117:G119)</f>
        <v>15.432000160217285</v>
      </c>
      <c r="J119" s="33"/>
      <c r="K119" s="37">
        <f>E119-I119</f>
        <v>7.2346671422322579</v>
      </c>
      <c r="L119" s="37">
        <f>K119-$K$7</f>
        <v>0.89300060272216797</v>
      </c>
      <c r="M119" s="18">
        <f>SQRT((D119*D119)+(H119*H119))</f>
        <v>0.20274439752058468</v>
      </c>
      <c r="N119" s="6"/>
      <c r="O119" s="41">
        <f>POWER(2,-L119)</f>
        <v>0.53849296312748729</v>
      </c>
      <c r="P119" s="17">
        <f>M119/SQRT((COUNT(C117:C119)+COUNT(G117:G119)/2))</f>
        <v>9.5574625556257661E-2</v>
      </c>
    </row>
    <row r="120" spans="2:17">
      <c r="B120" s="24" t="s">
        <v>79</v>
      </c>
      <c r="C120" s="21">
        <v>23.996000289916992</v>
      </c>
      <c r="D120" s="30"/>
      <c r="E120" s="33"/>
      <c r="F120" s="33"/>
      <c r="G120" s="21">
        <v>15.913000106811523</v>
      </c>
      <c r="I120" s="33"/>
      <c r="J120" s="33"/>
      <c r="K120" s="33"/>
      <c r="L120" s="33"/>
      <c r="M120" s="33"/>
      <c r="N120" s="33"/>
      <c r="O120" s="34"/>
    </row>
    <row r="121" spans="2:17">
      <c r="B121" s="24" t="s">
        <v>79</v>
      </c>
      <c r="C121" s="21">
        <v>23.966999053955078</v>
      </c>
      <c r="D121" s="35"/>
      <c r="E121" s="33"/>
      <c r="F121" s="33"/>
      <c r="G121" s="21">
        <v>15.98799991607666</v>
      </c>
      <c r="H121" s="35"/>
      <c r="I121" s="33"/>
      <c r="J121" s="33"/>
      <c r="K121" s="33"/>
      <c r="L121" s="33"/>
      <c r="M121" s="33"/>
      <c r="N121" s="33"/>
      <c r="O121" s="34"/>
    </row>
    <row r="122" spans="2:17" ht="15.75">
      <c r="B122" s="24" t="s">
        <v>79</v>
      </c>
      <c r="C122" s="21">
        <v>23.985000610351563</v>
      </c>
      <c r="D122" s="36">
        <f>STDEV(C120:C122)</f>
        <v>1.4640814358933706E-2</v>
      </c>
      <c r="E122" s="37">
        <f>AVERAGE(C120:C122)</f>
        <v>23.982666651407879</v>
      </c>
      <c r="F122" s="33"/>
      <c r="G122" s="21">
        <v>15.895000457763672</v>
      </c>
      <c r="H122" s="38">
        <f>STDEV(G120:G122)</f>
        <v>4.9325209920421623E-2</v>
      </c>
      <c r="I122" s="37">
        <f>AVERAGE(G120:G122)</f>
        <v>15.932000160217285</v>
      </c>
      <c r="J122" s="33"/>
      <c r="K122" s="37">
        <f>E122-I122</f>
        <v>8.0506664911905936</v>
      </c>
      <c r="L122" s="37">
        <f>K122-$K$7</f>
        <v>1.7089999516805037</v>
      </c>
      <c r="M122" s="18">
        <f>SQRT((D122*D122)+(H122*H122))</f>
        <v>5.1452208687153743E-2</v>
      </c>
      <c r="N122" s="6"/>
      <c r="O122" s="41">
        <f>POWER(2,-L122)</f>
        <v>0.30587202052739199</v>
      </c>
      <c r="P122" s="17">
        <f>M122/SQRT((COUNT(C120:C122)+COUNT(G120:G122)/2))</f>
        <v>2.4254803779807869E-2</v>
      </c>
    </row>
    <row r="123" spans="2:17">
      <c r="B123" s="24" t="s">
        <v>80</v>
      </c>
      <c r="C123" s="21">
        <v>25.406999588012695</v>
      </c>
      <c r="D123" s="30"/>
      <c r="E123" s="33"/>
      <c r="F123" s="33"/>
      <c r="G123" s="21">
        <v>15.607999801635742</v>
      </c>
      <c r="I123" s="33"/>
      <c r="J123" s="33"/>
      <c r="K123" s="33"/>
      <c r="L123" s="33"/>
      <c r="M123" s="33"/>
      <c r="N123" s="33"/>
      <c r="O123" s="34"/>
    </row>
    <row r="124" spans="2:17">
      <c r="B124" s="24" t="s">
        <v>80</v>
      </c>
      <c r="C124" s="21">
        <v>25.430999755859375</v>
      </c>
      <c r="D124" s="35"/>
      <c r="E124" s="33"/>
      <c r="F124" s="33"/>
      <c r="G124" s="21">
        <v>15.586999893188477</v>
      </c>
      <c r="H124" s="35"/>
      <c r="I124" s="33"/>
      <c r="J124" s="33"/>
      <c r="K124" s="33"/>
      <c r="L124" s="33"/>
      <c r="M124" s="33"/>
      <c r="N124" s="33"/>
      <c r="O124" s="34"/>
    </row>
    <row r="125" spans="2:17" ht="15.75">
      <c r="B125" s="24" t="s">
        <v>80</v>
      </c>
      <c r="C125" s="21">
        <v>25.496000289916992</v>
      </c>
      <c r="D125" s="36">
        <f>STDEV(C123:C125)</f>
        <v>4.6047443692894548E-2</v>
      </c>
      <c r="E125" s="37">
        <f>AVERAGE(C123:C125)</f>
        <v>25.444666544596355</v>
      </c>
      <c r="F125" s="33"/>
      <c r="G125" s="21">
        <v>15.590000152587891</v>
      </c>
      <c r="H125" s="38">
        <f>STDEV(G123:G125)</f>
        <v>1.1357707200422205E-2</v>
      </c>
      <c r="I125" s="37">
        <f>AVERAGE(G123:G125)</f>
        <v>15.594999949137369</v>
      </c>
      <c r="J125" s="33"/>
      <c r="K125" s="37">
        <f>E125-I125</f>
        <v>9.8496665954589862</v>
      </c>
      <c r="L125" s="37">
        <f>K125-$K$7</f>
        <v>3.5080000559488962</v>
      </c>
      <c r="M125" s="18">
        <f>SQRT((D125*D125)+(H125*H125))</f>
        <v>4.7427466551575537E-2</v>
      </c>
      <c r="N125" s="6"/>
      <c r="O125" s="41">
        <f>POWER(2,-L125)</f>
        <v>8.789957158575247E-2</v>
      </c>
      <c r="P125" s="17">
        <f>M125/SQRT((COUNT(C123:C125)+COUNT(G123:G125)/2))</f>
        <v>2.2357522142078153E-2</v>
      </c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G9" sqref="G9:G161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2.7109375" style="31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2" t="s">
        <v>243</v>
      </c>
      <c r="D3" s="43"/>
      <c r="E3" s="44"/>
      <c r="F3" s="9"/>
      <c r="G3" s="45" t="s">
        <v>244</v>
      </c>
      <c r="H3" s="45"/>
      <c r="I3" s="45"/>
      <c r="J3" s="10"/>
      <c r="K3" s="11"/>
      <c r="L3" s="12"/>
      <c r="M3" s="12"/>
      <c r="N3" s="20"/>
    </row>
    <row r="4" spans="2:16" ht="5.25" customHeight="1">
      <c r="C4" s="32"/>
      <c r="G4" s="32"/>
    </row>
    <row r="5" spans="2:16">
      <c r="B5" s="2"/>
      <c r="C5" s="21">
        <v>22.385000228881836</v>
      </c>
      <c r="D5" s="30"/>
      <c r="E5" s="33"/>
      <c r="F5" s="33"/>
      <c r="G5" s="21">
        <v>14.984999656677246</v>
      </c>
      <c r="H5" s="30"/>
      <c r="I5" s="33"/>
      <c r="J5" s="33"/>
      <c r="K5" s="33"/>
      <c r="L5" s="33"/>
      <c r="M5" s="33"/>
      <c r="N5" s="33"/>
      <c r="O5" s="34"/>
    </row>
    <row r="6" spans="2:16">
      <c r="B6" s="26" t="s">
        <v>4</v>
      </c>
      <c r="C6" s="21">
        <v>22.398000717163086</v>
      </c>
      <c r="D6" s="35"/>
      <c r="E6" s="33"/>
      <c r="F6" s="33"/>
      <c r="G6" s="21">
        <v>14.845000267028809</v>
      </c>
      <c r="H6" s="35"/>
      <c r="I6" s="33"/>
      <c r="J6" s="33"/>
      <c r="K6" s="33"/>
      <c r="L6" s="33"/>
      <c r="M6" s="33"/>
      <c r="N6" s="33"/>
      <c r="O6" s="34"/>
    </row>
    <row r="7" spans="2:16" ht="15.75">
      <c r="B7" s="26"/>
      <c r="C7" s="21">
        <v>22.455999374389648</v>
      </c>
      <c r="D7" s="36">
        <f>STDEV(C5:C8)</f>
        <v>3.7801533475232504E-2</v>
      </c>
      <c r="E7" s="37">
        <f>AVERAGE(C5:C8)</f>
        <v>22.413000106811523</v>
      </c>
      <c r="F7" s="33"/>
      <c r="G7" s="21">
        <v>14.800999641418457</v>
      </c>
      <c r="H7" s="38">
        <f>STDEV(G5:G8)</f>
        <v>9.6083201593958806E-2</v>
      </c>
      <c r="I7" s="37">
        <f>AVERAGE(G5:G8)</f>
        <v>14.876999855041504</v>
      </c>
      <c r="J7" s="33"/>
      <c r="K7" s="1">
        <f>E7-I7</f>
        <v>7.5360002517700195</v>
      </c>
      <c r="L7" s="37">
        <f>K7-$K$7</f>
        <v>0</v>
      </c>
      <c r="M7" s="18">
        <f>SQRT((D7*D7)+(H7*H7))</f>
        <v>0.10325181626307817</v>
      </c>
      <c r="N7" s="6"/>
      <c r="O7" s="41">
        <f>POWER(2,-L7)</f>
        <v>1</v>
      </c>
      <c r="P7" s="17">
        <f>M7/SQRT((COUNT(C5:C8)+COUNT(G5:G8)/2))</f>
        <v>4.8673372966300019E-2</v>
      </c>
    </row>
    <row r="8" spans="2:16">
      <c r="B8" s="26"/>
      <c r="C8" s="39"/>
      <c r="D8" s="35"/>
      <c r="E8" s="33"/>
      <c r="F8" s="33"/>
      <c r="G8" s="39"/>
      <c r="H8" s="35"/>
      <c r="I8" s="33"/>
      <c r="J8" s="33"/>
      <c r="K8" s="33"/>
      <c r="L8" s="33"/>
      <c r="M8" s="33"/>
      <c r="N8" s="33"/>
      <c r="O8" s="34"/>
    </row>
    <row r="9" spans="2:16">
      <c r="B9" s="24" t="s">
        <v>81</v>
      </c>
      <c r="C9" s="21">
        <v>22.566999435424805</v>
      </c>
      <c r="D9" s="30"/>
      <c r="E9" s="33"/>
      <c r="F9" s="33"/>
      <c r="G9" s="21">
        <v>16.915000915527344</v>
      </c>
      <c r="I9" s="33"/>
      <c r="J9" s="33"/>
      <c r="K9" s="33"/>
      <c r="L9" s="33"/>
      <c r="M9" s="33"/>
      <c r="N9" s="33"/>
      <c r="O9" s="34"/>
    </row>
    <row r="10" spans="2:16">
      <c r="B10" s="24" t="s">
        <v>81</v>
      </c>
      <c r="C10" s="21">
        <v>22.504999160766602</v>
      </c>
      <c r="D10" s="35"/>
      <c r="E10" s="33"/>
      <c r="F10" s="33"/>
      <c r="G10" s="21">
        <v>16.916000366210937</v>
      </c>
      <c r="H10" s="35"/>
      <c r="I10" s="33"/>
      <c r="J10" s="33"/>
      <c r="K10" s="33"/>
      <c r="L10" s="33"/>
      <c r="M10" s="33"/>
      <c r="N10" s="33"/>
      <c r="O10" s="34"/>
    </row>
    <row r="11" spans="2:16" ht="15.75">
      <c r="B11" s="24" t="s">
        <v>81</v>
      </c>
      <c r="C11" s="21">
        <v>22.468999862670898</v>
      </c>
      <c r="D11" s="36">
        <f>STDEV(C9:C11)</f>
        <v>4.9571328710966388E-2</v>
      </c>
      <c r="E11" s="37">
        <f>AVERAGE(C9:C11)</f>
        <v>22.513666152954102</v>
      </c>
      <c r="F11" s="33"/>
      <c r="G11" s="21">
        <v>16.892000198364258</v>
      </c>
      <c r="H11" s="38">
        <f>STDEV(G9:G11)</f>
        <v>1.3577186431375792E-2</v>
      </c>
      <c r="I11" s="37">
        <f>AVERAGE(G9:G11)</f>
        <v>16.90766716003418</v>
      </c>
      <c r="J11" s="33"/>
      <c r="K11" s="37">
        <f>E11-I11</f>
        <v>5.6059989929199219</v>
      </c>
      <c r="L11" s="37">
        <f>K11-$K$7</f>
        <v>-1.9300012588500977</v>
      </c>
      <c r="M11" s="18">
        <f>SQRT((D11*D11)+(H11*H11))</f>
        <v>5.1397048763163589E-2</v>
      </c>
      <c r="N11" s="6"/>
      <c r="O11" s="41">
        <f>POWER(2,-L11)</f>
        <v>3.8105553171444391</v>
      </c>
      <c r="P11" s="17">
        <f>M11/SQRT((COUNT(C9:C11)+COUNT(G9:G11)/2))</f>
        <v>2.4228801142272421E-2</v>
      </c>
    </row>
    <row r="12" spans="2:16">
      <c r="B12" s="24" t="s">
        <v>82</v>
      </c>
      <c r="C12" s="21">
        <v>22.454000473022461</v>
      </c>
      <c r="D12" s="30"/>
      <c r="E12" s="33"/>
      <c r="F12" s="33"/>
      <c r="G12" s="21">
        <v>15.651000022888184</v>
      </c>
      <c r="I12" s="33"/>
      <c r="J12" s="33"/>
      <c r="K12" s="33"/>
      <c r="L12" s="33"/>
      <c r="M12" s="33"/>
      <c r="N12" s="33"/>
      <c r="O12" s="34"/>
    </row>
    <row r="13" spans="2:16">
      <c r="B13" s="24" t="s">
        <v>82</v>
      </c>
      <c r="C13" s="21">
        <v>22.398000717163086</v>
      </c>
      <c r="D13" s="35"/>
      <c r="E13" s="33"/>
      <c r="F13" s="33"/>
      <c r="G13" s="21">
        <v>15.657999992370605</v>
      </c>
      <c r="H13" s="35"/>
      <c r="I13" s="33"/>
      <c r="J13" s="33"/>
      <c r="K13" s="33"/>
      <c r="L13" s="33"/>
      <c r="M13" s="33"/>
      <c r="N13" s="33"/>
      <c r="O13" s="34"/>
    </row>
    <row r="14" spans="2:16" ht="15.75">
      <c r="B14" s="24" t="s">
        <v>82</v>
      </c>
      <c r="C14" s="21">
        <v>22.385000228881836</v>
      </c>
      <c r="D14" s="36">
        <f>STDEV(C12:C14)</f>
        <v>3.6665194765895665E-2</v>
      </c>
      <c r="E14" s="37">
        <f>AVERAGE(C12:C14)</f>
        <v>22.412333806355793</v>
      </c>
      <c r="F14" s="33"/>
      <c r="G14" s="21">
        <v>15.647000312805176</v>
      </c>
      <c r="H14" s="38">
        <f>STDEV(G12:G14)</f>
        <v>5.5676177437794004E-3</v>
      </c>
      <c r="I14" s="37">
        <f>AVERAGE(G12:G14)</f>
        <v>15.652000109354654</v>
      </c>
      <c r="J14" s="33"/>
      <c r="K14" s="37">
        <f>E14-I14</f>
        <v>6.7603336970011387</v>
      </c>
      <c r="L14" s="37">
        <f>K14-$K$7</f>
        <v>-0.7756665547688808</v>
      </c>
      <c r="M14" s="18">
        <f>SQRT((D14*D14)+(H14*H14))</f>
        <v>3.7085507608254603E-2</v>
      </c>
      <c r="N14" s="6"/>
      <c r="O14" s="41">
        <f>POWER(2,-L14)</f>
        <v>1.7119808390148528</v>
      </c>
      <c r="P14" s="17">
        <f>M14/SQRT((COUNT(C12:C14)+COUNT(G12:G14)/2))</f>
        <v>1.7482275942361424E-2</v>
      </c>
    </row>
    <row r="15" spans="2:16">
      <c r="B15" s="24" t="s">
        <v>83</v>
      </c>
      <c r="C15" s="21">
        <v>26.106000900268555</v>
      </c>
      <c r="D15" s="30"/>
      <c r="E15" s="33"/>
      <c r="F15" s="33"/>
      <c r="G15" s="21">
        <v>15.527000427246094</v>
      </c>
      <c r="I15" s="33"/>
      <c r="J15" s="33"/>
      <c r="K15" s="33"/>
      <c r="L15" s="33"/>
      <c r="M15" s="33"/>
      <c r="N15" s="33"/>
      <c r="O15" s="34"/>
    </row>
    <row r="16" spans="2:16">
      <c r="B16" s="24" t="s">
        <v>83</v>
      </c>
      <c r="C16" s="21">
        <v>26.290000915527344</v>
      </c>
      <c r="D16" s="35"/>
      <c r="E16" s="33"/>
      <c r="F16" s="33"/>
      <c r="G16" s="21">
        <v>15.565999984741211</v>
      </c>
      <c r="H16" s="35"/>
      <c r="I16" s="33"/>
      <c r="J16" s="33"/>
      <c r="K16" s="33"/>
      <c r="L16" s="33"/>
      <c r="M16" s="33"/>
      <c r="N16" s="33"/>
      <c r="O16" s="34"/>
    </row>
    <row r="17" spans="2:16" ht="15.75">
      <c r="B17" s="24" t="s">
        <v>83</v>
      </c>
      <c r="C17" s="21">
        <v>26.721000671386719</v>
      </c>
      <c r="D17" s="36">
        <f>STDEV(C15:C17)</f>
        <v>0.31565844242393148</v>
      </c>
      <c r="E17" s="37">
        <f>AVERAGE(C15:C17)</f>
        <v>26.372334162394207</v>
      </c>
      <c r="F17" s="33"/>
      <c r="G17" s="21">
        <v>15.673999786376953</v>
      </c>
      <c r="H17" s="38">
        <f>STDEV(G15:G17)</f>
        <v>7.6150874609836217E-2</v>
      </c>
      <c r="I17" s="37">
        <f>AVERAGE(G15:G17)</f>
        <v>15.58900006612142</v>
      </c>
      <c r="J17" s="33"/>
      <c r="K17" s="37">
        <f>E17-I17</f>
        <v>10.783334096272787</v>
      </c>
      <c r="L17" s="37">
        <f>K17-$K$7</f>
        <v>3.2473338445027675</v>
      </c>
      <c r="M17" s="18">
        <f>SQRT((D17*D17)+(H17*H17))</f>
        <v>0.32471404031446727</v>
      </c>
      <c r="N17" s="6"/>
      <c r="O17" s="41">
        <f>POWER(2,-L17)</f>
        <v>0.10530648259265621</v>
      </c>
      <c r="P17" s="17">
        <f>M17/SQRT((COUNT(C15:C17)+COUNT(G15:G17)/2))</f>
        <v>0.15307166656856119</v>
      </c>
    </row>
    <row r="18" spans="2:16">
      <c r="B18" s="24" t="s">
        <v>84</v>
      </c>
      <c r="C18" s="21">
        <v>23.159000396728516</v>
      </c>
      <c r="D18" s="30"/>
      <c r="E18" s="33"/>
      <c r="F18" s="33"/>
      <c r="G18" s="21">
        <v>16.496000289916992</v>
      </c>
      <c r="I18" s="33"/>
      <c r="J18" s="33"/>
      <c r="K18" s="33"/>
      <c r="L18" s="33"/>
      <c r="M18" s="33"/>
      <c r="N18" s="33"/>
      <c r="O18" s="34"/>
    </row>
    <row r="19" spans="2:16">
      <c r="B19" s="24" t="s">
        <v>84</v>
      </c>
      <c r="C19" s="21">
        <v>23.200000762939453</v>
      </c>
      <c r="D19" s="35"/>
      <c r="E19" s="33"/>
      <c r="F19" s="33"/>
      <c r="G19" s="21">
        <v>16.309000015258789</v>
      </c>
      <c r="H19" s="35"/>
      <c r="I19" s="33"/>
      <c r="J19" s="33"/>
      <c r="K19" s="33"/>
      <c r="L19" s="33"/>
      <c r="M19" s="33"/>
      <c r="N19" s="33"/>
      <c r="O19" s="34"/>
    </row>
    <row r="20" spans="2:16" ht="15.75">
      <c r="B20" s="24" t="s">
        <v>84</v>
      </c>
      <c r="C20" s="21">
        <v>23.235000610351563</v>
      </c>
      <c r="D20" s="36">
        <f>STDEV(C18:C20)</f>
        <v>3.803956672345845E-2</v>
      </c>
      <c r="E20" s="37">
        <f>AVERAGE(C18:C20)</f>
        <v>23.198000590006512</v>
      </c>
      <c r="F20" s="33"/>
      <c r="G20" s="21">
        <v>16.284999847412109</v>
      </c>
      <c r="H20" s="38">
        <f>STDEV(G18:G20)</f>
        <v>0.11551789004029386</v>
      </c>
      <c r="I20" s="37">
        <f>AVERAGE(G18:G20)</f>
        <v>16.363333384195965</v>
      </c>
      <c r="J20" s="33"/>
      <c r="K20" s="37">
        <f>E20-I20</f>
        <v>6.8346672058105469</v>
      </c>
      <c r="L20" s="37">
        <f>K20-$K$7</f>
        <v>-0.70133304595947266</v>
      </c>
      <c r="M20" s="18">
        <f>SQRT((D20*D20)+(H20*H20))</f>
        <v>0.12161986497225637</v>
      </c>
      <c r="N20" s="6"/>
      <c r="O20" s="41">
        <f>POWER(2,-L20)</f>
        <v>1.6260065240368036</v>
      </c>
      <c r="P20" s="17">
        <f>M20/SQRT((COUNT(C18:C20)+COUNT(G18:G20)/2))</f>
        <v>5.7332154165916499E-2</v>
      </c>
    </row>
    <row r="21" spans="2:16">
      <c r="B21" s="24" t="s">
        <v>85</v>
      </c>
      <c r="C21" s="21">
        <v>21.349000930786133</v>
      </c>
      <c r="D21" s="30"/>
      <c r="E21" s="33"/>
      <c r="F21" s="33"/>
      <c r="G21" s="21">
        <v>13.895000457763672</v>
      </c>
      <c r="I21" s="33"/>
      <c r="J21" s="33"/>
      <c r="K21" s="33"/>
      <c r="L21" s="33"/>
      <c r="M21" s="33"/>
      <c r="N21" s="33"/>
      <c r="O21" s="34"/>
    </row>
    <row r="22" spans="2:16">
      <c r="B22" s="24" t="s">
        <v>85</v>
      </c>
      <c r="C22" s="21">
        <v>21.344999313354492</v>
      </c>
      <c r="D22" s="35"/>
      <c r="E22" s="33"/>
      <c r="F22" s="33"/>
      <c r="G22" s="21">
        <v>13.866000175476074</v>
      </c>
      <c r="H22" s="35"/>
      <c r="I22" s="33"/>
      <c r="J22" s="33"/>
      <c r="K22" s="33"/>
      <c r="L22" s="33"/>
      <c r="M22" s="33"/>
      <c r="N22" s="33"/>
      <c r="O22" s="34"/>
    </row>
    <row r="23" spans="2:16" ht="15.75">
      <c r="B23" s="24" t="s">
        <v>85</v>
      </c>
      <c r="C23" s="21">
        <v>21.39900016784668</v>
      </c>
      <c r="D23" s="36">
        <f>STDEV(C21:C23)</f>
        <v>3.008883772706079E-2</v>
      </c>
      <c r="E23" s="37">
        <f>AVERAGE(C21:C23)</f>
        <v>21.364333470662434</v>
      </c>
      <c r="F23" s="33"/>
      <c r="G23" s="21">
        <v>13.890000343322754</v>
      </c>
      <c r="H23" s="38">
        <f>STDEV(G21:G23)</f>
        <v>1.5502825408353925E-2</v>
      </c>
      <c r="I23" s="37">
        <f>AVERAGE(G21:G23)</f>
        <v>13.8836669921875</v>
      </c>
      <c r="J23" s="33"/>
      <c r="K23" s="37">
        <f>E23-I23</f>
        <v>7.4806664784749337</v>
      </c>
      <c r="L23" s="37">
        <f>K23-$K$7</f>
        <v>-5.533377329508582E-2</v>
      </c>
      <c r="M23" s="18">
        <f>SQRT((D23*D23)+(H23*H23))</f>
        <v>3.3847832299976031E-2</v>
      </c>
      <c r="N23" s="6"/>
      <c r="O23" s="41">
        <f>POWER(2,-L23)</f>
        <v>1.0390994753302456</v>
      </c>
      <c r="P23" s="17">
        <f>M23/SQRT((COUNT(C21:C23)+COUNT(G21:G23)/2))</f>
        <v>1.5956021165185408E-2</v>
      </c>
    </row>
    <row r="24" spans="2:16">
      <c r="B24" s="24" t="s">
        <v>86</v>
      </c>
      <c r="C24" s="21">
        <v>25.197000503540039</v>
      </c>
      <c r="D24" s="30"/>
      <c r="E24" s="33"/>
      <c r="F24" s="33"/>
      <c r="G24" s="21">
        <v>15.493000030517578</v>
      </c>
      <c r="I24" s="33"/>
      <c r="J24" s="33"/>
      <c r="K24" s="33"/>
      <c r="L24" s="33"/>
      <c r="M24" s="33"/>
      <c r="N24" s="33"/>
      <c r="O24" s="34"/>
    </row>
    <row r="25" spans="2:16">
      <c r="B25" s="24" t="s">
        <v>86</v>
      </c>
      <c r="C25" s="21">
        <v>25.294000625610352</v>
      </c>
      <c r="D25" s="35"/>
      <c r="E25" s="33"/>
      <c r="F25" s="33"/>
      <c r="G25" s="21">
        <v>15.517999649047852</v>
      </c>
      <c r="H25" s="35"/>
      <c r="I25" s="33"/>
      <c r="J25" s="33"/>
      <c r="K25" s="33"/>
      <c r="L25" s="33"/>
      <c r="M25" s="33"/>
      <c r="N25" s="33"/>
      <c r="O25" s="34"/>
    </row>
    <row r="26" spans="2:16" ht="15.75">
      <c r="B26" s="24" t="s">
        <v>86</v>
      </c>
      <c r="C26" s="21">
        <v>25.278999328613281</v>
      </c>
      <c r="D26" s="36">
        <f>STDEV(C24:C26)</f>
        <v>5.2214094372180789E-2</v>
      </c>
      <c r="E26" s="37">
        <f>AVERAGE(C24:C26)</f>
        <v>25.256666819254558</v>
      </c>
      <c r="F26" s="33"/>
      <c r="G26" s="21">
        <v>15.534999847412109</v>
      </c>
      <c r="H26" s="38">
        <f>STDEV(G24:G26)</f>
        <v>2.1126493202680601E-2</v>
      </c>
      <c r="I26" s="37">
        <f>AVERAGE(G24:G26)</f>
        <v>15.51533317565918</v>
      </c>
      <c r="J26" s="33"/>
      <c r="K26" s="37">
        <f>E26-I26</f>
        <v>9.7413336435953788</v>
      </c>
      <c r="L26" s="37">
        <f>K26-$K$7</f>
        <v>2.2053333918253593</v>
      </c>
      <c r="M26" s="18">
        <f>SQRT((D26*D26)+(H26*H26))</f>
        <v>5.632619609160476E-2</v>
      </c>
      <c r="N26" s="6"/>
      <c r="O26" s="41">
        <f>POWER(2,-L26)</f>
        <v>0.21683455778578528</v>
      </c>
      <c r="P26" s="17">
        <f>M26/SQRT((COUNT(C24:C26)+COUNT(G24:G26)/2))</f>
        <v>2.6552423476544625E-2</v>
      </c>
    </row>
    <row r="27" spans="2:16">
      <c r="B27" s="24" t="s">
        <v>87</v>
      </c>
      <c r="C27" s="21">
        <v>27.03700065612793</v>
      </c>
      <c r="D27" s="30"/>
      <c r="E27" s="33"/>
      <c r="F27" s="33"/>
      <c r="G27" s="21">
        <v>19.746000289916992</v>
      </c>
      <c r="I27" s="33"/>
      <c r="J27" s="33"/>
      <c r="K27" s="33"/>
      <c r="L27" s="33"/>
      <c r="M27" s="33"/>
      <c r="N27" s="33"/>
      <c r="O27" s="34"/>
    </row>
    <row r="28" spans="2:16">
      <c r="B28" s="24" t="s">
        <v>87</v>
      </c>
      <c r="C28" s="21">
        <v>27.142999649047852</v>
      </c>
      <c r="D28" s="35"/>
      <c r="E28" s="33"/>
      <c r="F28" s="33"/>
      <c r="G28" s="21">
        <v>19.771999359130859</v>
      </c>
      <c r="H28" s="35"/>
      <c r="I28" s="33"/>
      <c r="J28" s="33"/>
      <c r="K28" s="33"/>
      <c r="L28" s="33"/>
      <c r="M28" s="33"/>
      <c r="N28" s="33"/>
      <c r="O28" s="34"/>
    </row>
    <row r="29" spans="2:16" ht="15.75">
      <c r="B29" s="24" t="s">
        <v>87</v>
      </c>
      <c r="C29" s="21">
        <v>26.97599983215332</v>
      </c>
      <c r="D29" s="36">
        <f>STDEV(C27:C29)</f>
        <v>8.4504266034745146E-2</v>
      </c>
      <c r="E29" s="37">
        <f>AVERAGE(C27:C29)</f>
        <v>27.052000045776367</v>
      </c>
      <c r="F29" s="33"/>
      <c r="G29" s="21">
        <v>19.861000061035156</v>
      </c>
      <c r="H29" s="38">
        <f>STDEV(G27:G29)</f>
        <v>6.0307578153820617E-2</v>
      </c>
      <c r="I29" s="37">
        <f>AVERAGE(G27:G29)</f>
        <v>19.792999903361004</v>
      </c>
      <c r="J29" s="33"/>
      <c r="K29" s="37">
        <f>E29-I29</f>
        <v>7.2590001424153634</v>
      </c>
      <c r="L29" s="37">
        <f>K29-$K$7</f>
        <v>-0.27700010935465613</v>
      </c>
      <c r="M29" s="18">
        <f>SQRT((D29*D29)+(H29*H29))</f>
        <v>0.10381702635334034</v>
      </c>
      <c r="N29" s="6"/>
      <c r="O29" s="41">
        <f>POWER(2,-L29)</f>
        <v>1.211672752273667</v>
      </c>
      <c r="P29" s="17">
        <f>M29/SQRT((COUNT(C27:C29)+COUNT(G27:G29)/2))</f>
        <v>4.8939815558046315E-2</v>
      </c>
    </row>
    <row r="30" spans="2:16">
      <c r="B30" s="24" t="s">
        <v>88</v>
      </c>
      <c r="C30" s="21">
        <v>24.277000427246094</v>
      </c>
      <c r="D30" s="30"/>
      <c r="E30" s="33"/>
      <c r="F30" s="33"/>
      <c r="G30" s="21">
        <v>17.384000778198242</v>
      </c>
      <c r="I30" s="33"/>
      <c r="J30" s="33"/>
      <c r="K30" s="33"/>
      <c r="L30" s="33"/>
      <c r="M30" s="33"/>
      <c r="N30" s="33"/>
      <c r="O30" s="34"/>
    </row>
    <row r="31" spans="2:16">
      <c r="B31" s="24" t="s">
        <v>88</v>
      </c>
      <c r="C31" s="21">
        <v>24.423000335693359</v>
      </c>
      <c r="D31" s="35"/>
      <c r="E31" s="33"/>
      <c r="F31" s="33"/>
      <c r="G31" s="21">
        <v>17.351999282836914</v>
      </c>
      <c r="H31" s="35"/>
      <c r="I31" s="33"/>
      <c r="J31" s="33"/>
      <c r="K31" s="33"/>
      <c r="L31" s="33"/>
      <c r="M31" s="33"/>
      <c r="N31" s="33"/>
      <c r="O31" s="34"/>
    </row>
    <row r="32" spans="2:16" ht="15.75">
      <c r="B32" s="24" t="s">
        <v>88</v>
      </c>
      <c r="C32" s="21">
        <v>24.375</v>
      </c>
      <c r="D32" s="36">
        <f>STDEV(C30:C32)</f>
        <v>7.4413172840603628E-2</v>
      </c>
      <c r="E32" s="37">
        <f>AVERAGE(C30:C32)</f>
        <v>24.358333587646484</v>
      </c>
      <c r="F32" s="33"/>
      <c r="G32" s="21">
        <v>17.325000762939453</v>
      </c>
      <c r="H32" s="38">
        <f>STDEV(G30:G32)</f>
        <v>2.9535339235544147E-2</v>
      </c>
      <c r="I32" s="37">
        <f>AVERAGE(G30:G32)</f>
        <v>17.353666941324871</v>
      </c>
      <c r="J32" s="33"/>
      <c r="K32" s="37">
        <f>E32-I32</f>
        <v>7.0046666463216134</v>
      </c>
      <c r="L32" s="37">
        <f>K32-$K$7</f>
        <v>-0.53133360544840613</v>
      </c>
      <c r="M32" s="18">
        <f>SQRT((D32*D32)+(H32*H32))</f>
        <v>8.0060330726048234E-2</v>
      </c>
      <c r="N32" s="6"/>
      <c r="O32" s="41">
        <f>POWER(2,-L32)</f>
        <v>1.4452645589045126</v>
      </c>
      <c r="P32" s="17">
        <f>M32/SQRT((COUNT(C30:C32)+COUNT(G30:G32)/2))</f>
        <v>3.7740801840284284E-2</v>
      </c>
    </row>
    <row r="33" spans="2:16">
      <c r="B33" s="24" t="s">
        <v>89</v>
      </c>
      <c r="C33" s="21">
        <v>29.815999984741211</v>
      </c>
      <c r="D33" s="30"/>
      <c r="E33" s="33"/>
      <c r="F33" s="33"/>
      <c r="G33" s="21">
        <v>18.275999069213867</v>
      </c>
      <c r="I33" s="33"/>
      <c r="J33" s="33"/>
      <c r="K33" s="33"/>
      <c r="L33" s="33"/>
      <c r="M33" s="33"/>
      <c r="N33" s="33"/>
      <c r="O33" s="34"/>
    </row>
    <row r="34" spans="2:16">
      <c r="B34" s="24" t="s">
        <v>89</v>
      </c>
      <c r="C34" s="21">
        <v>29.434000015258789</v>
      </c>
      <c r="D34" s="35"/>
      <c r="E34" s="33"/>
      <c r="F34" s="33"/>
      <c r="G34" s="21">
        <v>18.350000381469727</v>
      </c>
      <c r="H34" s="35"/>
      <c r="I34" s="33"/>
      <c r="J34" s="33"/>
      <c r="K34" s="33"/>
      <c r="L34" s="33"/>
      <c r="M34" s="33"/>
      <c r="N34" s="33"/>
      <c r="O34" s="34"/>
    </row>
    <row r="35" spans="2:16" ht="15.75">
      <c r="B35" s="24" t="s">
        <v>89</v>
      </c>
      <c r="C35" s="21">
        <v>29.27400016784668</v>
      </c>
      <c r="D35" s="36">
        <f>STDEV(C33:C35)</f>
        <v>0.27847433435588526</v>
      </c>
      <c r="E35" s="37">
        <f>AVERAGE(C33:C35)</f>
        <v>29.508000055948894</v>
      </c>
      <c r="F35" s="33"/>
      <c r="G35" s="21">
        <v>18.253999710083008</v>
      </c>
      <c r="H35" s="38">
        <f>STDEV(G33:G35)</f>
        <v>5.0292966579927934E-2</v>
      </c>
      <c r="I35" s="37">
        <f>AVERAGE(G33:G35)</f>
        <v>18.293333053588867</v>
      </c>
      <c r="J35" s="33"/>
      <c r="K35" s="37">
        <f>E35-I35</f>
        <v>11.214667002360027</v>
      </c>
      <c r="L35" s="37">
        <f>K35-$K$7</f>
        <v>3.6786667505900077</v>
      </c>
      <c r="M35" s="18">
        <f>SQRT((D35*D35)+(H35*H35))</f>
        <v>0.28297939391829069</v>
      </c>
      <c r="N35" s="6"/>
      <c r="O35" s="41">
        <f>POWER(2,-L35)</f>
        <v>7.8092794494127538E-2</v>
      </c>
      <c r="P35" s="17">
        <f>M35/SQRT((COUNT(C33:C35)+COUNT(G33:G35)/2))</f>
        <v>0.13339776558378841</v>
      </c>
    </row>
    <row r="36" spans="2:16">
      <c r="B36" s="24" t="s">
        <v>90</v>
      </c>
      <c r="C36" s="21">
        <v>22.784999847412109</v>
      </c>
      <c r="D36" s="30"/>
      <c r="E36" s="33"/>
      <c r="F36" s="33"/>
      <c r="G36" s="21">
        <v>16.813999176025391</v>
      </c>
      <c r="I36" s="33"/>
      <c r="J36" s="33"/>
      <c r="K36" s="33"/>
      <c r="L36" s="33"/>
      <c r="M36" s="33"/>
      <c r="N36" s="33"/>
      <c r="O36" s="34"/>
    </row>
    <row r="37" spans="2:16">
      <c r="B37" s="24" t="s">
        <v>90</v>
      </c>
      <c r="C37" s="21">
        <v>22.808000564575195</v>
      </c>
      <c r="D37" s="35"/>
      <c r="E37" s="33"/>
      <c r="F37" s="33"/>
      <c r="G37" s="21">
        <v>16.812000274658203</v>
      </c>
      <c r="H37" s="35"/>
      <c r="I37" s="33"/>
      <c r="J37" s="33"/>
      <c r="K37" s="33"/>
      <c r="L37" s="33"/>
      <c r="M37" s="33"/>
      <c r="N37" s="33"/>
      <c r="O37" s="34"/>
    </row>
    <row r="38" spans="2:16" ht="15.75">
      <c r="B38" s="24" t="s">
        <v>90</v>
      </c>
      <c r="C38" s="21">
        <v>22.820999145507812</v>
      </c>
      <c r="D38" s="36">
        <f>STDEV(C36:C38)</f>
        <v>1.8229763024887668E-2</v>
      </c>
      <c r="E38" s="37">
        <f>AVERAGE(C36:C38)</f>
        <v>22.804666519165039</v>
      </c>
      <c r="F38" s="33"/>
      <c r="G38" s="21">
        <v>16.811000823974609</v>
      </c>
      <c r="H38" s="38">
        <f>STDEV(G36:G38)</f>
        <v>1.5266861369812393E-3</v>
      </c>
      <c r="I38" s="37">
        <f>AVERAGE(G36:G38)</f>
        <v>16.812333424886067</v>
      </c>
      <c r="J38" s="33"/>
      <c r="K38" s="37">
        <f>E38-I38</f>
        <v>5.9923330942789725</v>
      </c>
      <c r="L38" s="37">
        <f>K38-$K$7</f>
        <v>-1.543667157491047</v>
      </c>
      <c r="M38" s="18">
        <f>SQRT((D38*D38)+(H38*H38))</f>
        <v>1.8293578941924193E-2</v>
      </c>
      <c r="N38" s="6"/>
      <c r="O38" s="41">
        <f>POWER(2,-L38)</f>
        <v>2.9153460839076439</v>
      </c>
      <c r="P38" s="17">
        <f>M38/SQRT((COUNT(C36:C38)+COUNT(G36:G38)/2))</f>
        <v>8.6236758146706824E-3</v>
      </c>
    </row>
    <row r="39" spans="2:16">
      <c r="B39" s="24" t="s">
        <v>91</v>
      </c>
      <c r="C39" s="21">
        <v>21.180999755859375</v>
      </c>
      <c r="D39" s="30"/>
      <c r="E39" s="33"/>
      <c r="F39" s="33"/>
      <c r="G39" s="21">
        <v>14.704000473022461</v>
      </c>
      <c r="I39" s="33"/>
      <c r="J39" s="33"/>
      <c r="K39" s="33"/>
      <c r="L39" s="33"/>
      <c r="M39" s="33"/>
      <c r="N39" s="33"/>
      <c r="O39" s="34"/>
    </row>
    <row r="40" spans="2:16">
      <c r="B40" s="24" t="s">
        <v>91</v>
      </c>
      <c r="C40" s="21">
        <v>21.158000946044922</v>
      </c>
      <c r="D40" s="35"/>
      <c r="E40" s="33"/>
      <c r="F40" s="33"/>
      <c r="G40" s="21">
        <v>14.680000305175781</v>
      </c>
      <c r="H40" s="35"/>
      <c r="I40" s="33"/>
      <c r="J40" s="33"/>
      <c r="K40" s="33"/>
      <c r="L40" s="33"/>
      <c r="M40" s="33"/>
      <c r="N40" s="33"/>
      <c r="O40" s="34"/>
    </row>
    <row r="41" spans="2:16" ht="15.75">
      <c r="B41" s="24" t="s">
        <v>91</v>
      </c>
      <c r="C41" s="21">
        <v>21.24799919128418</v>
      </c>
      <c r="D41" s="36">
        <f>STDEV(C39:C41)</f>
        <v>4.6757448152263306E-2</v>
      </c>
      <c r="E41" s="37">
        <f>AVERAGE(C39:C41)</f>
        <v>21.195666631062824</v>
      </c>
      <c r="F41" s="33"/>
      <c r="G41" s="21">
        <v>14.649999618530273</v>
      </c>
      <c r="H41" s="38">
        <f>STDEV(G39:G41)</f>
        <v>2.7055934474581711E-2</v>
      </c>
      <c r="I41" s="37">
        <f>AVERAGE(G39:G41)</f>
        <v>14.678000132242838</v>
      </c>
      <c r="J41" s="33"/>
      <c r="K41" s="37">
        <f>E41-I41</f>
        <v>6.5176664988199864</v>
      </c>
      <c r="L41" s="37">
        <f>K41-$K$7</f>
        <v>-1.0183337529500331</v>
      </c>
      <c r="M41" s="18">
        <f>SQRT((D41*D41)+(H41*H41))</f>
        <v>5.4021130569476702E-2</v>
      </c>
      <c r="N41" s="6"/>
      <c r="O41" s="41">
        <f>POWER(2,-L41)</f>
        <v>2.0255781575840337</v>
      </c>
      <c r="P41" s="17">
        <f>M41/SQRT((COUNT(C39:C41)+COUNT(G39:G41)/2))</f>
        <v>2.5465805168693921E-2</v>
      </c>
    </row>
    <row r="42" spans="2:16">
      <c r="B42" s="24" t="s">
        <v>92</v>
      </c>
      <c r="C42" s="21">
        <v>25.205999374389648</v>
      </c>
      <c r="D42" s="30"/>
      <c r="E42" s="33"/>
      <c r="F42" s="33"/>
      <c r="G42" s="21">
        <v>16.385000228881836</v>
      </c>
      <c r="I42" s="33"/>
      <c r="J42" s="33"/>
      <c r="K42" s="33"/>
      <c r="L42" s="33"/>
      <c r="M42" s="33"/>
      <c r="N42" s="33"/>
      <c r="O42" s="34"/>
    </row>
    <row r="43" spans="2:16">
      <c r="B43" s="24" t="s">
        <v>92</v>
      </c>
      <c r="C43" s="21">
        <v>25.514999389648437</v>
      </c>
      <c r="D43" s="35"/>
      <c r="E43" s="33"/>
      <c r="F43" s="33"/>
      <c r="G43" s="21">
        <v>16.395000457763672</v>
      </c>
      <c r="H43" s="35"/>
      <c r="I43" s="33"/>
      <c r="J43" s="33"/>
      <c r="K43" s="33"/>
      <c r="L43" s="33"/>
      <c r="M43" s="33"/>
      <c r="N43" s="33"/>
      <c r="O43" s="34"/>
    </row>
    <row r="44" spans="2:16" ht="15.75">
      <c r="B44" s="24" t="s">
        <v>92</v>
      </c>
      <c r="C44" s="21">
        <v>25.285999298095703</v>
      </c>
      <c r="D44" s="36">
        <f>STDEV(C42:C44)</f>
        <v>0.16037562114937884</v>
      </c>
      <c r="E44" s="37">
        <f>AVERAGE(C42:C44)</f>
        <v>25.335666020711262</v>
      </c>
      <c r="F44" s="33"/>
      <c r="G44" s="21">
        <v>16.430000305175781</v>
      </c>
      <c r="H44" s="38">
        <f>STDEV(G42:G44)</f>
        <v>2.3629080822230277E-2</v>
      </c>
      <c r="I44" s="37">
        <f>AVERAGE(G42:G44)</f>
        <v>16.40333366394043</v>
      </c>
      <c r="J44" s="33"/>
      <c r="K44" s="37">
        <f>E44-I44</f>
        <v>8.9323323567708321</v>
      </c>
      <c r="L44" s="37">
        <f>K44-$K$7</f>
        <v>1.3963321050008126</v>
      </c>
      <c r="M44" s="18">
        <f>SQRT((D44*D44)+(H44*H44))</f>
        <v>0.1621069810944383</v>
      </c>
      <c r="N44" s="6"/>
      <c r="O44" s="41">
        <f>POWER(2,-L44)</f>
        <v>0.37989375338677417</v>
      </c>
      <c r="P44" s="17">
        <f>M44/SQRT((COUNT(C42:C44)+COUNT(G42:G44)/2))</f>
        <v>7.6417963739704525E-2</v>
      </c>
    </row>
    <row r="45" spans="2:16">
      <c r="B45" s="24" t="s">
        <v>93</v>
      </c>
      <c r="C45" s="21">
        <v>26.646999359130859</v>
      </c>
      <c r="D45" s="30"/>
      <c r="E45" s="33"/>
      <c r="F45" s="33"/>
      <c r="G45" s="21">
        <v>17.653999328613281</v>
      </c>
      <c r="I45" s="33"/>
      <c r="J45" s="33"/>
      <c r="K45" s="33"/>
      <c r="L45" s="33"/>
      <c r="M45" s="33"/>
      <c r="N45" s="33"/>
      <c r="O45" s="34"/>
    </row>
    <row r="46" spans="2:16">
      <c r="B46" s="24" t="s">
        <v>93</v>
      </c>
      <c r="C46" s="21">
        <v>26.445999145507813</v>
      </c>
      <c r="D46" s="35"/>
      <c r="E46" s="33"/>
      <c r="F46" s="33"/>
      <c r="G46" s="21">
        <v>17.62299919128418</v>
      </c>
      <c r="H46" s="35"/>
      <c r="I46" s="33"/>
      <c r="J46" s="33"/>
      <c r="K46" s="33"/>
      <c r="L46" s="33"/>
      <c r="M46" s="33"/>
      <c r="N46" s="33"/>
      <c r="O46" s="34"/>
    </row>
    <row r="47" spans="2:16" ht="15.75">
      <c r="B47" s="24" t="s">
        <v>93</v>
      </c>
      <c r="C47" s="21">
        <v>26.645999908447266</v>
      </c>
      <c r="D47" s="36">
        <f>STDEV(C45:C47)</f>
        <v>0.11576008952033998</v>
      </c>
      <c r="E47" s="37">
        <f>AVERAGE(C45:C47)</f>
        <v>26.579666137695313</v>
      </c>
      <c r="F47" s="33"/>
      <c r="G47" s="21">
        <v>17.680999755859375</v>
      </c>
      <c r="H47" s="38">
        <f>STDEV(G45:G47)</f>
        <v>2.9023258135893241E-2</v>
      </c>
      <c r="I47" s="37">
        <f>AVERAGE(G45:G47)</f>
        <v>17.652666091918945</v>
      </c>
      <c r="J47" s="33"/>
      <c r="K47" s="37">
        <f>E47-I47</f>
        <v>8.9270000457763672</v>
      </c>
      <c r="L47" s="37">
        <f>K47-$K$7</f>
        <v>1.3909997940063477</v>
      </c>
      <c r="M47" s="18">
        <f>SQRT((D47*D47)+(H47*H47))</f>
        <v>0.11934298403584442</v>
      </c>
      <c r="N47" s="6"/>
      <c r="O47" s="41">
        <f>POWER(2,-L47)</f>
        <v>0.38130046775764231</v>
      </c>
      <c r="P47" s="17">
        <f>M47/SQRT((COUNT(C45:C47)+COUNT(G45:G47)/2))</f>
        <v>5.6258822199188992E-2</v>
      </c>
    </row>
    <row r="48" spans="2:16">
      <c r="B48" s="24" t="s">
        <v>94</v>
      </c>
      <c r="C48" s="21">
        <v>21.375999450683594</v>
      </c>
      <c r="D48" s="30"/>
      <c r="E48" s="33"/>
      <c r="F48" s="33"/>
      <c r="G48" s="21">
        <v>14.130000114440918</v>
      </c>
      <c r="I48" s="33"/>
      <c r="J48" s="33"/>
      <c r="K48" s="33"/>
      <c r="L48" s="33"/>
      <c r="M48" s="33"/>
      <c r="N48" s="33"/>
      <c r="O48" s="34"/>
    </row>
    <row r="49" spans="2:16">
      <c r="B49" s="24" t="s">
        <v>94</v>
      </c>
      <c r="C49" s="21">
        <v>21.503000259399414</v>
      </c>
      <c r="D49" s="35"/>
      <c r="E49" s="33"/>
      <c r="F49" s="33"/>
      <c r="G49" s="21">
        <v>14.121999740600586</v>
      </c>
      <c r="H49" s="35"/>
      <c r="I49" s="33"/>
      <c r="J49" s="33"/>
      <c r="K49" s="33"/>
      <c r="L49" s="33"/>
      <c r="M49" s="33"/>
      <c r="N49" s="33"/>
      <c r="O49" s="34"/>
    </row>
    <row r="50" spans="2:16" ht="15.75">
      <c r="B50" s="24" t="s">
        <v>94</v>
      </c>
      <c r="C50" s="21">
        <v>21.361000061035156</v>
      </c>
      <c r="D50" s="36">
        <f>STDEV(C48:C50)</f>
        <v>7.8015215866080262E-2</v>
      </c>
      <c r="E50" s="37">
        <f>AVERAGE(C48:C50)</f>
        <v>21.413333257039387</v>
      </c>
      <c r="F50" s="33"/>
      <c r="G50" s="21">
        <v>14.336999893188477</v>
      </c>
      <c r="H50" s="38">
        <f>STDEV(G48:G50)</f>
        <v>0.12188654560411624</v>
      </c>
      <c r="I50" s="37">
        <f>AVERAGE(G48:G50)</f>
        <v>14.196333249409994</v>
      </c>
      <c r="J50" s="33"/>
      <c r="K50" s="37">
        <f>E50-I50</f>
        <v>7.2170000076293928</v>
      </c>
      <c r="L50" s="37">
        <f>K50-$K$7</f>
        <v>-0.31900024414062678</v>
      </c>
      <c r="M50" s="18">
        <f>SQRT((D50*D50)+(H50*H50))</f>
        <v>0.14471594212779534</v>
      </c>
      <c r="N50" s="6"/>
      <c r="O50" s="41">
        <f>POWER(2,-L50)</f>
        <v>1.247465783016908</v>
      </c>
      <c r="P50" s="17">
        <f>M50/SQRT((COUNT(C48:C50)+COUNT(G48:G50)/2))</f>
        <v>6.8219749349576045E-2</v>
      </c>
    </row>
    <row r="51" spans="2:16">
      <c r="B51" s="24" t="s">
        <v>95</v>
      </c>
      <c r="C51" s="21">
        <v>25.780000686645508</v>
      </c>
      <c r="D51" s="30"/>
      <c r="E51" s="33"/>
      <c r="F51" s="33"/>
      <c r="G51" s="21">
        <v>14.62600040435791</v>
      </c>
      <c r="I51" s="33"/>
      <c r="J51" s="33"/>
      <c r="K51" s="33"/>
      <c r="L51" s="33"/>
      <c r="M51" s="33"/>
      <c r="N51" s="33"/>
      <c r="O51" s="34"/>
    </row>
    <row r="52" spans="2:16">
      <c r="B52" s="24" t="s">
        <v>95</v>
      </c>
      <c r="C52" s="21">
        <v>25.680999755859375</v>
      </c>
      <c r="D52" s="35"/>
      <c r="E52" s="33"/>
      <c r="F52" s="33"/>
      <c r="G52" s="21">
        <v>14.612000465393066</v>
      </c>
      <c r="H52" s="35"/>
      <c r="I52" s="33"/>
      <c r="J52" s="33"/>
      <c r="K52" s="33"/>
      <c r="L52" s="33"/>
      <c r="M52" s="33"/>
      <c r="N52" s="33"/>
      <c r="O52" s="34"/>
    </row>
    <row r="53" spans="2:16" ht="15.75">
      <c r="B53" s="24" t="s">
        <v>95</v>
      </c>
      <c r="C53" s="21">
        <v>25.788000106811523</v>
      </c>
      <c r="D53" s="36">
        <f>STDEV(C51:C53)</f>
        <v>5.9601803836511591E-2</v>
      </c>
      <c r="E53" s="37">
        <f>AVERAGE(C51:C53)</f>
        <v>25.749666849772137</v>
      </c>
      <c r="F53" s="33"/>
      <c r="G53" s="21">
        <v>14.704000473022461</v>
      </c>
      <c r="H53" s="38">
        <f>STDEV(G51:G53)</f>
        <v>4.9571514680816844E-2</v>
      </c>
      <c r="I53" s="37">
        <f>AVERAGE(G51:G53)</f>
        <v>14.647333780924479</v>
      </c>
      <c r="J53" s="33"/>
      <c r="K53" s="37">
        <f>E53-I53</f>
        <v>11.102333068847658</v>
      </c>
      <c r="L53" s="37">
        <f>K53-$K$7</f>
        <v>3.5663328170776385</v>
      </c>
      <c r="M53" s="18">
        <f>SQRT((D53*D53)+(H53*H53))</f>
        <v>7.7522319936367018E-2</v>
      </c>
      <c r="N53" s="6"/>
      <c r="O53" s="41">
        <f>POWER(2,-L53)</f>
        <v>8.4416403913926893E-2</v>
      </c>
      <c r="P53" s="17">
        <f>M53/SQRT((COUNT(C51:C53)+COUNT(G51:G53)/2))</f>
        <v>3.6544372080212141E-2</v>
      </c>
    </row>
    <row r="54" spans="2:16">
      <c r="B54" s="24" t="s">
        <v>96</v>
      </c>
      <c r="C54" s="21">
        <v>23.819000244140625</v>
      </c>
      <c r="D54" s="30"/>
      <c r="E54" s="33"/>
      <c r="F54" s="33"/>
      <c r="G54" s="21">
        <v>16.688999176025391</v>
      </c>
      <c r="I54" s="33"/>
      <c r="J54" s="33"/>
      <c r="K54" s="33"/>
      <c r="L54" s="33"/>
      <c r="M54" s="33"/>
      <c r="N54" s="33"/>
      <c r="O54" s="34"/>
    </row>
    <row r="55" spans="2:16">
      <c r="B55" s="24" t="s">
        <v>96</v>
      </c>
      <c r="C55" s="21">
        <v>23.725000381469727</v>
      </c>
      <c r="D55" s="35"/>
      <c r="E55" s="33"/>
      <c r="F55" s="33"/>
      <c r="G55" s="21">
        <v>16.749000549316406</v>
      </c>
      <c r="H55" s="35"/>
      <c r="I55" s="33"/>
      <c r="J55" s="33"/>
      <c r="K55" s="33"/>
      <c r="L55" s="33"/>
      <c r="M55" s="33"/>
      <c r="N55" s="33"/>
      <c r="O55" s="34"/>
    </row>
    <row r="56" spans="2:16" ht="15.75">
      <c r="B56" s="24" t="s">
        <v>96</v>
      </c>
      <c r="C56" s="21">
        <v>23.64900016784668</v>
      </c>
      <c r="D56" s="36">
        <f>STDEV(C54:C56)</f>
        <v>8.5158707318398308E-2</v>
      </c>
      <c r="E56" s="37">
        <f>AVERAGE(C54:C56)</f>
        <v>23.731000264485676</v>
      </c>
      <c r="F56" s="33"/>
      <c r="G56" s="21">
        <v>16.701000213623047</v>
      </c>
      <c r="H56" s="38">
        <f>STDEV(G54:G56)</f>
        <v>3.1749598230800112E-2</v>
      </c>
      <c r="I56" s="37">
        <f>AVERAGE(G54:G56)</f>
        <v>16.712999979654949</v>
      </c>
      <c r="J56" s="33"/>
      <c r="K56" s="37">
        <f>E56-I56</f>
        <v>7.0180002848307268</v>
      </c>
      <c r="L56" s="37">
        <f>K56-$K$7</f>
        <v>-0.51799996693929273</v>
      </c>
      <c r="M56" s="18">
        <f>SQRT((D56*D56)+(H56*H56))</f>
        <v>9.088477551250182E-2</v>
      </c>
      <c r="N56" s="6"/>
      <c r="O56" s="41">
        <f>POWER(2,-L56)</f>
        <v>1.4319687083862398</v>
      </c>
      <c r="P56" s="17">
        <f>M56/SQRT((COUNT(C54:C56)+COUNT(G54:G56)/2))</f>
        <v>4.2843494047671418E-2</v>
      </c>
    </row>
    <row r="57" spans="2:16">
      <c r="B57" s="24" t="s">
        <v>97</v>
      </c>
      <c r="C57" s="21">
        <v>21.812999725341797</v>
      </c>
      <c r="D57" s="30"/>
      <c r="E57" s="33"/>
      <c r="F57" s="33"/>
      <c r="G57" s="21">
        <v>14.383000373840332</v>
      </c>
      <c r="I57" s="33"/>
      <c r="J57" s="33"/>
      <c r="K57" s="33"/>
      <c r="L57" s="33"/>
      <c r="M57" s="33"/>
      <c r="N57" s="33"/>
      <c r="O57" s="34"/>
    </row>
    <row r="58" spans="2:16">
      <c r="B58" s="24" t="s">
        <v>97</v>
      </c>
      <c r="C58" s="21">
        <v>21.812000274658203</v>
      </c>
      <c r="D58" s="35"/>
      <c r="E58" s="33"/>
      <c r="F58" s="33"/>
      <c r="G58" s="21">
        <v>14.291999816894531</v>
      </c>
      <c r="H58" s="35"/>
      <c r="I58" s="33"/>
      <c r="J58" s="33"/>
      <c r="K58" s="33"/>
      <c r="L58" s="33"/>
      <c r="M58" s="33"/>
      <c r="N58" s="33"/>
      <c r="O58" s="34"/>
    </row>
    <row r="59" spans="2:16" ht="15.75">
      <c r="B59" s="24" t="s">
        <v>97</v>
      </c>
      <c r="C59" s="21">
        <v>21.833999633789063</v>
      </c>
      <c r="D59" s="36">
        <f>STDEV(C57:C59)</f>
        <v>1.2422874456897376E-2</v>
      </c>
      <c r="E59" s="37">
        <f>AVERAGE(C57:C59)</f>
        <v>21.819666544596355</v>
      </c>
      <c r="F59" s="33"/>
      <c r="G59" s="21">
        <v>14.288999557495117</v>
      </c>
      <c r="H59" s="38">
        <f>STDEV(G57:G59)</f>
        <v>5.3426361150148392E-2</v>
      </c>
      <c r="I59" s="37">
        <f>AVERAGE(G57:G59)</f>
        <v>14.321333249409994</v>
      </c>
      <c r="J59" s="33"/>
      <c r="K59" s="37">
        <f>E59-I59</f>
        <v>7.4983332951863613</v>
      </c>
      <c r="L59" s="37">
        <f>K59-$K$7</f>
        <v>-3.7666956583658262E-2</v>
      </c>
      <c r="M59" s="18">
        <f>SQRT((D59*D59)+(H59*H59))</f>
        <v>5.4851653352637593E-2</v>
      </c>
      <c r="N59" s="6"/>
      <c r="O59" s="41">
        <f>POWER(2,-L59)</f>
        <v>1.0264525637383768</v>
      </c>
      <c r="P59" s="17">
        <f>M59/SQRT((COUNT(C57:C59)+COUNT(G57:G59)/2))</f>
        <v>2.5857317363295912E-2</v>
      </c>
    </row>
    <row r="60" spans="2:16">
      <c r="B60" s="24" t="s">
        <v>98</v>
      </c>
      <c r="C60" s="21">
        <v>25.430000305175781</v>
      </c>
      <c r="D60" s="30"/>
      <c r="E60" s="33"/>
      <c r="F60" s="33"/>
      <c r="G60" s="21">
        <v>14.687000274658203</v>
      </c>
      <c r="I60" s="33"/>
      <c r="J60" s="33"/>
      <c r="K60" s="33"/>
      <c r="L60" s="33"/>
      <c r="M60" s="33"/>
      <c r="N60" s="33"/>
      <c r="O60" s="34"/>
    </row>
    <row r="61" spans="2:16">
      <c r="B61" s="24" t="s">
        <v>98</v>
      </c>
      <c r="C61" s="21">
        <v>25.294000625610352</v>
      </c>
      <c r="D61" s="35"/>
      <c r="E61" s="33"/>
      <c r="F61" s="33"/>
      <c r="G61" s="21">
        <v>14.682999610900879</v>
      </c>
      <c r="H61" s="35"/>
      <c r="I61" s="33"/>
      <c r="J61" s="33"/>
      <c r="K61" s="33"/>
      <c r="L61" s="33"/>
      <c r="M61" s="33"/>
      <c r="N61" s="33"/>
      <c r="O61" s="34"/>
    </row>
    <row r="62" spans="2:16" ht="15.75">
      <c r="B62" s="24" t="s">
        <v>98</v>
      </c>
      <c r="C62" s="21">
        <v>25.545999526977539</v>
      </c>
      <c r="D62" s="36">
        <f>STDEV(C60:C62)</f>
        <v>0.12613166308186488</v>
      </c>
      <c r="E62" s="37">
        <f>AVERAGE(C60:C62)</f>
        <v>25.423333485921223</v>
      </c>
      <c r="F62" s="33"/>
      <c r="G62" s="21">
        <v>14.644000053405762</v>
      </c>
      <c r="H62" s="38">
        <f>STDEV(G60:G62)</f>
        <v>2.3755665370156203E-2</v>
      </c>
      <c r="I62" s="37">
        <f>AVERAGE(G60:G62)</f>
        <v>14.671333312988281</v>
      </c>
      <c r="J62" s="33"/>
      <c r="K62" s="37">
        <f>E62-I62</f>
        <v>10.752000172932942</v>
      </c>
      <c r="L62" s="37">
        <f>K62-$K$7</f>
        <v>3.215999921162922</v>
      </c>
      <c r="M62" s="18">
        <f>SQRT((D62*D62)+(H62*H62))</f>
        <v>0.12834924257266156</v>
      </c>
      <c r="N62" s="6"/>
      <c r="O62" s="41">
        <f>POWER(2,-L62)</f>
        <v>0.10761865442325939</v>
      </c>
      <c r="P62" s="17">
        <f>M62/SQRT((COUNT(C60:C62)+COUNT(G60:G62)/2))</f>
        <v>6.0504413188857409E-2</v>
      </c>
    </row>
    <row r="63" spans="2:16">
      <c r="B63" s="24" t="s">
        <v>99</v>
      </c>
      <c r="C63" s="21">
        <v>23.74799919128418</v>
      </c>
      <c r="D63" s="30"/>
      <c r="E63" s="33"/>
      <c r="F63" s="33"/>
      <c r="G63" s="21">
        <v>17.333000183105469</v>
      </c>
      <c r="I63" s="33"/>
      <c r="J63" s="33"/>
      <c r="K63" s="33"/>
      <c r="L63" s="33"/>
      <c r="M63" s="33"/>
      <c r="N63" s="33"/>
      <c r="O63" s="34"/>
    </row>
    <row r="64" spans="2:16">
      <c r="B64" s="24" t="s">
        <v>99</v>
      </c>
      <c r="C64" s="21">
        <v>23.76099967956543</v>
      </c>
      <c r="D64" s="35"/>
      <c r="E64" s="33"/>
      <c r="F64" s="33"/>
      <c r="G64" s="21">
        <v>17.354000091552734</v>
      </c>
      <c r="H64" s="35"/>
      <c r="I64" s="33"/>
      <c r="J64" s="33"/>
      <c r="K64" s="33"/>
      <c r="L64" s="33"/>
      <c r="M64" s="33"/>
      <c r="N64" s="33"/>
      <c r="O64" s="34"/>
    </row>
    <row r="65" spans="2:16" ht="15.75">
      <c r="B65" s="24" t="s">
        <v>99</v>
      </c>
      <c r="C65" s="21">
        <v>23.643999099731445</v>
      </c>
      <c r="D65" s="36">
        <f>STDEV(C63:C65)</f>
        <v>6.4127694771209678E-2</v>
      </c>
      <c r="E65" s="37">
        <f>AVERAGE(C63:C65)</f>
        <v>23.717665990193684</v>
      </c>
      <c r="F65" s="33"/>
      <c r="G65" s="21">
        <v>17.325000762939453</v>
      </c>
      <c r="H65" s="38">
        <f>STDEV(G63:G65)</f>
        <v>1.4977471625784441E-2</v>
      </c>
      <c r="I65" s="37">
        <f>AVERAGE(G63:G65)</f>
        <v>17.337333679199219</v>
      </c>
      <c r="J65" s="33"/>
      <c r="K65" s="37">
        <f>E65-I65</f>
        <v>6.380332310994465</v>
      </c>
      <c r="L65" s="37">
        <f>K65-$K$7</f>
        <v>-1.1556679407755546</v>
      </c>
      <c r="M65" s="18">
        <f>SQRT((D65*D65)+(H65*H65))</f>
        <v>6.5853518455513155E-2</v>
      </c>
      <c r="N65" s="6"/>
      <c r="O65" s="41">
        <f>POWER(2,-L65)</f>
        <v>2.2278744618573385</v>
      </c>
      <c r="P65" s="17">
        <f>M65/SQRT((COUNT(C63:C65)+COUNT(G63:G65)/2))</f>
        <v>3.1043646309924542E-2</v>
      </c>
    </row>
    <row r="66" spans="2:16">
      <c r="B66" s="24" t="s">
        <v>100</v>
      </c>
      <c r="C66" s="21">
        <v>23.548000335693359</v>
      </c>
      <c r="D66" s="30"/>
      <c r="E66" s="33"/>
      <c r="F66" s="33"/>
      <c r="G66" s="21">
        <v>16.780000686645508</v>
      </c>
      <c r="I66" s="33"/>
      <c r="J66" s="33"/>
      <c r="K66" s="33"/>
      <c r="L66" s="33"/>
      <c r="M66" s="33"/>
      <c r="N66" s="33"/>
      <c r="O66" s="34"/>
    </row>
    <row r="67" spans="2:16">
      <c r="B67" s="24" t="s">
        <v>100</v>
      </c>
      <c r="C67" s="21">
        <v>23.51300048828125</v>
      </c>
      <c r="D67" s="35"/>
      <c r="E67" s="33"/>
      <c r="F67" s="33"/>
      <c r="G67" s="21">
        <v>16.733999252319336</v>
      </c>
      <c r="H67" s="35"/>
      <c r="I67" s="33"/>
      <c r="J67" s="33"/>
      <c r="K67" s="33"/>
      <c r="L67" s="33"/>
      <c r="M67" s="33"/>
      <c r="N67" s="33"/>
      <c r="O67" s="34"/>
    </row>
    <row r="68" spans="2:16" ht="15.75">
      <c r="B68" s="24" t="s">
        <v>100</v>
      </c>
      <c r="C68" s="21">
        <v>23.556999206542969</v>
      </c>
      <c r="D68" s="36">
        <f>STDEV(C66:C68)</f>
        <v>2.3244555649703551E-2</v>
      </c>
      <c r="E68" s="37">
        <f>AVERAGE(C66:C68)</f>
        <v>23.539333343505859</v>
      </c>
      <c r="F68" s="33"/>
      <c r="G68" s="21">
        <v>16.715999603271484</v>
      </c>
      <c r="H68" s="38">
        <f>STDEV(G66:G68)</f>
        <v>3.3005701525038636E-2</v>
      </c>
      <c r="I68" s="37">
        <f>AVERAGE(G66:G68)</f>
        <v>16.743333180745442</v>
      </c>
      <c r="J68" s="33"/>
      <c r="K68" s="37">
        <f>E68-I68</f>
        <v>6.7960001627604179</v>
      </c>
      <c r="L68" s="37">
        <f>K68-$K$7</f>
        <v>-0.74000008900960168</v>
      </c>
      <c r="M68" s="18">
        <f>SQRT((D68*D68)+(H68*H68))</f>
        <v>4.0369365867104018E-2</v>
      </c>
      <c r="N68" s="6"/>
      <c r="O68" s="41">
        <f>POWER(2,-L68)</f>
        <v>1.6701759419011704</v>
      </c>
      <c r="P68" s="17">
        <f>M68/SQRT((COUNT(C66:C68)+COUNT(G66:G68)/2))</f>
        <v>1.9030301571220001E-2</v>
      </c>
    </row>
    <row r="69" spans="2:16">
      <c r="B69" s="24" t="s">
        <v>101</v>
      </c>
      <c r="C69" s="21">
        <v>26.37299919128418</v>
      </c>
      <c r="D69" s="30"/>
      <c r="E69" s="33"/>
      <c r="F69" s="33"/>
      <c r="G69" s="21">
        <v>18.267000198364258</v>
      </c>
      <c r="I69" s="33"/>
      <c r="J69" s="33"/>
      <c r="K69" s="33"/>
      <c r="L69" s="33"/>
      <c r="M69" s="33"/>
      <c r="N69" s="33"/>
      <c r="O69" s="34"/>
    </row>
    <row r="70" spans="2:16">
      <c r="B70" s="24" t="s">
        <v>101</v>
      </c>
      <c r="C70" s="21">
        <v>26.965999603271484</v>
      </c>
      <c r="D70" s="35"/>
      <c r="E70" s="33"/>
      <c r="F70" s="33"/>
      <c r="G70" s="21">
        <v>18.392999649047852</v>
      </c>
      <c r="H70" s="35"/>
      <c r="I70" s="33"/>
      <c r="J70" s="33"/>
      <c r="K70" s="33"/>
      <c r="L70" s="33"/>
      <c r="M70" s="33"/>
      <c r="N70" s="33"/>
      <c r="O70" s="34"/>
    </row>
    <row r="71" spans="2:16" ht="15.75">
      <c r="B71" s="24" t="s">
        <v>101</v>
      </c>
      <c r="C71" s="21">
        <v>26.398000717163086</v>
      </c>
      <c r="D71" s="36">
        <f>STDEV(C69:C71)</f>
        <v>0.33538467951823953</v>
      </c>
      <c r="E71" s="37">
        <f>AVERAGE(C69:C71)</f>
        <v>26.578999837239582</v>
      </c>
      <c r="F71" s="33"/>
      <c r="G71" s="21">
        <v>18.312000274658203</v>
      </c>
      <c r="H71" s="38">
        <f>STDEV(G69:G71)</f>
        <v>6.3851085987296385E-2</v>
      </c>
      <c r="I71" s="37">
        <f>AVERAGE(G69:G71)</f>
        <v>18.324000040690105</v>
      </c>
      <c r="J71" s="33"/>
      <c r="K71" s="37">
        <f>E71-I71</f>
        <v>8.2549997965494768</v>
      </c>
      <c r="L71" s="37">
        <f>K71-$K$7</f>
        <v>0.71899954477945727</v>
      </c>
      <c r="M71" s="18">
        <f>SQRT((D71*D71)+(H71*H71))</f>
        <v>0.34140861798922029</v>
      </c>
      <c r="N71" s="6"/>
      <c r="O71" s="41">
        <f>POWER(2,-L71)</f>
        <v>0.6075185876457555</v>
      </c>
      <c r="P71" s="17">
        <f>M71/SQRT((COUNT(C69:C71)+COUNT(G69:G71)/2))</f>
        <v>0.1609415659571368</v>
      </c>
    </row>
    <row r="72" spans="2:16">
      <c r="B72" s="24" t="s">
        <v>102</v>
      </c>
      <c r="C72" s="21">
        <v>23.326999664306641</v>
      </c>
      <c r="D72" s="30"/>
      <c r="E72" s="33"/>
      <c r="F72" s="33"/>
      <c r="G72" s="21">
        <v>17.295000076293945</v>
      </c>
      <c r="I72" s="33"/>
      <c r="J72" s="33"/>
      <c r="K72" s="33"/>
      <c r="L72" s="33"/>
      <c r="M72" s="33"/>
      <c r="N72" s="33"/>
      <c r="O72" s="34"/>
    </row>
    <row r="73" spans="2:16">
      <c r="B73" s="24" t="s">
        <v>102</v>
      </c>
      <c r="C73" s="21">
        <v>23.406000137329102</v>
      </c>
      <c r="D73" s="35"/>
      <c r="E73" s="33"/>
      <c r="F73" s="33"/>
      <c r="G73" s="21">
        <v>17.253000259399414</v>
      </c>
      <c r="H73" s="35"/>
      <c r="I73" s="33"/>
      <c r="J73" s="33"/>
      <c r="K73" s="33"/>
      <c r="L73" s="33"/>
      <c r="M73" s="33"/>
      <c r="N73" s="33"/>
      <c r="O73" s="34"/>
    </row>
    <row r="74" spans="2:16" ht="15.75">
      <c r="B74" s="24" t="s">
        <v>102</v>
      </c>
      <c r="C74" s="21">
        <v>23.38800048828125</v>
      </c>
      <c r="D74" s="36">
        <f>STDEV(C72:C74)</f>
        <v>4.1404835927702291E-2</v>
      </c>
      <c r="E74" s="37">
        <f>AVERAGE(C72:C74)</f>
        <v>23.373666763305664</v>
      </c>
      <c r="F74" s="33"/>
      <c r="G74" s="21">
        <v>17.594999313354492</v>
      </c>
      <c r="H74" s="38">
        <f>STDEV(G72:G74)</f>
        <v>0.18651491440013543</v>
      </c>
      <c r="I74" s="37">
        <f>AVERAGE(G72:G74)</f>
        <v>17.380999883015949</v>
      </c>
      <c r="J74" s="33"/>
      <c r="K74" s="37">
        <f>E74-I74</f>
        <v>5.9926668802897147</v>
      </c>
      <c r="L74" s="37">
        <f>K74-$K$7</f>
        <v>-1.5433333714803048</v>
      </c>
      <c r="M74" s="18">
        <f>SQRT((D74*D74)+(H74*H74))</f>
        <v>0.19105542057709274</v>
      </c>
      <c r="N74" s="6"/>
      <c r="O74" s="41">
        <f>POWER(2,-L74)</f>
        <v>2.9146716592020776</v>
      </c>
      <c r="P74" s="17">
        <f>M74/SQRT((COUNT(C72:C74)+COUNT(G72:G74)/2))</f>
        <v>9.0064388981673418E-2</v>
      </c>
    </row>
    <row r="75" spans="2:16">
      <c r="B75" s="24" t="s">
        <v>103</v>
      </c>
      <c r="C75" s="21">
        <v>20.724000930786133</v>
      </c>
      <c r="D75" s="30"/>
      <c r="E75" s="33"/>
      <c r="F75" s="33"/>
      <c r="G75" s="21">
        <v>14.189000129699707</v>
      </c>
      <c r="I75" s="33"/>
      <c r="J75" s="33"/>
      <c r="K75" s="33"/>
      <c r="L75" s="33"/>
      <c r="M75" s="33"/>
      <c r="N75" s="33"/>
      <c r="O75" s="34"/>
    </row>
    <row r="76" spans="2:16">
      <c r="B76" s="24" t="s">
        <v>103</v>
      </c>
      <c r="C76" s="21">
        <v>20.756999969482422</v>
      </c>
      <c r="D76" s="35"/>
      <c r="E76" s="33"/>
      <c r="F76" s="33"/>
      <c r="G76" s="21">
        <v>14.16100025177002</v>
      </c>
      <c r="H76" s="35"/>
      <c r="I76" s="33"/>
      <c r="J76" s="33"/>
      <c r="K76" s="33"/>
      <c r="L76" s="33"/>
      <c r="M76" s="33"/>
      <c r="N76" s="33"/>
      <c r="O76" s="34"/>
    </row>
    <row r="77" spans="2:16" ht="15.75">
      <c r="B77" s="24" t="s">
        <v>103</v>
      </c>
      <c r="C77" s="21">
        <v>20.726999282836914</v>
      </c>
      <c r="D77" s="36">
        <f>STDEV(C75:C77)</f>
        <v>1.8248140860105712E-2</v>
      </c>
      <c r="E77" s="37">
        <f>AVERAGE(C75:C77)</f>
        <v>20.736000061035156</v>
      </c>
      <c r="F77" s="33"/>
      <c r="G77" s="21">
        <v>14.21399974822998</v>
      </c>
      <c r="H77" s="38">
        <f>STDEV(G75:G77)</f>
        <v>2.6513897977431897E-2</v>
      </c>
      <c r="I77" s="37">
        <f>AVERAGE(G75:G77)</f>
        <v>14.188000043233236</v>
      </c>
      <c r="J77" s="33"/>
      <c r="K77" s="37">
        <f>E77-I77</f>
        <v>6.54800001780192</v>
      </c>
      <c r="L77" s="37">
        <f>K77-$K$7</f>
        <v>-0.98800023396809955</v>
      </c>
      <c r="M77" s="18">
        <f>SQRT((D77*D77)+(H77*H77))</f>
        <v>3.2186665419206242E-2</v>
      </c>
      <c r="N77" s="6"/>
      <c r="O77" s="41">
        <f>POWER(2,-L77)</f>
        <v>1.9834337831386022</v>
      </c>
      <c r="P77" s="17">
        <f>M77/SQRT((COUNT(C75:C77)+COUNT(G75:G77)/2))</f>
        <v>1.517293958780219E-2</v>
      </c>
    </row>
    <row r="78" spans="2:16">
      <c r="B78" s="24" t="s">
        <v>104</v>
      </c>
      <c r="C78" s="21">
        <v>24.950000762939453</v>
      </c>
      <c r="D78" s="30"/>
      <c r="E78" s="33"/>
      <c r="F78" s="33"/>
      <c r="G78" s="21">
        <v>16.233999252319336</v>
      </c>
      <c r="I78" s="33"/>
      <c r="J78" s="33"/>
      <c r="K78" s="33"/>
      <c r="L78" s="33"/>
      <c r="M78" s="33"/>
      <c r="N78" s="33"/>
      <c r="O78" s="34"/>
    </row>
    <row r="79" spans="2:16">
      <c r="B79" s="24" t="s">
        <v>104</v>
      </c>
      <c r="C79" s="21">
        <v>25.148000717163086</v>
      </c>
      <c r="D79" s="35"/>
      <c r="E79" s="33"/>
      <c r="F79" s="33"/>
      <c r="G79" s="21">
        <v>16.191999435424805</v>
      </c>
      <c r="H79" s="35"/>
      <c r="I79" s="33"/>
      <c r="J79" s="33"/>
      <c r="K79" s="33"/>
      <c r="L79" s="33"/>
      <c r="M79" s="33"/>
      <c r="N79" s="33"/>
      <c r="O79" s="34"/>
    </row>
    <row r="80" spans="2:16" ht="15.75">
      <c r="B80" s="24" t="s">
        <v>104</v>
      </c>
      <c r="C80" s="21">
        <v>25.187000274658203</v>
      </c>
      <c r="D80" s="36">
        <f>STDEV(C78:C80)</f>
        <v>0.12707852946918397</v>
      </c>
      <c r="E80" s="37">
        <f>AVERAGE(C78:C80)</f>
        <v>25.095000584920246</v>
      </c>
      <c r="F80" s="33"/>
      <c r="G80" s="21">
        <v>16.27400016784668</v>
      </c>
      <c r="H80" s="38">
        <f>STDEV(G78:G80)</f>
        <v>4.1004426549507603E-2</v>
      </c>
      <c r="I80" s="37">
        <f>AVERAGE(G78:G80)</f>
        <v>16.233332951863606</v>
      </c>
      <c r="J80" s="33"/>
      <c r="K80" s="37">
        <f>E80-I80</f>
        <v>8.8616676330566406</v>
      </c>
      <c r="L80" s="37">
        <f>K80-$K$7</f>
        <v>1.3256673812866211</v>
      </c>
      <c r="M80" s="18">
        <f>SQRT((D80*D80)+(H80*H80))</f>
        <v>0.13353020500510071</v>
      </c>
      <c r="N80" s="6"/>
      <c r="O80" s="41">
        <f>POWER(2,-L80)</f>
        <v>0.3989645920740455</v>
      </c>
      <c r="P80" s="17">
        <f>M80/SQRT((COUNT(C78:C80)+COUNT(G78:G80)/2))</f>
        <v>6.2946742301557723E-2</v>
      </c>
    </row>
    <row r="81" spans="2:17">
      <c r="B81" s="24" t="s">
        <v>105</v>
      </c>
      <c r="C81" s="21">
        <v>21.148000717163086</v>
      </c>
      <c r="D81" s="30"/>
      <c r="E81" s="33"/>
      <c r="F81" s="33"/>
      <c r="G81" s="21">
        <v>15.800000190734863</v>
      </c>
      <c r="I81" s="33"/>
      <c r="J81" s="33"/>
      <c r="K81" s="33"/>
      <c r="L81" s="33"/>
      <c r="M81" s="33"/>
      <c r="N81" s="33"/>
      <c r="O81" s="34"/>
    </row>
    <row r="82" spans="2:17">
      <c r="B82" s="24" t="s">
        <v>105</v>
      </c>
      <c r="C82" s="21">
        <v>21.180999755859375</v>
      </c>
      <c r="D82" s="35"/>
      <c r="E82" s="33"/>
      <c r="F82" s="33"/>
      <c r="G82" s="21">
        <v>15.758000373840332</v>
      </c>
      <c r="H82" s="35"/>
      <c r="I82" s="33"/>
      <c r="J82" s="33"/>
      <c r="K82" s="33"/>
      <c r="L82" s="33"/>
      <c r="M82" s="33"/>
      <c r="N82" s="33"/>
      <c r="O82" s="34"/>
    </row>
    <row r="83" spans="2:17" ht="15.75">
      <c r="B83" s="24" t="s">
        <v>105</v>
      </c>
      <c r="C83" s="21">
        <v>21.093999862670898</v>
      </c>
      <c r="D83" s="36">
        <f>STDEV(C81:C83)</f>
        <v>4.3920401970633044E-2</v>
      </c>
      <c r="E83" s="37">
        <f>AVERAGE(C81:C83)</f>
        <v>21.141000111897785</v>
      </c>
      <c r="F83" s="33"/>
      <c r="G83" s="21">
        <v>15.798999786376953</v>
      </c>
      <c r="H83" s="38">
        <f>STDEV(G81:G83)</f>
        <v>2.3965034447438631E-2</v>
      </c>
      <c r="I83" s="37">
        <f>AVERAGE(G81:G83)</f>
        <v>15.785666783650717</v>
      </c>
      <c r="J83" s="33"/>
      <c r="K83" s="37">
        <f>E83-I83</f>
        <v>5.3553333282470685</v>
      </c>
      <c r="L83" s="37">
        <f>K83-$K$7</f>
        <v>-2.180666923522951</v>
      </c>
      <c r="M83" s="18">
        <f>SQRT((D83*D83)+(H83*H83))</f>
        <v>5.0033234807764601E-2</v>
      </c>
      <c r="N83" s="6"/>
      <c r="O83" s="41">
        <f>POWER(2,-L83)</f>
        <v>4.5336308462976715</v>
      </c>
      <c r="P83" s="17">
        <f>M83/SQRT((COUNT(C81:C83)+COUNT(G81:G83)/2))</f>
        <v>2.3585893078179439E-2</v>
      </c>
    </row>
    <row r="84" spans="2:17">
      <c r="B84" s="24" t="s">
        <v>106</v>
      </c>
      <c r="C84" s="21">
        <v>21.245000839233398</v>
      </c>
      <c r="D84" s="30"/>
      <c r="E84" s="33"/>
      <c r="F84" s="33"/>
      <c r="G84" s="21">
        <v>15.008000373840332</v>
      </c>
      <c r="I84" s="33"/>
      <c r="J84" s="33"/>
      <c r="K84" s="33"/>
      <c r="L84" s="33"/>
      <c r="M84" s="33"/>
      <c r="N84" s="33"/>
      <c r="O84" s="34"/>
    </row>
    <row r="85" spans="2:17">
      <c r="B85" s="24" t="s">
        <v>106</v>
      </c>
      <c r="C85" s="21">
        <v>21.301000595092773</v>
      </c>
      <c r="D85" s="35"/>
      <c r="E85" s="33"/>
      <c r="F85" s="33"/>
      <c r="G85" s="21">
        <v>14.986000061035156</v>
      </c>
      <c r="H85" s="35"/>
      <c r="I85" s="33"/>
      <c r="J85" s="33"/>
      <c r="K85" s="33"/>
      <c r="L85" s="33"/>
      <c r="M85" s="33"/>
      <c r="N85" s="33"/>
      <c r="O85" s="34"/>
    </row>
    <row r="86" spans="2:17" ht="15.75">
      <c r="B86" s="24" t="s">
        <v>106</v>
      </c>
      <c r="C86" s="21">
        <v>21.302000045776367</v>
      </c>
      <c r="D86" s="36">
        <f>STDEV(C84:C86)</f>
        <v>3.2623818253198975E-2</v>
      </c>
      <c r="E86" s="37">
        <f>AVERAGE(C84:C86)</f>
        <v>21.28266716003418</v>
      </c>
      <c r="F86" s="33"/>
      <c r="G86" s="21">
        <v>14.993000030517578</v>
      </c>
      <c r="H86" s="38">
        <f>STDEV(G84:G86)</f>
        <v>1.123998543949907E-2</v>
      </c>
      <c r="I86" s="37">
        <f>AVERAGE(G84:G86)</f>
        <v>14.995666821797689</v>
      </c>
      <c r="J86" s="33"/>
      <c r="K86" s="37">
        <f>E86-I86</f>
        <v>6.2870003382364903</v>
      </c>
      <c r="L86" s="37">
        <f>K86-$K$7</f>
        <v>-1.2489999135335292</v>
      </c>
      <c r="M86" s="18">
        <f>SQRT((D86*D86)+(H86*H86))</f>
        <v>3.4505808063250883E-2</v>
      </c>
      <c r="N86" s="6"/>
      <c r="O86" s="41">
        <f>POWER(2,-L86)</f>
        <v>2.3767660676647848</v>
      </c>
      <c r="P86" s="17">
        <f>M86/SQRT((COUNT(C84:C86)+COUNT(G84:G86)/2))</f>
        <v>1.62661939145641E-2</v>
      </c>
    </row>
    <row r="87" spans="2:17">
      <c r="B87" s="24" t="s">
        <v>107</v>
      </c>
      <c r="C87" s="21">
        <v>24.66200065612793</v>
      </c>
      <c r="D87" s="30"/>
      <c r="E87" s="33"/>
      <c r="F87" s="33"/>
      <c r="G87" s="21">
        <v>16.471000671386719</v>
      </c>
      <c r="I87" s="33"/>
      <c r="J87" s="33"/>
      <c r="K87" s="33"/>
      <c r="L87" s="33"/>
      <c r="M87" s="33"/>
      <c r="N87" s="33"/>
      <c r="O87" s="34"/>
    </row>
    <row r="88" spans="2:17">
      <c r="B88" s="24" t="s">
        <v>107</v>
      </c>
      <c r="C88" s="21">
        <v>24.572999954223633</v>
      </c>
      <c r="D88" s="35"/>
      <c r="E88" s="33"/>
      <c r="F88" s="33"/>
      <c r="G88" s="21"/>
      <c r="H88" s="35"/>
      <c r="I88" s="33"/>
      <c r="J88" s="33"/>
      <c r="K88" s="33"/>
      <c r="L88" s="33"/>
      <c r="M88" s="33"/>
      <c r="N88" s="33"/>
      <c r="O88" s="34"/>
    </row>
    <row r="89" spans="2:17" ht="15.75">
      <c r="B89" s="24" t="s">
        <v>107</v>
      </c>
      <c r="C89" s="21">
        <v>24.799999237060547</v>
      </c>
      <c r="D89" s="36">
        <f>STDEV(C87:C89)</f>
        <v>0.11437759664618688</v>
      </c>
      <c r="E89" s="37">
        <f>AVERAGE(C87:C89)</f>
        <v>24.678333282470703</v>
      </c>
      <c r="F89" s="33"/>
      <c r="G89" s="21">
        <v>16.517000198364258</v>
      </c>
      <c r="H89" s="38">
        <f>STDEV(G87:G89)</f>
        <v>3.2526577457191404E-2</v>
      </c>
      <c r="I89" s="37">
        <f>AVERAGE(G87:G89)</f>
        <v>16.494000434875488</v>
      </c>
      <c r="J89" s="33"/>
      <c r="K89" s="37">
        <f>E89-I89</f>
        <v>8.1843328475952148</v>
      </c>
      <c r="L89" s="37">
        <f>K89-$K$7</f>
        <v>0.64833259582519531</v>
      </c>
      <c r="M89" s="18">
        <f>SQRT((D89*D89)+(H89*H89))</f>
        <v>0.11891262698147952</v>
      </c>
      <c r="N89" s="6"/>
      <c r="O89" s="41">
        <f>POWER(2,-L89)</f>
        <v>0.63801728032110538</v>
      </c>
      <c r="P89" s="17">
        <f>M89/SQRT((COUNT(C87:C89)+COUNT(G87:G89)/2))</f>
        <v>5.9456313490739758E-2</v>
      </c>
    </row>
    <row r="90" spans="2:17" s="23" customFormat="1">
      <c r="B90" s="24" t="s">
        <v>108</v>
      </c>
      <c r="C90" s="21">
        <v>24.301000595092773</v>
      </c>
      <c r="D90" s="30"/>
      <c r="E90" s="33"/>
      <c r="F90" s="33"/>
      <c r="G90" s="21">
        <v>17.343000411987305</v>
      </c>
      <c r="H90" s="29"/>
      <c r="I90" s="33"/>
      <c r="J90" s="33"/>
      <c r="K90" s="33"/>
      <c r="L90" s="33"/>
      <c r="M90" s="33"/>
      <c r="N90" s="33"/>
      <c r="O90" s="34"/>
      <c r="P90" s="40"/>
      <c r="Q90" s="28"/>
    </row>
    <row r="91" spans="2:17" s="23" customFormat="1">
      <c r="B91" s="24" t="s">
        <v>108</v>
      </c>
      <c r="C91" s="21">
        <v>24.325000762939453</v>
      </c>
      <c r="D91" s="35"/>
      <c r="E91" s="33"/>
      <c r="F91" s="33"/>
      <c r="G91" s="21">
        <v>17.290000915527344</v>
      </c>
      <c r="H91" s="35"/>
      <c r="I91" s="33"/>
      <c r="J91" s="33"/>
      <c r="K91" s="33"/>
      <c r="L91" s="33"/>
      <c r="M91" s="33"/>
      <c r="N91" s="33"/>
      <c r="O91" s="34"/>
      <c r="P91" s="40"/>
      <c r="Q91" s="28"/>
    </row>
    <row r="92" spans="2:17" s="23" customFormat="1" ht="15.75">
      <c r="B92" s="24" t="s">
        <v>108</v>
      </c>
      <c r="C92" s="21">
        <v>24.305000305175781</v>
      </c>
      <c r="D92" s="36">
        <f>STDEV(C90:C92)</f>
        <v>1.285835686867581E-2</v>
      </c>
      <c r="E92" s="37">
        <f>AVERAGE(C90:C92)</f>
        <v>24.310333887736004</v>
      </c>
      <c r="F92" s="33"/>
      <c r="G92" s="21">
        <v>17.316999435424805</v>
      </c>
      <c r="H92" s="38">
        <f>STDEV(G90:G92)</f>
        <v>2.6501312809829758E-2</v>
      </c>
      <c r="I92" s="37">
        <f>AVERAGE(G90:G92)</f>
        <v>17.316666920979817</v>
      </c>
      <c r="J92" s="33"/>
      <c r="K92" s="37">
        <f>E92-I92</f>
        <v>6.9936669667561873</v>
      </c>
      <c r="L92" s="37">
        <f>K92-$K$7</f>
        <v>-0.54233328501383227</v>
      </c>
      <c r="M92" s="37">
        <f>SQRT((D92*D92)+(H92*H92))</f>
        <v>2.945601673693626E-2</v>
      </c>
      <c r="N92" s="33"/>
      <c r="O92" s="41">
        <f>POWER(2,-L92)</f>
        <v>1.4563259441060139</v>
      </c>
      <c r="P92" s="1">
        <f>M92/SQRT((COUNT(C90:C92)+COUNT(G90:G92)/2))</f>
        <v>1.3885699454288048E-2</v>
      </c>
      <c r="Q92" s="28"/>
    </row>
    <row r="93" spans="2:17" s="23" customFormat="1">
      <c r="B93" s="24" t="s">
        <v>109</v>
      </c>
      <c r="C93" s="21">
        <v>21.756000518798828</v>
      </c>
      <c r="D93" s="30"/>
      <c r="E93" s="33"/>
      <c r="F93" s="33"/>
      <c r="G93" s="21">
        <v>15.236000061035156</v>
      </c>
      <c r="H93" s="29"/>
      <c r="I93" s="33"/>
      <c r="J93" s="33"/>
      <c r="K93" s="33"/>
      <c r="L93" s="33"/>
      <c r="M93" s="33"/>
      <c r="N93" s="33"/>
      <c r="O93" s="34"/>
      <c r="P93" s="40"/>
      <c r="Q93" s="28"/>
    </row>
    <row r="94" spans="2:17" s="23" customFormat="1">
      <c r="B94" s="24" t="s">
        <v>109</v>
      </c>
      <c r="C94" s="21">
        <v>21.819999694824219</v>
      </c>
      <c r="D94" s="35"/>
      <c r="E94" s="33"/>
      <c r="F94" s="33"/>
      <c r="G94" s="21">
        <v>15.196999549865723</v>
      </c>
      <c r="H94" s="35"/>
      <c r="I94" s="33"/>
      <c r="J94" s="33"/>
      <c r="K94" s="33"/>
      <c r="L94" s="33"/>
      <c r="M94" s="33"/>
      <c r="N94" s="33"/>
      <c r="O94" s="34"/>
      <c r="P94" s="40"/>
      <c r="Q94" s="28"/>
    </row>
    <row r="95" spans="2:17" s="23" customFormat="1" ht="15.75">
      <c r="B95" s="24" t="s">
        <v>109</v>
      </c>
      <c r="C95" s="21">
        <v>21.854999542236328</v>
      </c>
      <c r="D95" s="36">
        <f>STDEV(C93:C95)</f>
        <v>5.0202407798130143E-2</v>
      </c>
      <c r="E95" s="37">
        <f>AVERAGE(C93:C95)</f>
        <v>21.810333251953125</v>
      </c>
      <c r="F95" s="33"/>
      <c r="G95" s="21">
        <v>15.220000267028809</v>
      </c>
      <c r="H95" s="38">
        <f>STDEV(G93:G95)</f>
        <v>1.9604702963570367E-2</v>
      </c>
      <c r="I95" s="37">
        <f>AVERAGE(G93:G95)</f>
        <v>15.217666625976562</v>
      </c>
      <c r="J95" s="33"/>
      <c r="K95" s="37">
        <f>E95-I95</f>
        <v>6.5926666259765625</v>
      </c>
      <c r="L95" s="37">
        <f>K95-$K$7</f>
        <v>-0.94333362579345703</v>
      </c>
      <c r="M95" s="37">
        <f>SQRT((D95*D95)+(H95*H95))</f>
        <v>5.389458346642622E-2</v>
      </c>
      <c r="N95" s="33"/>
      <c r="O95" s="41">
        <f>POWER(2,-L95)</f>
        <v>1.9229664947850158</v>
      </c>
      <c r="P95" s="1">
        <f>M95/SQRT((COUNT(C93:C95)+COUNT(G93:G95)/2))</f>
        <v>2.5406150292222915E-2</v>
      </c>
      <c r="Q95" s="28"/>
    </row>
    <row r="96" spans="2:17">
      <c r="B96" s="24" t="s">
        <v>110</v>
      </c>
      <c r="C96" s="21">
        <v>27.055000305175781</v>
      </c>
      <c r="D96" s="30"/>
      <c r="E96" s="33"/>
      <c r="F96" s="33"/>
      <c r="G96" s="21">
        <v>16.069999694824219</v>
      </c>
      <c r="I96" s="33"/>
      <c r="J96" s="33"/>
      <c r="K96" s="33"/>
      <c r="L96" s="33"/>
      <c r="M96" s="33"/>
      <c r="N96" s="33"/>
      <c r="O96" s="34"/>
    </row>
    <row r="97" spans="2:16">
      <c r="B97" s="24" t="s">
        <v>110</v>
      </c>
      <c r="C97" s="21">
        <v>27.209999084472656</v>
      </c>
      <c r="D97" s="35"/>
      <c r="E97" s="33"/>
      <c r="F97" s="33"/>
      <c r="G97" s="21">
        <v>15.98799991607666</v>
      </c>
      <c r="H97" s="35"/>
      <c r="I97" s="33"/>
      <c r="J97" s="33"/>
      <c r="K97" s="33"/>
      <c r="L97" s="33"/>
      <c r="M97" s="33"/>
      <c r="N97" s="33"/>
      <c r="O97" s="34"/>
    </row>
    <row r="98" spans="2:16" ht="15.75">
      <c r="B98" s="24" t="s">
        <v>110</v>
      </c>
      <c r="C98" s="21">
        <v>27.183000564575195</v>
      </c>
      <c r="D98" s="36">
        <f>STDEV(C96:C98)</f>
        <v>8.2802584567645249E-2</v>
      </c>
      <c r="E98" s="37">
        <f>AVERAGE(C96:C98)</f>
        <v>27.149333318074543</v>
      </c>
      <c r="F98" s="33"/>
      <c r="G98" s="21">
        <v>15.928000450134277</v>
      </c>
      <c r="H98" s="38">
        <f>STDEV(G96:G98)</f>
        <v>7.1283103561939995E-2</v>
      </c>
      <c r="I98" s="37">
        <f>AVERAGE(G96:G98)</f>
        <v>15.995333353678385</v>
      </c>
      <c r="J98" s="33"/>
      <c r="K98" s="37">
        <f>E98-I98</f>
        <v>11.153999964396158</v>
      </c>
      <c r="L98" s="37">
        <f>K98-$K$7</f>
        <v>3.6179997126261387</v>
      </c>
      <c r="M98" s="18">
        <f>SQRT((D98*D98)+(H98*H98))</f>
        <v>0.10925909053485804</v>
      </c>
      <c r="N98" s="6"/>
      <c r="O98" s="41">
        <f>POWER(2,-L98)</f>
        <v>8.1446713058769035E-2</v>
      </c>
      <c r="P98" s="17">
        <f>M98/SQRT((COUNT(C96:C98)+COUNT(G96:G98)/2))</f>
        <v>5.15052292156487E-2</v>
      </c>
    </row>
    <row r="99" spans="2:16">
      <c r="B99" s="24" t="s">
        <v>111</v>
      </c>
      <c r="C99" s="21">
        <v>24.427000045776367</v>
      </c>
      <c r="D99" s="30"/>
      <c r="E99" s="33"/>
      <c r="F99" s="33"/>
      <c r="G99" s="21">
        <v>17.320999145507813</v>
      </c>
      <c r="I99" s="33"/>
      <c r="J99" s="33"/>
      <c r="K99" s="33"/>
      <c r="L99" s="33"/>
      <c r="M99" s="33"/>
      <c r="N99" s="33"/>
      <c r="O99" s="34"/>
    </row>
    <row r="100" spans="2:16">
      <c r="B100" s="24" t="s">
        <v>111</v>
      </c>
      <c r="C100" s="21">
        <v>24.545000076293945</v>
      </c>
      <c r="D100" s="35"/>
      <c r="E100" s="33"/>
      <c r="F100" s="33"/>
      <c r="G100" s="21">
        <v>17.304000854492188</v>
      </c>
      <c r="H100" s="35"/>
      <c r="I100" s="33"/>
      <c r="J100" s="33"/>
      <c r="K100" s="33"/>
      <c r="L100" s="33"/>
      <c r="M100" s="33"/>
      <c r="N100" s="33"/>
      <c r="O100" s="34"/>
    </row>
    <row r="101" spans="2:16" ht="15.75">
      <c r="B101" s="24" t="s">
        <v>111</v>
      </c>
      <c r="C101" s="21">
        <v>24.500999450683594</v>
      </c>
      <c r="D101" s="36">
        <f>STDEV(C99:C101)</f>
        <v>5.9632169985217656E-2</v>
      </c>
      <c r="E101" s="37">
        <f>AVERAGE(C99:C101)</f>
        <v>24.490999857584637</v>
      </c>
      <c r="F101" s="33"/>
      <c r="G101" s="21">
        <v>17.291999816894531</v>
      </c>
      <c r="H101" s="38">
        <f>STDEV(G99:G101)</f>
        <v>1.4571249436780802E-2</v>
      </c>
      <c r="I101" s="37">
        <f>AVERAGE(G99:G101)</f>
        <v>17.305666605631512</v>
      </c>
      <c r="J101" s="33"/>
      <c r="K101" s="37">
        <f>E101-I101</f>
        <v>7.185333251953125</v>
      </c>
      <c r="L101" s="37">
        <f>K101-$K$7</f>
        <v>-0.35066699981689453</v>
      </c>
      <c r="M101" s="18">
        <f>SQRT((D101*D101)+(H101*H101))</f>
        <v>6.1386619122531731E-2</v>
      </c>
      <c r="N101" s="6"/>
      <c r="O101" s="41">
        <f>POWER(2,-L101)</f>
        <v>1.2751500299521961</v>
      </c>
      <c r="P101" s="17">
        <f>M101/SQRT((COUNT(C99:C101)+COUNT(G99:G101)/2))</f>
        <v>2.8937929770438655E-2</v>
      </c>
    </row>
    <row r="102" spans="2:16">
      <c r="B102" s="24" t="s">
        <v>112</v>
      </c>
      <c r="C102" s="21">
        <v>20.881000518798828</v>
      </c>
      <c r="D102" s="30"/>
      <c r="E102" s="33"/>
      <c r="F102" s="33"/>
      <c r="G102" s="21">
        <v>14.788999557495117</v>
      </c>
      <c r="I102" s="33"/>
      <c r="J102" s="33"/>
      <c r="K102" s="33"/>
      <c r="L102" s="33"/>
      <c r="M102" s="33"/>
      <c r="N102" s="33"/>
      <c r="O102" s="34"/>
    </row>
    <row r="103" spans="2:16">
      <c r="B103" s="24" t="s">
        <v>112</v>
      </c>
      <c r="C103" s="21">
        <v>20.854000091552734</v>
      </c>
      <c r="D103" s="35"/>
      <c r="E103" s="33"/>
      <c r="F103" s="33"/>
      <c r="G103" s="21">
        <v>14.789999961853027</v>
      </c>
      <c r="H103" s="35"/>
      <c r="I103" s="33"/>
      <c r="J103" s="33"/>
      <c r="K103" s="33"/>
      <c r="L103" s="33"/>
      <c r="M103" s="33"/>
      <c r="N103" s="33"/>
      <c r="O103" s="34"/>
    </row>
    <row r="104" spans="2:16" ht="15.75">
      <c r="B104" s="24" t="s">
        <v>112</v>
      </c>
      <c r="C104" s="21">
        <v>20.930000305175781</v>
      </c>
      <c r="D104" s="36">
        <f>STDEV(C102:C104)</f>
        <v>3.8527121631407063E-2</v>
      </c>
      <c r="E104" s="37">
        <f>AVERAGE(C102:C104)</f>
        <v>20.888333638509113</v>
      </c>
      <c r="F104" s="33"/>
      <c r="G104" s="21">
        <v>14.802000045776367</v>
      </c>
      <c r="H104" s="38">
        <f>STDEV(G102:G104)</f>
        <v>7.2343569006678545E-3</v>
      </c>
      <c r="I104" s="37">
        <f>AVERAGE(G102:G104)</f>
        <v>14.79366652170817</v>
      </c>
      <c r="J104" s="33"/>
      <c r="K104" s="37">
        <f>E104-I104</f>
        <v>6.0946671168009434</v>
      </c>
      <c r="L104" s="37">
        <f>K104-$K$7</f>
        <v>-1.4413331349690761</v>
      </c>
      <c r="M104" s="18">
        <f>SQRT((D104*D104)+(H104*H104))</f>
        <v>3.9200446693468616E-2</v>
      </c>
      <c r="N104" s="6"/>
      <c r="O104" s="41">
        <f>POWER(2,-L104)</f>
        <v>2.7157169778206205</v>
      </c>
      <c r="P104" s="17">
        <f>M104/SQRT((COUNT(C102:C104)+COUNT(G102:G104)/2))</f>
        <v>1.8479267788328958E-2</v>
      </c>
    </row>
    <row r="105" spans="2:16">
      <c r="B105" s="24" t="s">
        <v>113</v>
      </c>
      <c r="C105" s="21">
        <v>26.108999252319336</v>
      </c>
      <c r="D105" s="30"/>
      <c r="E105" s="33"/>
      <c r="F105" s="33"/>
      <c r="G105" s="21">
        <v>16.551000595092773</v>
      </c>
      <c r="I105" s="33"/>
      <c r="J105" s="33"/>
      <c r="K105" s="33"/>
      <c r="L105" s="33"/>
      <c r="M105" s="33"/>
      <c r="N105" s="33"/>
      <c r="O105" s="34"/>
    </row>
    <row r="106" spans="2:16">
      <c r="B106" s="24" t="s">
        <v>113</v>
      </c>
      <c r="C106" s="21">
        <v>25.982000350952148</v>
      </c>
      <c r="D106" s="35"/>
      <c r="E106" s="33"/>
      <c r="F106" s="33"/>
      <c r="G106" s="21">
        <v>16.586999893188477</v>
      </c>
      <c r="H106" s="35"/>
      <c r="I106" s="33"/>
      <c r="J106" s="33"/>
      <c r="K106" s="33"/>
      <c r="L106" s="33"/>
      <c r="M106" s="33"/>
      <c r="N106" s="33"/>
      <c r="O106" s="34"/>
    </row>
    <row r="107" spans="2:16" ht="15.75">
      <c r="B107" s="24" t="s">
        <v>113</v>
      </c>
      <c r="C107" s="21">
        <v>26.034000396728516</v>
      </c>
      <c r="D107" s="36">
        <f>STDEV(C105:C107)</f>
        <v>6.3845587225677569E-2</v>
      </c>
      <c r="E107" s="37">
        <f>AVERAGE(C105:C107)</f>
        <v>26.041666666666668</v>
      </c>
      <c r="F107" s="33"/>
      <c r="G107" s="21">
        <v>16.638999938964844</v>
      </c>
      <c r="H107" s="38">
        <f>STDEV(G105:G107)</f>
        <v>4.4241456324060381E-2</v>
      </c>
      <c r="I107" s="37">
        <f>AVERAGE(G105:G107)</f>
        <v>16.592333475748699</v>
      </c>
      <c r="J107" s="33"/>
      <c r="K107" s="37">
        <f>E107-I107</f>
        <v>9.4493331909179687</v>
      </c>
      <c r="L107" s="37">
        <f>K107-$K$7</f>
        <v>1.9133329391479492</v>
      </c>
      <c r="M107" s="18">
        <f>SQRT((D107*D107)+(H107*H107))</f>
        <v>7.767602890123404E-2</v>
      </c>
      <c r="N107" s="6"/>
      <c r="O107" s="41">
        <f>POWER(2,-L107)</f>
        <v>0.26547852352687495</v>
      </c>
      <c r="P107" s="17">
        <f>M107/SQRT((COUNT(C105:C107)+COUNT(G105:G107)/2))</f>
        <v>3.6616831181136567E-2</v>
      </c>
    </row>
    <row r="108" spans="2:16">
      <c r="B108" s="24" t="s">
        <v>114</v>
      </c>
      <c r="C108" s="21">
        <v>21.534000396728516</v>
      </c>
      <c r="D108" s="30"/>
      <c r="E108" s="33"/>
      <c r="F108" s="33"/>
      <c r="G108" s="21">
        <v>16.375</v>
      </c>
      <c r="I108" s="33"/>
      <c r="J108" s="33"/>
      <c r="K108" s="33"/>
      <c r="L108" s="33"/>
      <c r="M108" s="33"/>
      <c r="N108" s="33"/>
      <c r="O108" s="34"/>
    </row>
    <row r="109" spans="2:16">
      <c r="B109" s="24" t="s">
        <v>114</v>
      </c>
      <c r="C109" s="21">
        <v>21.51099967956543</v>
      </c>
      <c r="D109" s="35"/>
      <c r="E109" s="33"/>
      <c r="F109" s="33"/>
      <c r="G109" s="21">
        <v>16.572000503540039</v>
      </c>
      <c r="H109" s="35"/>
      <c r="I109" s="33"/>
      <c r="J109" s="33"/>
      <c r="K109" s="33"/>
      <c r="L109" s="33"/>
      <c r="M109" s="33"/>
      <c r="N109" s="33"/>
      <c r="O109" s="34"/>
    </row>
    <row r="110" spans="2:16" ht="15.75">
      <c r="B110" s="24" t="s">
        <v>114</v>
      </c>
      <c r="C110" s="21">
        <v>21.552999496459961</v>
      </c>
      <c r="D110" s="36">
        <f>STDEV(C108:C110)</f>
        <v>2.1031656297891495E-2</v>
      </c>
      <c r="E110" s="37">
        <f>AVERAGE(C108:C110)</f>
        <v>21.532666524251301</v>
      </c>
      <c r="F110" s="33"/>
      <c r="G110" s="21">
        <v>16.349000930786133</v>
      </c>
      <c r="H110" s="38">
        <f>STDEV(G108:G110)</f>
        <v>0.12193848137718265</v>
      </c>
      <c r="I110" s="37">
        <f>AVERAGE(G108:G110)</f>
        <v>16.432000478108723</v>
      </c>
      <c r="J110" s="33"/>
      <c r="K110" s="37">
        <f>E110-I110</f>
        <v>5.1006660461425781</v>
      </c>
      <c r="L110" s="37">
        <f>K110-$K$7</f>
        <v>-2.4353342056274414</v>
      </c>
      <c r="M110" s="18">
        <f>SQRT((D110*D110)+(H110*H110))</f>
        <v>0.12373893407980432</v>
      </c>
      <c r="N110" s="6"/>
      <c r="O110" s="41">
        <f>POWER(2,-L110)</f>
        <v>5.4088961777434283</v>
      </c>
      <c r="P110" s="17">
        <f>M110/SQRT((COUNT(C108:C110)+COUNT(G108:G110)/2))</f>
        <v>5.8331092923083222E-2</v>
      </c>
    </row>
    <row r="111" spans="2:16">
      <c r="B111" s="24" t="s">
        <v>115</v>
      </c>
      <c r="C111" s="21">
        <v>24.339000701904297</v>
      </c>
      <c r="D111" s="30"/>
      <c r="E111" s="33"/>
      <c r="F111" s="33"/>
      <c r="G111" s="21">
        <v>16.875</v>
      </c>
      <c r="I111" s="33"/>
      <c r="J111" s="33"/>
      <c r="K111" s="33"/>
      <c r="L111" s="33"/>
      <c r="M111" s="33"/>
      <c r="N111" s="33"/>
      <c r="O111" s="34"/>
    </row>
    <row r="112" spans="2:16">
      <c r="B112" s="24" t="s">
        <v>115</v>
      </c>
      <c r="C112" s="21">
        <v>24.409000396728516</v>
      </c>
      <c r="D112" s="35"/>
      <c r="E112" s="33"/>
      <c r="F112" s="33"/>
      <c r="G112" s="21">
        <v>16.910999298095703</v>
      </c>
      <c r="H112" s="35"/>
      <c r="I112" s="33"/>
      <c r="J112" s="33"/>
      <c r="K112" s="33"/>
      <c r="L112" s="33"/>
      <c r="M112" s="33"/>
      <c r="N112" s="33"/>
      <c r="O112" s="34"/>
    </row>
    <row r="113" spans="2:17" ht="15.75">
      <c r="B113" s="24" t="s">
        <v>115</v>
      </c>
      <c r="C113" s="21">
        <v>24.365999221801758</v>
      </c>
      <c r="D113" s="36">
        <f>STDEV(C111:C113)</f>
        <v>3.5303395486409365E-2</v>
      </c>
      <c r="E113" s="37">
        <f>AVERAGE(C111:C113)</f>
        <v>24.371333440144856</v>
      </c>
      <c r="F113" s="33"/>
      <c r="G113" s="21">
        <v>16.916999816894531</v>
      </c>
      <c r="H113" s="38">
        <f>STDEV(G111:G113)</f>
        <v>2.2715414400844409E-2</v>
      </c>
      <c r="I113" s="37">
        <f>AVERAGE(G111:G113)</f>
        <v>16.900999704996746</v>
      </c>
      <c r="J113" s="33"/>
      <c r="K113" s="37">
        <f>E113-I113</f>
        <v>7.4703337351481096</v>
      </c>
      <c r="L113" s="37">
        <f>K113-$K$7</f>
        <v>-6.5666516621909921E-2</v>
      </c>
      <c r="M113" s="18">
        <f>SQRT((D113*D113)+(H113*H113))</f>
        <v>4.1979992666410969E-2</v>
      </c>
      <c r="N113" s="6"/>
      <c r="O113" s="41">
        <f>POWER(2,-L113)</f>
        <v>1.0465683365355094</v>
      </c>
      <c r="P113" s="17">
        <f>M113/SQRT((COUNT(C111:C113)+COUNT(G111:G113)/2))</f>
        <v>1.9789558325720488E-2</v>
      </c>
    </row>
    <row r="114" spans="2:17" s="23" customFormat="1">
      <c r="B114" s="24" t="s">
        <v>116</v>
      </c>
      <c r="C114" s="21">
        <v>25.125999450683594</v>
      </c>
      <c r="D114" s="30"/>
      <c r="E114" s="33"/>
      <c r="F114" s="33"/>
      <c r="G114" s="21">
        <v>15.434000015258789</v>
      </c>
      <c r="H114" s="29"/>
      <c r="I114" s="33"/>
      <c r="J114" s="33"/>
      <c r="K114" s="33"/>
      <c r="L114" s="33"/>
      <c r="M114" s="33"/>
      <c r="N114" s="33"/>
      <c r="O114" s="34"/>
      <c r="P114" s="40"/>
      <c r="Q114" s="28"/>
    </row>
    <row r="115" spans="2:17" s="23" customFormat="1">
      <c r="B115" s="24" t="s">
        <v>116</v>
      </c>
      <c r="C115" s="21">
        <v>25.065999984741211</v>
      </c>
      <c r="D115" s="35"/>
      <c r="E115" s="33"/>
      <c r="F115" s="33"/>
      <c r="G115" s="21">
        <v>15.418000221252441</v>
      </c>
      <c r="H115" s="35"/>
      <c r="I115" s="33"/>
      <c r="J115" s="33"/>
      <c r="K115" s="33"/>
      <c r="L115" s="33"/>
      <c r="M115" s="33"/>
      <c r="N115" s="33"/>
      <c r="O115" s="34"/>
      <c r="P115" s="40"/>
      <c r="Q115" s="28"/>
    </row>
    <row r="116" spans="2:17" s="23" customFormat="1" ht="15.75">
      <c r="B116" s="24" t="s">
        <v>116</v>
      </c>
      <c r="C116" s="21">
        <v>24.988000869750977</v>
      </c>
      <c r="D116" s="36">
        <f>STDEV(C114:C116)</f>
        <v>6.919466042989042E-2</v>
      </c>
      <c r="E116" s="37">
        <f>AVERAGE(C114:C116)</f>
        <v>25.060000101725262</v>
      </c>
      <c r="F116" s="33"/>
      <c r="G116" s="21">
        <v>15.416999816894531</v>
      </c>
      <c r="H116" s="38">
        <f>STDEV(G114:G116)</f>
        <v>9.5394004139760461E-3</v>
      </c>
      <c r="I116" s="37">
        <f>AVERAGE(G114:G116)</f>
        <v>15.42300001780192</v>
      </c>
      <c r="J116" s="33"/>
      <c r="K116" s="37">
        <f>E116-I116</f>
        <v>9.6370000839233416</v>
      </c>
      <c r="L116" s="37">
        <f>K116-$K$7</f>
        <v>2.1009998321533221</v>
      </c>
      <c r="M116" s="37">
        <f>SQRT((D116*D116)+(H116*H116))</f>
        <v>6.9849131650049953E-2</v>
      </c>
      <c r="N116" s="33"/>
      <c r="O116" s="41">
        <f>POWER(2,-L116)</f>
        <v>0.23309664872824212</v>
      </c>
      <c r="P116" s="1">
        <f>M116/SQRT((COUNT(C114:C116)+COUNT(G114:G116)/2))</f>
        <v>3.2927196433161485E-2</v>
      </c>
      <c r="Q116" s="28"/>
    </row>
    <row r="117" spans="2:17">
      <c r="B117" s="24" t="s">
        <v>117</v>
      </c>
      <c r="C117" s="21">
        <v>22.233999252319336</v>
      </c>
      <c r="D117" s="30"/>
      <c r="E117" s="33"/>
      <c r="F117" s="33"/>
      <c r="G117" s="21">
        <v>16.100000381469727</v>
      </c>
      <c r="I117" s="33"/>
      <c r="J117" s="33"/>
      <c r="K117" s="33"/>
      <c r="L117" s="33"/>
      <c r="M117" s="33"/>
      <c r="N117" s="33"/>
      <c r="O117" s="34"/>
    </row>
    <row r="118" spans="2:17">
      <c r="B118" s="24" t="s">
        <v>117</v>
      </c>
      <c r="C118" s="21">
        <v>22.343000411987305</v>
      </c>
      <c r="D118" s="35"/>
      <c r="E118" s="33"/>
      <c r="F118" s="33"/>
      <c r="G118" s="21">
        <v>15.567999839782715</v>
      </c>
      <c r="H118" s="35"/>
      <c r="I118" s="33"/>
      <c r="J118" s="33"/>
      <c r="K118" s="33"/>
      <c r="L118" s="33"/>
      <c r="M118" s="33"/>
      <c r="N118" s="33"/>
      <c r="O118" s="34"/>
    </row>
    <row r="119" spans="2:17" ht="15.75">
      <c r="B119" s="24" t="s">
        <v>117</v>
      </c>
      <c r="C119" s="21">
        <v>22.403999328613281</v>
      </c>
      <c r="D119" s="36">
        <f>STDEV(C117:C119)</f>
        <v>8.6122148311233007E-2</v>
      </c>
      <c r="E119" s="37">
        <f>AVERAGE(C117:C119)</f>
        <v>22.326999664306641</v>
      </c>
      <c r="F119" s="33"/>
      <c r="G119" s="21">
        <v>15.598999977111816</v>
      </c>
      <c r="H119" s="38">
        <f>STDEV(G117:G119)</f>
        <v>0.29860425037064431</v>
      </c>
      <c r="I119" s="37">
        <f>AVERAGE(G117:G119)</f>
        <v>15.755666732788086</v>
      </c>
      <c r="J119" s="33"/>
      <c r="K119" s="37">
        <f>E119-I119</f>
        <v>6.5713329315185547</v>
      </c>
      <c r="L119" s="37">
        <f>K119-$K$7</f>
        <v>-0.96466732025146484</v>
      </c>
      <c r="M119" s="18">
        <f>SQRT((D119*D119)+(H119*H119))</f>
        <v>0.31077567917898025</v>
      </c>
      <c r="N119" s="6"/>
      <c r="O119" s="41">
        <f>POWER(2,-L119)</f>
        <v>1.9516134353506451</v>
      </c>
      <c r="P119" s="17">
        <f>M119/SQRT((COUNT(C117:C119)+COUNT(G117:G119)/2))</f>
        <v>0.14650106011687461</v>
      </c>
    </row>
    <row r="120" spans="2:17">
      <c r="B120" s="24" t="s">
        <v>118</v>
      </c>
      <c r="C120" s="21">
        <v>20.979000091552734</v>
      </c>
      <c r="D120" s="30"/>
      <c r="E120" s="33"/>
      <c r="F120" s="33"/>
      <c r="G120" s="21">
        <v>13.692999839782715</v>
      </c>
      <c r="I120" s="33"/>
      <c r="J120" s="33"/>
      <c r="K120" s="33"/>
      <c r="L120" s="33"/>
      <c r="M120" s="33"/>
      <c r="N120" s="33"/>
      <c r="O120" s="34"/>
    </row>
    <row r="121" spans="2:17">
      <c r="B121" s="24" t="s">
        <v>118</v>
      </c>
      <c r="C121" s="21">
        <v>20.966999053955078</v>
      </c>
      <c r="D121" s="35"/>
      <c r="E121" s="33"/>
      <c r="F121" s="33"/>
      <c r="G121" s="21">
        <v>13.741999626159668</v>
      </c>
      <c r="H121" s="35"/>
      <c r="I121" s="33"/>
      <c r="J121" s="33"/>
      <c r="K121" s="33"/>
      <c r="L121" s="33"/>
      <c r="M121" s="33"/>
      <c r="N121" s="33"/>
      <c r="O121" s="34"/>
    </row>
    <row r="122" spans="2:17" ht="15.75">
      <c r="B122" s="24" t="s">
        <v>118</v>
      </c>
      <c r="C122" s="21">
        <v>21.003000259399414</v>
      </c>
      <c r="D122" s="36">
        <f>STDEV(C120:C122)</f>
        <v>1.8330847195981059E-2</v>
      </c>
      <c r="E122" s="37">
        <f>AVERAGE(C120:C122)</f>
        <v>20.982999801635742</v>
      </c>
      <c r="F122" s="33"/>
      <c r="G122" s="21">
        <v>13.862000465393066</v>
      </c>
      <c r="H122" s="38">
        <f>STDEV(G120:G122)</f>
        <v>8.6950552939009718E-2</v>
      </c>
      <c r="I122" s="37">
        <f>AVERAGE(G120:G122)</f>
        <v>13.765666643778482</v>
      </c>
      <c r="J122" s="33"/>
      <c r="K122" s="37">
        <f>E122-I122</f>
        <v>7.2173331578572597</v>
      </c>
      <c r="L122" s="37">
        <f>K122-$K$7</f>
        <v>-0.31866709391275982</v>
      </c>
      <c r="M122" s="18">
        <f>SQRT((D122*D122)+(H122*H122))</f>
        <v>8.8861795026445076E-2</v>
      </c>
      <c r="N122" s="6"/>
      <c r="O122" s="41">
        <f>POWER(2,-L122)</f>
        <v>1.247177748805302</v>
      </c>
      <c r="P122" s="17">
        <f>M122/SQRT((COUNT(C120:C122)+COUNT(G120:G122)/2))</f>
        <v>4.188985190107223E-2</v>
      </c>
    </row>
    <row r="123" spans="2:17">
      <c r="B123" s="24" t="s">
        <v>119</v>
      </c>
      <c r="C123" s="21">
        <v>24.597999572753906</v>
      </c>
      <c r="D123" s="30"/>
      <c r="E123" s="33"/>
      <c r="F123" s="33"/>
      <c r="G123" s="21">
        <v>15.694000244140625</v>
      </c>
      <c r="I123" s="33"/>
      <c r="J123" s="33"/>
      <c r="K123" s="33"/>
      <c r="L123" s="33"/>
      <c r="M123" s="33"/>
      <c r="N123" s="33"/>
      <c r="O123" s="34"/>
    </row>
    <row r="124" spans="2:17">
      <c r="B124" s="24" t="s">
        <v>119</v>
      </c>
      <c r="C124" s="21">
        <v>24.926000595092773</v>
      </c>
      <c r="D124" s="35"/>
      <c r="E124" s="33"/>
      <c r="F124" s="33"/>
      <c r="G124" s="21">
        <v>15.720999717712402</v>
      </c>
      <c r="H124" s="35"/>
      <c r="I124" s="33"/>
      <c r="J124" s="33"/>
      <c r="K124" s="33"/>
      <c r="L124" s="33"/>
      <c r="M124" s="33"/>
      <c r="N124" s="33"/>
      <c r="O124" s="34"/>
    </row>
    <row r="125" spans="2:17" ht="15.75">
      <c r="B125" s="24" t="s">
        <v>119</v>
      </c>
      <c r="C125" s="21">
        <v>24.562000274658203</v>
      </c>
      <c r="D125" s="36">
        <f>STDEV(C123:C125)</f>
        <v>0.20057286846895786</v>
      </c>
      <c r="E125" s="37">
        <f>AVERAGE(C123:C125)</f>
        <v>24.695333480834961</v>
      </c>
      <c r="F125" s="33"/>
      <c r="G125" s="21">
        <v>15.744999885559082</v>
      </c>
      <c r="H125" s="38">
        <f>STDEV(G123:G125)</f>
        <v>2.5514515654927031E-2</v>
      </c>
      <c r="I125" s="37">
        <f>AVERAGE(G123:G125)</f>
        <v>15.719999949137369</v>
      </c>
      <c r="J125" s="33"/>
      <c r="K125" s="37">
        <f>E125-I125</f>
        <v>8.9753335316975917</v>
      </c>
      <c r="L125" s="37">
        <f>K125-$K$7</f>
        <v>1.4393332799275722</v>
      </c>
      <c r="M125" s="18">
        <f>SQRT((D125*D125)+(H125*H125))</f>
        <v>0.20218918387236096</v>
      </c>
      <c r="N125" s="6"/>
      <c r="O125" s="41">
        <f>POWER(2,-L125)</f>
        <v>0.36873767158829568</v>
      </c>
      <c r="P125" s="17">
        <f>M125/SQRT((COUNT(C123:C125)+COUNT(G123:G125)/2))</f>
        <v>9.5312895332480121E-2</v>
      </c>
    </row>
    <row r="126" spans="2:17">
      <c r="B126" s="24" t="s">
        <v>120</v>
      </c>
      <c r="C126" s="21">
        <v>27.242000579833984</v>
      </c>
      <c r="D126" s="30"/>
      <c r="E126" s="33"/>
      <c r="F126" s="33"/>
      <c r="G126" s="21">
        <v>19.795999526977539</v>
      </c>
      <c r="I126" s="33"/>
      <c r="J126" s="33"/>
      <c r="K126" s="33"/>
      <c r="L126" s="33"/>
      <c r="M126" s="33"/>
      <c r="N126" s="33"/>
      <c r="O126" s="34"/>
    </row>
    <row r="127" spans="2:17">
      <c r="B127" s="24" t="s">
        <v>120</v>
      </c>
      <c r="C127" s="21">
        <v>27.13800048828125</v>
      </c>
      <c r="D127" s="35"/>
      <c r="E127" s="33"/>
      <c r="F127" s="33"/>
      <c r="G127" s="21">
        <v>19.926000595092773</v>
      </c>
      <c r="H127" s="35"/>
      <c r="I127" s="33"/>
      <c r="J127" s="33"/>
      <c r="K127" s="33"/>
      <c r="L127" s="33"/>
      <c r="M127" s="33"/>
      <c r="N127" s="33"/>
      <c r="O127" s="34"/>
    </row>
    <row r="128" spans="2:17" ht="15.75">
      <c r="B128" s="24" t="s">
        <v>120</v>
      </c>
      <c r="C128" s="21">
        <v>27.340999603271484</v>
      </c>
      <c r="D128" s="36">
        <f>STDEV(C126:C128)</f>
        <v>0.10150982413160331</v>
      </c>
      <c r="E128" s="37">
        <f>AVERAGE(C126:C128)</f>
        <v>27.240333557128906</v>
      </c>
      <c r="F128" s="33"/>
      <c r="G128" s="21">
        <v>19.992000579833984</v>
      </c>
      <c r="H128" s="38">
        <f>STDEV(G126:G128)</f>
        <v>9.9726867340900124E-2</v>
      </c>
      <c r="I128" s="37">
        <f>AVERAGE(G126:G128)</f>
        <v>19.904666900634766</v>
      </c>
      <c r="J128" s="33"/>
      <c r="K128" s="37">
        <f>E128-I128</f>
        <v>7.3356666564941406</v>
      </c>
      <c r="L128" s="37">
        <f>K128-$K$7</f>
        <v>-0.20033359527587891</v>
      </c>
      <c r="M128" s="18">
        <f>SQRT((D128*D128)+(H128*H128))</f>
        <v>0.14230141413513264</v>
      </c>
      <c r="N128" s="6"/>
      <c r="O128" s="41">
        <f>POWER(2,-L128)</f>
        <v>1.1489639999469499</v>
      </c>
      <c r="P128" s="17">
        <f>M128/SQRT((COUNT(C126:C128)+COUNT(G126:G128)/2))</f>
        <v>6.7081529938258347E-2</v>
      </c>
    </row>
    <row r="129" spans="2:17">
      <c r="B129" s="24" t="s">
        <v>121</v>
      </c>
      <c r="C129" s="21">
        <v>23.277000427246094</v>
      </c>
      <c r="D129" s="30"/>
      <c r="E129" s="33"/>
      <c r="F129" s="33"/>
      <c r="G129" s="21">
        <v>15.873000144958496</v>
      </c>
      <c r="I129" s="33"/>
      <c r="J129" s="33"/>
      <c r="K129" s="33"/>
      <c r="L129" s="33"/>
      <c r="M129" s="33"/>
      <c r="N129" s="33"/>
      <c r="O129" s="34"/>
    </row>
    <row r="130" spans="2:17">
      <c r="B130" s="24" t="s">
        <v>121</v>
      </c>
      <c r="C130" s="21">
        <v>23.25200080871582</v>
      </c>
      <c r="D130" s="35"/>
      <c r="E130" s="33"/>
      <c r="F130" s="33"/>
      <c r="G130" s="21">
        <v>15.909000396728516</v>
      </c>
      <c r="H130" s="35"/>
      <c r="I130" s="33"/>
      <c r="J130" s="33"/>
      <c r="K130" s="33"/>
      <c r="L130" s="33"/>
      <c r="M130" s="33"/>
      <c r="N130" s="33"/>
      <c r="O130" s="34"/>
    </row>
    <row r="131" spans="2:17" ht="15.75">
      <c r="B131" s="24" t="s">
        <v>121</v>
      </c>
      <c r="C131" s="21">
        <v>23.226999282836914</v>
      </c>
      <c r="D131" s="36">
        <f t="shared" ref="D131" si="0">STDEV(C129:C131)</f>
        <v>2.5000572210653001E-2</v>
      </c>
      <c r="E131" s="37">
        <f t="shared" ref="E131" si="1">AVERAGE(C129:C131)</f>
        <v>23.252000172932942</v>
      </c>
      <c r="F131" s="33"/>
      <c r="G131" s="21">
        <v>15.836999893188477</v>
      </c>
      <c r="H131" s="38">
        <f t="shared" ref="H131" si="2">STDEV(G129:G131)</f>
        <v>3.6000251770019531E-2</v>
      </c>
      <c r="I131" s="37">
        <f t="shared" ref="I131" si="3">AVERAGE(G129:G131)</f>
        <v>15.873000144958496</v>
      </c>
      <c r="J131" s="33"/>
      <c r="K131" s="37">
        <f t="shared" ref="K131" si="4">E131-I131</f>
        <v>7.3790000279744454</v>
      </c>
      <c r="L131" s="37">
        <f t="shared" ref="L131" si="5">K131-$K$7</f>
        <v>-0.1570002237955741</v>
      </c>
      <c r="M131" s="18">
        <f t="shared" ref="M131" si="6">SQRT((D131*D131)+(H131*H131))</f>
        <v>4.3829747185728435E-2</v>
      </c>
      <c r="N131" s="6"/>
      <c r="O131" s="41">
        <f t="shared" ref="O131" si="7">POWER(2,-L131)</f>
        <v>1.114966391684918</v>
      </c>
      <c r="P131" s="17">
        <f t="shared" ref="P131" si="8">M131/SQRT((COUNT(C129:C131)+COUNT(G129:G131)/2))</f>
        <v>2.0661540968480385E-2</v>
      </c>
    </row>
    <row r="132" spans="2:17">
      <c r="B132" s="24" t="s">
        <v>122</v>
      </c>
      <c r="C132" s="21">
        <v>27.165000915527344</v>
      </c>
      <c r="D132" s="30"/>
      <c r="E132" s="33"/>
      <c r="F132" s="33"/>
      <c r="G132" s="21">
        <v>16.141000747680664</v>
      </c>
      <c r="I132" s="33"/>
      <c r="J132" s="33"/>
      <c r="K132" s="33"/>
      <c r="L132" s="33"/>
      <c r="M132" s="33"/>
      <c r="N132" s="33"/>
      <c r="O132" s="34"/>
    </row>
    <row r="133" spans="2:17">
      <c r="B133" s="24" t="s">
        <v>122</v>
      </c>
      <c r="C133" s="21">
        <v>26.926000595092773</v>
      </c>
      <c r="D133" s="35"/>
      <c r="E133" s="33"/>
      <c r="F133" s="33"/>
      <c r="G133" s="21">
        <v>16.391000747680664</v>
      </c>
      <c r="H133" s="35"/>
      <c r="I133" s="33"/>
      <c r="J133" s="33"/>
      <c r="K133" s="33"/>
      <c r="L133" s="33"/>
      <c r="M133" s="33"/>
      <c r="N133" s="33"/>
      <c r="O133" s="34"/>
    </row>
    <row r="134" spans="2:17" ht="15.75">
      <c r="B134" s="24" t="s">
        <v>122</v>
      </c>
      <c r="C134" s="21">
        <v>27.051000595092773</v>
      </c>
      <c r="D134" s="36">
        <f t="shared" ref="D134" si="9">STDEV(C132:C134)</f>
        <v>0.11954233993792882</v>
      </c>
      <c r="E134" s="37">
        <f t="shared" ref="E134" si="10">AVERAGE(C132:C134)</f>
        <v>27.047334035237629</v>
      </c>
      <c r="F134" s="33"/>
      <c r="G134" s="21">
        <v>16.233999252319336</v>
      </c>
      <c r="H134" s="38">
        <f t="shared" ref="H134" si="11">STDEV(G132:G134)</f>
        <v>0.12635808337862825</v>
      </c>
      <c r="I134" s="37">
        <f t="shared" ref="I134" si="12">AVERAGE(G132:G134)</f>
        <v>16.255333582560223</v>
      </c>
      <c r="J134" s="33"/>
      <c r="K134" s="37">
        <f t="shared" ref="K134" si="13">E134-I134</f>
        <v>10.792000452677406</v>
      </c>
      <c r="L134" s="37">
        <f t="shared" ref="L134" si="14">K134-$K$7</f>
        <v>3.256000200907387</v>
      </c>
      <c r="M134" s="18">
        <f t="shared" ref="M134" si="15">SQRT((D134*D134)+(H134*H134))</f>
        <v>0.17394463565443949</v>
      </c>
      <c r="N134" s="6"/>
      <c r="O134" s="41">
        <f t="shared" ref="O134" si="16">POWER(2,-L134)</f>
        <v>0.10467579636156958</v>
      </c>
      <c r="P134" s="17">
        <f t="shared" ref="P134" si="17">M134/SQRT((COUNT(C132:C134)+COUNT(G132:G134)/2))</f>
        <v>8.1998287614851659E-2</v>
      </c>
    </row>
    <row r="135" spans="2:17">
      <c r="B135" s="24" t="s">
        <v>123</v>
      </c>
      <c r="C135" s="21">
        <v>23.636999130249023</v>
      </c>
      <c r="D135" s="30"/>
      <c r="E135" s="33"/>
      <c r="F135" s="33"/>
      <c r="G135" s="21">
        <v>17.445999145507812</v>
      </c>
      <c r="I135" s="33"/>
      <c r="J135" s="33"/>
      <c r="K135" s="33"/>
      <c r="L135" s="33"/>
      <c r="M135" s="33"/>
      <c r="N135" s="33"/>
      <c r="O135" s="34"/>
    </row>
    <row r="136" spans="2:17">
      <c r="B136" s="24" t="s">
        <v>123</v>
      </c>
      <c r="C136" s="21">
        <v>23.552999496459961</v>
      </c>
      <c r="D136" s="35"/>
      <c r="E136" s="33"/>
      <c r="F136" s="33"/>
      <c r="G136" s="21">
        <v>17.243000030517578</v>
      </c>
      <c r="H136" s="35"/>
      <c r="I136" s="33"/>
      <c r="J136" s="33"/>
      <c r="K136" s="33"/>
      <c r="L136" s="33"/>
      <c r="M136" s="33"/>
      <c r="N136" s="33"/>
      <c r="O136" s="34"/>
    </row>
    <row r="137" spans="2:17" ht="15.75">
      <c r="B137" s="24" t="s">
        <v>123</v>
      </c>
      <c r="C137" s="21">
        <v>23.531999588012695</v>
      </c>
      <c r="D137" s="36">
        <f t="shared" ref="D137" si="18">STDEV(C135:C137)</f>
        <v>5.5560535306589401E-2</v>
      </c>
      <c r="E137" s="37">
        <f t="shared" ref="E137" si="19">AVERAGE(C135:C137)</f>
        <v>23.573999404907227</v>
      </c>
      <c r="F137" s="33"/>
      <c r="G137" s="21">
        <v>17.180000305175781</v>
      </c>
      <c r="H137" s="38">
        <f t="shared" ref="H137" si="20">STDEV(G135:G137)</f>
        <v>0.13900419006744125</v>
      </c>
      <c r="I137" s="37">
        <f t="shared" ref="I137" si="21">AVERAGE(G135:G137)</f>
        <v>17.289666493733723</v>
      </c>
      <c r="J137" s="33"/>
      <c r="K137" s="37">
        <f t="shared" ref="K137" si="22">E137-I137</f>
        <v>6.2843329111735038</v>
      </c>
      <c r="L137" s="37">
        <f t="shared" ref="L137" si="23">K137-$K$7</f>
        <v>-1.2516673405965157</v>
      </c>
      <c r="M137" s="18">
        <f t="shared" ref="M137" si="24">SQRT((D137*D137)+(H137*H137))</f>
        <v>0.14969682007263915</v>
      </c>
      <c r="N137" s="6"/>
      <c r="O137" s="41">
        <f t="shared" ref="O137" si="25">POWER(2,-L137)</f>
        <v>2.3811645819049048</v>
      </c>
      <c r="P137" s="17">
        <f t="shared" ref="P137" si="26">M137/SQRT((COUNT(C135:C137)+COUNT(G135:G137)/2))</f>
        <v>7.0567757730283759E-2</v>
      </c>
    </row>
    <row r="138" spans="2:17" s="23" customFormat="1">
      <c r="B138" s="24" t="s">
        <v>124</v>
      </c>
      <c r="C138" s="21">
        <v>21.797000885009766</v>
      </c>
      <c r="D138" s="30"/>
      <c r="E138" s="33"/>
      <c r="F138" s="33"/>
      <c r="G138" s="21">
        <v>14.703000068664551</v>
      </c>
      <c r="H138" s="29"/>
      <c r="I138" s="33"/>
      <c r="J138" s="33"/>
      <c r="K138" s="33"/>
      <c r="L138" s="33"/>
      <c r="M138" s="33"/>
      <c r="N138" s="33"/>
      <c r="O138" s="34"/>
      <c r="P138" s="40"/>
      <c r="Q138" s="28"/>
    </row>
    <row r="139" spans="2:17" s="23" customFormat="1">
      <c r="B139" s="24" t="s">
        <v>124</v>
      </c>
      <c r="C139" s="21">
        <v>21.846000671386719</v>
      </c>
      <c r="D139" s="35"/>
      <c r="E139" s="33"/>
      <c r="F139" s="33"/>
      <c r="G139" s="21">
        <v>15.154999732971191</v>
      </c>
      <c r="H139" s="35"/>
      <c r="I139" s="33"/>
      <c r="J139" s="33"/>
      <c r="K139" s="33"/>
      <c r="L139" s="33"/>
      <c r="M139" s="33"/>
      <c r="N139" s="33"/>
      <c r="O139" s="34"/>
      <c r="P139" s="40"/>
      <c r="Q139" s="28"/>
    </row>
    <row r="140" spans="2:17" s="23" customFormat="1" ht="15.75">
      <c r="B140" s="24" t="s">
        <v>124</v>
      </c>
      <c r="C140" s="21">
        <v>21.915000915527344</v>
      </c>
      <c r="D140" s="36">
        <f t="shared" ref="D140" si="27">STDEV(C138:C140)</f>
        <v>5.9281840893877814E-2</v>
      </c>
      <c r="E140" s="37">
        <f t="shared" ref="E140" si="28">AVERAGE(C138:C140)</f>
        <v>21.852667490641277</v>
      </c>
      <c r="F140" s="33"/>
      <c r="G140" s="21">
        <v>14.789999961853027</v>
      </c>
      <c r="H140" s="38">
        <f t="shared" ref="H140" si="29">STDEV(G138:G140)</f>
        <v>0.23982546113942749</v>
      </c>
      <c r="I140" s="37">
        <f t="shared" ref="I140" si="30">AVERAGE(G138:G140)</f>
        <v>14.88266658782959</v>
      </c>
      <c r="J140" s="33"/>
      <c r="K140" s="37">
        <f t="shared" ref="K140" si="31">E140-I140</f>
        <v>6.9700009028116874</v>
      </c>
      <c r="L140" s="37">
        <f t="shared" ref="L140" si="32">K140-$K$7</f>
        <v>-0.56599934895833215</v>
      </c>
      <c r="M140" s="37">
        <f t="shared" ref="M140" si="33">SQRT((D140*D140)+(H140*H140))</f>
        <v>0.24704369749197427</v>
      </c>
      <c r="N140" s="33"/>
      <c r="O140" s="41">
        <f t="shared" ref="O140" si="34">POWER(2,-L140)</f>
        <v>1.4804126299375009</v>
      </c>
      <c r="P140" s="1">
        <f t="shared" ref="P140" si="35">M140/SQRT((COUNT(C138:C140)+COUNT(G138:G140)/2))</f>
        <v>0.11645751583064874</v>
      </c>
      <c r="Q140" s="28"/>
    </row>
    <row r="141" spans="2:17" s="23" customFormat="1">
      <c r="B141" s="24" t="s">
        <v>125</v>
      </c>
      <c r="C141" s="21">
        <v>26.38599967956543</v>
      </c>
      <c r="D141" s="30"/>
      <c r="E141" s="33"/>
      <c r="F141" s="33"/>
      <c r="G141" s="21">
        <v>15.984000205993652</v>
      </c>
      <c r="H141" s="29"/>
      <c r="I141" s="33"/>
      <c r="J141" s="33"/>
      <c r="K141" s="33"/>
      <c r="L141" s="33"/>
      <c r="M141" s="33"/>
      <c r="N141" s="33"/>
      <c r="O141" s="34"/>
      <c r="P141" s="40"/>
      <c r="Q141" s="28"/>
    </row>
    <row r="142" spans="2:17" s="23" customFormat="1">
      <c r="B142" s="24" t="s">
        <v>125</v>
      </c>
      <c r="C142" s="21">
        <v>26.048000335693359</v>
      </c>
      <c r="D142" s="35"/>
      <c r="E142" s="33"/>
      <c r="F142" s="33"/>
      <c r="G142" s="21">
        <v>15.857999801635742</v>
      </c>
      <c r="H142" s="35"/>
      <c r="I142" s="33"/>
      <c r="J142" s="33"/>
      <c r="K142" s="33"/>
      <c r="L142" s="33"/>
      <c r="M142" s="33"/>
      <c r="N142" s="33"/>
      <c r="O142" s="34"/>
      <c r="P142" s="40"/>
      <c r="Q142" s="28"/>
    </row>
    <row r="143" spans="2:17" s="23" customFormat="1" ht="15.75">
      <c r="B143" s="24" t="s">
        <v>125</v>
      </c>
      <c r="C143" s="21">
        <v>25.974000930786133</v>
      </c>
      <c r="D143" s="36">
        <f t="shared" ref="D143" si="36">STDEV(C141:C143)</f>
        <v>0.21964457553808195</v>
      </c>
      <c r="E143" s="37">
        <f t="shared" ref="E143" si="37">AVERAGE(C141:C143)</f>
        <v>26.136000315348308</v>
      </c>
      <c r="F143" s="33"/>
      <c r="G143" s="21">
        <v>15.939999580383301</v>
      </c>
      <c r="H143" s="38">
        <f t="shared" ref="H143" si="38">STDEV(G141:G143)</f>
        <v>6.3948052703096114E-2</v>
      </c>
      <c r="I143" s="37">
        <f t="shared" ref="I143" si="39">AVERAGE(G141:G143)</f>
        <v>15.927333196004232</v>
      </c>
      <c r="J143" s="33"/>
      <c r="K143" s="37">
        <f t="shared" ref="K143" si="40">E143-I143</f>
        <v>10.208667119344076</v>
      </c>
      <c r="L143" s="37">
        <f t="shared" ref="L143" si="41">K143-$K$7</f>
        <v>2.6726668675740566</v>
      </c>
      <c r="M143" s="37">
        <f t="shared" ref="M143" si="42">SQRT((D143*D143)+(H143*H143))</f>
        <v>0.22876427388869564</v>
      </c>
      <c r="N143" s="33"/>
      <c r="O143" s="41">
        <f t="shared" ref="O143" si="43">POWER(2,-L143)</f>
        <v>0.15683648646624174</v>
      </c>
      <c r="P143" s="1">
        <f t="shared" ref="P143" si="44">M143/SQRT((COUNT(C141:C143)+COUNT(G141:G143)/2))</f>
        <v>0.1078405129066089</v>
      </c>
      <c r="Q143" s="28"/>
    </row>
    <row r="144" spans="2:17">
      <c r="B144" s="24" t="s">
        <v>126</v>
      </c>
      <c r="C144" s="21">
        <v>21.715000152587891</v>
      </c>
      <c r="D144" s="30"/>
      <c r="E144" s="33"/>
      <c r="F144" s="33"/>
      <c r="G144" s="21">
        <v>15.234999656677246</v>
      </c>
      <c r="I144" s="33"/>
      <c r="J144" s="33"/>
      <c r="K144" s="33"/>
      <c r="L144" s="33"/>
      <c r="M144" s="33"/>
      <c r="N144" s="33"/>
      <c r="O144" s="34"/>
    </row>
    <row r="145" spans="2:17">
      <c r="B145" s="24" t="s">
        <v>126</v>
      </c>
      <c r="C145" s="21">
        <v>21.770000457763672</v>
      </c>
      <c r="D145" s="35"/>
      <c r="E145" s="33"/>
      <c r="F145" s="33"/>
      <c r="G145" s="21">
        <v>15.229000091552734</v>
      </c>
      <c r="H145" s="35"/>
      <c r="I145" s="33"/>
      <c r="J145" s="33"/>
      <c r="K145" s="33"/>
      <c r="L145" s="33"/>
      <c r="M145" s="33"/>
      <c r="N145" s="33"/>
      <c r="O145" s="34"/>
    </row>
    <row r="146" spans="2:17" ht="15.75">
      <c r="B146" s="24" t="s">
        <v>126</v>
      </c>
      <c r="C146" s="21">
        <v>21.694999694824219</v>
      </c>
      <c r="D146" s="36">
        <f t="shared" ref="D146" si="45">STDEV(C144:C146)</f>
        <v>3.883762420146547E-2</v>
      </c>
      <c r="E146" s="37">
        <f t="shared" ref="E146" si="46">AVERAGE(C144:C146)</f>
        <v>21.726666768391926</v>
      </c>
      <c r="F146" s="33"/>
      <c r="G146" s="21">
        <v>15.239999771118164</v>
      </c>
      <c r="H146" s="38">
        <f t="shared" ref="H146" si="47">STDEV(G144:G146)</f>
        <v>5.5074022407372355E-3</v>
      </c>
      <c r="I146" s="37">
        <f t="shared" ref="I146" si="48">AVERAGE(G144:G146)</f>
        <v>15.234666506449381</v>
      </c>
      <c r="J146" s="33"/>
      <c r="K146" s="37">
        <f t="shared" ref="K146" si="49">E146-I146</f>
        <v>6.492000261942545</v>
      </c>
      <c r="L146" s="37">
        <f t="shared" ref="L146" si="50">K146-$K$7</f>
        <v>-1.0439999898274746</v>
      </c>
      <c r="M146" s="18">
        <f t="shared" ref="M146" si="51">SQRT((D146*D146)+(H146*H146))</f>
        <v>3.922617153197E-2</v>
      </c>
      <c r="N146" s="6"/>
      <c r="O146" s="41">
        <f t="shared" ref="O146" si="52">POWER(2,-L146)</f>
        <v>2.0619366230507441</v>
      </c>
      <c r="P146" s="17">
        <f t="shared" ref="P146" si="53">M146/SQRT((COUNT(C144:C146)+COUNT(G144:G146)/2))</f>
        <v>1.8491394593495129E-2</v>
      </c>
    </row>
    <row r="147" spans="2:17">
      <c r="B147" s="24" t="s">
        <v>127</v>
      </c>
      <c r="C147" s="21">
        <v>21.024999618530273</v>
      </c>
      <c r="D147" s="30"/>
      <c r="E147" s="33"/>
      <c r="F147" s="33"/>
      <c r="G147" s="21">
        <v>14.112000465393066</v>
      </c>
      <c r="I147" s="33"/>
      <c r="J147" s="33"/>
      <c r="K147" s="33"/>
      <c r="L147" s="33"/>
      <c r="M147" s="33"/>
      <c r="N147" s="33"/>
      <c r="O147" s="34"/>
    </row>
    <row r="148" spans="2:17">
      <c r="B148" s="24" t="s">
        <v>127</v>
      </c>
      <c r="C148" s="21">
        <v>20.969999313354492</v>
      </c>
      <c r="D148" s="35"/>
      <c r="E148" s="33"/>
      <c r="F148" s="33"/>
      <c r="G148" s="21">
        <v>14.345000267028809</v>
      </c>
      <c r="H148" s="35"/>
      <c r="I148" s="33"/>
      <c r="J148" s="33"/>
      <c r="K148" s="33"/>
      <c r="L148" s="33"/>
      <c r="M148" s="33"/>
      <c r="N148" s="33"/>
      <c r="O148" s="34"/>
    </row>
    <row r="149" spans="2:17" ht="15.75">
      <c r="B149" s="24" t="s">
        <v>127</v>
      </c>
      <c r="C149" s="21">
        <v>21.121000289916992</v>
      </c>
      <c r="D149" s="36">
        <f t="shared" ref="D149" si="54">STDEV(C147:C149)</f>
        <v>7.6422572362444624E-2</v>
      </c>
      <c r="E149" s="37">
        <f t="shared" ref="E149" si="55">AVERAGE(C147:C149)</f>
        <v>21.038666407267254</v>
      </c>
      <c r="F149" s="33"/>
      <c r="G149" s="21">
        <v>14.300999641418457</v>
      </c>
      <c r="H149" s="38">
        <f t="shared" ref="H149" si="56">STDEV(G147:G149)</f>
        <v>0.12379125652656871</v>
      </c>
      <c r="I149" s="37">
        <f t="shared" ref="I149" si="57">AVERAGE(G147:G149)</f>
        <v>14.252666791280111</v>
      </c>
      <c r="J149" s="33"/>
      <c r="K149" s="37">
        <f t="shared" ref="K149" si="58">E149-I149</f>
        <v>6.7859996159871425</v>
      </c>
      <c r="L149" s="37">
        <f t="shared" ref="L149" si="59">K149-$K$7</f>
        <v>-0.75000063578287701</v>
      </c>
      <c r="M149" s="18">
        <f t="shared" ref="M149" si="60">SQRT((D149*D149)+(H149*H149))</f>
        <v>0.14548087420317429</v>
      </c>
      <c r="N149" s="6"/>
      <c r="O149" s="41">
        <f t="shared" ref="O149" si="61">POWER(2,-L149)</f>
        <v>1.6817935716587393</v>
      </c>
      <c r="P149" s="17">
        <f t="shared" ref="P149" si="62">M149/SQRT((COUNT(C147:C149)+COUNT(G147:G149)/2))</f>
        <v>6.8580341788007745E-2</v>
      </c>
    </row>
    <row r="150" spans="2:17">
      <c r="B150" s="24" t="s">
        <v>128</v>
      </c>
      <c r="C150" s="21">
        <v>26.849000930786133</v>
      </c>
      <c r="D150" s="30"/>
      <c r="E150" s="33"/>
      <c r="F150" s="33"/>
      <c r="G150" s="21">
        <v>17.327999114990234</v>
      </c>
      <c r="I150" s="33"/>
      <c r="J150" s="33"/>
      <c r="K150" s="33"/>
      <c r="L150" s="33"/>
      <c r="M150" s="33"/>
      <c r="N150" s="33"/>
      <c r="O150" s="34"/>
    </row>
    <row r="151" spans="2:17">
      <c r="B151" s="24" t="s">
        <v>128</v>
      </c>
      <c r="C151" s="21">
        <v>26.846000671386719</v>
      </c>
      <c r="D151" s="35"/>
      <c r="E151" s="33"/>
      <c r="F151" s="33"/>
      <c r="G151" s="21">
        <v>17.329999923706055</v>
      </c>
      <c r="H151" s="35"/>
      <c r="I151" s="33"/>
      <c r="J151" s="33"/>
      <c r="K151" s="33"/>
      <c r="L151" s="33"/>
      <c r="M151" s="33"/>
      <c r="N151" s="33"/>
      <c r="O151" s="34"/>
    </row>
    <row r="152" spans="2:17" ht="15.75">
      <c r="B152" s="24" t="s">
        <v>128</v>
      </c>
      <c r="C152" s="21">
        <v>26.746999740600586</v>
      </c>
      <c r="D152" s="36">
        <f t="shared" ref="D152" si="63">STDEV(C150:C152)</f>
        <v>5.8043702862947064E-2</v>
      </c>
      <c r="E152" s="37">
        <f t="shared" ref="E152" si="64">AVERAGE(C150:C152)</f>
        <v>26.814000447591145</v>
      </c>
      <c r="F152" s="33"/>
      <c r="G152" s="21">
        <v>17.434999465942383</v>
      </c>
      <c r="H152" s="38">
        <f t="shared" ref="H152" si="65">STDEV(G150:G152)</f>
        <v>6.1207273817794304E-2</v>
      </c>
      <c r="I152" s="37">
        <f t="shared" ref="I152" si="66">AVERAGE(G150:G152)</f>
        <v>17.364332834879558</v>
      </c>
      <c r="J152" s="33"/>
      <c r="K152" s="37">
        <f t="shared" ref="K152" si="67">E152-I152</f>
        <v>9.4496676127115862</v>
      </c>
      <c r="L152" s="37">
        <f t="shared" ref="L152" si="68">K152-$K$7</f>
        <v>1.9136673609415666</v>
      </c>
      <c r="M152" s="18">
        <f t="shared" ref="M152" si="69">SQRT((D152*D152)+(H152*H152))</f>
        <v>8.4352841151015989E-2</v>
      </c>
      <c r="N152" s="6"/>
      <c r="O152" s="41">
        <f t="shared" ref="O152" si="70">POWER(2,-L152)</f>
        <v>0.2654169918016549</v>
      </c>
      <c r="P152" s="17">
        <f t="shared" ref="P152" si="71">M152/SQRT((COUNT(C150:C152)+COUNT(G150:G152)/2))</f>
        <v>3.9764310660156711E-2</v>
      </c>
    </row>
    <row r="153" spans="2:17">
      <c r="B153" s="24" t="s">
        <v>129</v>
      </c>
      <c r="C153" s="21">
        <v>23.079999923706055</v>
      </c>
      <c r="D153" s="30"/>
      <c r="E153" s="33"/>
      <c r="F153" s="33"/>
      <c r="G153" s="21">
        <v>16.676000595092773</v>
      </c>
      <c r="I153" s="33"/>
      <c r="J153" s="33"/>
      <c r="K153" s="33"/>
      <c r="L153" s="33"/>
      <c r="M153" s="33"/>
      <c r="N153" s="33"/>
      <c r="O153" s="34"/>
    </row>
    <row r="154" spans="2:17">
      <c r="B154" s="24" t="s">
        <v>129</v>
      </c>
      <c r="C154" s="21">
        <v>23.086000442504883</v>
      </c>
      <c r="D154" s="35"/>
      <c r="E154" s="33"/>
      <c r="F154" s="33"/>
      <c r="G154" s="21">
        <v>16.715000152587891</v>
      </c>
      <c r="H154" s="35"/>
      <c r="I154" s="33"/>
      <c r="J154" s="33"/>
      <c r="K154" s="33"/>
      <c r="L154" s="33"/>
      <c r="M154" s="33"/>
      <c r="N154" s="33"/>
      <c r="O154" s="34"/>
    </row>
    <row r="155" spans="2:17" ht="15.75">
      <c r="B155" s="24" t="s">
        <v>129</v>
      </c>
      <c r="C155" s="21">
        <v>22.999000549316406</v>
      </c>
      <c r="D155" s="36">
        <f t="shared" ref="D155" si="72">STDEV(C153:C155)</f>
        <v>4.8589927440735863E-2</v>
      </c>
      <c r="E155" s="37">
        <f t="shared" ref="E155" si="73">AVERAGE(C153:C155)</f>
        <v>23.055000305175781</v>
      </c>
      <c r="F155" s="33"/>
      <c r="G155" s="21">
        <v>16.676000595092773</v>
      </c>
      <c r="H155" s="38">
        <f t="shared" ref="H155" si="74">STDEV(G153:G155)</f>
        <v>2.2516405018082195E-2</v>
      </c>
      <c r="I155" s="37">
        <f t="shared" ref="I155" si="75">AVERAGE(G153:G155)</f>
        <v>16.689000447591145</v>
      </c>
      <c r="J155" s="33"/>
      <c r="K155" s="37">
        <f t="shared" ref="K155" si="76">E155-I155</f>
        <v>6.3659998575846366</v>
      </c>
      <c r="L155" s="37">
        <f t="shared" ref="L155" si="77">K155-$K$7</f>
        <v>-1.1700003941853829</v>
      </c>
      <c r="M155" s="18">
        <f t="shared" ref="M155" si="78">SQRT((D155*D155)+(H155*H155))</f>
        <v>5.3553427001773596E-2</v>
      </c>
      <c r="N155" s="6"/>
      <c r="O155" s="41">
        <f t="shared" ref="O155" si="79">POWER(2,-L155)</f>
        <v>2.2501175841737573</v>
      </c>
      <c r="P155" s="17">
        <f t="shared" ref="P155" si="80">M155/SQRT((COUNT(C153:C155)+COUNT(G153:G155)/2))</f>
        <v>2.524532759248858E-2</v>
      </c>
    </row>
    <row r="156" spans="2:17">
      <c r="B156" s="24" t="s">
        <v>130</v>
      </c>
      <c r="C156" s="21">
        <v>23.33799934387207</v>
      </c>
      <c r="D156" s="30"/>
      <c r="E156" s="33"/>
      <c r="F156" s="33"/>
      <c r="G156" s="21">
        <v>16.315999984741211</v>
      </c>
      <c r="I156" s="33"/>
      <c r="J156" s="33"/>
      <c r="K156" s="33"/>
      <c r="L156" s="33"/>
      <c r="M156" s="33"/>
      <c r="N156" s="33"/>
      <c r="O156" s="34"/>
    </row>
    <row r="157" spans="2:17">
      <c r="B157" s="24" t="s">
        <v>130</v>
      </c>
      <c r="C157" s="21">
        <v>23.333999633789063</v>
      </c>
      <c r="D157" s="35"/>
      <c r="E157" s="33"/>
      <c r="F157" s="33"/>
      <c r="G157" s="21">
        <v>16.711999893188477</v>
      </c>
      <c r="H157" s="35"/>
      <c r="I157" s="33"/>
      <c r="J157" s="33"/>
      <c r="K157" s="33"/>
      <c r="L157" s="33"/>
      <c r="M157" s="33"/>
      <c r="N157" s="33"/>
      <c r="O157" s="34"/>
    </row>
    <row r="158" spans="2:17" ht="15.75">
      <c r="B158" s="24" t="s">
        <v>130</v>
      </c>
      <c r="C158" s="21">
        <v>23.308000564575195</v>
      </c>
      <c r="D158" s="36">
        <f t="shared" ref="D158" si="81">STDEV(C156:C158)</f>
        <v>1.6288421450211126E-2</v>
      </c>
      <c r="E158" s="37">
        <f t="shared" ref="E158" si="82">AVERAGE(C156:C158)</f>
        <v>23.326666514078777</v>
      </c>
      <c r="F158" s="33"/>
      <c r="G158" s="21">
        <v>16.343999862670898</v>
      </c>
      <c r="H158" s="38">
        <f t="shared" ref="H158" si="83">STDEV(G156:G158)</f>
        <v>0.22099168276775519</v>
      </c>
      <c r="I158" s="37">
        <f t="shared" ref="I158" si="84">AVERAGE(G156:G158)</f>
        <v>16.457333246866863</v>
      </c>
      <c r="J158" s="33"/>
      <c r="K158" s="37">
        <f t="shared" ref="K158" si="85">E158-I158</f>
        <v>6.8693332672119141</v>
      </c>
      <c r="L158" s="37">
        <f t="shared" ref="L158" si="86">K158-$K$7</f>
        <v>-0.66666698455810547</v>
      </c>
      <c r="M158" s="18">
        <f t="shared" ref="M158" si="87">SQRT((D158*D158)+(H158*H158))</f>
        <v>0.22159114721907067</v>
      </c>
      <c r="N158" s="6"/>
      <c r="O158" s="41">
        <f t="shared" ref="O158" si="88">POWER(2,-L158)</f>
        <v>1.5874014017450031</v>
      </c>
      <c r="P158" s="17">
        <f t="shared" ref="P158" si="89">M158/SQRT((COUNT(C156:C158)+COUNT(G156:G158)/2))</f>
        <v>0.10445906856634098</v>
      </c>
    </row>
    <row r="159" spans="2:17" s="23" customFormat="1">
      <c r="B159" s="24" t="s">
        <v>131</v>
      </c>
      <c r="C159" s="21">
        <v>26.799999237060547</v>
      </c>
      <c r="D159" s="30"/>
      <c r="E159" s="33"/>
      <c r="F159" s="33"/>
      <c r="G159" s="21">
        <v>17.514999389648437</v>
      </c>
      <c r="H159" s="29"/>
      <c r="I159" s="33"/>
      <c r="J159" s="33"/>
      <c r="K159" s="33"/>
      <c r="L159" s="33"/>
      <c r="M159" s="33"/>
      <c r="N159" s="33"/>
      <c r="O159" s="34"/>
      <c r="P159" s="40"/>
      <c r="Q159" s="28"/>
    </row>
    <row r="160" spans="2:17" s="23" customFormat="1">
      <c r="B160" s="24" t="s">
        <v>131</v>
      </c>
      <c r="C160" s="21">
        <v>26.743999481201172</v>
      </c>
      <c r="D160" s="35"/>
      <c r="E160" s="33"/>
      <c r="F160" s="33"/>
      <c r="G160" s="21">
        <v>17.514999389648437</v>
      </c>
      <c r="H160" s="35"/>
      <c r="I160" s="33"/>
      <c r="J160" s="33"/>
      <c r="K160" s="33"/>
      <c r="L160" s="33"/>
      <c r="M160" s="33"/>
      <c r="N160" s="33"/>
      <c r="O160" s="34"/>
      <c r="P160" s="40"/>
      <c r="Q160" s="28"/>
    </row>
    <row r="161" spans="2:17" s="23" customFormat="1" ht="15.75">
      <c r="B161" s="24" t="s">
        <v>131</v>
      </c>
      <c r="C161" s="21">
        <v>26.773000717163086</v>
      </c>
      <c r="D161" s="36">
        <f t="shared" ref="D161" si="90">STDEV(C159:C161)</f>
        <v>2.8005845878678663E-2</v>
      </c>
      <c r="E161" s="37">
        <f t="shared" ref="E161" si="91">AVERAGE(C159:C161)</f>
        <v>26.772333145141602</v>
      </c>
      <c r="F161" s="33"/>
      <c r="G161" s="21"/>
      <c r="H161" s="38">
        <f t="shared" ref="H161" si="92">STDEV(G159:G161)</f>
        <v>0</v>
      </c>
      <c r="I161" s="37">
        <f t="shared" ref="I161" si="93">AVERAGE(G159:G161)</f>
        <v>17.514999389648437</v>
      </c>
      <c r="J161" s="33"/>
      <c r="K161" s="37">
        <f t="shared" ref="K161" si="94">E161-I161</f>
        <v>9.2573337554931641</v>
      </c>
      <c r="L161" s="37">
        <f t="shared" ref="L161" si="95">K161-$K$7</f>
        <v>1.7213335037231445</v>
      </c>
      <c r="M161" s="37">
        <f t="shared" ref="M161" si="96">SQRT((D161*D161)+(H161*H161))</f>
        <v>2.8005845878678663E-2</v>
      </c>
      <c r="N161" s="33"/>
      <c r="O161" s="41">
        <f t="shared" ref="O161" si="97">POWER(2,-L161)</f>
        <v>0.30326827629069747</v>
      </c>
      <c r="P161" s="1">
        <f t="shared" ref="P161" si="98">M161/SQRT((COUNT(C159:C161)+COUNT(G159:G161)/2))</f>
        <v>1.4002922939339331E-2</v>
      </c>
      <c r="Q161" s="28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  <c r="Q233"/>
    </row>
    <row r="234" spans="2:17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  <c r="Q234"/>
    </row>
    <row r="235" spans="2:17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  <c r="Q235"/>
    </row>
    <row r="236" spans="2:17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  <c r="Q236"/>
    </row>
    <row r="237" spans="2:17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  <c r="Q237"/>
    </row>
    <row r="238" spans="2:17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  <c r="Q238"/>
    </row>
    <row r="239" spans="2:17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  <c r="Q239"/>
    </row>
    <row r="240" spans="2:17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  <c r="Q240"/>
    </row>
    <row r="241" spans="2:17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  <c r="Q241"/>
    </row>
    <row r="242" spans="2:17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  <c r="Q242"/>
    </row>
    <row r="243" spans="2:17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  <c r="Q243"/>
    </row>
    <row r="244" spans="2:17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  <c r="Q244"/>
    </row>
    <row r="245" spans="2:17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  <c r="Q245"/>
    </row>
    <row r="246" spans="2:17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  <c r="Q246"/>
    </row>
    <row r="247" spans="2:17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  <c r="Q247"/>
    </row>
    <row r="248" spans="2:17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  <c r="Q248"/>
    </row>
    <row r="249" spans="2:17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  <c r="Q249"/>
    </row>
    <row r="250" spans="2:17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  <c r="Q250"/>
    </row>
    <row r="251" spans="2:17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  <c r="Q251"/>
    </row>
    <row r="252" spans="2:17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  <c r="Q252"/>
    </row>
    <row r="253" spans="2:17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  <c r="Q253"/>
    </row>
    <row r="254" spans="2:17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  <c r="Q254"/>
    </row>
    <row r="255" spans="2:17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  <c r="Q255"/>
    </row>
    <row r="256" spans="2:17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  <c r="Q256"/>
    </row>
    <row r="257" spans="2:17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  <c r="Q257"/>
    </row>
    <row r="258" spans="2:17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  <c r="Q258"/>
    </row>
    <row r="259" spans="2:17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  <c r="Q259"/>
    </row>
    <row r="260" spans="2:17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  <c r="Q260"/>
    </row>
    <row r="261" spans="2:17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  <c r="Q261"/>
    </row>
    <row r="262" spans="2:17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  <c r="Q262"/>
    </row>
    <row r="263" spans="2:17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  <c r="Q263"/>
    </row>
    <row r="264" spans="2:17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  <c r="Q264"/>
    </row>
    <row r="265" spans="2:17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  <c r="Q265"/>
    </row>
    <row r="266" spans="2:17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  <c r="Q266"/>
    </row>
    <row r="267" spans="2:17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  <c r="Q267"/>
    </row>
    <row r="268" spans="2:17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  <c r="Q268"/>
    </row>
    <row r="269" spans="2:17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  <c r="Q269"/>
    </row>
    <row r="270" spans="2:17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  <c r="Q270"/>
    </row>
    <row r="271" spans="2:17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  <c r="Q271"/>
    </row>
    <row r="272" spans="2:17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  <c r="Q272"/>
    </row>
    <row r="273" spans="2:17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  <c r="Q273"/>
    </row>
    <row r="274" spans="2:17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  <c r="Q274"/>
    </row>
    <row r="275" spans="2:17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  <c r="Q275"/>
    </row>
    <row r="276" spans="2:17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  <c r="Q276"/>
    </row>
    <row r="277" spans="2:17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  <c r="Q277"/>
    </row>
    <row r="278" spans="2:17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  <c r="Q278"/>
    </row>
    <row r="279" spans="2:17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  <c r="Q279"/>
    </row>
    <row r="280" spans="2:17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  <c r="Q280"/>
    </row>
    <row r="281" spans="2:17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  <c r="Q281"/>
    </row>
    <row r="282" spans="2:17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  <c r="Q282"/>
    </row>
    <row r="283" spans="2:17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  <c r="Q283"/>
    </row>
    <row r="284" spans="2:17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  <c r="Q284"/>
    </row>
    <row r="285" spans="2:17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  <c r="Q285"/>
    </row>
    <row r="286" spans="2:17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  <c r="Q286"/>
    </row>
    <row r="287" spans="2:17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  <c r="Q287"/>
    </row>
    <row r="288" spans="2:17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  <c r="Q288"/>
    </row>
    <row r="289" spans="2:17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  <c r="Q289"/>
    </row>
    <row r="290" spans="2:17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  <c r="Q290"/>
    </row>
    <row r="291" spans="2:17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  <c r="Q291"/>
    </row>
    <row r="292" spans="2:17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  <c r="Q292"/>
    </row>
    <row r="293" spans="2:17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  <c r="Q293"/>
    </row>
    <row r="294" spans="2:17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  <c r="Q294"/>
    </row>
    <row r="295" spans="2:17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  <c r="Q295"/>
    </row>
    <row r="296" spans="2:17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  <c r="Q296"/>
    </row>
    <row r="297" spans="2:17">
      <c r="B297" s="27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P297" s="24"/>
      <c r="Q297"/>
    </row>
    <row r="298" spans="2:17">
      <c r="B298" s="27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P298" s="24"/>
      <c r="Q298"/>
    </row>
    <row r="299" spans="2:17">
      <c r="B299" s="27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P299" s="24"/>
      <c r="Q299"/>
    </row>
    <row r="300" spans="2:17">
      <c r="B300" s="27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P300" s="24"/>
      <c r="Q300"/>
    </row>
    <row r="301" spans="2:17">
      <c r="B301" s="27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P301" s="24"/>
      <c r="Q301"/>
    </row>
    <row r="302" spans="2:17">
      <c r="B302" s="27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P302" s="24"/>
      <c r="Q302"/>
    </row>
    <row r="303" spans="2:17">
      <c r="B303" s="27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P303" s="24"/>
      <c r="Q303"/>
    </row>
    <row r="304" spans="2:17">
      <c r="B304" s="27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P304" s="24"/>
      <c r="Q304"/>
    </row>
    <row r="305" spans="2:17">
      <c r="B305" s="27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P305" s="24"/>
      <c r="Q305"/>
    </row>
    <row r="306" spans="2:17">
      <c r="B306" s="27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P306" s="24"/>
      <c r="Q306"/>
    </row>
    <row r="307" spans="2:17">
      <c r="B307" s="27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P307" s="24"/>
      <c r="Q307"/>
    </row>
    <row r="308" spans="2:17">
      <c r="B308" s="27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P308" s="24"/>
      <c r="Q308"/>
    </row>
    <row r="309" spans="2:17">
      <c r="B309" s="27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P309" s="24"/>
      <c r="Q309"/>
    </row>
    <row r="310" spans="2:17">
      <c r="B310" s="27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P310" s="24"/>
      <c r="Q310"/>
    </row>
    <row r="311" spans="2:17">
      <c r="B311" s="27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P311" s="24"/>
      <c r="Q311"/>
    </row>
    <row r="312" spans="2:17">
      <c r="B312" s="27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P312" s="24"/>
      <c r="Q312"/>
    </row>
    <row r="313" spans="2:17">
      <c r="B313" s="27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P313" s="24"/>
      <c r="Q313"/>
    </row>
    <row r="314" spans="2:17">
      <c r="B314" s="27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P314" s="24"/>
      <c r="Q314"/>
    </row>
    <row r="315" spans="2:17">
      <c r="B315" s="27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P315" s="24"/>
      <c r="Q315"/>
    </row>
    <row r="316" spans="2:17">
      <c r="B316" s="27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P316" s="24"/>
      <c r="Q316"/>
    </row>
    <row r="317" spans="2:17">
      <c r="B317" s="27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P317" s="24"/>
      <c r="Q317"/>
    </row>
    <row r="318" spans="2:17">
      <c r="B318" s="27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P318" s="24"/>
      <c r="Q318"/>
    </row>
    <row r="319" spans="2:17">
      <c r="B319" s="27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P319" s="24"/>
      <c r="Q319"/>
    </row>
    <row r="320" spans="2:17">
      <c r="B320" s="27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P320" s="24"/>
      <c r="Q320"/>
    </row>
    <row r="321" spans="2:17">
      <c r="B321" s="27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P321" s="24"/>
      <c r="Q321"/>
    </row>
    <row r="322" spans="2:17">
      <c r="B322" s="27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P322" s="24"/>
      <c r="Q322"/>
    </row>
    <row r="323" spans="2:17">
      <c r="B323" s="27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P323" s="24"/>
      <c r="Q323"/>
    </row>
    <row r="324" spans="2:17">
      <c r="B324" s="27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P324" s="24"/>
      <c r="Q324"/>
    </row>
    <row r="325" spans="2:17">
      <c r="B325" s="27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P325" s="24"/>
      <c r="Q325"/>
    </row>
    <row r="326" spans="2:17">
      <c r="B326" s="27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P326" s="24"/>
      <c r="Q326"/>
    </row>
    <row r="327" spans="2:17">
      <c r="B327" s="27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P327" s="24"/>
      <c r="Q327"/>
    </row>
    <row r="328" spans="2:17">
      <c r="B328" s="27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P328" s="24"/>
      <c r="Q328"/>
    </row>
    <row r="329" spans="2:17">
      <c r="B329" s="27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P329" s="24"/>
      <c r="Q329"/>
    </row>
    <row r="330" spans="2:17">
      <c r="B330" s="27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P330" s="24"/>
      <c r="Q330"/>
    </row>
    <row r="331" spans="2:17">
      <c r="B331" s="27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P331" s="24"/>
      <c r="Q331"/>
    </row>
    <row r="332" spans="2:17">
      <c r="B332" s="27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P332" s="24"/>
      <c r="Q332"/>
    </row>
    <row r="333" spans="2:17">
      <c r="B333" s="27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P333" s="24"/>
      <c r="Q333"/>
    </row>
    <row r="334" spans="2:17">
      <c r="B334" s="27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P334" s="24"/>
      <c r="Q334"/>
    </row>
    <row r="335" spans="2:17">
      <c r="B335" s="27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P335" s="24"/>
      <c r="Q335"/>
    </row>
    <row r="336" spans="2:17">
      <c r="B336" s="27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P336" s="24"/>
      <c r="Q336"/>
    </row>
    <row r="337" spans="2:17">
      <c r="B337" s="27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P337" s="24"/>
      <c r="Q337"/>
    </row>
    <row r="338" spans="2:17">
      <c r="B338" s="27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P338" s="24"/>
      <c r="Q338"/>
    </row>
    <row r="339" spans="2:17">
      <c r="B339" s="27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P339" s="24"/>
      <c r="Q339"/>
    </row>
    <row r="340" spans="2:17">
      <c r="B340" s="27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P340" s="24"/>
      <c r="Q340"/>
    </row>
    <row r="341" spans="2:17">
      <c r="B341" s="27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P341" s="24"/>
      <c r="Q341"/>
    </row>
    <row r="342" spans="2:17">
      <c r="B342" s="27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P342" s="24"/>
      <c r="Q342"/>
    </row>
    <row r="343" spans="2:17">
      <c r="B343" s="27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P343" s="24"/>
      <c r="Q343"/>
    </row>
    <row r="344" spans="2:17">
      <c r="B344" s="27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P344" s="24"/>
      <c r="Q344"/>
    </row>
    <row r="345" spans="2:17">
      <c r="B345" s="27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P345" s="24"/>
      <c r="Q345"/>
    </row>
    <row r="346" spans="2:17">
      <c r="B346" s="27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P346" s="24"/>
      <c r="Q346"/>
    </row>
    <row r="347" spans="2:17">
      <c r="B347" s="27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P347" s="24"/>
      <c r="Q347"/>
    </row>
    <row r="348" spans="2:17">
      <c r="B348" s="27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P348" s="24"/>
      <c r="Q348"/>
    </row>
    <row r="349" spans="2:17">
      <c r="B349" s="27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P349" s="24"/>
      <c r="Q349"/>
    </row>
    <row r="350" spans="2:17">
      <c r="B350" s="27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P350" s="24"/>
      <c r="Q350"/>
    </row>
    <row r="351" spans="2:17">
      <c r="B351" s="27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P351" s="24"/>
      <c r="Q351"/>
    </row>
    <row r="352" spans="2:17">
      <c r="B352" s="27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P352" s="24"/>
      <c r="Q352"/>
    </row>
    <row r="353" spans="2:17">
      <c r="B353" s="27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P353" s="24"/>
      <c r="Q353"/>
    </row>
    <row r="354" spans="2:17">
      <c r="B354" s="27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P354" s="24"/>
      <c r="Q354"/>
    </row>
    <row r="355" spans="2:17">
      <c r="B355" s="27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P355" s="24"/>
      <c r="Q355"/>
    </row>
    <row r="356" spans="2:17">
      <c r="B356" s="27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P356" s="24"/>
      <c r="Q356"/>
    </row>
    <row r="357" spans="2:17">
      <c r="B357" s="27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P357" s="24"/>
      <c r="Q357"/>
    </row>
    <row r="358" spans="2:17">
      <c r="B358" s="27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P358" s="24"/>
      <c r="Q358"/>
    </row>
    <row r="359" spans="2:17">
      <c r="B359" s="27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P359" s="24"/>
      <c r="Q359"/>
    </row>
    <row r="360" spans="2:17">
      <c r="B360" s="27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P360" s="24"/>
      <c r="Q360"/>
    </row>
    <row r="361" spans="2:17">
      <c r="B361" s="27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P361" s="24"/>
      <c r="Q361"/>
    </row>
    <row r="362" spans="2:17">
      <c r="B362" s="27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P362" s="24"/>
      <c r="Q362"/>
    </row>
    <row r="363" spans="2:17">
      <c r="B363" s="27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P363" s="24"/>
      <c r="Q363"/>
    </row>
    <row r="364" spans="2:17">
      <c r="B364" s="27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P364" s="24"/>
      <c r="Q364"/>
    </row>
    <row r="365" spans="2:17">
      <c r="B365" s="27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P365" s="24"/>
      <c r="Q365"/>
    </row>
    <row r="366" spans="2:17">
      <c r="B366" s="27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P366" s="24"/>
      <c r="Q366"/>
    </row>
    <row r="367" spans="2:17">
      <c r="B367" s="27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P367" s="24"/>
      <c r="Q367"/>
    </row>
    <row r="368" spans="2:17">
      <c r="B368" s="27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P368" s="24"/>
      <c r="Q368"/>
    </row>
    <row r="369" spans="2:17">
      <c r="B369" s="27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P369" s="24"/>
      <c r="Q369"/>
    </row>
    <row r="370" spans="2:17">
      <c r="B370" s="27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P370" s="24"/>
      <c r="Q370"/>
    </row>
    <row r="371" spans="2:17">
      <c r="B371" s="27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P371" s="24"/>
      <c r="Q371"/>
    </row>
    <row r="372" spans="2:17">
      <c r="B372" s="27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P372" s="24"/>
      <c r="Q372"/>
    </row>
    <row r="373" spans="2:17">
      <c r="B373" s="27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P373" s="24"/>
      <c r="Q373"/>
    </row>
    <row r="374" spans="2:17">
      <c r="B374" s="27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P374" s="24"/>
      <c r="Q374"/>
    </row>
    <row r="375" spans="2:17">
      <c r="B375" s="27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P375" s="24"/>
      <c r="Q375"/>
    </row>
    <row r="376" spans="2:17">
      <c r="B376" s="27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P376" s="24"/>
      <c r="Q376"/>
    </row>
    <row r="377" spans="2:17">
      <c r="B377" s="27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P377" s="24"/>
      <c r="Q377"/>
    </row>
    <row r="378" spans="2:17">
      <c r="B378" s="27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P378" s="24"/>
      <c r="Q378"/>
    </row>
    <row r="379" spans="2:17">
      <c r="B379" s="27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P379" s="24"/>
      <c r="Q379"/>
    </row>
    <row r="380" spans="2:17">
      <c r="B380" s="27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P380" s="24"/>
      <c r="Q380"/>
    </row>
    <row r="381" spans="2:17">
      <c r="B381" s="27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P381" s="24"/>
      <c r="Q381"/>
    </row>
    <row r="382" spans="2:17">
      <c r="B382" s="27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P382" s="24"/>
      <c r="Q382"/>
    </row>
    <row r="383" spans="2:17">
      <c r="B383" s="27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P383" s="24"/>
      <c r="Q383"/>
    </row>
    <row r="384" spans="2:17">
      <c r="B384" s="27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P384" s="24"/>
      <c r="Q384"/>
    </row>
    <row r="385" spans="2:17">
      <c r="B385" s="27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P385" s="24"/>
      <c r="Q385"/>
    </row>
    <row r="386" spans="2:17">
      <c r="B386" s="27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P386" s="24"/>
      <c r="Q386"/>
    </row>
    <row r="387" spans="2:17">
      <c r="B387" s="27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P387" s="24"/>
      <c r="Q387"/>
    </row>
    <row r="388" spans="2:17">
      <c r="B388" s="27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P388" s="24"/>
      <c r="Q388"/>
    </row>
    <row r="389" spans="2:17">
      <c r="B389" s="27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P389" s="24"/>
      <c r="Q389"/>
    </row>
    <row r="390" spans="2:17">
      <c r="B390" s="27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P390" s="24"/>
      <c r="Q390"/>
    </row>
    <row r="391" spans="2:17">
      <c r="B391" s="27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P391" s="24"/>
      <c r="Q391"/>
    </row>
    <row r="392" spans="2:17">
      <c r="B392" s="27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P392" s="24"/>
      <c r="Q392"/>
    </row>
    <row r="393" spans="2:17">
      <c r="B393" s="27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P393" s="24"/>
      <c r="Q393"/>
    </row>
    <row r="394" spans="2:17">
      <c r="B394" s="27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P394" s="24"/>
      <c r="Q394"/>
    </row>
    <row r="395" spans="2:17">
      <c r="B395" s="27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P395" s="24"/>
      <c r="Q395"/>
    </row>
    <row r="396" spans="2:17">
      <c r="B396" s="27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P396" s="24"/>
      <c r="Q396"/>
    </row>
    <row r="397" spans="2:17">
      <c r="B397" s="27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P397" s="24"/>
      <c r="Q397"/>
    </row>
    <row r="398" spans="2:17">
      <c r="B398" s="27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P398" s="24"/>
      <c r="Q398"/>
    </row>
    <row r="399" spans="2:17">
      <c r="B399" s="27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P399" s="24"/>
      <c r="Q399"/>
    </row>
    <row r="400" spans="2:17">
      <c r="B400" s="27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P400" s="24"/>
      <c r="Q400"/>
    </row>
    <row r="401" spans="2:17">
      <c r="B401" s="27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P401" s="24"/>
      <c r="Q401"/>
    </row>
    <row r="402" spans="2:17">
      <c r="B402" s="27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P402" s="24"/>
      <c r="Q402"/>
    </row>
    <row r="403" spans="2:17">
      <c r="B403" s="27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P403" s="24"/>
      <c r="Q403"/>
    </row>
    <row r="404" spans="2:17">
      <c r="B404" s="27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P404" s="24"/>
      <c r="Q404"/>
    </row>
    <row r="405" spans="2:17">
      <c r="B405" s="27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P405" s="24"/>
      <c r="Q405"/>
    </row>
    <row r="406" spans="2:17">
      <c r="B406" s="27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P406" s="24"/>
      <c r="Q406"/>
    </row>
    <row r="407" spans="2:17">
      <c r="B407" s="27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P407" s="24"/>
      <c r="Q407"/>
    </row>
    <row r="408" spans="2:17">
      <c r="B408" s="27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P408" s="24"/>
      <c r="Q408"/>
    </row>
    <row r="409" spans="2:17">
      <c r="B409" s="27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P409" s="24"/>
      <c r="Q409"/>
    </row>
    <row r="410" spans="2:17">
      <c r="B410" s="27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P410" s="24"/>
      <c r="Q410"/>
    </row>
    <row r="411" spans="2:17">
      <c r="B411" s="27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P411" s="24"/>
      <c r="Q411"/>
    </row>
    <row r="412" spans="2:17">
      <c r="B412" s="27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P412" s="24"/>
      <c r="Q412"/>
    </row>
    <row r="413" spans="2:17">
      <c r="B413" s="27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P413" s="24"/>
      <c r="Q413"/>
    </row>
    <row r="414" spans="2:17">
      <c r="B414" s="27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P414" s="24"/>
      <c r="Q414"/>
    </row>
    <row r="415" spans="2:17">
      <c r="B415" s="27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P415" s="24"/>
      <c r="Q415"/>
    </row>
    <row r="416" spans="2:17">
      <c r="B416" s="27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P416" s="24"/>
      <c r="Q416"/>
    </row>
    <row r="417" spans="2:17">
      <c r="B417" s="27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P417" s="24"/>
      <c r="Q417"/>
    </row>
    <row r="418" spans="2:17">
      <c r="B418" s="27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P418" s="24"/>
      <c r="Q418"/>
    </row>
    <row r="419" spans="2:17">
      <c r="B419" s="27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P419" s="24"/>
      <c r="Q419"/>
    </row>
    <row r="420" spans="2:17">
      <c r="B420" s="27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P420" s="24"/>
      <c r="Q420"/>
    </row>
    <row r="421" spans="2:17">
      <c r="B421" s="27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P421" s="24"/>
      <c r="Q421"/>
    </row>
    <row r="422" spans="2:17">
      <c r="B422" s="27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P422" s="24"/>
      <c r="Q422"/>
    </row>
    <row r="423" spans="2:17">
      <c r="B423" s="27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P423" s="24"/>
      <c r="Q423"/>
    </row>
    <row r="424" spans="2:17">
      <c r="B424" s="27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P424" s="24"/>
      <c r="Q424"/>
    </row>
    <row r="425" spans="2:17">
      <c r="B425" s="27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P425" s="24"/>
      <c r="Q425"/>
    </row>
    <row r="426" spans="2:17">
      <c r="B426" s="27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P426" s="24"/>
      <c r="Q426"/>
    </row>
    <row r="427" spans="2:17">
      <c r="B427" s="27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P427" s="24"/>
      <c r="Q427"/>
    </row>
    <row r="428" spans="2:17">
      <c r="B428" s="27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P428" s="24"/>
      <c r="Q428"/>
    </row>
    <row r="429" spans="2:17">
      <c r="B429" s="27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P429" s="24"/>
      <c r="Q429"/>
    </row>
    <row r="430" spans="2:17">
      <c r="B430" s="27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P430" s="24"/>
      <c r="Q430"/>
    </row>
    <row r="431" spans="2:17">
      <c r="B431" s="27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P431" s="24"/>
      <c r="Q431"/>
    </row>
    <row r="432" spans="2:17">
      <c r="B432" s="27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P432" s="24"/>
      <c r="Q432"/>
    </row>
    <row r="433" spans="2:17">
      <c r="B433" s="27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P433" s="24"/>
      <c r="Q433"/>
    </row>
    <row r="434" spans="2:17">
      <c r="B434" s="27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P434" s="24"/>
      <c r="Q434"/>
    </row>
    <row r="435" spans="2:17">
      <c r="B435" s="27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P435" s="24"/>
      <c r="Q435"/>
    </row>
    <row r="436" spans="2:17">
      <c r="B436" s="27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P436" s="24"/>
      <c r="Q436"/>
    </row>
    <row r="437" spans="2:17">
      <c r="B437" s="27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P437" s="24"/>
      <c r="Q437"/>
    </row>
    <row r="438" spans="2:17">
      <c r="B438" s="27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P438" s="24"/>
      <c r="Q438"/>
    </row>
    <row r="439" spans="2:17">
      <c r="B439" s="27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P439" s="24"/>
      <c r="Q439"/>
    </row>
    <row r="440" spans="2:17">
      <c r="B440" s="27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P440" s="24"/>
      <c r="Q440"/>
    </row>
    <row r="441" spans="2:17">
      <c r="B441" s="27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P441" s="24"/>
      <c r="Q441"/>
    </row>
    <row r="442" spans="2:17">
      <c r="B442" s="27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P442" s="24"/>
      <c r="Q442"/>
    </row>
    <row r="443" spans="2:17">
      <c r="B443" s="27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P443" s="24"/>
      <c r="Q443"/>
    </row>
    <row r="444" spans="2:17">
      <c r="B444" s="27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P444" s="24"/>
      <c r="Q444"/>
    </row>
    <row r="445" spans="2:17">
      <c r="B445" s="27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P445" s="24"/>
      <c r="Q445"/>
    </row>
    <row r="446" spans="2:17">
      <c r="B446" s="27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P446" s="24"/>
      <c r="Q446"/>
    </row>
    <row r="447" spans="2:17">
      <c r="B447" s="27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P447" s="24"/>
      <c r="Q447"/>
    </row>
    <row r="448" spans="2:17">
      <c r="B448" s="27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P448" s="24"/>
      <c r="Q448"/>
    </row>
    <row r="449" spans="2:17">
      <c r="B449" s="27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P449" s="24"/>
      <c r="Q449"/>
    </row>
    <row r="450" spans="2:17">
      <c r="B450" s="27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P450" s="24"/>
      <c r="Q450"/>
    </row>
    <row r="451" spans="2:17">
      <c r="B451" s="27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P451" s="24"/>
      <c r="Q451"/>
    </row>
    <row r="452" spans="2:17">
      <c r="B452" s="27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P452" s="24"/>
      <c r="Q452"/>
    </row>
    <row r="453" spans="2:17">
      <c r="B453" s="27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P453" s="24"/>
      <c r="Q453"/>
    </row>
    <row r="454" spans="2:17">
      <c r="B454" s="27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P454" s="24"/>
      <c r="Q454"/>
    </row>
    <row r="455" spans="2:17">
      <c r="B455" s="27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P455" s="24"/>
      <c r="Q455"/>
    </row>
    <row r="456" spans="2:17">
      <c r="B456" s="27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P456" s="24"/>
      <c r="Q456"/>
    </row>
    <row r="457" spans="2:17">
      <c r="B457" s="27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P457" s="24"/>
      <c r="Q457"/>
    </row>
    <row r="458" spans="2:17">
      <c r="B458" s="27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P458" s="24"/>
      <c r="Q458"/>
    </row>
    <row r="459" spans="2:17">
      <c r="B459" s="27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P459" s="24"/>
      <c r="Q459"/>
    </row>
    <row r="460" spans="2:17">
      <c r="B460" s="27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P460" s="24"/>
      <c r="Q460"/>
    </row>
    <row r="461" spans="2:17">
      <c r="B461" s="27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P461" s="24"/>
      <c r="Q461"/>
    </row>
    <row r="462" spans="2:17">
      <c r="B462" s="27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P462" s="24"/>
      <c r="Q462"/>
    </row>
    <row r="463" spans="2:17">
      <c r="B463" s="27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P463" s="24"/>
      <c r="Q463"/>
    </row>
    <row r="464" spans="2:17">
      <c r="B464" s="27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P464" s="24"/>
      <c r="Q464"/>
    </row>
    <row r="465" spans="2:17">
      <c r="B465" s="27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P465" s="24"/>
      <c r="Q465"/>
    </row>
    <row r="466" spans="2:17">
      <c r="B466" s="27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P466" s="24"/>
      <c r="Q466"/>
    </row>
    <row r="467" spans="2:17">
      <c r="B467" s="27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P467" s="24"/>
      <c r="Q467"/>
    </row>
    <row r="468" spans="2:17">
      <c r="B468" s="27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P468" s="24"/>
      <c r="Q468"/>
    </row>
    <row r="469" spans="2:17">
      <c r="B469" s="27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P469" s="24"/>
      <c r="Q469"/>
    </row>
    <row r="470" spans="2:17">
      <c r="B470" s="27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P470" s="24"/>
      <c r="Q470"/>
    </row>
    <row r="471" spans="2:17">
      <c r="B471" s="27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P471" s="24"/>
      <c r="Q471"/>
    </row>
    <row r="472" spans="2:17">
      <c r="B472" s="27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P472" s="24"/>
      <c r="Q472"/>
    </row>
    <row r="473" spans="2:17">
      <c r="B473" s="27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P473" s="24"/>
      <c r="Q473"/>
    </row>
    <row r="474" spans="2:17">
      <c r="B474" s="27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P474" s="24"/>
      <c r="Q474"/>
    </row>
    <row r="475" spans="2:17">
      <c r="B475" s="27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P475" s="24"/>
      <c r="Q475"/>
    </row>
    <row r="476" spans="2:17">
      <c r="B476" s="27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P476" s="24"/>
      <c r="Q476"/>
    </row>
    <row r="477" spans="2:17">
      <c r="B477" s="27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P477" s="24"/>
      <c r="Q477"/>
    </row>
    <row r="478" spans="2:17">
      <c r="B478" s="27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P478" s="24"/>
      <c r="Q478"/>
    </row>
    <row r="479" spans="2:17">
      <c r="B479" s="27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P479" s="24"/>
      <c r="Q479"/>
    </row>
    <row r="480" spans="2:17">
      <c r="B480" s="27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P480" s="24"/>
      <c r="Q480"/>
    </row>
    <row r="481" spans="2:17">
      <c r="B481" s="27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P481" s="24"/>
      <c r="Q481"/>
    </row>
    <row r="482" spans="2:17">
      <c r="B482" s="27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P482" s="24"/>
      <c r="Q482"/>
    </row>
    <row r="483" spans="2:17">
      <c r="B483" s="27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P483" s="24"/>
      <c r="Q483"/>
    </row>
    <row r="484" spans="2:17">
      <c r="B484" s="27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P484" s="24"/>
      <c r="Q484"/>
    </row>
    <row r="485" spans="2:17">
      <c r="B485" s="27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P485" s="24"/>
      <c r="Q485"/>
    </row>
    <row r="486" spans="2:17">
      <c r="B486" s="27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P486" s="24"/>
      <c r="Q486"/>
    </row>
    <row r="487" spans="2:17">
      <c r="B487" s="27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P487" s="24"/>
      <c r="Q487"/>
    </row>
    <row r="488" spans="2:17">
      <c r="B488" s="27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P488" s="24"/>
      <c r="Q488"/>
    </row>
    <row r="489" spans="2:17">
      <c r="B489" s="27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P489" s="24"/>
      <c r="Q489"/>
    </row>
    <row r="490" spans="2:17">
      <c r="B490" s="27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P490" s="24"/>
      <c r="Q490"/>
    </row>
    <row r="491" spans="2:17">
      <c r="B491" s="27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P491" s="24"/>
      <c r="Q491"/>
    </row>
    <row r="492" spans="2:17">
      <c r="B492" s="27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P492" s="24"/>
      <c r="Q492"/>
    </row>
    <row r="493" spans="2:17">
      <c r="B493" s="27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P493" s="24"/>
      <c r="Q493"/>
    </row>
    <row r="494" spans="2:17">
      <c r="B494" s="27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P494" s="24"/>
      <c r="Q494"/>
    </row>
    <row r="495" spans="2:17">
      <c r="B495" s="27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P495" s="24"/>
      <c r="Q495"/>
    </row>
    <row r="496" spans="2:17">
      <c r="B496" s="27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P496" s="24"/>
      <c r="Q496"/>
    </row>
    <row r="497" spans="2:17">
      <c r="B497" s="27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P497" s="24"/>
      <c r="Q497"/>
    </row>
    <row r="498" spans="2:17">
      <c r="B498" s="27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P498" s="24"/>
      <c r="Q498"/>
    </row>
    <row r="499" spans="2:17">
      <c r="B499" s="27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P499" s="24"/>
      <c r="Q499"/>
    </row>
    <row r="500" spans="2:17">
      <c r="B500" s="27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P500" s="24"/>
      <c r="Q500"/>
    </row>
    <row r="501" spans="2:17">
      <c r="B501" s="27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P501" s="24"/>
      <c r="Q501"/>
    </row>
    <row r="502" spans="2:17">
      <c r="B502" s="27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P502" s="24"/>
      <c r="Q502"/>
    </row>
    <row r="503" spans="2:17">
      <c r="B503" s="27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P503" s="24"/>
      <c r="Q503"/>
    </row>
    <row r="504" spans="2:17">
      <c r="B504" s="27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P504" s="24"/>
      <c r="Q504"/>
    </row>
    <row r="505" spans="2:17">
      <c r="B505" s="27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P505" s="24"/>
      <c r="Q505"/>
    </row>
    <row r="506" spans="2:17">
      <c r="B506" s="27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P506" s="24"/>
      <c r="Q506"/>
    </row>
    <row r="507" spans="2:17">
      <c r="B507" s="27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P507" s="24"/>
      <c r="Q507"/>
    </row>
    <row r="508" spans="2:17">
      <c r="B508" s="27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P508" s="24"/>
      <c r="Q508"/>
    </row>
    <row r="509" spans="2:17">
      <c r="B509" s="27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P509" s="24"/>
      <c r="Q509"/>
    </row>
    <row r="510" spans="2:17">
      <c r="B510" s="27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P510" s="24"/>
      <c r="Q510"/>
    </row>
    <row r="511" spans="2:17">
      <c r="B511" s="27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P511" s="24"/>
      <c r="Q511"/>
    </row>
    <row r="512" spans="2:17">
      <c r="B512" s="27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P512" s="24"/>
      <c r="Q512"/>
    </row>
    <row r="513" spans="2:17">
      <c r="B513" s="27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P513" s="24"/>
      <c r="Q513"/>
    </row>
    <row r="514" spans="2:17">
      <c r="B514" s="27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P514" s="24"/>
      <c r="Q514"/>
    </row>
    <row r="515" spans="2:17">
      <c r="B515" s="27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P515" s="24"/>
      <c r="Q515"/>
    </row>
    <row r="516" spans="2:17">
      <c r="B516" s="27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P516" s="24"/>
      <c r="Q516"/>
    </row>
    <row r="517" spans="2:17">
      <c r="B517" s="27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P517" s="24"/>
      <c r="Q517"/>
    </row>
    <row r="518" spans="2:17">
      <c r="B518" s="27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P518" s="24"/>
      <c r="Q518"/>
    </row>
    <row r="519" spans="2:17">
      <c r="B519" s="27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P519" s="24"/>
      <c r="Q519"/>
    </row>
    <row r="520" spans="2:17">
      <c r="B520" s="27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P520" s="24"/>
      <c r="Q520"/>
    </row>
    <row r="521" spans="2:17">
      <c r="B521" s="27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P521" s="24"/>
      <c r="Q521"/>
    </row>
    <row r="522" spans="2:17">
      <c r="B522" s="27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P522" s="24"/>
      <c r="Q522"/>
    </row>
    <row r="523" spans="2:17">
      <c r="B523" s="27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P523" s="24"/>
      <c r="Q523"/>
    </row>
    <row r="524" spans="2:17">
      <c r="B524" s="27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P524" s="24"/>
      <c r="Q524"/>
    </row>
    <row r="525" spans="2:17">
      <c r="B525" s="27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P525" s="24"/>
      <c r="Q525"/>
    </row>
    <row r="526" spans="2:17">
      <c r="B526" s="27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P526" s="24"/>
      <c r="Q526"/>
    </row>
    <row r="527" spans="2:17">
      <c r="B527" s="27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P527" s="24"/>
      <c r="Q527"/>
    </row>
    <row r="528" spans="2:17">
      <c r="B528" s="27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P528" s="24"/>
      <c r="Q528"/>
    </row>
    <row r="529" spans="2:17">
      <c r="B529" s="27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P529" s="24"/>
      <c r="Q529"/>
    </row>
    <row r="530" spans="2:17">
      <c r="B530" s="27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P530" s="24"/>
      <c r="Q530"/>
    </row>
    <row r="531" spans="2:17">
      <c r="B531" s="27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P531" s="24"/>
      <c r="Q531"/>
    </row>
    <row r="532" spans="2:17">
      <c r="B532" s="27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P532" s="24"/>
      <c r="Q532"/>
    </row>
    <row r="533" spans="2:17">
      <c r="B533" s="27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P533" s="24"/>
      <c r="Q533"/>
    </row>
    <row r="534" spans="2:17">
      <c r="B534" s="27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P534" s="24"/>
      <c r="Q534"/>
    </row>
    <row r="535" spans="2:17">
      <c r="B535" s="27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P535" s="24"/>
      <c r="Q535"/>
    </row>
    <row r="536" spans="2:17">
      <c r="B536" s="27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P536" s="24"/>
      <c r="Q536"/>
    </row>
    <row r="537" spans="2:17">
      <c r="B537" s="27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P537" s="24"/>
      <c r="Q537"/>
    </row>
    <row r="538" spans="2:17">
      <c r="B538" s="27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P538" s="24"/>
      <c r="Q538"/>
    </row>
    <row r="539" spans="2:17">
      <c r="B539" s="27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P539" s="24"/>
      <c r="Q539"/>
    </row>
    <row r="540" spans="2:17">
      <c r="B540" s="27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P540" s="24"/>
      <c r="Q540"/>
    </row>
    <row r="541" spans="2:17">
      <c r="B541" s="27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P541" s="24"/>
      <c r="Q541"/>
    </row>
    <row r="542" spans="2:17">
      <c r="B542" s="27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P542" s="24"/>
      <c r="Q542"/>
    </row>
    <row r="543" spans="2:17">
      <c r="B543" s="27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P543" s="24"/>
      <c r="Q543"/>
    </row>
    <row r="544" spans="2:17">
      <c r="B544" s="27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P544" s="24"/>
      <c r="Q544"/>
    </row>
    <row r="545" spans="2:17">
      <c r="B545" s="27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P545" s="24"/>
      <c r="Q545"/>
    </row>
    <row r="546" spans="2:17">
      <c r="B546" s="27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P546" s="24"/>
      <c r="Q546"/>
    </row>
    <row r="547" spans="2:17">
      <c r="B547" s="27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P547" s="24"/>
      <c r="Q547"/>
    </row>
    <row r="548" spans="2:17">
      <c r="B548" s="27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P548" s="24"/>
      <c r="Q548"/>
    </row>
    <row r="549" spans="2:17">
      <c r="B549" s="27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P549" s="24"/>
      <c r="Q549"/>
    </row>
    <row r="550" spans="2:17">
      <c r="B550" s="27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P550" s="24"/>
      <c r="Q550"/>
    </row>
    <row r="551" spans="2:17">
      <c r="B551" s="27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P551" s="24"/>
      <c r="Q551"/>
    </row>
    <row r="552" spans="2:17">
      <c r="B552" s="27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P552" s="24"/>
      <c r="Q552"/>
    </row>
    <row r="553" spans="2:17">
      <c r="B553" s="27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P553" s="24"/>
      <c r="Q553"/>
    </row>
    <row r="554" spans="2:17">
      <c r="B554" s="27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P554" s="24"/>
      <c r="Q554"/>
    </row>
    <row r="555" spans="2:17">
      <c r="B555" s="27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P555" s="24"/>
      <c r="Q555"/>
    </row>
    <row r="556" spans="2:17">
      <c r="B556" s="27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P556" s="24"/>
      <c r="Q556"/>
    </row>
    <row r="557" spans="2:17">
      <c r="B557" s="27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P557" s="24"/>
      <c r="Q557"/>
    </row>
    <row r="558" spans="2:17">
      <c r="B558" s="27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P558" s="24"/>
      <c r="Q558"/>
    </row>
    <row r="559" spans="2:17">
      <c r="B559" s="27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P559" s="24"/>
      <c r="Q559"/>
    </row>
    <row r="560" spans="2:17">
      <c r="B560" s="27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P560" s="24"/>
      <c r="Q560"/>
    </row>
    <row r="561" spans="2:17">
      <c r="B561" s="27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P561" s="24"/>
      <c r="Q561"/>
    </row>
    <row r="562" spans="2:17">
      <c r="B562" s="27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P562" s="24"/>
      <c r="Q562"/>
    </row>
    <row r="563" spans="2:17">
      <c r="B563" s="27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P563" s="24"/>
      <c r="Q563"/>
    </row>
    <row r="564" spans="2:17">
      <c r="B564" s="27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P564" s="24"/>
      <c r="Q564"/>
    </row>
    <row r="565" spans="2:17">
      <c r="B565" s="27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P565" s="24"/>
      <c r="Q565"/>
    </row>
    <row r="566" spans="2:17">
      <c r="B566" s="27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P566" s="24"/>
      <c r="Q566"/>
    </row>
    <row r="567" spans="2:17">
      <c r="B567" s="27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P567" s="24"/>
      <c r="Q567"/>
    </row>
    <row r="568" spans="2:17">
      <c r="B568" s="27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P568" s="24"/>
      <c r="Q568"/>
    </row>
    <row r="569" spans="2:17">
      <c r="B569" s="27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P569" s="24"/>
      <c r="Q569"/>
    </row>
    <row r="570" spans="2:17">
      <c r="B570" s="27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P570" s="24"/>
      <c r="Q570"/>
    </row>
    <row r="571" spans="2:17">
      <c r="B571" s="27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P571" s="24"/>
      <c r="Q571"/>
    </row>
    <row r="572" spans="2:17">
      <c r="B572" s="27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P572" s="24"/>
      <c r="Q572"/>
    </row>
    <row r="573" spans="2:17">
      <c r="B573" s="27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P573" s="24"/>
      <c r="Q573"/>
    </row>
    <row r="574" spans="2:17">
      <c r="B574" s="27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P574" s="24"/>
      <c r="Q574"/>
    </row>
    <row r="575" spans="2:17">
      <c r="B575" s="27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P575" s="24"/>
      <c r="Q575"/>
    </row>
    <row r="576" spans="2:17">
      <c r="B576" s="27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P576" s="24"/>
      <c r="Q576"/>
    </row>
    <row r="577" spans="2:17">
      <c r="B577" s="27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P577" s="24"/>
      <c r="Q577"/>
    </row>
    <row r="578" spans="2:17">
      <c r="B578" s="27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P578" s="24"/>
      <c r="Q578"/>
    </row>
    <row r="579" spans="2:17">
      <c r="B579" s="27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P579" s="24"/>
      <c r="Q579"/>
    </row>
    <row r="580" spans="2:17">
      <c r="B580" s="27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P580" s="24"/>
      <c r="Q580"/>
    </row>
    <row r="581" spans="2:17">
      <c r="B581" s="27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P581" s="24"/>
      <c r="Q581"/>
    </row>
    <row r="582" spans="2:17">
      <c r="B582" s="27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P582" s="24"/>
      <c r="Q582"/>
    </row>
    <row r="583" spans="2:17">
      <c r="B583" s="27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P583" s="24"/>
      <c r="Q583"/>
    </row>
    <row r="584" spans="2:17">
      <c r="B584" s="27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P584" s="24"/>
      <c r="Q584"/>
    </row>
    <row r="585" spans="2:17">
      <c r="B585" s="27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P585" s="24"/>
      <c r="Q585"/>
    </row>
    <row r="586" spans="2:17">
      <c r="B586" s="27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P586" s="24"/>
      <c r="Q586"/>
    </row>
    <row r="587" spans="2:17">
      <c r="B587" s="27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P587" s="24"/>
      <c r="Q587"/>
    </row>
    <row r="588" spans="2:17">
      <c r="B588" s="27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P588" s="24"/>
      <c r="Q588"/>
    </row>
    <row r="589" spans="2:17">
      <c r="B589" s="27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P589" s="24"/>
      <c r="Q589"/>
    </row>
    <row r="590" spans="2:17">
      <c r="B590" s="27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P590" s="24"/>
      <c r="Q590"/>
    </row>
    <row r="591" spans="2:17">
      <c r="B591" s="27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P591" s="24"/>
      <c r="Q591"/>
    </row>
    <row r="592" spans="2:17">
      <c r="B592" s="27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P592" s="24"/>
      <c r="Q592"/>
    </row>
    <row r="593" spans="2:17">
      <c r="B593" s="27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P593" s="24"/>
      <c r="Q593"/>
    </row>
    <row r="594" spans="2:17">
      <c r="B594" s="27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P594" s="24"/>
      <c r="Q594"/>
    </row>
    <row r="595" spans="2:17">
      <c r="B595" s="27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P595" s="24"/>
      <c r="Q595"/>
    </row>
    <row r="596" spans="2:17">
      <c r="B596" s="27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P596" s="24"/>
      <c r="Q596"/>
    </row>
    <row r="597" spans="2:17">
      <c r="B597" s="27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P597" s="24"/>
      <c r="Q597"/>
    </row>
    <row r="598" spans="2:17">
      <c r="B598" s="27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P598" s="24"/>
      <c r="Q598"/>
    </row>
    <row r="599" spans="2:17">
      <c r="B599" s="27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P599" s="24"/>
      <c r="Q599"/>
    </row>
    <row r="600" spans="2:17">
      <c r="B600" s="27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P600" s="24"/>
      <c r="Q600"/>
    </row>
    <row r="601" spans="2:17">
      <c r="B601" s="27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P601" s="24"/>
      <c r="Q601"/>
    </row>
    <row r="602" spans="2:17">
      <c r="B602" s="27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P602" s="24"/>
      <c r="Q602"/>
    </row>
    <row r="603" spans="2:17">
      <c r="B603" s="27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P603" s="24"/>
      <c r="Q603"/>
    </row>
    <row r="604" spans="2:17">
      <c r="B604" s="27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P604" s="24"/>
      <c r="Q604"/>
    </row>
    <row r="605" spans="2:17">
      <c r="B605" s="27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P605" s="24"/>
      <c r="Q605"/>
    </row>
    <row r="606" spans="2:17">
      <c r="B606" s="27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P606" s="24"/>
      <c r="Q606"/>
    </row>
    <row r="607" spans="2:17">
      <c r="B607" s="27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P607" s="24"/>
      <c r="Q607"/>
    </row>
    <row r="608" spans="2:17">
      <c r="B608" s="27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P608" s="24"/>
      <c r="Q608"/>
    </row>
    <row r="609" spans="2:17">
      <c r="B609" s="27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P609" s="24"/>
      <c r="Q609"/>
    </row>
    <row r="610" spans="2:17">
      <c r="B610" s="27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P610" s="24"/>
      <c r="Q610"/>
    </row>
    <row r="611" spans="2:17">
      <c r="B611" s="27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P611" s="24"/>
      <c r="Q611"/>
    </row>
    <row r="612" spans="2:17">
      <c r="B612" s="27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P612" s="24"/>
      <c r="Q612"/>
    </row>
    <row r="613" spans="2:17">
      <c r="B613" s="27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P613" s="24"/>
      <c r="Q613"/>
    </row>
    <row r="614" spans="2:17">
      <c r="B614" s="27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P614" s="24"/>
      <c r="Q614"/>
    </row>
    <row r="615" spans="2:17">
      <c r="B615" s="27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P615" s="24"/>
      <c r="Q615"/>
    </row>
    <row r="616" spans="2:17">
      <c r="B616" s="27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P616" s="24"/>
      <c r="Q616"/>
    </row>
    <row r="617" spans="2:17">
      <c r="B617" s="27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P617" s="24"/>
      <c r="Q617"/>
    </row>
    <row r="618" spans="2:17">
      <c r="B618" s="27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P618" s="24"/>
      <c r="Q618"/>
    </row>
    <row r="619" spans="2:17">
      <c r="B619" s="27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P619" s="24"/>
      <c r="Q619"/>
    </row>
    <row r="620" spans="2:17">
      <c r="B620" s="27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P620" s="24"/>
      <c r="Q620"/>
    </row>
    <row r="621" spans="2:17">
      <c r="B621" s="27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P621" s="24"/>
      <c r="Q621"/>
    </row>
    <row r="622" spans="2:17">
      <c r="B622" s="27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P622" s="24"/>
      <c r="Q622"/>
    </row>
    <row r="623" spans="2:17">
      <c r="B623" s="27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P623" s="24"/>
      <c r="Q623"/>
    </row>
    <row r="624" spans="2:17">
      <c r="B624" s="27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P624" s="24"/>
      <c r="Q624"/>
    </row>
    <row r="625" spans="2:17">
      <c r="B625" s="27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P625" s="24"/>
      <c r="Q625"/>
    </row>
    <row r="626" spans="2:17">
      <c r="B626" s="27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P626" s="24"/>
      <c r="Q626"/>
    </row>
    <row r="627" spans="2:17">
      <c r="B627" s="27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P627" s="24"/>
      <c r="Q627"/>
    </row>
    <row r="628" spans="2:17">
      <c r="B628" s="27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P628" s="24"/>
      <c r="Q628"/>
    </row>
    <row r="629" spans="2:17">
      <c r="B629" s="27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P629" s="24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G9" sqref="G9:G170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1.42578125" style="31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2" t="s">
        <v>243</v>
      </c>
      <c r="D3" s="43"/>
      <c r="E3" s="44"/>
      <c r="F3" s="9"/>
      <c r="G3" s="45" t="s">
        <v>244</v>
      </c>
      <c r="H3" s="45"/>
      <c r="I3" s="45"/>
      <c r="J3" s="10"/>
      <c r="K3" s="11"/>
      <c r="L3" s="12"/>
      <c r="M3" s="12"/>
      <c r="N3" s="20"/>
    </row>
    <row r="4" spans="2:16" ht="5.25" customHeight="1">
      <c r="C4" s="32"/>
      <c r="G4" s="32"/>
    </row>
    <row r="5" spans="2:16">
      <c r="B5" s="2"/>
      <c r="C5" s="21">
        <v>22.184999465942383</v>
      </c>
      <c r="D5" s="30"/>
      <c r="E5" s="33"/>
      <c r="F5" s="33"/>
      <c r="G5" s="21">
        <v>16.01099967956543</v>
      </c>
      <c r="H5" s="30"/>
      <c r="I5" s="33"/>
      <c r="J5" s="33"/>
      <c r="K5" s="33"/>
      <c r="L5" s="33"/>
      <c r="M5" s="33"/>
      <c r="N5" s="33"/>
      <c r="O5" s="34"/>
    </row>
    <row r="6" spans="2:16">
      <c r="B6" s="26" t="s">
        <v>4</v>
      </c>
      <c r="C6" s="21">
        <v>22.5</v>
      </c>
      <c r="D6" s="35"/>
      <c r="E6" s="33"/>
      <c r="F6" s="33"/>
      <c r="G6" s="21">
        <v>15.942000389099121</v>
      </c>
      <c r="H6" s="35"/>
      <c r="I6" s="33"/>
      <c r="J6" s="33"/>
      <c r="K6" s="33"/>
      <c r="L6" s="33"/>
      <c r="M6" s="33"/>
      <c r="N6" s="33"/>
      <c r="O6" s="34"/>
    </row>
    <row r="7" spans="2:16" ht="15.75">
      <c r="B7" s="26"/>
      <c r="C7" s="21">
        <v>22.201000213623047</v>
      </c>
      <c r="D7" s="36">
        <f>STDEV(C5:C8)</f>
        <v>0.17742708954977127</v>
      </c>
      <c r="E7" s="37">
        <f>AVERAGE(C5:C8)</f>
        <v>22.295333226521809</v>
      </c>
      <c r="F7" s="33"/>
      <c r="G7" s="21">
        <v>15.907999992370605</v>
      </c>
      <c r="H7" s="38">
        <f>STDEV(G5:G8)</f>
        <v>5.2481527900748275E-2</v>
      </c>
      <c r="I7" s="37">
        <f>AVERAGE(G5:G8)</f>
        <v>15.953666687011719</v>
      </c>
      <c r="J7" s="33"/>
      <c r="K7" s="1">
        <f>E7-I7</f>
        <v>6.34166653951009</v>
      </c>
      <c r="L7" s="37">
        <f>K7-$K$7</f>
        <v>0</v>
      </c>
      <c r="M7" s="18">
        <f>SQRT((D7*D7)+(H7*H7))</f>
        <v>0.18502616808684</v>
      </c>
      <c r="N7" s="6"/>
      <c r="O7" s="41">
        <f>POWER(2,-L7)</f>
        <v>1</v>
      </c>
      <c r="P7" s="17">
        <f>M7/SQRT((COUNT(C5:C8)+COUNT(G5:G8)/2))</f>
        <v>8.7222172100777692E-2</v>
      </c>
    </row>
    <row r="8" spans="2:16">
      <c r="B8" s="26"/>
      <c r="C8" s="39"/>
      <c r="D8" s="35"/>
      <c r="E8" s="33"/>
      <c r="F8" s="33"/>
      <c r="G8" s="39"/>
      <c r="H8" s="35"/>
      <c r="I8" s="33"/>
      <c r="J8" s="33"/>
      <c r="K8" s="33"/>
      <c r="L8" s="33"/>
      <c r="M8" s="33"/>
      <c r="N8" s="33"/>
      <c r="O8" s="34"/>
    </row>
    <row r="9" spans="2:16">
      <c r="B9" s="24" t="s">
        <v>132</v>
      </c>
      <c r="C9" s="21">
        <v>25.416000366210937</v>
      </c>
      <c r="D9" s="30"/>
      <c r="E9" s="33"/>
      <c r="F9" s="33"/>
      <c r="G9" s="21">
        <v>18.096000671386719</v>
      </c>
      <c r="I9" s="33"/>
      <c r="J9" s="33"/>
      <c r="K9" s="33"/>
      <c r="L9" s="33"/>
      <c r="M9" s="33"/>
      <c r="N9" s="33"/>
      <c r="O9" s="34"/>
    </row>
    <row r="10" spans="2:16">
      <c r="B10" s="24" t="s">
        <v>132</v>
      </c>
      <c r="C10" s="21">
        <v>25.458000183105469</v>
      </c>
      <c r="D10" s="35"/>
      <c r="E10" s="33"/>
      <c r="F10" s="33"/>
      <c r="G10" s="21">
        <v>17.941999435424805</v>
      </c>
      <c r="H10" s="35"/>
      <c r="I10" s="33"/>
      <c r="J10" s="33"/>
      <c r="K10" s="33"/>
      <c r="L10" s="33"/>
      <c r="M10" s="33"/>
      <c r="N10" s="33"/>
      <c r="O10" s="34"/>
    </row>
    <row r="11" spans="2:16" ht="15.75">
      <c r="B11" s="24" t="s">
        <v>132</v>
      </c>
      <c r="C11" s="21">
        <v>25.381999969482422</v>
      </c>
      <c r="D11" s="36">
        <f t="shared" ref="D11" si="0">STDEV(C9:C11)</f>
        <v>3.8070207222138434E-2</v>
      </c>
      <c r="E11" s="37">
        <f t="shared" ref="E11" si="1">AVERAGE(C9:C11)</f>
        <v>25.418666839599609</v>
      </c>
      <c r="F11" s="33"/>
      <c r="G11" s="21">
        <v>17.920000076293945</v>
      </c>
      <c r="H11" s="38">
        <f t="shared" ref="H11" si="2">STDEV(G9:G11)</f>
        <v>9.589626509322112E-2</v>
      </c>
      <c r="I11" s="37">
        <f t="shared" ref="I11" si="3">AVERAGE(G9:G11)</f>
        <v>17.986000061035156</v>
      </c>
      <c r="J11" s="33"/>
      <c r="K11" s="37">
        <f t="shared" ref="K11" si="4">E11-I11</f>
        <v>7.4326667785644531</v>
      </c>
      <c r="L11" s="37">
        <f t="shared" ref="L11" si="5">K11-$K$7</f>
        <v>1.0910002390543632</v>
      </c>
      <c r="M11" s="18">
        <f t="shared" ref="M11" si="6">SQRT((D11*D11)+(H11*H11))</f>
        <v>0.10317671412080295</v>
      </c>
      <c r="N11" s="6"/>
      <c r="O11" s="41">
        <f t="shared" ref="O11" si="7">POWER(2,-L11)</f>
        <v>0.46943579587227491</v>
      </c>
      <c r="P11" s="17">
        <f t="shared" ref="P11" si="8">M11/SQRT((COUNT(C9:C11)+COUNT(G9:G11)/2))</f>
        <v>4.8637969476910389E-2</v>
      </c>
    </row>
    <row r="12" spans="2:16">
      <c r="B12" s="24" t="s">
        <v>133</v>
      </c>
      <c r="C12" s="21">
        <v>24.461999893188477</v>
      </c>
      <c r="D12" s="30"/>
      <c r="E12" s="33"/>
      <c r="F12" s="33"/>
      <c r="G12" s="21">
        <v>16.795999526977539</v>
      </c>
      <c r="I12" s="33"/>
      <c r="J12" s="33"/>
      <c r="K12" s="33"/>
      <c r="L12" s="33"/>
      <c r="M12" s="33"/>
      <c r="N12" s="33"/>
      <c r="O12" s="34"/>
    </row>
    <row r="13" spans="2:16">
      <c r="B13" s="24" t="s">
        <v>133</v>
      </c>
      <c r="C13" s="21">
        <v>24.520999908447266</v>
      </c>
      <c r="D13" s="35"/>
      <c r="E13" s="33"/>
      <c r="F13" s="33"/>
      <c r="G13" s="21">
        <v>16.778999328613281</v>
      </c>
      <c r="H13" s="35"/>
      <c r="I13" s="33"/>
      <c r="J13" s="33"/>
      <c r="K13" s="33"/>
      <c r="L13" s="33"/>
      <c r="M13" s="33"/>
      <c r="N13" s="33"/>
      <c r="O13" s="34"/>
    </row>
    <row r="14" spans="2:16" ht="15.75">
      <c r="B14" s="24" t="s">
        <v>133</v>
      </c>
      <c r="C14" s="21">
        <v>24.492000579833984</v>
      </c>
      <c r="D14" s="36">
        <f t="shared" ref="D14" si="9">STDEV(C12:C14)</f>
        <v>2.9501423863265666E-2</v>
      </c>
      <c r="E14" s="37">
        <f t="shared" ref="E14" si="10">AVERAGE(C12:C14)</f>
        <v>24.491666793823242</v>
      </c>
      <c r="F14" s="33"/>
      <c r="G14" s="21">
        <v>16.684000015258789</v>
      </c>
      <c r="H14" s="38">
        <f t="shared" ref="H14" si="11">STDEV(G12:G14)</f>
        <v>6.0356947829126692E-2</v>
      </c>
      <c r="I14" s="37">
        <f t="shared" ref="I14" si="12">AVERAGE(G12:G14)</f>
        <v>16.752999623616535</v>
      </c>
      <c r="J14" s="33"/>
      <c r="K14" s="37">
        <f t="shared" ref="K14" si="13">E14-I14</f>
        <v>7.7386671702067069</v>
      </c>
      <c r="L14" s="37">
        <f t="shared" ref="L14" si="14">K14-$K$7</f>
        <v>1.397000630696617</v>
      </c>
      <c r="M14" s="18">
        <f t="shared" ref="M14" si="15">SQRT((D14*D14)+(H14*H14))</f>
        <v>6.7181062519194965E-2</v>
      </c>
      <c r="N14" s="6"/>
      <c r="O14" s="41">
        <f t="shared" ref="O14" si="16">POWER(2,-L14)</f>
        <v>0.37971775645406219</v>
      </c>
      <c r="P14" s="17">
        <f t="shared" ref="P14" si="17">M14/SQRT((COUNT(C12:C14)+COUNT(G12:G14)/2))</f>
        <v>3.1669456583093447E-2</v>
      </c>
    </row>
    <row r="15" spans="2:16">
      <c r="B15" s="24" t="s">
        <v>134</v>
      </c>
      <c r="C15" s="21">
        <v>26.982000350952148</v>
      </c>
      <c r="D15" s="30"/>
      <c r="E15" s="33"/>
      <c r="F15" s="33"/>
      <c r="G15" s="21">
        <v>16.995000839233398</v>
      </c>
      <c r="I15" s="33"/>
      <c r="J15" s="33"/>
      <c r="K15" s="33"/>
      <c r="L15" s="33"/>
      <c r="M15" s="33"/>
      <c r="N15" s="33"/>
      <c r="O15" s="34"/>
    </row>
    <row r="16" spans="2:16">
      <c r="B16" s="24" t="s">
        <v>134</v>
      </c>
      <c r="C16" s="21">
        <v>27.051000595092773</v>
      </c>
      <c r="D16" s="35"/>
      <c r="E16" s="33"/>
      <c r="F16" s="33"/>
      <c r="G16" s="21">
        <v>16.990999221801758</v>
      </c>
      <c r="H16" s="35"/>
      <c r="I16" s="33"/>
      <c r="J16" s="33"/>
      <c r="K16" s="33"/>
      <c r="L16" s="33"/>
      <c r="M16" s="33"/>
      <c r="N16" s="33"/>
      <c r="O16" s="34"/>
    </row>
    <row r="17" spans="2:16" ht="15.75">
      <c r="B17" s="24" t="s">
        <v>134</v>
      </c>
      <c r="C17" s="21">
        <v>27.167999267578125</v>
      </c>
      <c r="D17" s="36">
        <f t="shared" ref="D17" si="18">STDEV(C15:C17)</f>
        <v>9.4025989351204903E-2</v>
      </c>
      <c r="E17" s="37">
        <f t="shared" ref="E17" si="19">AVERAGE(C15:C17)</f>
        <v>27.067000071207683</v>
      </c>
      <c r="F17" s="33"/>
      <c r="G17" s="21">
        <v>16.986000061035156</v>
      </c>
      <c r="H17" s="38">
        <f t="shared" ref="H17" si="20">STDEV(G15:G17)</f>
        <v>4.5095927128269266E-3</v>
      </c>
      <c r="I17" s="37">
        <f t="shared" ref="I17" si="21">AVERAGE(G15:G17)</f>
        <v>16.99066670735677</v>
      </c>
      <c r="J17" s="33"/>
      <c r="K17" s="37">
        <f t="shared" ref="K17" si="22">E17-I17</f>
        <v>10.076333363850914</v>
      </c>
      <c r="L17" s="37">
        <f t="shared" ref="L17" si="23">K17-$K$7</f>
        <v>3.7346668243408239</v>
      </c>
      <c r="M17" s="18">
        <f t="shared" ref="M17" si="24">SQRT((D17*D17)+(H17*H17))</f>
        <v>9.4134069814857571E-2</v>
      </c>
      <c r="N17" s="6"/>
      <c r="O17" s="41">
        <f t="shared" ref="O17" si="25">POWER(2,-L17)</f>
        <v>7.511959919526863E-2</v>
      </c>
      <c r="P17" s="17">
        <f t="shared" ref="P17" si="26">M17/SQRT((COUNT(C15:C17)+COUNT(G15:G17)/2))</f>
        <v>4.4375226071182459E-2</v>
      </c>
    </row>
    <row r="18" spans="2:16">
      <c r="B18" s="24" t="s">
        <v>135</v>
      </c>
      <c r="C18" s="21">
        <v>22.927999496459961</v>
      </c>
      <c r="D18" s="30"/>
      <c r="E18" s="33"/>
      <c r="F18" s="33"/>
      <c r="G18" s="21">
        <v>17.16200065612793</v>
      </c>
      <c r="I18" s="33"/>
      <c r="J18" s="33"/>
      <c r="K18" s="33"/>
      <c r="L18" s="33"/>
      <c r="M18" s="33"/>
      <c r="N18" s="33"/>
      <c r="O18" s="34"/>
    </row>
    <row r="19" spans="2:16">
      <c r="B19" s="24" t="s">
        <v>135</v>
      </c>
      <c r="C19" s="21">
        <v>22.940000534057617</v>
      </c>
      <c r="D19" s="35"/>
      <c r="E19" s="33"/>
      <c r="F19" s="33"/>
      <c r="G19" s="21">
        <v>17.180999755859375</v>
      </c>
      <c r="H19" s="35"/>
      <c r="I19" s="33"/>
      <c r="J19" s="33"/>
      <c r="K19" s="33"/>
      <c r="L19" s="33"/>
      <c r="M19" s="33"/>
      <c r="N19" s="33"/>
      <c r="O19" s="34"/>
    </row>
    <row r="20" spans="2:16" ht="15.75">
      <c r="B20" s="24" t="s">
        <v>135</v>
      </c>
      <c r="C20" s="21">
        <v>22.888999938964844</v>
      </c>
      <c r="D20" s="36">
        <f t="shared" ref="D20" si="27">STDEV(C18:C20)</f>
        <v>2.6664742914106435E-2</v>
      </c>
      <c r="E20" s="37">
        <f t="shared" ref="E20" si="28">AVERAGE(C18:C20)</f>
        <v>22.918999989827473</v>
      </c>
      <c r="F20" s="33"/>
      <c r="G20" s="21">
        <v>17.158000946044922</v>
      </c>
      <c r="H20" s="38">
        <f t="shared" ref="H20" si="29">STDEV(G18:G20)</f>
        <v>1.2287586718818475E-2</v>
      </c>
      <c r="I20" s="37">
        <f t="shared" ref="I20" si="30">AVERAGE(G18:G20)</f>
        <v>17.16700045267741</v>
      </c>
      <c r="J20" s="33"/>
      <c r="K20" s="37">
        <f t="shared" ref="K20" si="31">E20-I20</f>
        <v>5.7519995371500627</v>
      </c>
      <c r="L20" s="37">
        <f t="shared" ref="L20" si="32">K20-$K$7</f>
        <v>-0.58966700236002723</v>
      </c>
      <c r="M20" s="18">
        <f t="shared" ref="M20" si="33">SQRT((D20*D20)+(H20*H20))</f>
        <v>2.9359722445007435E-2</v>
      </c>
      <c r="N20" s="6"/>
      <c r="O20" s="41">
        <f t="shared" ref="O20" si="34">POWER(2,-L20)</f>
        <v>1.5048993519067553</v>
      </c>
      <c r="P20" s="17">
        <f t="shared" ref="P20" si="35">M20/SQRT((COUNT(C18:C20)+COUNT(G18:G20)/2))</f>
        <v>1.3840305889746428E-2</v>
      </c>
    </row>
    <row r="21" spans="2:16">
      <c r="B21" s="24" t="s">
        <v>136</v>
      </c>
      <c r="C21" s="21">
        <v>22.538000106811523</v>
      </c>
      <c r="D21" s="30"/>
      <c r="E21" s="33"/>
      <c r="F21" s="33"/>
      <c r="G21" s="21">
        <v>15.75100040435791</v>
      </c>
      <c r="I21" s="33"/>
      <c r="J21" s="33"/>
      <c r="K21" s="33"/>
      <c r="L21" s="33"/>
      <c r="M21" s="33"/>
      <c r="N21" s="33"/>
      <c r="O21" s="34"/>
    </row>
    <row r="22" spans="2:16">
      <c r="B22" s="24" t="s">
        <v>136</v>
      </c>
      <c r="C22" s="21">
        <v>22.604000091552734</v>
      </c>
      <c r="D22" s="35"/>
      <c r="E22" s="33"/>
      <c r="F22" s="33"/>
      <c r="G22" s="21">
        <v>15.788000106811523</v>
      </c>
      <c r="H22" s="35"/>
      <c r="I22" s="33"/>
      <c r="J22" s="33"/>
      <c r="K22" s="33"/>
      <c r="L22" s="33"/>
      <c r="M22" s="33"/>
      <c r="N22" s="33"/>
      <c r="O22" s="34"/>
    </row>
    <row r="23" spans="2:16" ht="15.75">
      <c r="B23" s="24" t="s">
        <v>136</v>
      </c>
      <c r="C23" s="21">
        <v>22.556999206542969</v>
      </c>
      <c r="D23" s="36">
        <f t="shared" ref="D23" si="36">STDEV(C21:C23)</f>
        <v>3.397559655631939E-2</v>
      </c>
      <c r="E23" s="37">
        <f t="shared" ref="E23" si="37">AVERAGE(C21:C23)</f>
        <v>22.566333134969074</v>
      </c>
      <c r="F23" s="33"/>
      <c r="G23" s="21">
        <v>15.76200008392334</v>
      </c>
      <c r="H23" s="38">
        <f t="shared" ref="H23" si="38">STDEV(G21:G23)</f>
        <v>1.8999877729361483E-2</v>
      </c>
      <c r="I23" s="37">
        <f t="shared" ref="I23" si="39">AVERAGE(G21:G23)</f>
        <v>15.767000198364258</v>
      </c>
      <c r="J23" s="33"/>
      <c r="K23" s="37">
        <f t="shared" ref="K23" si="40">E23-I23</f>
        <v>6.7993329366048165</v>
      </c>
      <c r="L23" s="37">
        <f t="shared" ref="L23" si="41">K23-$K$7</f>
        <v>0.45766639709472656</v>
      </c>
      <c r="M23" s="18">
        <f t="shared" ref="M23" si="42">SQRT((D23*D23)+(H23*H23))</f>
        <v>3.8927323502759195E-2</v>
      </c>
      <c r="N23" s="6"/>
      <c r="O23" s="41">
        <f t="shared" ref="O23" si="43">POWER(2,-L23)</f>
        <v>0.72816313250049969</v>
      </c>
      <c r="P23" s="17">
        <f t="shared" ref="P23" si="44">M23/SQRT((COUNT(C21:C23)+COUNT(G21:G23)/2))</f>
        <v>1.8350516281495664E-2</v>
      </c>
    </row>
    <row r="24" spans="2:16">
      <c r="B24" s="24" t="s">
        <v>137</v>
      </c>
      <c r="C24" s="21">
        <v>27.177000045776367</v>
      </c>
      <c r="D24" s="30"/>
      <c r="E24" s="33"/>
      <c r="F24" s="33"/>
      <c r="G24" s="21">
        <v>19.597000122070313</v>
      </c>
      <c r="I24" s="33"/>
      <c r="J24" s="33"/>
      <c r="K24" s="33"/>
      <c r="L24" s="33"/>
      <c r="M24" s="33"/>
      <c r="N24" s="33"/>
      <c r="O24" s="34"/>
    </row>
    <row r="25" spans="2:16">
      <c r="B25" s="24" t="s">
        <v>137</v>
      </c>
      <c r="C25" s="21">
        <v>27.120000839233398</v>
      </c>
      <c r="D25" s="35"/>
      <c r="E25" s="33"/>
      <c r="F25" s="33"/>
      <c r="G25" s="21">
        <v>19.597999572753906</v>
      </c>
      <c r="H25" s="35"/>
      <c r="I25" s="33"/>
      <c r="J25" s="33"/>
      <c r="K25" s="33"/>
      <c r="L25" s="33"/>
      <c r="M25" s="33"/>
      <c r="N25" s="33"/>
      <c r="O25" s="34"/>
    </row>
    <row r="26" spans="2:16" ht="15.75">
      <c r="B26" s="24" t="s">
        <v>137</v>
      </c>
      <c r="C26" s="21">
        <v>27.322000503540039</v>
      </c>
      <c r="D26" s="36">
        <f t="shared" ref="D26" si="45">STDEV(C24:C26)</f>
        <v>0.10414565655705307</v>
      </c>
      <c r="E26" s="37">
        <f t="shared" ref="E26" si="46">AVERAGE(C24:C26)</f>
        <v>27.206333796183269</v>
      </c>
      <c r="F26" s="33"/>
      <c r="G26" s="21">
        <v>19.563999176025391</v>
      </c>
      <c r="H26" s="38">
        <f t="shared" ref="H26" si="47">STDEV(G24:G26)</f>
        <v>1.9348076214554411E-2</v>
      </c>
      <c r="I26" s="37">
        <f t="shared" ref="I26" si="48">AVERAGE(G24:G26)</f>
        <v>19.586332956949871</v>
      </c>
      <c r="J26" s="33"/>
      <c r="K26" s="37">
        <f t="shared" ref="K26" si="49">E26-I26</f>
        <v>7.6200008392333984</v>
      </c>
      <c r="L26" s="37">
        <f t="shared" ref="L26" si="50">K26-$K$7</f>
        <v>1.2783342997233085</v>
      </c>
      <c r="M26" s="18">
        <f t="shared" ref="M26" si="51">SQRT((D26*D26)+(H26*H26))</f>
        <v>0.10592764432811606</v>
      </c>
      <c r="N26" s="6"/>
      <c r="O26" s="41">
        <f t="shared" ref="O26" si="52">POWER(2,-L26)</f>
        <v>0.41227123219518524</v>
      </c>
      <c r="P26" s="17">
        <f t="shared" ref="P26" si="53">M26/SQRT((COUNT(C24:C26)+COUNT(G24:G26)/2))</f>
        <v>4.9934770413018401E-2</v>
      </c>
    </row>
    <row r="27" spans="2:16">
      <c r="B27" s="24" t="s">
        <v>138</v>
      </c>
      <c r="C27" s="21">
        <v>22.570999145507813</v>
      </c>
      <c r="D27" s="30"/>
      <c r="E27" s="33"/>
      <c r="F27" s="33"/>
      <c r="G27" s="21">
        <v>16.055000305175781</v>
      </c>
      <c r="I27" s="33"/>
      <c r="J27" s="33"/>
      <c r="K27" s="33"/>
      <c r="L27" s="33"/>
      <c r="M27" s="33"/>
      <c r="N27" s="33"/>
      <c r="O27" s="34"/>
    </row>
    <row r="28" spans="2:16">
      <c r="B28" s="24" t="s">
        <v>138</v>
      </c>
      <c r="C28" s="21">
        <v>22.559999465942383</v>
      </c>
      <c r="D28" s="35"/>
      <c r="E28" s="33"/>
      <c r="F28" s="33"/>
      <c r="G28" s="21">
        <v>16.08799934387207</v>
      </c>
      <c r="H28" s="35"/>
      <c r="I28" s="33"/>
      <c r="J28" s="33"/>
      <c r="K28" s="33"/>
      <c r="L28" s="33"/>
      <c r="M28" s="33"/>
      <c r="N28" s="33"/>
      <c r="O28" s="34"/>
    </row>
    <row r="29" spans="2:16" ht="15.75">
      <c r="B29" s="24" t="s">
        <v>138</v>
      </c>
      <c r="C29" s="21">
        <v>22.794000625610352</v>
      </c>
      <c r="D29" s="36">
        <f t="shared" ref="D29" si="54">STDEV(C27:C29)</f>
        <v>0.13203989031376051</v>
      </c>
      <c r="E29" s="37">
        <f t="shared" ref="E29" si="55">AVERAGE(C27:C29)</f>
        <v>22.641666412353516</v>
      </c>
      <c r="F29" s="33"/>
      <c r="G29" s="21">
        <v>16.048999786376953</v>
      </c>
      <c r="H29" s="38">
        <f t="shared" ref="H29" si="56">STDEV(G27:G29)</f>
        <v>2.0999635971246516E-2</v>
      </c>
      <c r="I29" s="37">
        <f t="shared" ref="I29" si="57">AVERAGE(G27:G29)</f>
        <v>16.063999811808269</v>
      </c>
      <c r="J29" s="33"/>
      <c r="K29" s="37">
        <f t="shared" ref="K29" si="58">E29-I29</f>
        <v>6.5776666005452462</v>
      </c>
      <c r="L29" s="37">
        <f t="shared" ref="L29" si="59">K29-$K$7</f>
        <v>0.23600006103515625</v>
      </c>
      <c r="M29" s="18">
        <f t="shared" ref="M29" si="60">SQRT((D29*D29)+(H29*H29))</f>
        <v>0.13369935431779309</v>
      </c>
      <c r="N29" s="6"/>
      <c r="O29" s="41">
        <f t="shared" ref="O29" si="61">POWER(2,-L29)</f>
        <v>0.84909621052468054</v>
      </c>
      <c r="P29" s="17">
        <f t="shared" ref="P29" si="62">M29/SQRT((COUNT(C27:C29)+COUNT(G27:G29)/2))</f>
        <v>6.3026480052249603E-2</v>
      </c>
    </row>
    <row r="30" spans="2:16">
      <c r="B30" s="24" t="s">
        <v>139</v>
      </c>
      <c r="C30" s="21">
        <v>21.509000778198242</v>
      </c>
      <c r="D30" s="30"/>
      <c r="E30" s="33"/>
      <c r="F30" s="33"/>
      <c r="G30" s="21">
        <v>14.729000091552734</v>
      </c>
      <c r="I30" s="33"/>
      <c r="J30" s="33"/>
      <c r="K30" s="33"/>
      <c r="L30" s="33"/>
      <c r="M30" s="33"/>
      <c r="N30" s="33"/>
      <c r="O30" s="34"/>
    </row>
    <row r="31" spans="2:16">
      <c r="B31" s="24" t="s">
        <v>139</v>
      </c>
      <c r="C31" s="21">
        <v>21.833000183105469</v>
      </c>
      <c r="D31" s="35"/>
      <c r="E31" s="33"/>
      <c r="F31" s="33"/>
      <c r="G31" s="21">
        <v>14.763999938964844</v>
      </c>
      <c r="H31" s="35"/>
      <c r="I31" s="33"/>
      <c r="J31" s="33"/>
      <c r="K31" s="33"/>
      <c r="L31" s="33"/>
      <c r="M31" s="33"/>
      <c r="N31" s="33"/>
      <c r="O31" s="34"/>
    </row>
    <row r="32" spans="2:16" ht="15.75">
      <c r="B32" s="24" t="s">
        <v>139</v>
      </c>
      <c r="C32" s="21">
        <v>21.638999938964844</v>
      </c>
      <c r="D32" s="36">
        <f t="shared" ref="D32" si="63">STDEV(C30:C32)</f>
        <v>0.16304983435894671</v>
      </c>
      <c r="E32" s="37">
        <f t="shared" ref="E32" si="64">AVERAGE(C30:C32)</f>
        <v>21.660333633422852</v>
      </c>
      <c r="F32" s="33"/>
      <c r="G32" s="21">
        <v>14.906999588012695</v>
      </c>
      <c r="H32" s="38">
        <f t="shared" ref="H32" si="65">STDEV(G30:G32)</f>
        <v>9.4302447552789159E-2</v>
      </c>
      <c r="I32" s="37">
        <f t="shared" ref="I32" si="66">AVERAGE(G30:G32)</f>
        <v>14.799999872843424</v>
      </c>
      <c r="J32" s="33"/>
      <c r="K32" s="37">
        <f t="shared" ref="K32" si="67">E32-I32</f>
        <v>6.8603337605794277</v>
      </c>
      <c r="L32" s="37">
        <f t="shared" ref="L32" si="68">K32-$K$7</f>
        <v>0.51866722106933771</v>
      </c>
      <c r="M32" s="18">
        <f t="shared" ref="M32" si="69">SQRT((D32*D32)+(H32*H32))</f>
        <v>0.18835657699938835</v>
      </c>
      <c r="N32" s="6"/>
      <c r="O32" s="41">
        <f t="shared" ref="O32" si="70">POWER(2,-L32)</f>
        <v>0.69801637128409821</v>
      </c>
      <c r="P32" s="17">
        <f t="shared" ref="P32" si="71">M32/SQRT((COUNT(C30:C32)+COUNT(G30:G32)/2))</f>
        <v>8.8792141918235729E-2</v>
      </c>
    </row>
    <row r="33" spans="2:16">
      <c r="B33" s="24" t="s">
        <v>140</v>
      </c>
      <c r="C33" s="21">
        <v>25.336000442504883</v>
      </c>
      <c r="D33" s="30"/>
      <c r="E33" s="33"/>
      <c r="F33" s="33"/>
      <c r="G33" s="21">
        <v>15.50100040435791</v>
      </c>
      <c r="I33" s="33"/>
      <c r="J33" s="33"/>
      <c r="K33" s="33"/>
      <c r="L33" s="33"/>
      <c r="M33" s="33"/>
      <c r="N33" s="33"/>
      <c r="O33" s="34"/>
    </row>
    <row r="34" spans="2:16">
      <c r="B34" s="24" t="s">
        <v>140</v>
      </c>
      <c r="C34" s="21">
        <v>25.545000076293945</v>
      </c>
      <c r="D34" s="35"/>
      <c r="E34" s="33"/>
      <c r="F34" s="33"/>
      <c r="G34" s="21">
        <v>15.484000205993652</v>
      </c>
      <c r="H34" s="35"/>
      <c r="I34" s="33"/>
      <c r="J34" s="33"/>
      <c r="K34" s="33"/>
      <c r="L34" s="33"/>
      <c r="M34" s="33"/>
      <c r="N34" s="33"/>
      <c r="O34" s="34"/>
    </row>
    <row r="35" spans="2:16" ht="15.75">
      <c r="B35" s="24" t="s">
        <v>140</v>
      </c>
      <c r="C35" s="21">
        <v>25.395000457763672</v>
      </c>
      <c r="D35" s="36">
        <f t="shared" ref="D35" si="72">STDEV(C33:C35)</f>
        <v>0.10775105125838845</v>
      </c>
      <c r="E35" s="37">
        <f t="shared" ref="E35" si="73">AVERAGE(C33:C35)</f>
        <v>25.425333658854168</v>
      </c>
      <c r="F35" s="33"/>
      <c r="G35" s="21">
        <v>15.458999633789063</v>
      </c>
      <c r="H35" s="38">
        <f t="shared" ref="H35" si="74">STDEV(G33:G35)</f>
        <v>2.1126997275831713E-2</v>
      </c>
      <c r="I35" s="37">
        <f t="shared" ref="I35" si="75">AVERAGE(G33:G35)</f>
        <v>15.481333414713541</v>
      </c>
      <c r="J35" s="33"/>
      <c r="K35" s="37">
        <f t="shared" ref="K35" si="76">E35-I35</f>
        <v>9.9440002441406268</v>
      </c>
      <c r="L35" s="37">
        <f t="shared" ref="L35" si="77">K35-$K$7</f>
        <v>3.6023337046305368</v>
      </c>
      <c r="M35" s="18">
        <f t="shared" ref="M35" si="78">SQRT((D35*D35)+(H35*H35))</f>
        <v>0.10980272793141733</v>
      </c>
      <c r="N35" s="6"/>
      <c r="O35" s="41">
        <f t="shared" ref="O35" si="79">POWER(2,-L35)</f>
        <v>8.2335949946485687E-2</v>
      </c>
      <c r="P35" s="17">
        <f t="shared" ref="P35" si="80">M35/SQRT((COUNT(C33:C35)+COUNT(G33:G35)/2))</f>
        <v>5.176150234205782E-2</v>
      </c>
    </row>
    <row r="36" spans="2:16">
      <c r="B36" s="24" t="s">
        <v>141</v>
      </c>
      <c r="C36" s="21">
        <v>23.318000793457031</v>
      </c>
      <c r="D36" s="30"/>
      <c r="E36" s="33"/>
      <c r="F36" s="33"/>
      <c r="G36" s="21">
        <v>16.849000930786133</v>
      </c>
      <c r="I36" s="33"/>
      <c r="J36" s="33"/>
      <c r="K36" s="33"/>
      <c r="L36" s="33"/>
      <c r="M36" s="33"/>
      <c r="N36" s="33"/>
      <c r="O36" s="34"/>
    </row>
    <row r="37" spans="2:16">
      <c r="B37" s="24" t="s">
        <v>141</v>
      </c>
      <c r="C37" s="21">
        <v>23.288999557495117</v>
      </c>
      <c r="D37" s="35"/>
      <c r="E37" s="33"/>
      <c r="F37" s="33"/>
      <c r="G37" s="21">
        <v>16.863000869750977</v>
      </c>
      <c r="H37" s="35"/>
      <c r="I37" s="33"/>
      <c r="J37" s="33"/>
      <c r="K37" s="33"/>
      <c r="L37" s="33"/>
      <c r="M37" s="33"/>
      <c r="N37" s="33"/>
      <c r="O37" s="34"/>
    </row>
    <row r="38" spans="2:16" ht="15.75">
      <c r="B38" s="24" t="s">
        <v>141</v>
      </c>
      <c r="C38" s="21">
        <v>23.405000686645508</v>
      </c>
      <c r="D38" s="36">
        <f t="shared" ref="D38" si="81">STDEV(C36:C38)</f>
        <v>6.036874890522214E-2</v>
      </c>
      <c r="E38" s="37">
        <f t="shared" ref="E38" si="82">AVERAGE(C36:C38)</f>
        <v>23.337333679199219</v>
      </c>
      <c r="F38" s="33"/>
      <c r="G38" s="21">
        <v>16.840000152587891</v>
      </c>
      <c r="H38" s="38">
        <f t="shared" ref="H38" si="83">STDEV(G36:G38)</f>
        <v>1.159055139046153E-2</v>
      </c>
      <c r="I38" s="37">
        <f t="shared" ref="I38" si="84">AVERAGE(G36:G38)</f>
        <v>16.850667317708332</v>
      </c>
      <c r="J38" s="33"/>
      <c r="K38" s="37">
        <f t="shared" ref="K38" si="85">E38-I38</f>
        <v>6.4866663614908866</v>
      </c>
      <c r="L38" s="37">
        <f t="shared" ref="L38" si="86">K38-$K$7</f>
        <v>0.14499982198079664</v>
      </c>
      <c r="M38" s="18">
        <f t="shared" ref="M38" si="87">SQRT((D38*D38)+(H38*H38))</f>
        <v>6.1471348821354889E-2</v>
      </c>
      <c r="N38" s="6"/>
      <c r="O38" s="41">
        <f t="shared" ref="O38" si="88">POWER(2,-L38)</f>
        <v>0.90437948915563982</v>
      </c>
      <c r="P38" s="17">
        <f t="shared" ref="P38" si="89">M38/SQRT((COUNT(C36:C38)+COUNT(G36:G38)/2))</f>
        <v>2.8977871733509155E-2</v>
      </c>
    </row>
    <row r="39" spans="2:16">
      <c r="B39" s="24" t="s">
        <v>142</v>
      </c>
      <c r="C39" s="21">
        <v>22.544000625610352</v>
      </c>
      <c r="D39" s="30"/>
      <c r="E39" s="33"/>
      <c r="F39" s="33"/>
      <c r="G39" s="21">
        <v>14.845000267028809</v>
      </c>
      <c r="I39" s="33"/>
      <c r="J39" s="33"/>
      <c r="K39" s="33"/>
      <c r="L39" s="33"/>
      <c r="M39" s="33"/>
      <c r="N39" s="33"/>
      <c r="O39" s="34"/>
    </row>
    <row r="40" spans="2:16">
      <c r="B40" s="24" t="s">
        <v>142</v>
      </c>
      <c r="C40" s="21">
        <v>22.525999069213867</v>
      </c>
      <c r="D40" s="35"/>
      <c r="E40" s="33"/>
      <c r="F40" s="33"/>
      <c r="G40" s="21">
        <v>14.828000068664551</v>
      </c>
      <c r="H40" s="35"/>
      <c r="I40" s="33"/>
      <c r="J40" s="33"/>
      <c r="K40" s="33"/>
      <c r="L40" s="33"/>
      <c r="M40" s="33"/>
      <c r="N40" s="33"/>
      <c r="O40" s="34"/>
    </row>
    <row r="41" spans="2:16" ht="15.75">
      <c r="B41" s="24" t="s">
        <v>142</v>
      </c>
      <c r="C41" s="21">
        <v>22.474000930786133</v>
      </c>
      <c r="D41" s="36">
        <f t="shared" ref="D41" si="90">STDEV(C39:C41)</f>
        <v>3.6349735689386133E-2</v>
      </c>
      <c r="E41" s="37">
        <f t="shared" ref="E41" si="91">AVERAGE(C39:C41)</f>
        <v>22.514666875203449</v>
      </c>
      <c r="F41" s="33"/>
      <c r="G41" s="21">
        <v>14.843000411987305</v>
      </c>
      <c r="H41" s="38">
        <f t="shared" ref="H41" si="92">STDEV(G39:G41)</f>
        <v>9.2917209063735004E-3</v>
      </c>
      <c r="I41" s="37">
        <f t="shared" ref="I41" si="93">AVERAGE(G39:G41)</f>
        <v>14.838666915893555</v>
      </c>
      <c r="J41" s="33"/>
      <c r="K41" s="37">
        <f t="shared" ref="K41" si="94">E41-I41</f>
        <v>7.6759999593098946</v>
      </c>
      <c r="L41" s="37">
        <f t="shared" ref="L41" si="95">K41-$K$7</f>
        <v>1.3343334197998047</v>
      </c>
      <c r="M41" s="18">
        <f t="shared" ref="M41" si="96">SQRT((D41*D41)+(H41*H41))</f>
        <v>3.7518520254537897E-2</v>
      </c>
      <c r="N41" s="6"/>
      <c r="O41" s="41">
        <f t="shared" ref="O41" si="97">POWER(2,-L41)</f>
        <v>0.39657525889474332</v>
      </c>
      <c r="P41" s="17">
        <f t="shared" ref="P41" si="98">M41/SQRT((COUNT(C39:C41)+COUNT(G39:G41)/2))</f>
        <v>1.7686400061379056E-2</v>
      </c>
    </row>
    <row r="42" spans="2:16">
      <c r="B42" s="24" t="s">
        <v>143</v>
      </c>
      <c r="C42" s="21">
        <v>24.517999649047852</v>
      </c>
      <c r="D42" s="30"/>
      <c r="E42" s="33"/>
      <c r="F42" s="33"/>
      <c r="G42" s="21">
        <v>16.427000045776367</v>
      </c>
      <c r="I42" s="33"/>
      <c r="J42" s="33"/>
      <c r="K42" s="33"/>
      <c r="L42" s="33"/>
      <c r="M42" s="33"/>
      <c r="N42" s="33"/>
      <c r="O42" s="34"/>
    </row>
    <row r="43" spans="2:16">
      <c r="B43" s="24" t="s">
        <v>143</v>
      </c>
      <c r="C43" s="21">
        <v>24.395000457763672</v>
      </c>
      <c r="D43" s="35"/>
      <c r="E43" s="33"/>
      <c r="F43" s="33"/>
      <c r="G43" s="21">
        <v>16.451999664306641</v>
      </c>
      <c r="H43" s="35"/>
      <c r="I43" s="33"/>
      <c r="J43" s="33"/>
      <c r="K43" s="33"/>
      <c r="L43" s="33"/>
      <c r="M43" s="33"/>
      <c r="N43" s="33"/>
      <c r="O43" s="34"/>
    </row>
    <row r="44" spans="2:16" ht="15.75">
      <c r="B44" s="24" t="s">
        <v>143</v>
      </c>
      <c r="C44" s="21">
        <v>24.74799919128418</v>
      </c>
      <c r="D44" s="36">
        <f t="shared" ref="D44" si="99">STDEV(C42:C44)</f>
        <v>0.17918179611444562</v>
      </c>
      <c r="E44" s="37">
        <f t="shared" ref="E44" si="100">AVERAGE(C42:C44)</f>
        <v>24.553666432698567</v>
      </c>
      <c r="F44" s="33"/>
      <c r="G44" s="21">
        <v>16.483999252319336</v>
      </c>
      <c r="H44" s="38">
        <f t="shared" ref="H44" si="101">STDEV(G42:G44)</f>
        <v>2.8571151260696034E-2</v>
      </c>
      <c r="I44" s="37">
        <f t="shared" ref="I44" si="102">AVERAGE(G42:G44)</f>
        <v>16.454332987467449</v>
      </c>
      <c r="J44" s="33"/>
      <c r="K44" s="37">
        <f t="shared" ref="K44" si="103">E44-I44</f>
        <v>8.0993334452311174</v>
      </c>
      <c r="L44" s="37">
        <f t="shared" ref="L44" si="104">K44-$K$7</f>
        <v>1.7576669057210275</v>
      </c>
      <c r="M44" s="18">
        <f t="shared" ref="M44" si="105">SQRT((D44*D44)+(H44*H44))</f>
        <v>0.18144538225912596</v>
      </c>
      <c r="N44" s="6"/>
      <c r="O44" s="41">
        <f t="shared" ref="O44" si="106">POWER(2,-L44)</f>
        <v>0.2957260203968165</v>
      </c>
      <c r="P44" s="17">
        <f t="shared" ref="P44" si="107">M44/SQRT((COUNT(C42:C44)+COUNT(G42:G44)/2))</f>
        <v>8.5534173473608838E-2</v>
      </c>
    </row>
    <row r="45" spans="2:16">
      <c r="B45" s="24" t="s">
        <v>144</v>
      </c>
      <c r="C45" s="21">
        <v>24.767999649047852</v>
      </c>
      <c r="D45" s="30"/>
      <c r="E45" s="33"/>
      <c r="F45" s="33"/>
      <c r="G45" s="21">
        <v>18.266000747680664</v>
      </c>
      <c r="I45" s="33"/>
      <c r="J45" s="33"/>
      <c r="K45" s="33"/>
      <c r="L45" s="33"/>
      <c r="M45" s="33"/>
      <c r="N45" s="33"/>
      <c r="O45" s="34"/>
    </row>
    <row r="46" spans="2:16">
      <c r="B46" s="24" t="s">
        <v>144</v>
      </c>
      <c r="C46" s="21">
        <v>24.38599967956543</v>
      </c>
      <c r="D46" s="35"/>
      <c r="E46" s="33"/>
      <c r="F46" s="33"/>
      <c r="G46" s="21">
        <v>18.292999267578125</v>
      </c>
      <c r="H46" s="35"/>
      <c r="I46" s="33"/>
      <c r="J46" s="33"/>
      <c r="K46" s="33"/>
      <c r="L46" s="33"/>
      <c r="M46" s="33"/>
      <c r="N46" s="33"/>
      <c r="O46" s="34"/>
    </row>
    <row r="47" spans="2:16" ht="15.75">
      <c r="B47" s="24" t="s">
        <v>144</v>
      </c>
      <c r="C47" s="21">
        <v>24.391000747680664</v>
      </c>
      <c r="D47" s="36">
        <f t="shared" ref="D47" si="108">STDEV(C45:C47)</f>
        <v>0.21911836945631244</v>
      </c>
      <c r="E47" s="37">
        <f t="shared" ref="E47" si="109">AVERAGE(C45:C47)</f>
        <v>24.515000025431316</v>
      </c>
      <c r="F47" s="33"/>
      <c r="G47" s="21">
        <v>18.329999923706055</v>
      </c>
      <c r="H47" s="38">
        <f t="shared" ref="H47" si="110">STDEV(G45:G47)</f>
        <v>3.2129589587792301E-2</v>
      </c>
      <c r="I47" s="37">
        <f t="shared" ref="I47" si="111">AVERAGE(G45:G47)</f>
        <v>18.296333312988281</v>
      </c>
      <c r="J47" s="33"/>
      <c r="K47" s="37">
        <f t="shared" ref="K47" si="112">E47-I47</f>
        <v>6.218666712443035</v>
      </c>
      <c r="L47" s="37">
        <f t="shared" ref="L47" si="113">K47-$K$7</f>
        <v>-0.12299982706705492</v>
      </c>
      <c r="M47" s="18">
        <f t="shared" ref="M47" si="114">SQRT((D47*D47)+(H47*H47))</f>
        <v>0.22146144215251784</v>
      </c>
      <c r="N47" s="6"/>
      <c r="O47" s="41">
        <f t="shared" ref="O47" si="115">POWER(2,-L47)</f>
        <v>1.0889968848002383</v>
      </c>
      <c r="P47" s="17">
        <f t="shared" ref="P47" si="116">M47/SQRT((COUNT(C45:C47)+COUNT(G45:G47)/2))</f>
        <v>0.10439792501159846</v>
      </c>
    </row>
    <row r="48" spans="2:16">
      <c r="B48" s="24" t="s">
        <v>145</v>
      </c>
      <c r="C48" s="21">
        <v>21.965999603271484</v>
      </c>
      <c r="D48" s="30"/>
      <c r="E48" s="33"/>
      <c r="F48" s="33"/>
      <c r="G48" s="21">
        <v>14.35099983215332</v>
      </c>
      <c r="I48" s="33"/>
      <c r="J48" s="33"/>
      <c r="K48" s="33"/>
      <c r="L48" s="33"/>
      <c r="M48" s="33"/>
      <c r="N48" s="33"/>
      <c r="O48" s="34"/>
    </row>
    <row r="49" spans="2:16">
      <c r="B49" s="24" t="s">
        <v>145</v>
      </c>
      <c r="C49" s="21">
        <v>21.98699951171875</v>
      </c>
      <c r="D49" s="35"/>
      <c r="E49" s="33"/>
      <c r="F49" s="33"/>
      <c r="G49" s="21">
        <v>14.378999710083008</v>
      </c>
      <c r="H49" s="35"/>
      <c r="I49" s="33"/>
      <c r="J49" s="33"/>
      <c r="K49" s="33"/>
      <c r="L49" s="33"/>
      <c r="M49" s="33"/>
      <c r="N49" s="33"/>
      <c r="O49" s="34"/>
    </row>
    <row r="50" spans="2:16" ht="15.75">
      <c r="B50" s="24" t="s">
        <v>145</v>
      </c>
      <c r="C50" s="21">
        <v>21.999000549316406</v>
      </c>
      <c r="D50" s="36">
        <f t="shared" ref="D50" si="117">STDEV(C48:C50)</f>
        <v>1.6703709658205376E-2</v>
      </c>
      <c r="E50" s="37">
        <f t="shared" ref="E50" si="118">AVERAGE(C48:C50)</f>
        <v>21.983999888102215</v>
      </c>
      <c r="F50" s="33"/>
      <c r="G50" s="21">
        <v>14.381999969482422</v>
      </c>
      <c r="H50" s="38">
        <f t="shared" ref="H50" si="119">STDEV(G48:G50)</f>
        <v>1.7097773904636092E-2</v>
      </c>
      <c r="I50" s="37">
        <f t="shared" ref="I50" si="120">AVERAGE(G48:G50)</f>
        <v>14.37066650390625</v>
      </c>
      <c r="J50" s="33"/>
      <c r="K50" s="37">
        <f t="shared" ref="K50" si="121">E50-I50</f>
        <v>7.6133333841959647</v>
      </c>
      <c r="L50" s="37">
        <f t="shared" ref="L50" si="122">K50-$K$7</f>
        <v>1.2716668446858748</v>
      </c>
      <c r="M50" s="18">
        <f t="shared" ref="M50" si="123">SQRT((D50*D50)+(H50*H50))</f>
        <v>2.3902882437891848E-2</v>
      </c>
      <c r="N50" s="6"/>
      <c r="O50" s="41">
        <f t="shared" ref="O50" si="124">POWER(2,-L50)</f>
        <v>0.41418096464006177</v>
      </c>
      <c r="P50" s="17">
        <f t="shared" ref="P50" si="125">M50/SQRT((COUNT(C48:C50)+COUNT(G48:G50)/2))</f>
        <v>1.1267926841158776E-2</v>
      </c>
    </row>
    <row r="51" spans="2:16">
      <c r="B51" s="24" t="s">
        <v>146</v>
      </c>
      <c r="C51" s="21">
        <v>25.798000335693359</v>
      </c>
      <c r="D51" s="30"/>
      <c r="E51" s="33"/>
      <c r="F51" s="33"/>
      <c r="G51" s="21">
        <v>16.580999374389648</v>
      </c>
      <c r="I51" s="33"/>
      <c r="J51" s="33"/>
      <c r="K51" s="33"/>
      <c r="L51" s="33"/>
      <c r="M51" s="33"/>
      <c r="N51" s="33"/>
      <c r="O51" s="34"/>
    </row>
    <row r="52" spans="2:16">
      <c r="B52" s="24" t="s">
        <v>146</v>
      </c>
      <c r="C52" s="21">
        <v>25.87700080871582</v>
      </c>
      <c r="D52" s="35"/>
      <c r="E52" s="33"/>
      <c r="F52" s="33"/>
      <c r="G52" s="21">
        <v>16.621000289916992</v>
      </c>
      <c r="H52" s="35"/>
      <c r="I52" s="33"/>
      <c r="J52" s="33"/>
      <c r="K52" s="33"/>
      <c r="L52" s="33"/>
      <c r="M52" s="33"/>
      <c r="N52" s="33"/>
      <c r="O52" s="34"/>
    </row>
    <row r="53" spans="2:16" ht="15.75">
      <c r="B53" s="24" t="s">
        <v>146</v>
      </c>
      <c r="C53" s="21">
        <v>25.923999786376953</v>
      </c>
      <c r="D53" s="36">
        <f t="shared" ref="D53" si="126">STDEV(C51:C53)</f>
        <v>6.367343796216704E-2</v>
      </c>
      <c r="E53" s="37">
        <f t="shared" ref="E53" si="127">AVERAGE(C51:C53)</f>
        <v>25.866333643595379</v>
      </c>
      <c r="F53" s="33"/>
      <c r="G53" s="21">
        <v>16.604999542236328</v>
      </c>
      <c r="H53" s="38">
        <f t="shared" ref="H53" si="128">STDEV(G51:G53)</f>
        <v>2.0133327370452061E-2</v>
      </c>
      <c r="I53" s="37">
        <f t="shared" ref="I53" si="129">AVERAGE(G51:G53)</f>
        <v>16.602333068847656</v>
      </c>
      <c r="J53" s="33"/>
      <c r="K53" s="37">
        <f t="shared" ref="K53" si="130">E53-I53</f>
        <v>9.2640005747477225</v>
      </c>
      <c r="L53" s="37">
        <f t="shared" ref="L53" si="131">K53-$K$7</f>
        <v>2.9223340352376326</v>
      </c>
      <c r="M53" s="18">
        <f t="shared" ref="M53" si="132">SQRT((D53*D53)+(H53*H53))</f>
        <v>6.6780667658595097E-2</v>
      </c>
      <c r="N53" s="6"/>
      <c r="O53" s="41">
        <f t="shared" ref="O53" si="133">POWER(2,-L53)</f>
        <v>0.1319136684604556</v>
      </c>
      <c r="P53" s="17">
        <f t="shared" ref="P53" si="134">M53/SQRT((COUNT(C51:C53)+COUNT(G51:G53)/2))</f>
        <v>3.1480708635705172E-2</v>
      </c>
    </row>
    <row r="54" spans="2:16">
      <c r="B54" s="24" t="s">
        <v>147</v>
      </c>
      <c r="C54" s="21">
        <v>22.283000946044922</v>
      </c>
      <c r="D54" s="30"/>
      <c r="E54" s="33"/>
      <c r="F54" s="33"/>
      <c r="G54" s="21">
        <v>15.755000114440918</v>
      </c>
      <c r="I54" s="33"/>
      <c r="J54" s="33"/>
      <c r="K54" s="33"/>
      <c r="L54" s="33"/>
      <c r="M54" s="33"/>
      <c r="N54" s="33"/>
      <c r="O54" s="34"/>
    </row>
    <row r="55" spans="2:16">
      <c r="B55" s="24" t="s">
        <v>147</v>
      </c>
      <c r="C55" s="21">
        <v>22.245000839233398</v>
      </c>
      <c r="D55" s="35"/>
      <c r="E55" s="33"/>
      <c r="F55" s="33"/>
      <c r="G55" s="21">
        <v>16.181999206542969</v>
      </c>
      <c r="H55" s="35"/>
      <c r="I55" s="33"/>
      <c r="J55" s="33"/>
      <c r="K55" s="33"/>
      <c r="L55" s="33"/>
      <c r="M55" s="33"/>
      <c r="N55" s="33"/>
      <c r="O55" s="34"/>
    </row>
    <row r="56" spans="2:16" ht="15.75">
      <c r="B56" s="24" t="s">
        <v>147</v>
      </c>
      <c r="C56" s="21">
        <v>22.36199951171875</v>
      </c>
      <c r="D56" s="36">
        <f t="shared" ref="D56" si="135">STDEV(C54:C56)</f>
        <v>5.9684546938527684E-2</v>
      </c>
      <c r="E56" s="37">
        <f t="shared" ref="E56" si="136">AVERAGE(C54:C56)</f>
        <v>22.296667098999023</v>
      </c>
      <c r="F56" s="33"/>
      <c r="G56" s="21">
        <v>15.836000442504883</v>
      </c>
      <c r="H56" s="38">
        <f t="shared" ref="H56" si="137">STDEV(G54:G56)</f>
        <v>0.22679080761728967</v>
      </c>
      <c r="I56" s="37">
        <f t="shared" ref="I56" si="138">AVERAGE(G54:G56)</f>
        <v>15.924333254496256</v>
      </c>
      <c r="J56" s="33"/>
      <c r="K56" s="37">
        <f t="shared" ref="K56" si="139">E56-I56</f>
        <v>6.3723338445027675</v>
      </c>
      <c r="L56" s="37">
        <f t="shared" ref="L56" si="140">K56-$K$7</f>
        <v>3.0667304992677558E-2</v>
      </c>
      <c r="M56" s="18">
        <f t="shared" ref="M56" si="141">SQRT((D56*D56)+(H56*H56))</f>
        <v>0.23451293261344844</v>
      </c>
      <c r="N56" s="6"/>
      <c r="O56" s="41">
        <f t="shared" ref="O56" si="142">POWER(2,-L56)</f>
        <v>0.97896738071434097</v>
      </c>
      <c r="P56" s="17">
        <f t="shared" ref="P56" si="143">M56/SQRT((COUNT(C54:C56)+COUNT(G54:G56)/2))</f>
        <v>0.11055045661794217</v>
      </c>
    </row>
    <row r="57" spans="2:16">
      <c r="B57" s="24" t="s">
        <v>148</v>
      </c>
      <c r="C57" s="21">
        <v>21.107000350952148</v>
      </c>
      <c r="D57" s="30"/>
      <c r="E57" s="33"/>
      <c r="F57" s="33"/>
      <c r="G57" s="21">
        <v>13.894000053405762</v>
      </c>
      <c r="I57" s="33"/>
      <c r="J57" s="33"/>
      <c r="K57" s="33"/>
      <c r="L57" s="33"/>
      <c r="M57" s="33"/>
      <c r="N57" s="33"/>
      <c r="O57" s="34"/>
    </row>
    <row r="58" spans="2:16">
      <c r="B58" s="24" t="s">
        <v>148</v>
      </c>
      <c r="C58" s="21">
        <v>21.135000228881836</v>
      </c>
      <c r="D58" s="35"/>
      <c r="E58" s="33"/>
      <c r="F58" s="33"/>
      <c r="G58" s="21">
        <v>13.847000122070313</v>
      </c>
      <c r="H58" s="35"/>
      <c r="I58" s="33"/>
      <c r="J58" s="33"/>
      <c r="K58" s="33"/>
      <c r="L58" s="33"/>
      <c r="M58" s="33"/>
      <c r="N58" s="33"/>
      <c r="O58" s="34"/>
    </row>
    <row r="59" spans="2:16" ht="15.75">
      <c r="B59" s="24" t="s">
        <v>148</v>
      </c>
      <c r="C59" s="21">
        <v>21.121999740600586</v>
      </c>
      <c r="D59" s="36">
        <f t="shared" ref="D59" si="144">STDEV(C57:C59)</f>
        <v>1.4011825657005905E-2</v>
      </c>
      <c r="E59" s="37">
        <f t="shared" ref="E59" si="145">AVERAGE(C57:C59)</f>
        <v>21.121333440144856</v>
      </c>
      <c r="F59" s="33"/>
      <c r="G59" s="21">
        <v>13.815999984741211</v>
      </c>
      <c r="H59" s="38">
        <f t="shared" ref="H59" si="146">STDEV(G57:G59)</f>
        <v>3.9272579007993892E-2</v>
      </c>
      <c r="I59" s="37">
        <f t="shared" ref="I59" si="147">AVERAGE(G57:G59)</f>
        <v>13.852333386739096</v>
      </c>
      <c r="J59" s="33"/>
      <c r="K59" s="37">
        <f t="shared" ref="K59" si="148">E59-I59</f>
        <v>7.2690000534057599</v>
      </c>
      <c r="L59" s="37">
        <f t="shared" ref="L59" si="149">K59-$K$7</f>
        <v>0.92733351389566998</v>
      </c>
      <c r="M59" s="18">
        <f t="shared" ref="M59" si="150">SQRT((D59*D59)+(H59*H59))</f>
        <v>4.1697322698003664E-2</v>
      </c>
      <c r="N59" s="6"/>
      <c r="O59" s="41">
        <f t="shared" ref="O59" si="151">POWER(2,-L59)</f>
        <v>0.52582931736985949</v>
      </c>
      <c r="P59" s="17">
        <f t="shared" ref="P59" si="152">M59/SQRT((COUNT(C57:C59)+COUNT(G57:G59)/2))</f>
        <v>1.9656306424721427E-2</v>
      </c>
    </row>
    <row r="60" spans="2:16">
      <c r="B60" s="24" t="s">
        <v>149</v>
      </c>
      <c r="C60" s="21">
        <v>25.163999557495117</v>
      </c>
      <c r="D60" s="30"/>
      <c r="E60" s="33"/>
      <c r="F60" s="33"/>
      <c r="G60" s="21">
        <v>16.080999374389648</v>
      </c>
      <c r="I60" s="33"/>
      <c r="J60" s="33"/>
      <c r="K60" s="33"/>
      <c r="L60" s="33"/>
      <c r="M60" s="33"/>
      <c r="N60" s="33"/>
      <c r="O60" s="34"/>
    </row>
    <row r="61" spans="2:16">
      <c r="B61" s="24" t="s">
        <v>149</v>
      </c>
      <c r="C61" s="21">
        <v>25.214000701904297</v>
      </c>
      <c r="D61" s="35"/>
      <c r="E61" s="33"/>
      <c r="F61" s="33"/>
      <c r="G61" s="21">
        <v>16.111000061035156</v>
      </c>
      <c r="H61" s="35"/>
      <c r="I61" s="33"/>
      <c r="J61" s="33"/>
      <c r="K61" s="33"/>
      <c r="L61" s="33"/>
      <c r="M61" s="33"/>
      <c r="N61" s="33"/>
      <c r="O61" s="34"/>
    </row>
    <row r="62" spans="2:16" ht="15.75">
      <c r="B62" s="24" t="s">
        <v>149</v>
      </c>
      <c r="C62" s="21">
        <v>25.221000671386719</v>
      </c>
      <c r="D62" s="36">
        <f t="shared" ref="D62" si="153">STDEV(C60:C62)</f>
        <v>3.1086548537552945E-2</v>
      </c>
      <c r="E62" s="37">
        <f t="shared" ref="E62" si="154">AVERAGE(C60:C62)</f>
        <v>25.199666976928711</v>
      </c>
      <c r="F62" s="33"/>
      <c r="G62" s="21">
        <v>16.048999786376953</v>
      </c>
      <c r="H62" s="38">
        <f t="shared" ref="H62" si="155">STDEV(G60:G62)</f>
        <v>3.1005507279290478E-2</v>
      </c>
      <c r="I62" s="37">
        <f t="shared" ref="I62" si="156">AVERAGE(G60:G62)</f>
        <v>16.080333073933918</v>
      </c>
      <c r="J62" s="33"/>
      <c r="K62" s="37">
        <f t="shared" ref="K62" si="157">E62-I62</f>
        <v>9.1193339029947929</v>
      </c>
      <c r="L62" s="37">
        <f t="shared" ref="L62" si="158">K62-$K$7</f>
        <v>2.7776673634847029</v>
      </c>
      <c r="M62" s="18">
        <f t="shared" ref="M62" si="159">SQRT((D62*D62)+(H62*H62))</f>
        <v>4.3905751122418686E-2</v>
      </c>
      <c r="N62" s="6"/>
      <c r="O62" s="41">
        <f t="shared" ref="O62" si="160">POWER(2,-L62)</f>
        <v>0.14582729017184864</v>
      </c>
      <c r="P62" s="17">
        <f t="shared" ref="P62" si="161">M62/SQRT((COUNT(C60:C62)+COUNT(G60:G62)/2))</f>
        <v>2.0697369567834085E-2</v>
      </c>
    </row>
    <row r="63" spans="2:16">
      <c r="B63" s="24" t="s">
        <v>150</v>
      </c>
      <c r="C63" s="21">
        <v>25.481000900268555</v>
      </c>
      <c r="D63" s="30"/>
      <c r="E63" s="33"/>
      <c r="F63" s="33"/>
      <c r="G63" s="21">
        <v>17.87700080871582</v>
      </c>
      <c r="I63" s="33"/>
      <c r="J63" s="33"/>
      <c r="K63" s="33"/>
      <c r="L63" s="33"/>
      <c r="M63" s="33"/>
      <c r="N63" s="33"/>
      <c r="O63" s="34"/>
    </row>
    <row r="64" spans="2:16">
      <c r="B64" s="24" t="s">
        <v>150</v>
      </c>
      <c r="C64" s="21">
        <v>25.652000427246094</v>
      </c>
      <c r="D64" s="35"/>
      <c r="E64" s="33"/>
      <c r="F64" s="33"/>
      <c r="G64" s="21">
        <v>17.843999862670898</v>
      </c>
      <c r="H64" s="35"/>
      <c r="I64" s="33"/>
      <c r="J64" s="33"/>
      <c r="K64" s="33"/>
      <c r="L64" s="33"/>
      <c r="M64" s="33"/>
      <c r="N64" s="33"/>
      <c r="O64" s="34"/>
    </row>
    <row r="65" spans="2:16" ht="15.75">
      <c r="B65" s="24" t="s">
        <v>150</v>
      </c>
      <c r="C65" s="21">
        <v>25.618000030517578</v>
      </c>
      <c r="D65" s="36">
        <f>STDEV(C63:C65)</f>
        <v>9.0522213565904591E-2</v>
      </c>
      <c r="E65" s="37">
        <f>AVERAGE(C63:C65)</f>
        <v>25.583667119344074</v>
      </c>
      <c r="F65" s="33"/>
      <c r="G65" s="21">
        <v>17.83799934387207</v>
      </c>
      <c r="H65" s="38">
        <f>STDEV(G63:G65)</f>
        <v>2.1000725882983195E-2</v>
      </c>
      <c r="I65" s="37">
        <f>AVERAGE(G63:G65)</f>
        <v>17.853000005086262</v>
      </c>
      <c r="J65" s="33"/>
      <c r="K65" s="37">
        <f>E65-I65</f>
        <v>7.7306671142578125</v>
      </c>
      <c r="L65" s="37">
        <f>K65-$K$7</f>
        <v>1.3890005747477225</v>
      </c>
      <c r="M65" s="18">
        <f>SQRT((D65*D65)+(H65*H65))</f>
        <v>9.2926323700464136E-2</v>
      </c>
      <c r="N65" s="6"/>
      <c r="O65" s="41">
        <f>POWER(2,-L65)</f>
        <v>0.38182922237520045</v>
      </c>
      <c r="P65" s="17">
        <f>M65/SQRT((COUNT(C63:C65)+COUNT(G63:G65)/2))</f>
        <v>4.3805889092889592E-2</v>
      </c>
    </row>
    <row r="66" spans="2:16">
      <c r="B66" s="24" t="s">
        <v>151</v>
      </c>
      <c r="C66" s="21">
        <v>22.87700080871582</v>
      </c>
      <c r="D66" s="30"/>
      <c r="E66" s="33"/>
      <c r="F66" s="33"/>
      <c r="G66" s="21">
        <v>15.611000061035156</v>
      </c>
      <c r="I66" s="33"/>
      <c r="J66" s="33"/>
      <c r="K66" s="33"/>
      <c r="L66" s="33"/>
      <c r="M66" s="33"/>
      <c r="N66" s="33"/>
      <c r="O66" s="34"/>
    </row>
    <row r="67" spans="2:16">
      <c r="B67" s="24" t="s">
        <v>151</v>
      </c>
      <c r="C67" s="21">
        <v>22.909000396728516</v>
      </c>
      <c r="D67" s="35"/>
      <c r="E67" s="33"/>
      <c r="F67" s="33"/>
      <c r="G67" s="21">
        <v>15.605999946594238</v>
      </c>
      <c r="H67" s="35"/>
      <c r="I67" s="33"/>
      <c r="J67" s="33"/>
      <c r="K67" s="33"/>
      <c r="L67" s="33"/>
      <c r="M67" s="33"/>
      <c r="N67" s="33"/>
      <c r="O67" s="34"/>
    </row>
    <row r="68" spans="2:16" ht="15.75">
      <c r="B68" s="24" t="s">
        <v>151</v>
      </c>
      <c r="C68" s="21">
        <v>22.951999664306641</v>
      </c>
      <c r="D68" s="36">
        <f>STDEV(C66:C68)</f>
        <v>3.7633626331536142E-2</v>
      </c>
      <c r="E68" s="37">
        <f>AVERAGE(C66:C68)</f>
        <v>22.91266695658366</v>
      </c>
      <c r="F68" s="33"/>
      <c r="G68" s="21">
        <v>15.701000213623047</v>
      </c>
      <c r="H68" s="38">
        <f>STDEV(G66:G68)</f>
        <v>5.346350678392818E-2</v>
      </c>
      <c r="I68" s="37">
        <f>AVERAGE(G66:G68)</f>
        <v>15.639333407084147</v>
      </c>
      <c r="J68" s="33"/>
      <c r="K68" s="37">
        <f>E68-I68</f>
        <v>7.2733335494995135</v>
      </c>
      <c r="L68" s="37">
        <f>K68-$K$7</f>
        <v>0.93166700998942353</v>
      </c>
      <c r="M68" s="18">
        <f>SQRT((D68*D68)+(H68*H68))</f>
        <v>6.5380703487319752E-2</v>
      </c>
      <c r="N68" s="6"/>
      <c r="O68" s="41">
        <f>POWER(2,-L68)</f>
        <v>0.52425222702146912</v>
      </c>
      <c r="P68" s="17">
        <f>M68/SQRT((COUNT(C66:C68)+COUNT(G66:G68)/2))</f>
        <v>3.0820759196420505E-2</v>
      </c>
    </row>
    <row r="69" spans="2:16">
      <c r="B69" s="24" t="s">
        <v>152</v>
      </c>
      <c r="C69" s="21">
        <v>26.207000732421875</v>
      </c>
      <c r="D69" s="30"/>
      <c r="E69" s="33"/>
      <c r="F69" s="33"/>
      <c r="G69" s="21">
        <v>14.800000190734863</v>
      </c>
      <c r="I69" s="33"/>
      <c r="J69" s="33"/>
      <c r="K69" s="33"/>
      <c r="L69" s="33"/>
      <c r="M69" s="33"/>
      <c r="N69" s="33"/>
      <c r="O69" s="34"/>
    </row>
    <row r="70" spans="2:16">
      <c r="B70" s="24" t="s">
        <v>152</v>
      </c>
      <c r="C70" s="21">
        <v>26.499000549316406</v>
      </c>
      <c r="D70" s="35"/>
      <c r="E70" s="33"/>
      <c r="F70" s="33"/>
      <c r="G70" s="21">
        <v>14.782999992370605</v>
      </c>
      <c r="H70" s="35"/>
      <c r="I70" s="33"/>
      <c r="J70" s="33"/>
      <c r="K70" s="33"/>
      <c r="L70" s="33"/>
      <c r="M70" s="33"/>
      <c r="N70" s="33"/>
      <c r="O70" s="34"/>
    </row>
    <row r="71" spans="2:16" ht="15.75">
      <c r="B71" s="24" t="s">
        <v>152</v>
      </c>
      <c r="C71" s="21">
        <v>26.379999160766602</v>
      </c>
      <c r="D71" s="36">
        <f>STDEV(C69:C71)</f>
        <v>0.14682965172435189</v>
      </c>
      <c r="E71" s="37">
        <f>AVERAGE(C69:C71)</f>
        <v>26.362000147501629</v>
      </c>
      <c r="F71" s="33"/>
      <c r="G71" s="21">
        <v>14.833000183105469</v>
      </c>
      <c r="H71" s="38">
        <f>STDEV(G69:G71)</f>
        <v>2.5423169597851878E-2</v>
      </c>
      <c r="I71" s="37">
        <f>AVERAGE(G69:G71)</f>
        <v>14.805333455403646</v>
      </c>
      <c r="J71" s="33"/>
      <c r="K71" s="37">
        <f>E71-I71</f>
        <v>11.556666692097982</v>
      </c>
      <c r="L71" s="37">
        <f>K71-$K$7</f>
        <v>5.2150001525878924</v>
      </c>
      <c r="M71" s="18">
        <f>SQRT((D71*D71)+(H71*H71))</f>
        <v>0.14901437574239476</v>
      </c>
      <c r="N71" s="6"/>
      <c r="O71" s="41">
        <f>POWER(2,-L71)</f>
        <v>2.6923314643432665E-2</v>
      </c>
      <c r="P71" s="17">
        <f>M71/SQRT((COUNT(C69:C71)+COUNT(G69:G71)/2))</f>
        <v>7.0246050387818351E-2</v>
      </c>
    </row>
    <row r="72" spans="2:16">
      <c r="B72" s="24" t="s">
        <v>153</v>
      </c>
      <c r="C72" s="21">
        <v>21.674999237060547</v>
      </c>
      <c r="D72" s="30"/>
      <c r="E72" s="33"/>
      <c r="F72" s="33"/>
      <c r="G72" s="21">
        <v>15.314000129699707</v>
      </c>
      <c r="I72" s="33"/>
      <c r="J72" s="33"/>
      <c r="K72" s="33"/>
      <c r="L72" s="33"/>
      <c r="M72" s="33"/>
      <c r="N72" s="33"/>
      <c r="O72" s="34"/>
    </row>
    <row r="73" spans="2:16">
      <c r="B73" s="24" t="s">
        <v>153</v>
      </c>
      <c r="C73" s="21">
        <v>21.715999603271484</v>
      </c>
      <c r="D73" s="35"/>
      <c r="E73" s="33"/>
      <c r="F73" s="33"/>
      <c r="G73" s="21">
        <v>15.404000282287598</v>
      </c>
      <c r="H73" s="35"/>
      <c r="I73" s="33"/>
      <c r="J73" s="33"/>
      <c r="K73" s="33"/>
      <c r="L73" s="33"/>
      <c r="M73" s="33"/>
      <c r="N73" s="33"/>
      <c r="O73" s="34"/>
    </row>
    <row r="74" spans="2:16" ht="15.75">
      <c r="B74" s="24" t="s">
        <v>153</v>
      </c>
      <c r="C74" s="21">
        <v>21.802999496459961</v>
      </c>
      <c r="D74" s="36">
        <f>STDEV(C72:C74)</f>
        <v>6.5363187716219656E-2</v>
      </c>
      <c r="E74" s="37">
        <f>AVERAGE(C72:C74)</f>
        <v>21.731332778930664</v>
      </c>
      <c r="F74" s="33"/>
      <c r="G74" s="21">
        <v>15.439999580383301</v>
      </c>
      <c r="H74" s="38">
        <f>STDEV(G72:G74)</f>
        <v>6.4899715589764942E-2</v>
      </c>
      <c r="I74" s="37">
        <f>AVERAGE(G72:G74)</f>
        <v>15.385999997456869</v>
      </c>
      <c r="J74" s="33"/>
      <c r="K74" s="37">
        <f>E74-I74</f>
        <v>6.345332781473795</v>
      </c>
      <c r="L74" s="37">
        <f>K74-$K$7</f>
        <v>3.6662419637050192E-3</v>
      </c>
      <c r="M74" s="18">
        <f>SQRT((D74*D74)+(H74*H74))</f>
        <v>9.2110365280234058E-2</v>
      </c>
      <c r="N74" s="6"/>
      <c r="O74" s="41">
        <f>POWER(2,-L74)</f>
        <v>0.99746198094993532</v>
      </c>
      <c r="P74" s="17">
        <f>M74/SQRT((COUNT(C72:C74)+COUNT(G72:G74)/2))</f>
        <v>4.342124260481562E-2</v>
      </c>
    </row>
    <row r="75" spans="2:16">
      <c r="B75" s="24" t="s">
        <v>154</v>
      </c>
      <c r="C75" s="21">
        <v>20.913000106811523</v>
      </c>
      <c r="D75" s="30"/>
      <c r="E75" s="33"/>
      <c r="F75" s="33"/>
      <c r="G75" s="21">
        <v>14.657999992370605</v>
      </c>
      <c r="I75" s="33"/>
      <c r="J75" s="33"/>
      <c r="K75" s="33"/>
      <c r="L75" s="33"/>
      <c r="M75" s="33"/>
      <c r="N75" s="33"/>
      <c r="O75" s="34"/>
    </row>
    <row r="76" spans="2:16">
      <c r="B76" s="24" t="s">
        <v>154</v>
      </c>
      <c r="C76" s="21">
        <v>20.985000610351563</v>
      </c>
      <c r="D76" s="35"/>
      <c r="E76" s="33"/>
      <c r="F76" s="33"/>
      <c r="G76" s="21">
        <v>14.637999534606934</v>
      </c>
      <c r="H76" s="35"/>
      <c r="I76" s="33"/>
      <c r="J76" s="33"/>
      <c r="K76" s="33"/>
      <c r="L76" s="33"/>
      <c r="M76" s="33"/>
      <c r="N76" s="33"/>
      <c r="O76" s="34"/>
    </row>
    <row r="77" spans="2:16" ht="15.75">
      <c r="B77" s="24" t="s">
        <v>154</v>
      </c>
      <c r="C77" s="21">
        <v>21.00200080871582</v>
      </c>
      <c r="D77" s="36">
        <f>STDEV(C75:C77)</f>
        <v>4.7247935041122527E-2</v>
      </c>
      <c r="E77" s="37">
        <f>AVERAGE(C75:C77)</f>
        <v>20.966667175292969</v>
      </c>
      <c r="F77" s="33"/>
      <c r="G77" s="21">
        <v>14.633000373840332</v>
      </c>
      <c r="H77" s="38">
        <f>STDEV(G75:G77)</f>
        <v>1.322869888906906E-2</v>
      </c>
      <c r="I77" s="37">
        <f>AVERAGE(G75:G77)</f>
        <v>14.642999966939291</v>
      </c>
      <c r="J77" s="33"/>
      <c r="K77" s="37">
        <f>E77-I77</f>
        <v>6.3236672083536778</v>
      </c>
      <c r="L77" s="37">
        <f>K77-$K$7</f>
        <v>-1.7999331156412168E-2</v>
      </c>
      <c r="M77" s="18">
        <f>SQRT((D77*D77)+(H77*H77))</f>
        <v>4.9064914551518291E-2</v>
      </c>
      <c r="N77" s="6"/>
      <c r="O77" s="41">
        <f>POWER(2,-L77)</f>
        <v>1.0125543379230575</v>
      </c>
      <c r="P77" s="17">
        <f>M77/SQRT((COUNT(C75:C77)+COUNT(G75:G77)/2))</f>
        <v>2.3129422531811401E-2</v>
      </c>
    </row>
    <row r="78" spans="2:16">
      <c r="B78" s="24" t="s">
        <v>155</v>
      </c>
      <c r="C78" s="21">
        <v>25.113000869750977</v>
      </c>
      <c r="D78" s="30"/>
      <c r="E78" s="33"/>
      <c r="F78" s="33"/>
      <c r="G78" s="21">
        <v>15.288000106811523</v>
      </c>
      <c r="I78" s="33"/>
      <c r="J78" s="33"/>
      <c r="K78" s="33"/>
      <c r="L78" s="33"/>
      <c r="M78" s="33"/>
      <c r="N78" s="33"/>
      <c r="O78" s="34"/>
    </row>
    <row r="79" spans="2:16">
      <c r="B79" s="24" t="s">
        <v>155</v>
      </c>
      <c r="C79" s="21">
        <v>25.093999862670898</v>
      </c>
      <c r="D79" s="35"/>
      <c r="E79" s="33"/>
      <c r="F79" s="33"/>
      <c r="G79" s="21">
        <v>15.324999809265137</v>
      </c>
      <c r="H79" s="35"/>
      <c r="I79" s="33"/>
      <c r="J79" s="33"/>
      <c r="K79" s="33"/>
      <c r="L79" s="33"/>
      <c r="M79" s="33"/>
      <c r="N79" s="33"/>
      <c r="O79" s="34"/>
    </row>
    <row r="80" spans="2:16" ht="15.75">
      <c r="B80" s="24" t="s">
        <v>155</v>
      </c>
      <c r="C80" s="21">
        <v>25.211000442504883</v>
      </c>
      <c r="D80" s="36">
        <f>STDEV(C78:C80)</f>
        <v>6.2788122830534726E-2</v>
      </c>
      <c r="E80" s="37">
        <f>AVERAGE(C78:C80)</f>
        <v>25.139333724975586</v>
      </c>
      <c r="F80" s="33"/>
      <c r="G80" s="21">
        <v>15.326999664306641</v>
      </c>
      <c r="H80" s="38">
        <f>STDEV(G78:G80)</f>
        <v>2.1961871833770973E-2</v>
      </c>
      <c r="I80" s="37">
        <f>AVERAGE(G78:G80)</f>
        <v>15.3133331934611</v>
      </c>
      <c r="J80" s="33"/>
      <c r="K80" s="37">
        <f>E80-I80</f>
        <v>9.8260005315144863</v>
      </c>
      <c r="L80" s="37">
        <f>K80-$K$7</f>
        <v>3.4843339920043963</v>
      </c>
      <c r="M80" s="18">
        <f>SQRT((D80*D80)+(H80*H80))</f>
        <v>6.6518209409343679E-2</v>
      </c>
      <c r="N80" s="6"/>
      <c r="O80" s="41">
        <f>POWER(2,-L80)</f>
        <v>8.9353373445203638E-2</v>
      </c>
      <c r="P80" s="17">
        <f>M80/SQRT((COUNT(C78:C80)+COUNT(G78:G80)/2))</f>
        <v>3.1356984630489151E-2</v>
      </c>
    </row>
    <row r="81" spans="2:16">
      <c r="B81" s="24" t="s">
        <v>156</v>
      </c>
      <c r="C81" s="21">
        <v>22.323999404907227</v>
      </c>
      <c r="D81" s="30"/>
      <c r="E81" s="33"/>
      <c r="F81" s="33"/>
      <c r="G81" s="21">
        <v>14.951000213623047</v>
      </c>
      <c r="I81" s="33"/>
      <c r="J81" s="33"/>
      <c r="K81" s="33"/>
      <c r="L81" s="33"/>
      <c r="M81" s="33"/>
      <c r="N81" s="33"/>
      <c r="O81" s="34"/>
    </row>
    <row r="82" spans="2:16">
      <c r="B82" s="24" t="s">
        <v>156</v>
      </c>
      <c r="C82" s="21">
        <v>22.329000473022461</v>
      </c>
      <c r="D82" s="35"/>
      <c r="E82" s="33"/>
      <c r="F82" s="33"/>
      <c r="G82" s="21">
        <v>14.991999626159668</v>
      </c>
      <c r="H82" s="35"/>
      <c r="I82" s="33"/>
      <c r="J82" s="33"/>
      <c r="K82" s="33"/>
      <c r="L82" s="33"/>
      <c r="M82" s="33"/>
      <c r="N82" s="33"/>
      <c r="O82" s="34"/>
    </row>
    <row r="83" spans="2:16" ht="15.75">
      <c r="B83" s="24" t="s">
        <v>156</v>
      </c>
      <c r="C83" s="21">
        <v>22.292999267578125</v>
      </c>
      <c r="D83" s="36">
        <f>STDEV(C81:C83)</f>
        <v>1.9502589529605437E-2</v>
      </c>
      <c r="E83" s="37">
        <f>AVERAGE(C81:C83)</f>
        <v>22.315333048502605</v>
      </c>
      <c r="F83" s="33"/>
      <c r="G83" s="21">
        <v>14.852999687194824</v>
      </c>
      <c r="H83" s="38">
        <f>STDEV(G81:G83)</f>
        <v>7.1421329728108413E-2</v>
      </c>
      <c r="I83" s="37">
        <f>AVERAGE(G81:G83)</f>
        <v>14.931999842325846</v>
      </c>
      <c r="J83" s="33"/>
      <c r="K83" s="37">
        <f>E83-I83</f>
        <v>7.3833332061767596</v>
      </c>
      <c r="L83" s="37">
        <f>K83-$K$7</f>
        <v>1.0416666666666696</v>
      </c>
      <c r="M83" s="18">
        <f>SQRT((D83*D83)+(H83*H83))</f>
        <v>7.403618938391858E-2</v>
      </c>
      <c r="N83" s="6"/>
      <c r="O83" s="41">
        <f>POWER(2,-L83)</f>
        <v>0.48576597057680199</v>
      </c>
      <c r="P83" s="17">
        <f>M83/SQRT((COUNT(C81:C83)+COUNT(G81:G83)/2))</f>
        <v>3.4900994377720207E-2</v>
      </c>
    </row>
    <row r="84" spans="2:16">
      <c r="B84" s="24" t="s">
        <v>157</v>
      </c>
      <c r="C84" s="21">
        <v>22.229999542236328</v>
      </c>
      <c r="D84" s="30"/>
      <c r="E84" s="33"/>
      <c r="F84" s="33"/>
      <c r="G84" s="21">
        <v>14.649999618530273</v>
      </c>
      <c r="I84" s="33"/>
      <c r="J84" s="33"/>
      <c r="K84" s="33"/>
      <c r="L84" s="33"/>
      <c r="M84" s="33"/>
      <c r="N84" s="33"/>
      <c r="O84" s="34"/>
    </row>
    <row r="85" spans="2:16">
      <c r="B85" s="24" t="s">
        <v>157</v>
      </c>
      <c r="C85" s="21">
        <v>22.846000671386719</v>
      </c>
      <c r="D85" s="35"/>
      <c r="E85" s="33"/>
      <c r="F85" s="33"/>
      <c r="G85" s="21">
        <v>14.635000228881836</v>
      </c>
      <c r="H85" s="35"/>
      <c r="I85" s="33"/>
      <c r="J85" s="33"/>
      <c r="K85" s="33"/>
      <c r="L85" s="33"/>
      <c r="M85" s="33"/>
      <c r="N85" s="33"/>
      <c r="O85" s="34"/>
    </row>
    <row r="86" spans="2:16" ht="15.75">
      <c r="B86" s="24" t="s">
        <v>157</v>
      </c>
      <c r="C86" s="21">
        <v>22.231000900268555</v>
      </c>
      <c r="D86" s="36">
        <f>STDEV(C84:C86)</f>
        <v>0.35535970328383676</v>
      </c>
      <c r="E86" s="37">
        <f>AVERAGE(C84:C86)</f>
        <v>22.435667037963867</v>
      </c>
      <c r="F86" s="33"/>
      <c r="G86" s="21">
        <v>14.651000022888184</v>
      </c>
      <c r="H86" s="38">
        <f>STDEV(G84:G86)</f>
        <v>8.9626624294954719E-3</v>
      </c>
      <c r="I86" s="37">
        <f>AVERAGE(G84:G86)</f>
        <v>14.645333290100098</v>
      </c>
      <c r="J86" s="33"/>
      <c r="K86" s="37">
        <f>E86-I86</f>
        <v>7.7903337478637695</v>
      </c>
      <c r="L86" s="37">
        <f>K86-$K$7</f>
        <v>1.4486672083536796</v>
      </c>
      <c r="M86" s="18">
        <f>SQRT((D86*D86)+(H86*H86))</f>
        <v>0.35547271067664477</v>
      </c>
      <c r="N86" s="6"/>
      <c r="O86" s="41">
        <f>POWER(2,-L86)</f>
        <v>0.36635971841850518</v>
      </c>
      <c r="P86" s="17">
        <f>M86/SQRT((COUNT(C84:C86)+COUNT(G84:G86)/2))</f>
        <v>0.16757144283081279</v>
      </c>
    </row>
    <row r="87" spans="2:16">
      <c r="B87" s="24" t="s">
        <v>158</v>
      </c>
      <c r="C87" s="21">
        <v>25.999000549316406</v>
      </c>
      <c r="D87" s="30"/>
      <c r="E87" s="33"/>
      <c r="F87" s="33"/>
      <c r="G87" s="21">
        <v>15.303000450134277</v>
      </c>
      <c r="I87" s="33"/>
      <c r="J87" s="33"/>
      <c r="K87" s="33"/>
      <c r="L87" s="33"/>
      <c r="M87" s="33"/>
      <c r="N87" s="33"/>
      <c r="O87" s="34"/>
    </row>
    <row r="88" spans="2:16">
      <c r="B88" s="24" t="s">
        <v>158</v>
      </c>
      <c r="C88" s="21">
        <v>25.965000152587891</v>
      </c>
      <c r="D88" s="35"/>
      <c r="E88" s="33"/>
      <c r="F88" s="33"/>
      <c r="G88" s="21">
        <v>15.288000106811523</v>
      </c>
      <c r="H88" s="35"/>
      <c r="I88" s="33"/>
      <c r="J88" s="33"/>
      <c r="K88" s="33"/>
      <c r="L88" s="33"/>
      <c r="M88" s="33"/>
      <c r="N88" s="33"/>
      <c r="O88" s="34"/>
    </row>
    <row r="89" spans="2:16" ht="15.75">
      <c r="B89" s="24" t="s">
        <v>158</v>
      </c>
      <c r="C89" s="21">
        <v>25.920999526977539</v>
      </c>
      <c r="D89" s="36">
        <f>STDEV(C87:C89)</f>
        <v>3.9107206321655603E-2</v>
      </c>
      <c r="E89" s="37">
        <f>AVERAGE(C87:C89)</f>
        <v>25.961666742960613</v>
      </c>
      <c r="F89" s="33"/>
      <c r="G89" s="21">
        <v>15.33899974822998</v>
      </c>
      <c r="H89" s="38">
        <f>STDEV(G87:G89)</f>
        <v>2.6210440629626266E-2</v>
      </c>
      <c r="I89" s="37">
        <f>AVERAGE(G87:G89)</f>
        <v>15.31000010172526</v>
      </c>
      <c r="J89" s="33"/>
      <c r="K89" s="37">
        <f>E89-I89</f>
        <v>10.651666641235353</v>
      </c>
      <c r="L89" s="37">
        <f>K89-$K$7</f>
        <v>4.3100001017252634</v>
      </c>
      <c r="M89" s="18">
        <f>SQRT((D89*D89)+(H89*H89))</f>
        <v>4.7078241091651915E-2</v>
      </c>
      <c r="N89" s="6"/>
      <c r="O89" s="41">
        <f>POWER(2,-L89)</f>
        <v>5.0415106396584405E-2</v>
      </c>
      <c r="P89" s="17">
        <f>M89/SQRT((COUNT(C87:C89)+COUNT(G87:G89)/2))</f>
        <v>2.219289568149483E-2</v>
      </c>
    </row>
    <row r="90" spans="2:16">
      <c r="B90" s="24" t="s">
        <v>159</v>
      </c>
      <c r="C90" s="21">
        <v>21.297000885009766</v>
      </c>
      <c r="D90" s="30"/>
      <c r="E90" s="33"/>
      <c r="F90" s="33"/>
      <c r="G90" s="21">
        <v>14.781000137329102</v>
      </c>
      <c r="I90" s="33"/>
      <c r="J90" s="33"/>
      <c r="K90" s="33"/>
      <c r="L90" s="33"/>
      <c r="M90" s="33"/>
      <c r="N90" s="33"/>
      <c r="O90" s="34"/>
    </row>
    <row r="91" spans="2:16">
      <c r="B91" s="24" t="s">
        <v>159</v>
      </c>
      <c r="C91" s="21">
        <v>21.315999984741211</v>
      </c>
      <c r="D91" s="35"/>
      <c r="E91" s="33"/>
      <c r="F91" s="33"/>
      <c r="G91" s="21">
        <v>14.74899959564209</v>
      </c>
      <c r="H91" s="35"/>
      <c r="I91" s="33"/>
      <c r="J91" s="33"/>
      <c r="K91" s="33"/>
      <c r="L91" s="33"/>
      <c r="M91" s="33"/>
      <c r="N91" s="33"/>
      <c r="O91" s="34"/>
    </row>
    <row r="92" spans="2:16" ht="15.75">
      <c r="B92" s="24" t="s">
        <v>159</v>
      </c>
      <c r="C92" s="21">
        <v>21.306999206542969</v>
      </c>
      <c r="D92" s="36">
        <f>STDEV(C90:C92)</f>
        <v>9.5039135119931034E-3</v>
      </c>
      <c r="E92" s="37">
        <f>AVERAGE(C90:C92)</f>
        <v>21.306666692097981</v>
      </c>
      <c r="F92" s="33"/>
      <c r="G92" s="21">
        <v>14.786999702453613</v>
      </c>
      <c r="H92" s="38">
        <f>STDEV(G90:G92)</f>
        <v>2.0428891174154241E-2</v>
      </c>
      <c r="I92" s="37">
        <f>AVERAGE(G90:G92)</f>
        <v>14.772333145141602</v>
      </c>
      <c r="J92" s="33"/>
      <c r="K92" s="37">
        <f>E92-I92</f>
        <v>6.534333546956379</v>
      </c>
      <c r="L92" s="37">
        <f>K92-$K$7</f>
        <v>0.19266700744628906</v>
      </c>
      <c r="M92" s="18">
        <f>SQRT((D92*D92)+(H92*H92))</f>
        <v>2.2531399571462093E-2</v>
      </c>
      <c r="N92" s="6"/>
      <c r="O92" s="41">
        <f>POWER(2,-L92)</f>
        <v>0.87498669977401411</v>
      </c>
      <c r="P92" s="17">
        <f>M92/SQRT((COUNT(C90:C92)+COUNT(G90:G92)/2))</f>
        <v>1.0621403617736346E-2</v>
      </c>
    </row>
    <row r="93" spans="2:16">
      <c r="B93" s="24" t="s">
        <v>160</v>
      </c>
      <c r="C93" s="21">
        <v>21.333000183105469</v>
      </c>
      <c r="D93" s="30"/>
      <c r="E93" s="33"/>
      <c r="F93" s="33"/>
      <c r="G93" s="21">
        <v>15.347999572753906</v>
      </c>
      <c r="I93" s="33"/>
      <c r="J93" s="33"/>
      <c r="K93" s="33"/>
      <c r="L93" s="33"/>
      <c r="M93" s="33"/>
      <c r="N93" s="33"/>
      <c r="O93" s="34"/>
    </row>
    <row r="94" spans="2:16">
      <c r="B94" s="24" t="s">
        <v>160</v>
      </c>
      <c r="C94" s="21">
        <v>21.381000518798828</v>
      </c>
      <c r="D94" s="35"/>
      <c r="E94" s="33"/>
      <c r="F94" s="33"/>
      <c r="G94" s="21">
        <v>15.338000297546387</v>
      </c>
      <c r="H94" s="35"/>
      <c r="I94" s="33"/>
      <c r="J94" s="33"/>
      <c r="K94" s="33"/>
      <c r="L94" s="33"/>
      <c r="M94" s="33"/>
      <c r="N94" s="33"/>
      <c r="O94" s="34"/>
    </row>
    <row r="95" spans="2:16" ht="15.75">
      <c r="B95" s="24" t="s">
        <v>160</v>
      </c>
      <c r="C95" s="21">
        <v>21.406000137329102</v>
      </c>
      <c r="D95" s="36">
        <f>STDEV(C93:C95)</f>
        <v>3.7098981275292153E-2</v>
      </c>
      <c r="E95" s="37">
        <f>AVERAGE(C93:C95)</f>
        <v>21.373333613077801</v>
      </c>
      <c r="F95" s="33"/>
      <c r="G95" s="21">
        <v>15.381999969482422</v>
      </c>
      <c r="H95" s="38">
        <f>STDEV(G93:G95)</f>
        <v>2.3065065983180748E-2</v>
      </c>
      <c r="I95" s="37">
        <f>AVERAGE(G93:G95)</f>
        <v>15.355999946594238</v>
      </c>
      <c r="J95" s="33"/>
      <c r="K95" s="37">
        <f>E95-I95</f>
        <v>6.0173336664835624</v>
      </c>
      <c r="L95" s="37">
        <f>K95-$K$7</f>
        <v>-0.32433287302652758</v>
      </c>
      <c r="M95" s="18">
        <f>SQRT((D95*D95)+(H95*H95))</f>
        <v>4.3684455822099462E-2</v>
      </c>
      <c r="N95" s="6"/>
      <c r="O95" s="41">
        <f>POWER(2,-L95)</f>
        <v>1.2520853189737662</v>
      </c>
      <c r="P95" s="17">
        <f>M95/SQRT((COUNT(C93:C95)+COUNT(G93:G95)/2))</f>
        <v>2.0593049962833794E-2</v>
      </c>
    </row>
    <row r="96" spans="2:16">
      <c r="B96" s="24" t="s">
        <v>161</v>
      </c>
      <c r="C96" s="21">
        <v>26.216999053955078</v>
      </c>
      <c r="D96" s="30"/>
      <c r="E96" s="33"/>
      <c r="F96" s="33"/>
      <c r="G96" s="21">
        <v>15.776000022888184</v>
      </c>
      <c r="I96" s="33"/>
      <c r="J96" s="33"/>
      <c r="K96" s="33"/>
      <c r="L96" s="33"/>
      <c r="M96" s="33"/>
      <c r="N96" s="33"/>
      <c r="O96" s="34"/>
    </row>
    <row r="97" spans="2:16">
      <c r="B97" s="24" t="s">
        <v>161</v>
      </c>
      <c r="C97" s="21">
        <v>26.319999694824219</v>
      </c>
      <c r="D97" s="35"/>
      <c r="E97" s="33"/>
      <c r="F97" s="33"/>
      <c r="G97" s="21">
        <v>15.781999588012695</v>
      </c>
      <c r="H97" s="35"/>
      <c r="I97" s="33"/>
      <c r="J97" s="33"/>
      <c r="K97" s="33"/>
      <c r="L97" s="33"/>
      <c r="M97" s="33"/>
      <c r="N97" s="33"/>
      <c r="O97" s="34"/>
    </row>
    <row r="98" spans="2:16" ht="15.75">
      <c r="B98" s="24" t="s">
        <v>161</v>
      </c>
      <c r="C98" s="21">
        <v>26.11400032043457</v>
      </c>
      <c r="D98" s="36">
        <f>STDEV(C96:C98)</f>
        <v>0.1029996871962959</v>
      </c>
      <c r="E98" s="37">
        <f>AVERAGE(C96:C98)</f>
        <v>26.216999689737957</v>
      </c>
      <c r="F98" s="33"/>
      <c r="G98" s="21">
        <v>15.781000137329102</v>
      </c>
      <c r="H98" s="38">
        <f>STDEV(G96:G98)</f>
        <v>3.2144161671670574E-3</v>
      </c>
      <c r="I98" s="37">
        <f>AVERAGE(G96:G98)</f>
        <v>15.779666582743326</v>
      </c>
      <c r="J98" s="33"/>
      <c r="K98" s="37">
        <f>E98-I98</f>
        <v>10.437333106994631</v>
      </c>
      <c r="L98" s="37">
        <f>K98-$K$7</f>
        <v>4.0956665674845407</v>
      </c>
      <c r="M98" s="18">
        <f>SQRT((D98*D98)+(H98*H98))</f>
        <v>0.10304983276954188</v>
      </c>
      <c r="N98" s="6"/>
      <c r="O98" s="41">
        <f>POWER(2,-L98)</f>
        <v>5.8489985129601643E-2</v>
      </c>
      <c r="P98" s="17">
        <f>M98/SQRT((COUNT(C96:C98)+COUNT(G96:G98)/2))</f>
        <v>4.8578157034321848E-2</v>
      </c>
    </row>
    <row r="99" spans="2:16">
      <c r="B99" s="24" t="s">
        <v>162</v>
      </c>
      <c r="C99" s="21">
        <v>22.034999847412109</v>
      </c>
      <c r="D99" s="30"/>
      <c r="E99" s="33"/>
      <c r="F99" s="33"/>
      <c r="G99" s="21">
        <v>15.760000228881836</v>
      </c>
      <c r="I99" s="33"/>
      <c r="J99" s="33"/>
      <c r="K99" s="33"/>
      <c r="L99" s="33"/>
      <c r="M99" s="33"/>
      <c r="N99" s="33"/>
      <c r="O99" s="34"/>
    </row>
    <row r="100" spans="2:16">
      <c r="B100" s="24" t="s">
        <v>162</v>
      </c>
      <c r="C100" s="21">
        <v>22.062999725341797</v>
      </c>
      <c r="D100" s="35"/>
      <c r="E100" s="33"/>
      <c r="F100" s="33"/>
      <c r="G100" s="21">
        <v>15.793999671936035</v>
      </c>
      <c r="H100" s="35"/>
      <c r="I100" s="33"/>
      <c r="J100" s="33"/>
      <c r="K100" s="33"/>
      <c r="L100" s="33"/>
      <c r="M100" s="33"/>
      <c r="N100" s="33"/>
      <c r="O100" s="34"/>
    </row>
    <row r="101" spans="2:16" ht="15.75">
      <c r="B101" s="24" t="s">
        <v>162</v>
      </c>
      <c r="C101" s="21">
        <v>22.023000717163086</v>
      </c>
      <c r="D101" s="36">
        <f>STDEV(C99:C101)</f>
        <v>2.052597113452051E-2</v>
      </c>
      <c r="E101" s="37">
        <f>AVERAGE(C99:C101)</f>
        <v>22.040333429972332</v>
      </c>
      <c r="F101" s="33"/>
      <c r="G101" s="21">
        <v>15.791999816894531</v>
      </c>
      <c r="H101" s="38">
        <f>STDEV(G99:G101)</f>
        <v>1.9078500907063766E-2</v>
      </c>
      <c r="I101" s="37">
        <f>AVERAGE(G99:G101)</f>
        <v>15.781999905904135</v>
      </c>
      <c r="J101" s="33"/>
      <c r="K101" s="37">
        <f>E101-I101</f>
        <v>6.2583335240681972</v>
      </c>
      <c r="L101" s="37">
        <f>K101-$K$7</f>
        <v>-8.3333015441892755E-2</v>
      </c>
      <c r="M101" s="18">
        <f>SQRT((D101*D101)+(H101*H101))</f>
        <v>2.8023288313044244E-2</v>
      </c>
      <c r="N101" s="6"/>
      <c r="O101" s="41">
        <f>POWER(2,-L101)</f>
        <v>1.0594628609113366</v>
      </c>
      <c r="P101" s="17">
        <f>M101/SQRT((COUNT(C99:C101)+COUNT(G99:G101)/2))</f>
        <v>1.3210304798199542E-2</v>
      </c>
    </row>
    <row r="102" spans="2:16">
      <c r="B102" s="24" t="s">
        <v>163</v>
      </c>
      <c r="C102" s="21">
        <v>21.298000335693359</v>
      </c>
      <c r="D102" s="30"/>
      <c r="E102" s="33"/>
      <c r="F102" s="33"/>
      <c r="G102" s="21">
        <v>14.819999694824219</v>
      </c>
      <c r="I102" s="33"/>
      <c r="J102" s="33"/>
      <c r="K102" s="33"/>
      <c r="L102" s="33"/>
      <c r="M102" s="33"/>
      <c r="N102" s="33"/>
      <c r="O102" s="34"/>
    </row>
    <row r="103" spans="2:16">
      <c r="B103" s="24" t="s">
        <v>163</v>
      </c>
      <c r="C103" s="21">
        <v>21.277000427246094</v>
      </c>
      <c r="D103" s="35"/>
      <c r="E103" s="33"/>
      <c r="F103" s="33"/>
      <c r="G103" s="21">
        <v>14.99899959564209</v>
      </c>
      <c r="H103" s="35"/>
      <c r="I103" s="33"/>
      <c r="J103" s="33"/>
      <c r="K103" s="33"/>
      <c r="L103" s="33"/>
      <c r="M103" s="33"/>
      <c r="N103" s="33"/>
      <c r="O103" s="34"/>
    </row>
    <row r="104" spans="2:16" ht="15.75">
      <c r="B104" s="24" t="s">
        <v>163</v>
      </c>
      <c r="C104" s="21">
        <v>21.400999069213867</v>
      </c>
      <c r="D104" s="36">
        <f>STDEV(C102:C104)</f>
        <v>6.6364396166762721E-2</v>
      </c>
      <c r="E104" s="37">
        <f>AVERAGE(C102:C104)</f>
        <v>21.325333277384441</v>
      </c>
      <c r="F104" s="33"/>
      <c r="G104" s="21">
        <v>14.993000030517578</v>
      </c>
      <c r="H104" s="38">
        <f>STDEV(G102:G104)</f>
        <v>0.10165798494995035</v>
      </c>
      <c r="I104" s="37">
        <f>AVERAGE(G102:G104)</f>
        <v>14.937333106994629</v>
      </c>
      <c r="J104" s="33"/>
      <c r="K104" s="37">
        <f>E104-I104</f>
        <v>6.3880001703898124</v>
      </c>
      <c r="L104" s="37">
        <f>K104-$K$7</f>
        <v>4.6333630879722421E-2</v>
      </c>
      <c r="M104" s="18">
        <f>SQRT((D104*D104)+(H104*H104))</f>
        <v>0.12140254932522365</v>
      </c>
      <c r="N104" s="6"/>
      <c r="O104" s="41">
        <f>POWER(2,-L104)</f>
        <v>0.96839421703155637</v>
      </c>
      <c r="P104" s="17">
        <f>M104/SQRT((COUNT(C102:C104)+COUNT(G102:G104)/2))</f>
        <v>5.7229710587466648E-2</v>
      </c>
    </row>
    <row r="105" spans="2:16">
      <c r="B105" s="24" t="s">
        <v>164</v>
      </c>
      <c r="C105" s="21">
        <v>26.010000228881836</v>
      </c>
      <c r="D105" s="30"/>
      <c r="E105" s="33"/>
      <c r="F105" s="33"/>
      <c r="G105" s="21">
        <v>17.110000610351563</v>
      </c>
      <c r="I105" s="33"/>
      <c r="J105" s="33"/>
      <c r="K105" s="33"/>
      <c r="L105" s="33"/>
      <c r="M105" s="33"/>
      <c r="N105" s="33"/>
      <c r="O105" s="34"/>
    </row>
    <row r="106" spans="2:16">
      <c r="B106" s="24" t="s">
        <v>164</v>
      </c>
      <c r="C106" s="21">
        <v>26.13599967956543</v>
      </c>
      <c r="D106" s="35"/>
      <c r="E106" s="33"/>
      <c r="F106" s="33"/>
      <c r="G106" s="21">
        <v>17.104999542236328</v>
      </c>
      <c r="H106" s="35"/>
      <c r="I106" s="33"/>
      <c r="J106" s="33"/>
      <c r="K106" s="33"/>
      <c r="L106" s="33"/>
      <c r="M106" s="33"/>
      <c r="N106" s="33"/>
      <c r="O106" s="34"/>
    </row>
    <row r="107" spans="2:16" ht="15.75">
      <c r="B107" s="24" t="s">
        <v>164</v>
      </c>
      <c r="C107" s="21">
        <v>25.871000289916992</v>
      </c>
      <c r="D107" s="36">
        <f>STDEV(C105:C107)</f>
        <v>0.13255283293768946</v>
      </c>
      <c r="E107" s="37">
        <f>AVERAGE(C105:C107)</f>
        <v>26.005666732788086</v>
      </c>
      <c r="F107" s="33"/>
      <c r="G107" s="21">
        <v>17.068000793457031</v>
      </c>
      <c r="H107" s="38">
        <f>STDEV(G105:G107)</f>
        <v>2.2941602358673235E-2</v>
      </c>
      <c r="I107" s="37">
        <f>AVERAGE(G105:G107)</f>
        <v>17.094333648681641</v>
      </c>
      <c r="J107" s="33"/>
      <c r="K107" s="37">
        <f>E107-I107</f>
        <v>8.9113330841064453</v>
      </c>
      <c r="L107" s="37">
        <f>K107-$K$7</f>
        <v>2.5696665445963554</v>
      </c>
      <c r="M107" s="18">
        <f>SQRT((D107*D107)+(H107*H107))</f>
        <v>0.13452349474567815</v>
      </c>
      <c r="N107" s="6"/>
      <c r="O107" s="41">
        <f>POWER(2,-L107)</f>
        <v>0.16844312548747342</v>
      </c>
      <c r="P107" s="17">
        <f>M107/SQRT((COUNT(C105:C107)+COUNT(G105:G107)/2))</f>
        <v>6.3414983575721284E-2</v>
      </c>
    </row>
    <row r="108" spans="2:16">
      <c r="B108" s="24" t="s">
        <v>165</v>
      </c>
      <c r="C108" s="21">
        <v>23.24799919128418</v>
      </c>
      <c r="D108" s="30"/>
      <c r="E108" s="33"/>
      <c r="F108" s="33"/>
      <c r="G108" s="21">
        <v>17.416000366210938</v>
      </c>
      <c r="I108" s="33"/>
      <c r="J108" s="33"/>
      <c r="K108" s="33"/>
      <c r="L108" s="33"/>
      <c r="M108" s="33"/>
      <c r="N108" s="33"/>
      <c r="O108" s="34"/>
    </row>
    <row r="109" spans="2:16">
      <c r="B109" s="24" t="s">
        <v>165</v>
      </c>
      <c r="C109" s="21">
        <v>23.51300048828125</v>
      </c>
      <c r="D109" s="35"/>
      <c r="E109" s="33"/>
      <c r="F109" s="33"/>
      <c r="G109" s="21">
        <v>17.447999954223633</v>
      </c>
      <c r="H109" s="35"/>
      <c r="I109" s="33"/>
      <c r="J109" s="33"/>
      <c r="K109" s="33"/>
      <c r="L109" s="33"/>
      <c r="M109" s="33"/>
      <c r="N109" s="33"/>
      <c r="O109" s="34"/>
    </row>
    <row r="110" spans="2:16" ht="15.75">
      <c r="B110" s="24" t="s">
        <v>165</v>
      </c>
      <c r="C110" s="21">
        <v>23.340999603271484</v>
      </c>
      <c r="D110" s="36">
        <f>STDEV(C108:C110)</f>
        <v>0.13444891748918403</v>
      </c>
      <c r="E110" s="37">
        <f>AVERAGE(C108:C110)</f>
        <v>23.367333094278973</v>
      </c>
      <c r="F110" s="33"/>
      <c r="G110" s="21">
        <v>17.398000717163086</v>
      </c>
      <c r="H110" s="38">
        <f>STDEV(G108:G110)</f>
        <v>2.5324180491725103E-2</v>
      </c>
      <c r="I110" s="37">
        <f>AVERAGE(G108:G110)</f>
        <v>17.420667012532551</v>
      </c>
      <c r="J110" s="33"/>
      <c r="K110" s="37">
        <f>E110-I110</f>
        <v>5.9466660817464216</v>
      </c>
      <c r="L110" s="37">
        <f>K110-$K$7</f>
        <v>-0.39500045776366832</v>
      </c>
      <c r="M110" s="18">
        <f>SQRT((D110*D110)+(H110*H110))</f>
        <v>0.136813104385475</v>
      </c>
      <c r="N110" s="6"/>
      <c r="O110" s="41">
        <f>POWER(2,-L110)</f>
        <v>1.3149431774333138</v>
      </c>
      <c r="P110" s="17">
        <f>M110/SQRT((COUNT(C108:C110)+COUNT(G108:G110)/2))</f>
        <v>6.4494315910768249E-2</v>
      </c>
    </row>
    <row r="111" spans="2:16">
      <c r="B111" s="24" t="s">
        <v>166</v>
      </c>
      <c r="C111" s="21">
        <v>22.319000244140625</v>
      </c>
      <c r="D111" s="30"/>
      <c r="E111" s="33"/>
      <c r="F111" s="33"/>
      <c r="G111" s="21">
        <v>15.378000259399414</v>
      </c>
      <c r="I111" s="33"/>
      <c r="J111" s="33"/>
      <c r="K111" s="33"/>
      <c r="L111" s="33"/>
      <c r="M111" s="33"/>
      <c r="N111" s="33"/>
      <c r="O111" s="34"/>
    </row>
    <row r="112" spans="2:16">
      <c r="B112" s="24" t="s">
        <v>166</v>
      </c>
      <c r="C112" s="21">
        <v>22.302999496459961</v>
      </c>
      <c r="D112" s="35"/>
      <c r="E112" s="33"/>
      <c r="F112" s="33"/>
      <c r="G112" s="21">
        <v>15.37399959564209</v>
      </c>
      <c r="H112" s="35"/>
      <c r="I112" s="33"/>
      <c r="J112" s="33"/>
      <c r="K112" s="33"/>
      <c r="L112" s="33"/>
      <c r="M112" s="33"/>
      <c r="N112" s="33"/>
      <c r="O112" s="34"/>
    </row>
    <row r="113" spans="2:17" ht="15.75">
      <c r="B113" s="24" t="s">
        <v>166</v>
      </c>
      <c r="C113" s="21">
        <v>22.242000579833984</v>
      </c>
      <c r="D113" s="36">
        <f>STDEV(C111:C113)</f>
        <v>4.0632171283394108E-2</v>
      </c>
      <c r="E113" s="37">
        <f>AVERAGE(C111:C113)</f>
        <v>22.288000106811523</v>
      </c>
      <c r="F113" s="33"/>
      <c r="G113" s="21">
        <v>15.329000473022461</v>
      </c>
      <c r="H113" s="38">
        <f>STDEV(G111:G113)</f>
        <v>2.7208777419620207E-2</v>
      </c>
      <c r="I113" s="37">
        <f>AVERAGE(G111:G113)</f>
        <v>15.360333442687988</v>
      </c>
      <c r="J113" s="33"/>
      <c r="K113" s="37">
        <f>E113-I113</f>
        <v>6.9276666641235352</v>
      </c>
      <c r="L113" s="37">
        <f>K113-$K$7</f>
        <v>0.58600012461344519</v>
      </c>
      <c r="M113" s="18">
        <f>SQRT((D113*D113)+(H113*H113))</f>
        <v>4.8900827312771629E-2</v>
      </c>
      <c r="N113" s="6"/>
      <c r="O113" s="41">
        <f>POWER(2,-L113)</f>
        <v>0.66618735500377046</v>
      </c>
      <c r="P113" s="17">
        <f>M113/SQRT((COUNT(C111:C113)+COUNT(G111:G113)/2))</f>
        <v>2.3052071065662105E-2</v>
      </c>
    </row>
    <row r="114" spans="2:17">
      <c r="B114" s="24" t="s">
        <v>167</v>
      </c>
      <c r="C114" s="21">
        <v>25.066999435424805</v>
      </c>
      <c r="D114" s="30"/>
      <c r="E114" s="33"/>
      <c r="F114" s="33"/>
      <c r="G114" s="21">
        <v>15.934000015258789</v>
      </c>
      <c r="I114" s="33"/>
      <c r="J114" s="33"/>
      <c r="K114" s="33"/>
      <c r="L114" s="33"/>
      <c r="M114" s="33"/>
      <c r="N114" s="33"/>
      <c r="O114" s="34"/>
    </row>
    <row r="115" spans="2:17">
      <c r="B115" s="24" t="s">
        <v>167</v>
      </c>
      <c r="C115" s="21">
        <v>25.047000885009766</v>
      </c>
      <c r="D115" s="35"/>
      <c r="E115" s="33"/>
      <c r="F115" s="33"/>
      <c r="G115" s="21">
        <v>15.928000450134277</v>
      </c>
      <c r="H115" s="35"/>
      <c r="I115" s="33"/>
      <c r="J115" s="33"/>
      <c r="K115" s="33"/>
      <c r="L115" s="33"/>
      <c r="M115" s="33"/>
      <c r="N115" s="33"/>
      <c r="O115" s="34"/>
    </row>
    <row r="116" spans="2:17" ht="15.75">
      <c r="B116" s="24" t="s">
        <v>167</v>
      </c>
      <c r="C116" s="21">
        <v>25.368999481201172</v>
      </c>
      <c r="D116" s="36">
        <f>STDEV(C114:C116)</f>
        <v>0.18041021110102315</v>
      </c>
      <c r="E116" s="37">
        <f>AVERAGE(C114:C116)</f>
        <v>25.160999933878582</v>
      </c>
      <c r="F116" s="33"/>
      <c r="G116" s="21">
        <v>15.928999900817871</v>
      </c>
      <c r="H116" s="38">
        <f>STDEV(G114:G116)</f>
        <v>3.2144161671670574E-3</v>
      </c>
      <c r="I116" s="37">
        <f>AVERAGE(G114:G116)</f>
        <v>15.930333455403646</v>
      </c>
      <c r="J116" s="33"/>
      <c r="K116" s="37">
        <f>E116-I116</f>
        <v>9.2306664784749355</v>
      </c>
      <c r="L116" s="37">
        <f>K116-$K$7</f>
        <v>2.8889999389648455</v>
      </c>
      <c r="M116" s="18">
        <f>SQRT((D116*D116)+(H116*H116))</f>
        <v>0.18043884487773545</v>
      </c>
      <c r="N116" s="6"/>
      <c r="O116" s="41">
        <f>POWER(2,-L116)</f>
        <v>0.13499707569034308</v>
      </c>
      <c r="P116" s="17">
        <f>M116/SQRT((COUNT(C114:C116)+COUNT(G114:G116)/2))</f>
        <v>8.5059687201676185E-2</v>
      </c>
    </row>
    <row r="117" spans="2:17" s="23" customFormat="1">
      <c r="B117" s="24" t="s">
        <v>168</v>
      </c>
      <c r="C117" s="21">
        <v>21.548999786376953</v>
      </c>
      <c r="D117" s="30"/>
      <c r="E117" s="33"/>
      <c r="F117" s="33"/>
      <c r="G117" s="21">
        <v>15.524999618530273</v>
      </c>
      <c r="H117" s="29"/>
      <c r="I117" s="33"/>
      <c r="J117" s="33"/>
      <c r="K117" s="33"/>
      <c r="L117" s="33"/>
      <c r="M117" s="33"/>
      <c r="N117" s="33"/>
      <c r="O117" s="34"/>
      <c r="P117" s="40"/>
      <c r="Q117" s="28"/>
    </row>
    <row r="118" spans="2:17" s="23" customFormat="1">
      <c r="B118" s="24" t="s">
        <v>168</v>
      </c>
      <c r="C118" s="21">
        <v>21.666999816894531</v>
      </c>
      <c r="D118" s="35"/>
      <c r="E118" s="33"/>
      <c r="F118" s="33"/>
      <c r="G118" s="21">
        <v>15.663000106811523</v>
      </c>
      <c r="H118" s="35"/>
      <c r="I118" s="33"/>
      <c r="J118" s="33"/>
      <c r="K118" s="33"/>
      <c r="L118" s="33"/>
      <c r="M118" s="33"/>
      <c r="N118" s="33"/>
      <c r="O118" s="34"/>
      <c r="P118" s="40"/>
      <c r="Q118" s="28"/>
    </row>
    <row r="119" spans="2:17" s="23" customFormat="1" ht="15.75">
      <c r="B119" s="24" t="s">
        <v>168</v>
      </c>
      <c r="C119" s="21">
        <v>21.695999145507812</v>
      </c>
      <c r="D119" s="36">
        <f>STDEV(C117:C119)</f>
        <v>7.7860751609367576E-2</v>
      </c>
      <c r="E119" s="37">
        <f>AVERAGE(C117:C119)</f>
        <v>21.637332916259766</v>
      </c>
      <c r="F119" s="33"/>
      <c r="G119" s="21">
        <v>15.557000160217285</v>
      </c>
      <c r="H119" s="38">
        <f>STDEV(G117:G119)</f>
        <v>7.2231292978536393E-2</v>
      </c>
      <c r="I119" s="37">
        <f>AVERAGE(G117:G119)</f>
        <v>15.581666628519693</v>
      </c>
      <c r="J119" s="33"/>
      <c r="K119" s="37">
        <f>E119-I119</f>
        <v>6.0556662877400722</v>
      </c>
      <c r="L119" s="37">
        <f>K119-$K$7</f>
        <v>-0.28600025177001775</v>
      </c>
      <c r="M119" s="37">
        <f>SQRT((D119*D119)+(H119*H119))</f>
        <v>0.10620572643001316</v>
      </c>
      <c r="N119" s="33"/>
      <c r="O119" s="41">
        <f>POWER(2,-L119)</f>
        <v>1.2192553068530125</v>
      </c>
      <c r="P119" s="1">
        <f>M119/SQRT((COUNT(C117:C119)+COUNT(G117:G119)/2))</f>
        <v>5.0065859573003767E-2</v>
      </c>
      <c r="Q119" s="28"/>
    </row>
    <row r="120" spans="2:17">
      <c r="B120" s="24" t="s">
        <v>169</v>
      </c>
      <c r="C120" s="21">
        <v>20.892000198364258</v>
      </c>
      <c r="D120" s="30"/>
      <c r="E120" s="33"/>
      <c r="F120" s="33"/>
      <c r="G120" s="21">
        <v>14.536999702453613</v>
      </c>
      <c r="I120" s="33"/>
      <c r="J120" s="33"/>
      <c r="K120" s="33"/>
      <c r="L120" s="33"/>
      <c r="M120" s="33"/>
      <c r="N120" s="33"/>
      <c r="O120" s="34"/>
    </row>
    <row r="121" spans="2:17">
      <c r="B121" s="24" t="s">
        <v>169</v>
      </c>
      <c r="C121" s="21">
        <v>20.930000305175781</v>
      </c>
      <c r="D121" s="35"/>
      <c r="E121" s="33"/>
      <c r="F121" s="33"/>
      <c r="G121" s="21">
        <v>14.557999610900879</v>
      </c>
      <c r="H121" s="35"/>
      <c r="I121" s="33"/>
      <c r="J121" s="33"/>
      <c r="K121" s="33"/>
      <c r="L121" s="33"/>
      <c r="M121" s="33"/>
      <c r="N121" s="33"/>
      <c r="O121" s="34"/>
    </row>
    <row r="122" spans="2:17" ht="15.75">
      <c r="B122" s="24" t="s">
        <v>169</v>
      </c>
      <c r="C122" s="21">
        <v>20.870000839233398</v>
      </c>
      <c r="D122" s="36">
        <f>STDEV(C120:C122)</f>
        <v>3.0353242092695992E-2</v>
      </c>
      <c r="E122" s="37">
        <f>AVERAGE(C120:C122)</f>
        <v>20.89733378092448</v>
      </c>
      <c r="F122" s="33"/>
      <c r="G122" s="21">
        <v>14.531000137329102</v>
      </c>
      <c r="H122" s="38">
        <f>STDEV(G120:G122)</f>
        <v>1.4177226513143645E-2</v>
      </c>
      <c r="I122" s="37">
        <f>AVERAGE(G120:G122)</f>
        <v>14.541999816894531</v>
      </c>
      <c r="J122" s="33"/>
      <c r="K122" s="37">
        <f>E122-I122</f>
        <v>6.3553339640299491</v>
      </c>
      <c r="L122" s="37">
        <f>K122-$K$7</f>
        <v>1.3667424519859139E-2</v>
      </c>
      <c r="M122" s="18">
        <f>SQRT((D122*D122)+(H122*H122))</f>
        <v>3.3500941138164986E-2</v>
      </c>
      <c r="N122" s="6"/>
      <c r="O122" s="41">
        <f>POWER(2,-L122)</f>
        <v>0.99057119580799735</v>
      </c>
      <c r="P122" s="17">
        <f>M122/SQRT((COUNT(C120:C122)+COUNT(G120:G122)/2))</f>
        <v>1.5792495103285228E-2</v>
      </c>
    </row>
    <row r="123" spans="2:17">
      <c r="B123" s="24" t="s">
        <v>170</v>
      </c>
      <c r="C123" s="21">
        <v>24.347000122070312</v>
      </c>
      <c r="D123" s="30"/>
      <c r="E123" s="33"/>
      <c r="F123" s="33"/>
      <c r="G123" s="21">
        <v>15.654999732971191</v>
      </c>
      <c r="I123" s="33"/>
      <c r="J123" s="33"/>
      <c r="K123" s="33"/>
      <c r="L123" s="33"/>
      <c r="M123" s="33"/>
      <c r="N123" s="33"/>
      <c r="O123" s="34"/>
    </row>
    <row r="124" spans="2:17">
      <c r="B124" s="24" t="s">
        <v>170</v>
      </c>
      <c r="C124" s="21">
        <v>24.416999816894531</v>
      </c>
      <c r="D124" s="35"/>
      <c r="E124" s="33"/>
      <c r="F124" s="33"/>
      <c r="G124" s="21">
        <v>15.61400032043457</v>
      </c>
      <c r="H124" s="35"/>
      <c r="I124" s="33"/>
      <c r="J124" s="33"/>
      <c r="K124" s="33"/>
      <c r="L124" s="33"/>
      <c r="M124" s="33"/>
      <c r="N124" s="33"/>
      <c r="O124" s="34"/>
    </row>
    <row r="125" spans="2:17" ht="15.75">
      <c r="B125" s="24" t="s">
        <v>170</v>
      </c>
      <c r="C125" s="21">
        <v>24.569000244140625</v>
      </c>
      <c r="D125" s="36">
        <f>STDEV(C123:C125)</f>
        <v>0.11349606553952465</v>
      </c>
      <c r="E125" s="37">
        <f>AVERAGE(C123:C125)</f>
        <v>24.444333394368488</v>
      </c>
      <c r="F125" s="33"/>
      <c r="G125" s="21">
        <v>15.644000053405762</v>
      </c>
      <c r="H125" s="38">
        <f>STDEV(G123:G125)</f>
        <v>2.1220778956928681E-2</v>
      </c>
      <c r="I125" s="37">
        <f>AVERAGE(G123:G125)</f>
        <v>15.637666702270508</v>
      </c>
      <c r="J125" s="33"/>
      <c r="K125" s="37">
        <f>E125-I125</f>
        <v>8.8066666920979806</v>
      </c>
      <c r="L125" s="37">
        <f>K125-$K$7</f>
        <v>2.4650001525878906</v>
      </c>
      <c r="M125" s="18">
        <f>SQRT((D125*D125)+(H125*H125))</f>
        <v>0.11546288733827377</v>
      </c>
      <c r="N125" s="6"/>
      <c r="O125" s="41">
        <f>POWER(2,-L125)</f>
        <v>0.18111775016328316</v>
      </c>
      <c r="P125" s="17">
        <f>M125/SQRT((COUNT(C123:C125)+COUNT(G123:G125)/2))</f>
        <v>5.4429727074847833E-2</v>
      </c>
    </row>
    <row r="126" spans="2:17">
      <c r="B126" s="24" t="s">
        <v>171</v>
      </c>
      <c r="C126" s="21">
        <v>22.559000015258789</v>
      </c>
      <c r="D126" s="30"/>
      <c r="E126" s="33"/>
      <c r="F126" s="33"/>
      <c r="G126" s="21">
        <v>16.620000839233398</v>
      </c>
      <c r="I126" s="33"/>
      <c r="J126" s="33"/>
      <c r="K126" s="33"/>
      <c r="L126" s="33"/>
      <c r="M126" s="33"/>
      <c r="N126" s="33"/>
      <c r="O126" s="34"/>
    </row>
    <row r="127" spans="2:17">
      <c r="B127" s="24" t="s">
        <v>171</v>
      </c>
      <c r="C127" s="21">
        <v>22.417999267578125</v>
      </c>
      <c r="D127" s="35"/>
      <c r="E127" s="33"/>
      <c r="F127" s="33"/>
      <c r="G127" s="21">
        <v>16.625</v>
      </c>
      <c r="H127" s="35"/>
      <c r="I127" s="33"/>
      <c r="J127" s="33"/>
      <c r="K127" s="33"/>
      <c r="L127" s="33"/>
      <c r="M127" s="33"/>
      <c r="N127" s="33"/>
      <c r="O127" s="34"/>
    </row>
    <row r="128" spans="2:17" ht="15.75">
      <c r="B128" s="24" t="s">
        <v>171</v>
      </c>
      <c r="C128" s="21">
        <v>22.438999176025391</v>
      </c>
      <c r="D128" s="36">
        <f>STDEV(C126:C128)</f>
        <v>7.6072781398276487E-2</v>
      </c>
      <c r="E128" s="37">
        <f>AVERAGE(C126:C128)</f>
        <v>22.471999486287434</v>
      </c>
      <c r="F128" s="33"/>
      <c r="G128" s="21">
        <v>16.63599967956543</v>
      </c>
      <c r="H128" s="38">
        <f>STDEV(G126:G128)</f>
        <v>8.1848177630118885E-3</v>
      </c>
      <c r="I128" s="37">
        <f>AVERAGE(G126:G128)</f>
        <v>16.627000172932942</v>
      </c>
      <c r="J128" s="33"/>
      <c r="K128" s="37">
        <f>E128-I128</f>
        <v>5.8449993133544922</v>
      </c>
      <c r="L128" s="37">
        <f>K128-$K$7</f>
        <v>-0.49666722615559777</v>
      </c>
      <c r="M128" s="18">
        <f>SQRT((D128*D128)+(H128*H128))</f>
        <v>7.6511824651381011E-2</v>
      </c>
      <c r="N128" s="6"/>
      <c r="O128" s="41">
        <f>POWER(2,-L128)</f>
        <v>1.4109503542960244</v>
      </c>
      <c r="P128" s="17">
        <f>M128/SQRT((COUNT(C126:C128)+COUNT(G126:G128)/2))</f>
        <v>3.6068020034631713E-2</v>
      </c>
    </row>
    <row r="129" spans="2:16">
      <c r="B129" s="24" t="s">
        <v>172</v>
      </c>
      <c r="C129" s="21">
        <v>21.240999221801758</v>
      </c>
      <c r="D129" s="30"/>
      <c r="E129" s="33"/>
      <c r="F129" s="33"/>
      <c r="G129" s="21">
        <v>14.657999992370605</v>
      </c>
      <c r="I129" s="33"/>
      <c r="J129" s="33"/>
      <c r="K129" s="33"/>
      <c r="L129" s="33"/>
      <c r="M129" s="33"/>
      <c r="N129" s="33"/>
      <c r="O129" s="34"/>
    </row>
    <row r="130" spans="2:16">
      <c r="B130" s="24" t="s">
        <v>172</v>
      </c>
      <c r="C130" s="21">
        <v>21.256999969482422</v>
      </c>
      <c r="D130" s="35"/>
      <c r="E130" s="33"/>
      <c r="F130" s="33"/>
      <c r="G130" s="21">
        <v>14.701000213623047</v>
      </c>
      <c r="H130" s="35"/>
      <c r="I130" s="33"/>
      <c r="J130" s="33"/>
      <c r="K130" s="33"/>
      <c r="L130" s="33"/>
      <c r="M130" s="33"/>
      <c r="N130" s="33"/>
      <c r="O130" s="34"/>
    </row>
    <row r="131" spans="2:16" ht="15.75">
      <c r="B131" s="24" t="s">
        <v>172</v>
      </c>
      <c r="C131" s="21">
        <v>21.152999877929687</v>
      </c>
      <c r="D131" s="36">
        <f>STDEV(C129:C131)</f>
        <v>5.5999892099944097E-2</v>
      </c>
      <c r="E131" s="37">
        <f>AVERAGE(C129:C131)</f>
        <v>21.216999689737957</v>
      </c>
      <c r="F131" s="33"/>
      <c r="G131" s="21">
        <v>14.708000183105469</v>
      </c>
      <c r="H131" s="38">
        <f>STDEV(G129:G131)</f>
        <v>2.7074088701303994E-2</v>
      </c>
      <c r="I131" s="37">
        <f>AVERAGE(G129:G131)</f>
        <v>14.689000129699707</v>
      </c>
      <c r="J131" s="33"/>
      <c r="K131" s="37">
        <f>E131-I131</f>
        <v>6.5279995600382499</v>
      </c>
      <c r="L131" s="37">
        <f>K131-$K$7</f>
        <v>0.18633302052815992</v>
      </c>
      <c r="M131" s="18">
        <f>SQRT((D131*D131)+(H131*H131))</f>
        <v>6.2201239490957558E-2</v>
      </c>
      <c r="N131" s="6"/>
      <c r="O131" s="41">
        <f>POWER(2,-L131)</f>
        <v>0.87883667365811069</v>
      </c>
      <c r="P131" s="17">
        <f>M131/SQRT((COUNT(C129:C131)+COUNT(G129:G131)/2))</f>
        <v>2.9321945494843047E-2</v>
      </c>
    </row>
    <row r="132" spans="2:16">
      <c r="B132" s="24" t="s">
        <v>173</v>
      </c>
      <c r="C132" s="21">
        <v>24.243000030517578</v>
      </c>
      <c r="D132" s="30"/>
      <c r="E132" s="33"/>
      <c r="F132" s="33"/>
      <c r="G132" s="21">
        <v>14.937999725341797</v>
      </c>
      <c r="I132" s="33"/>
      <c r="J132" s="33"/>
      <c r="K132" s="33"/>
      <c r="L132" s="33"/>
      <c r="M132" s="33"/>
      <c r="N132" s="33"/>
      <c r="O132" s="34"/>
    </row>
    <row r="133" spans="2:16">
      <c r="B133" s="24" t="s">
        <v>173</v>
      </c>
      <c r="C133" s="21">
        <v>24.341999053955078</v>
      </c>
      <c r="D133" s="35"/>
      <c r="E133" s="33"/>
      <c r="F133" s="33"/>
      <c r="G133" s="21">
        <v>14.921999931335449</v>
      </c>
      <c r="H133" s="35"/>
      <c r="I133" s="33"/>
      <c r="J133" s="33"/>
      <c r="K133" s="33"/>
      <c r="L133" s="33"/>
      <c r="M133" s="33"/>
      <c r="N133" s="33"/>
      <c r="O133" s="34"/>
    </row>
    <row r="134" spans="2:16" ht="15.75">
      <c r="B134" s="24" t="s">
        <v>173</v>
      </c>
      <c r="C134" s="21">
        <v>24.416999816894531</v>
      </c>
      <c r="D134" s="36">
        <f>STDEV(C132:C134)</f>
        <v>8.7275279759223195E-2</v>
      </c>
      <c r="E134" s="37">
        <f>AVERAGE(C132:C134)</f>
        <v>24.333999633789063</v>
      </c>
      <c r="F134" s="33"/>
      <c r="G134" s="21">
        <v>14.977999687194824</v>
      </c>
      <c r="H134" s="38">
        <f>STDEV(G132:G134)</f>
        <v>2.8844303345140227E-2</v>
      </c>
      <c r="I134" s="37">
        <f>AVERAGE(G132:G134)</f>
        <v>14.94599978129069</v>
      </c>
      <c r="J134" s="33"/>
      <c r="K134" s="37">
        <f>E134-I134</f>
        <v>9.387999852498373</v>
      </c>
      <c r="L134" s="37">
        <f>K134-$K$7</f>
        <v>3.046333312988283</v>
      </c>
      <c r="M134" s="18">
        <f>SQRT((D134*D134)+(H134*H134))</f>
        <v>9.1918269634045771E-2</v>
      </c>
      <c r="N134" s="6"/>
      <c r="O134" s="41">
        <f>POWER(2,-L134)</f>
        <v>0.12104930380161762</v>
      </c>
      <c r="P134" s="17">
        <f>M134/SQRT((COUNT(C132:C134)+COUNT(G132:G134)/2))</f>
        <v>4.3330687848778186E-2</v>
      </c>
    </row>
    <row r="135" spans="2:16">
      <c r="B135" s="24" t="s">
        <v>174</v>
      </c>
      <c r="C135" s="21">
        <v>22.799999237060547</v>
      </c>
      <c r="D135" s="30"/>
      <c r="E135" s="33"/>
      <c r="F135" s="33"/>
      <c r="G135" s="21">
        <v>16.576999664306641</v>
      </c>
      <c r="I135" s="33"/>
      <c r="J135" s="33"/>
      <c r="K135" s="33"/>
      <c r="L135" s="33"/>
      <c r="M135" s="33"/>
      <c r="N135" s="33"/>
      <c r="O135" s="34"/>
    </row>
    <row r="136" spans="2:16">
      <c r="B136" s="24" t="s">
        <v>174</v>
      </c>
      <c r="C136" s="21">
        <v>22.634000778198242</v>
      </c>
      <c r="D136" s="35"/>
      <c r="E136" s="33"/>
      <c r="F136" s="33"/>
      <c r="G136" s="21">
        <v>16.607000350952148</v>
      </c>
      <c r="H136" s="35"/>
      <c r="I136" s="33"/>
      <c r="J136" s="33"/>
      <c r="K136" s="33"/>
      <c r="L136" s="33"/>
      <c r="M136" s="33"/>
      <c r="N136" s="33"/>
      <c r="O136" s="34"/>
    </row>
    <row r="137" spans="2:16" ht="15.75">
      <c r="B137" s="24" t="s">
        <v>174</v>
      </c>
      <c r="C137" s="21">
        <v>22.634000778198242</v>
      </c>
      <c r="D137" s="36">
        <f>STDEV(C135:C137)</f>
        <v>9.5839254909214619E-2</v>
      </c>
      <c r="E137" s="37">
        <f>AVERAGE(C135:C137)</f>
        <v>22.689333597819012</v>
      </c>
      <c r="F137" s="33"/>
      <c r="G137" s="21">
        <v>16.618999481201172</v>
      </c>
      <c r="H137" s="38">
        <f>STDEV(G135:G137)</f>
        <v>2.163332670175476E-2</v>
      </c>
      <c r="I137" s="37">
        <f>AVERAGE(G135:G137)</f>
        <v>16.60099983215332</v>
      </c>
      <c r="J137" s="33"/>
      <c r="K137" s="37">
        <f>E137-I137</f>
        <v>6.0883337656656913</v>
      </c>
      <c r="L137" s="37">
        <f>K137-$K$7</f>
        <v>-0.25333277384439867</v>
      </c>
      <c r="M137" s="18">
        <f>SQRT((D137*D137)+(H137*H137))</f>
        <v>9.8250514531671912E-2</v>
      </c>
      <c r="N137" s="6"/>
      <c r="O137" s="41">
        <f>POWER(2,-L137)</f>
        <v>1.1919574812726377</v>
      </c>
      <c r="P137" s="17">
        <f>M137/SQRT((COUNT(C135:C137)+COUNT(G135:G137)/2))</f>
        <v>4.63157367202751E-2</v>
      </c>
    </row>
    <row r="138" spans="2:16">
      <c r="B138" s="24" t="s">
        <v>175</v>
      </c>
      <c r="C138" s="21">
        <v>22</v>
      </c>
      <c r="D138" s="30"/>
      <c r="E138" s="33"/>
      <c r="F138" s="33"/>
      <c r="G138" s="21">
        <v>15.227999687194824</v>
      </c>
      <c r="I138" s="33"/>
      <c r="J138" s="33"/>
      <c r="K138" s="33"/>
      <c r="L138" s="33"/>
      <c r="M138" s="33"/>
      <c r="N138" s="33"/>
      <c r="O138" s="34"/>
    </row>
    <row r="139" spans="2:16">
      <c r="B139" s="24" t="s">
        <v>175</v>
      </c>
      <c r="C139" s="21">
        <v>21.989999771118164</v>
      </c>
      <c r="D139" s="35"/>
      <c r="E139" s="33"/>
      <c r="F139" s="33"/>
      <c r="G139" s="21">
        <v>15.246999740600586</v>
      </c>
      <c r="H139" s="35"/>
      <c r="I139" s="33"/>
      <c r="J139" s="33"/>
      <c r="K139" s="33"/>
      <c r="L139" s="33"/>
      <c r="M139" s="33"/>
      <c r="N139" s="33"/>
      <c r="O139" s="34"/>
    </row>
    <row r="140" spans="2:16" ht="15.75">
      <c r="B140" s="24" t="s">
        <v>175</v>
      </c>
      <c r="C140" s="21">
        <v>22.020999908447266</v>
      </c>
      <c r="D140" s="36">
        <f>STDEV(C138:C140)</f>
        <v>1.5821974418014334E-2</v>
      </c>
      <c r="E140" s="37">
        <f>AVERAGE(C138:C140)</f>
        <v>22.003666559855144</v>
      </c>
      <c r="F140" s="33"/>
      <c r="G140" s="21">
        <v>15.222999572753906</v>
      </c>
      <c r="H140" s="38">
        <f>STDEV(G138:G140)</f>
        <v>1.2662353852482506E-2</v>
      </c>
      <c r="I140" s="37">
        <f>AVERAGE(G138:G140)</f>
        <v>15.232666333516439</v>
      </c>
      <c r="J140" s="33"/>
      <c r="K140" s="37">
        <f>E140-I140</f>
        <v>6.771000226338705</v>
      </c>
      <c r="L140" s="37">
        <f>K140-$K$7</f>
        <v>0.42933368682861506</v>
      </c>
      <c r="M140" s="18">
        <f>SQRT((D140*D140)+(H140*H140))</f>
        <v>2.0264996411787951E-2</v>
      </c>
      <c r="N140" s="6"/>
      <c r="O140" s="41">
        <f>POWER(2,-L140)</f>
        <v>0.7426046803956825</v>
      </c>
      <c r="P140" s="17">
        <f>M140/SQRT((COUNT(C138:C140)+COUNT(G138:G140)/2))</f>
        <v>9.5530109223308773E-3</v>
      </c>
    </row>
    <row r="141" spans="2:16">
      <c r="B141" s="24" t="s">
        <v>176</v>
      </c>
      <c r="C141" s="21">
        <v>24.788000106811523</v>
      </c>
      <c r="D141" s="30"/>
      <c r="E141" s="33"/>
      <c r="F141" s="33"/>
      <c r="G141" s="21">
        <v>15.644000053405762</v>
      </c>
      <c r="I141" s="33"/>
      <c r="J141" s="33"/>
      <c r="K141" s="33"/>
      <c r="L141" s="33"/>
      <c r="M141" s="33"/>
      <c r="N141" s="33"/>
      <c r="O141" s="34"/>
    </row>
    <row r="142" spans="2:16">
      <c r="B142" s="24" t="s">
        <v>176</v>
      </c>
      <c r="C142" s="21">
        <v>25.239999771118164</v>
      </c>
      <c r="D142" s="35"/>
      <c r="E142" s="33"/>
      <c r="F142" s="33"/>
      <c r="G142" s="21">
        <v>15.293000221252441</v>
      </c>
      <c r="H142" s="35"/>
      <c r="I142" s="33"/>
      <c r="J142" s="33"/>
      <c r="K142" s="33"/>
      <c r="L142" s="33"/>
      <c r="M142" s="33"/>
      <c r="N142" s="33"/>
      <c r="O142" s="34"/>
    </row>
    <row r="143" spans="2:16" ht="15.75">
      <c r="B143" s="24" t="s">
        <v>176</v>
      </c>
      <c r="C143" s="21">
        <v>25.441999435424805</v>
      </c>
      <c r="D143" s="36">
        <f>STDEV(C141:C143)</f>
        <v>0.33486880086091464</v>
      </c>
      <c r="E143" s="37">
        <f>AVERAGE(C141:C143)</f>
        <v>25.156666437784832</v>
      </c>
      <c r="F143" s="33"/>
      <c r="G143" s="21">
        <v>15.489999771118164</v>
      </c>
      <c r="H143" s="38">
        <f>STDEV(G141:G143)</f>
        <v>0.17593833757100927</v>
      </c>
      <c r="I143" s="37">
        <f>AVERAGE(G141:G143)</f>
        <v>15.475666681925455</v>
      </c>
      <c r="J143" s="33"/>
      <c r="K143" s="37">
        <f>E143-I143</f>
        <v>9.6809997558593768</v>
      </c>
      <c r="L143" s="37">
        <f>K143-$K$7</f>
        <v>3.3393332163492868</v>
      </c>
      <c r="M143" s="18">
        <f>SQRT((D143*D143)+(H143*H143))</f>
        <v>0.37827425555709887</v>
      </c>
      <c r="N143" s="6"/>
      <c r="O143" s="41">
        <f>POWER(2,-L143)</f>
        <v>9.8800817115503439E-2</v>
      </c>
      <c r="P143" s="17">
        <f>M143/SQRT((COUNT(C141:C143)+COUNT(G141:G143)/2))</f>
        <v>0.17832019416847847</v>
      </c>
    </row>
    <row r="144" spans="2:16">
      <c r="B144" s="24" t="s">
        <v>177</v>
      </c>
      <c r="C144" s="21">
        <v>19.858999252319336</v>
      </c>
      <c r="D144" s="30"/>
      <c r="E144" s="33"/>
      <c r="F144" s="33"/>
      <c r="G144" s="21">
        <v>14.769000053405762</v>
      </c>
      <c r="I144" s="33"/>
      <c r="J144" s="33"/>
      <c r="K144" s="33"/>
      <c r="L144" s="33"/>
      <c r="M144" s="33"/>
      <c r="N144" s="33"/>
      <c r="O144" s="34"/>
    </row>
    <row r="145" spans="2:17">
      <c r="B145" s="24" t="s">
        <v>177</v>
      </c>
      <c r="C145" s="21">
        <v>19.888999938964844</v>
      </c>
      <c r="D145" s="35"/>
      <c r="E145" s="33"/>
      <c r="F145" s="33"/>
      <c r="G145" s="21">
        <v>14.430000305175781</v>
      </c>
      <c r="H145" s="35"/>
      <c r="I145" s="33"/>
      <c r="J145" s="33"/>
      <c r="K145" s="33"/>
      <c r="L145" s="33"/>
      <c r="M145" s="33"/>
      <c r="N145" s="33"/>
      <c r="O145" s="34"/>
    </row>
    <row r="146" spans="2:17" ht="15.75">
      <c r="B146" s="24" t="s">
        <v>177</v>
      </c>
      <c r="C146" s="21">
        <v>19.879999160766602</v>
      </c>
      <c r="D146" s="36">
        <f>STDEV(C144:C146)</f>
        <v>1.5395082343448946E-2</v>
      </c>
      <c r="E146" s="37">
        <f>AVERAGE(C144:C146)</f>
        <v>19.875999450683594</v>
      </c>
      <c r="F146" s="33"/>
      <c r="G146" s="21">
        <v>14.36299991607666</v>
      </c>
      <c r="H146" s="38">
        <f>STDEV(G144:G146)</f>
        <v>0.21765645443778267</v>
      </c>
      <c r="I146" s="37">
        <f>AVERAGE(G144:G146)</f>
        <v>14.5206667582194</v>
      </c>
      <c r="J146" s="33"/>
      <c r="K146" s="37">
        <f>E146-I146</f>
        <v>5.3553326924641933</v>
      </c>
      <c r="L146" s="37">
        <f>K146-$K$7</f>
        <v>-0.98633384704589666</v>
      </c>
      <c r="M146" s="18">
        <f>SQRT((D146*D146)+(H146*H146))</f>
        <v>0.21820023079453452</v>
      </c>
      <c r="N146" s="6"/>
      <c r="O146" s="41">
        <f>POWER(2,-L146)</f>
        <v>1.9811441377604406</v>
      </c>
      <c r="P146" s="17">
        <f>M146/SQRT((COUNT(C144:C146)+COUNT(G144:G146)/2))</f>
        <v>0.10286057523419007</v>
      </c>
    </row>
    <row r="147" spans="2:17" s="23" customFormat="1">
      <c r="B147" s="24" t="s">
        <v>178</v>
      </c>
      <c r="C147" s="21">
        <v>20.547000885009766</v>
      </c>
      <c r="D147" s="30"/>
      <c r="E147" s="33"/>
      <c r="F147" s="33"/>
      <c r="G147" s="21">
        <v>14.154000282287598</v>
      </c>
      <c r="H147" s="29"/>
      <c r="I147" s="33"/>
      <c r="J147" s="33"/>
      <c r="K147" s="33"/>
      <c r="L147" s="33"/>
      <c r="M147" s="33"/>
      <c r="N147" s="33"/>
      <c r="O147" s="34"/>
      <c r="P147" s="40"/>
      <c r="Q147" s="28"/>
    </row>
    <row r="148" spans="2:17" s="23" customFormat="1">
      <c r="B148" s="24" t="s">
        <v>178</v>
      </c>
      <c r="C148" s="21">
        <v>20.631999969482422</v>
      </c>
      <c r="D148" s="35"/>
      <c r="E148" s="33"/>
      <c r="F148" s="33"/>
      <c r="G148" s="21">
        <v>14.121999740600586</v>
      </c>
      <c r="H148" s="35"/>
      <c r="I148" s="33"/>
      <c r="J148" s="33"/>
      <c r="K148" s="33"/>
      <c r="L148" s="33"/>
      <c r="M148" s="33"/>
      <c r="N148" s="33"/>
      <c r="O148" s="34"/>
      <c r="P148" s="40"/>
      <c r="Q148" s="28"/>
    </row>
    <row r="149" spans="2:17" s="23" customFormat="1" ht="15.75">
      <c r="B149" s="24" t="s">
        <v>178</v>
      </c>
      <c r="C149" s="21">
        <v>20.566999435424805</v>
      </c>
      <c r="D149" s="36">
        <f>STDEV(C147:C149)</f>
        <v>4.4440701704008649E-2</v>
      </c>
      <c r="E149" s="37">
        <f>AVERAGE(C147:C149)</f>
        <v>20.582000096638996</v>
      </c>
      <c r="F149" s="33"/>
      <c r="G149" s="21">
        <v>14.163000106811523</v>
      </c>
      <c r="H149" s="38">
        <f>STDEV(G147:G149)</f>
        <v>2.1548633132036536E-2</v>
      </c>
      <c r="I149" s="37">
        <f>AVERAGE(G147:G149)</f>
        <v>14.146333376566568</v>
      </c>
      <c r="J149" s="33"/>
      <c r="K149" s="37">
        <f>E149-I149</f>
        <v>6.4356667200724278</v>
      </c>
      <c r="L149" s="37">
        <f>K149-$K$7</f>
        <v>9.4000180562337832E-2</v>
      </c>
      <c r="M149" s="37">
        <f>SQRT((D149*D149)+(H149*H149))</f>
        <v>4.9389468085855918E-2</v>
      </c>
      <c r="N149" s="33"/>
      <c r="O149" s="41">
        <f>POWER(2,-L149)</f>
        <v>0.9369213296108343</v>
      </c>
      <c r="P149" s="1">
        <f>M149/SQRT((COUNT(C147:C149)+COUNT(G147:G149)/2))</f>
        <v>2.3282418535136865E-2</v>
      </c>
      <c r="Q149" s="28"/>
    </row>
    <row r="150" spans="2:17">
      <c r="B150" s="24" t="s">
        <v>179</v>
      </c>
      <c r="C150" s="21">
        <v>25.249000549316406</v>
      </c>
      <c r="D150" s="30"/>
      <c r="E150" s="33"/>
      <c r="F150" s="33"/>
      <c r="G150" s="21">
        <v>14.869999885559082</v>
      </c>
      <c r="I150" s="33"/>
      <c r="J150" s="33"/>
      <c r="K150" s="33"/>
      <c r="L150" s="33"/>
      <c r="M150" s="33"/>
      <c r="N150" s="33"/>
      <c r="O150" s="34"/>
    </row>
    <row r="151" spans="2:17">
      <c r="B151" s="24" t="s">
        <v>179</v>
      </c>
      <c r="C151" s="21">
        <v>25.145999908447266</v>
      </c>
      <c r="D151" s="35"/>
      <c r="E151" s="33"/>
      <c r="F151" s="33"/>
      <c r="G151" s="21">
        <v>14.986000061035156</v>
      </c>
      <c r="H151" s="35"/>
      <c r="I151" s="33"/>
      <c r="J151" s="33"/>
      <c r="K151" s="33"/>
      <c r="L151" s="33"/>
      <c r="M151" s="33"/>
      <c r="N151" s="33"/>
      <c r="O151" s="34"/>
    </row>
    <row r="152" spans="2:17" ht="15.75">
      <c r="B152" s="24" t="s">
        <v>179</v>
      </c>
      <c r="C152" s="21">
        <v>25.476999282836914</v>
      </c>
      <c r="D152" s="36">
        <f>STDEV(C150:C152)</f>
        <v>0.1693876915799708</v>
      </c>
      <c r="E152" s="37">
        <f>AVERAGE(C150:C152)</f>
        <v>25.290666580200195</v>
      </c>
      <c r="F152" s="33"/>
      <c r="G152" s="21">
        <v>14.958000183105469</v>
      </c>
      <c r="H152" s="38">
        <f>STDEV(G150:G152)</f>
        <v>6.053110253251355E-2</v>
      </c>
      <c r="I152" s="37">
        <f>AVERAGE(G150:G152)</f>
        <v>14.938000043233236</v>
      </c>
      <c r="J152" s="33"/>
      <c r="K152" s="37">
        <f>E152-I152</f>
        <v>10.352666536966959</v>
      </c>
      <c r="L152" s="37">
        <f>K152-$K$7</f>
        <v>4.0109999974568691</v>
      </c>
      <c r="M152" s="18">
        <f>SQRT((D152*D152)+(H152*H152))</f>
        <v>0.1798783045077782</v>
      </c>
      <c r="N152" s="6"/>
      <c r="O152" s="41">
        <f>POWER(2,-L152)</f>
        <v>6.2025273527199588E-2</v>
      </c>
      <c r="P152" s="17">
        <f>M152/SQRT((COUNT(C150:C152)+COUNT(G150:G152)/2))</f>
        <v>8.479544593719246E-2</v>
      </c>
    </row>
    <row r="153" spans="2:17">
      <c r="B153" s="24" t="s">
        <v>180</v>
      </c>
      <c r="C153" s="21">
        <v>22.121999740600586</v>
      </c>
      <c r="D153" s="30"/>
      <c r="E153" s="33"/>
      <c r="F153" s="33"/>
      <c r="G153" s="21">
        <v>15.604000091552734</v>
      </c>
      <c r="I153" s="33"/>
      <c r="J153" s="33"/>
      <c r="K153" s="33"/>
      <c r="L153" s="33"/>
      <c r="M153" s="33"/>
      <c r="N153" s="33"/>
      <c r="O153" s="34"/>
    </row>
    <row r="154" spans="2:17">
      <c r="B154" s="24" t="s">
        <v>180</v>
      </c>
      <c r="C154" s="21">
        <v>22.086999893188477</v>
      </c>
      <c r="D154" s="35"/>
      <c r="E154" s="33"/>
      <c r="F154" s="33"/>
      <c r="G154" s="21">
        <v>15.607999801635742</v>
      </c>
      <c r="H154" s="35"/>
      <c r="I154" s="33"/>
      <c r="J154" s="33"/>
      <c r="K154" s="33"/>
      <c r="L154" s="33"/>
      <c r="M154" s="33"/>
      <c r="N154" s="33"/>
      <c r="O154" s="34"/>
    </row>
    <row r="155" spans="2:17" ht="15.75">
      <c r="B155" s="24" t="s">
        <v>180</v>
      </c>
      <c r="C155" s="21">
        <v>22.143999099731445</v>
      </c>
      <c r="D155" s="36">
        <f>STDEV(C153:C155)</f>
        <v>2.8745639285427498E-2</v>
      </c>
      <c r="E155" s="37">
        <f>AVERAGE(C153:C155)</f>
        <v>22.117666244506836</v>
      </c>
      <c r="F155" s="33"/>
      <c r="G155" s="21">
        <v>15.569999694824219</v>
      </c>
      <c r="H155" s="38">
        <f>STDEV(G153:G155)</f>
        <v>2.0880743825080244E-2</v>
      </c>
      <c r="I155" s="37">
        <f>AVERAGE(G153:G155)</f>
        <v>15.593999862670898</v>
      </c>
      <c r="J155" s="33"/>
      <c r="K155" s="37">
        <f>E155-I155</f>
        <v>6.5236663818359375</v>
      </c>
      <c r="L155" s="37">
        <f>K155-$K$7</f>
        <v>0.18199984232584754</v>
      </c>
      <c r="M155" s="18">
        <f>SQRT((D155*D155)+(H155*H155))</f>
        <v>3.5529104134730718E-2</v>
      </c>
      <c r="N155" s="6"/>
      <c r="O155" s="41">
        <f>POWER(2,-L155)</f>
        <v>0.8814802542453708</v>
      </c>
      <c r="P155" s="17">
        <f>M155/SQRT((COUNT(C153:C155)+COUNT(G153:G155)/2))</f>
        <v>1.67485803087674E-2</v>
      </c>
    </row>
    <row r="156" spans="2:17">
      <c r="B156" s="24" t="s">
        <v>181</v>
      </c>
      <c r="C156" s="21"/>
      <c r="D156" s="30"/>
      <c r="E156" s="33"/>
      <c r="F156" s="33"/>
      <c r="G156" s="21">
        <v>14.237000465393066</v>
      </c>
      <c r="I156" s="33"/>
      <c r="J156" s="33"/>
      <c r="K156" s="33"/>
      <c r="L156" s="33"/>
      <c r="M156" s="33"/>
      <c r="N156" s="33"/>
      <c r="O156" s="34"/>
    </row>
    <row r="157" spans="2:17">
      <c r="B157" s="24" t="s">
        <v>181</v>
      </c>
      <c r="C157" s="21">
        <v>21.03700065612793</v>
      </c>
      <c r="D157" s="35"/>
      <c r="E157" s="33"/>
      <c r="F157" s="33"/>
      <c r="G157" s="21">
        <v>14.279999732971191</v>
      </c>
      <c r="H157" s="35"/>
      <c r="I157" s="33"/>
      <c r="J157" s="33"/>
      <c r="K157" s="33"/>
      <c r="L157" s="33"/>
      <c r="M157" s="33"/>
      <c r="N157" s="33"/>
      <c r="O157" s="34"/>
    </row>
    <row r="158" spans="2:17" ht="15.75">
      <c r="B158" s="24" t="s">
        <v>181</v>
      </c>
      <c r="C158" s="21">
        <v>21.027999877929688</v>
      </c>
      <c r="D158" s="36">
        <f>STDEV(C156:C158)</f>
        <v>6.364511299933086E-3</v>
      </c>
      <c r="E158" s="37">
        <f>AVERAGE(C156:C158)</f>
        <v>21.032500267028809</v>
      </c>
      <c r="F158" s="33"/>
      <c r="G158" s="21">
        <v>14.26200008392334</v>
      </c>
      <c r="H158" s="38">
        <f>STDEV(G156:G158)</f>
        <v>2.1594387020551609E-2</v>
      </c>
      <c r="I158" s="37">
        <f>AVERAGE(G156:G158)</f>
        <v>14.259666760762533</v>
      </c>
      <c r="J158" s="33"/>
      <c r="K158" s="37">
        <f>E158-I158</f>
        <v>6.7728335062662754</v>
      </c>
      <c r="L158" s="37">
        <f>K158-$K$7</f>
        <v>0.43116696675618549</v>
      </c>
      <c r="M158" s="18">
        <f>SQRT((D158*D158)+(H158*H158))</f>
        <v>2.2512764265641475E-2</v>
      </c>
      <c r="N158" s="6"/>
      <c r="O158" s="41">
        <f>POWER(2,-L158)</f>
        <v>0.74166162757222076</v>
      </c>
      <c r="P158" s="17">
        <f>M158/SQRT((COUNT(C156:C158)+COUNT(G156:G158)/2))</f>
        <v>1.2033578673033979E-2</v>
      </c>
    </row>
    <row r="159" spans="2:17">
      <c r="B159" s="24" t="s">
        <v>182</v>
      </c>
      <c r="C159" s="21">
        <v>25.51099967956543</v>
      </c>
      <c r="D159" s="30"/>
      <c r="E159" s="33"/>
      <c r="F159" s="33"/>
      <c r="G159" s="21">
        <v>14.883999824523926</v>
      </c>
      <c r="I159" s="33"/>
      <c r="J159" s="33"/>
      <c r="K159" s="33"/>
      <c r="L159" s="33"/>
      <c r="M159" s="33"/>
      <c r="N159" s="33"/>
      <c r="O159" s="34"/>
    </row>
    <row r="160" spans="2:17">
      <c r="B160" s="24" t="s">
        <v>182</v>
      </c>
      <c r="C160" s="21">
        <v>25.299999237060547</v>
      </c>
      <c r="D160" s="35"/>
      <c r="E160" s="33"/>
      <c r="F160" s="33"/>
      <c r="G160" s="21">
        <v>14.961999893188477</v>
      </c>
      <c r="H160" s="35"/>
      <c r="I160" s="33"/>
      <c r="J160" s="33"/>
      <c r="K160" s="33"/>
      <c r="L160" s="33"/>
      <c r="M160" s="33"/>
      <c r="N160" s="33"/>
      <c r="O160" s="34"/>
    </row>
    <row r="161" spans="2:17" ht="15.75">
      <c r="B161" s="24" t="s">
        <v>182</v>
      </c>
      <c r="C161" s="21">
        <v>25.180000305175781</v>
      </c>
      <c r="D161" s="36">
        <f>STDEV(C159:C161)</f>
        <v>0.16757163455136981</v>
      </c>
      <c r="E161" s="37">
        <f>AVERAGE(C159:C161)</f>
        <v>25.330333073933918</v>
      </c>
      <c r="F161" s="33"/>
      <c r="G161" s="21">
        <v>14.906999588012695</v>
      </c>
      <c r="H161" s="38">
        <f>STDEV(G159:G161)</f>
        <v>4.007915792870205E-2</v>
      </c>
      <c r="I161" s="37">
        <f>AVERAGE(G159:G161)</f>
        <v>14.917666435241699</v>
      </c>
      <c r="J161" s="33"/>
      <c r="K161" s="37">
        <f>E161-I161</f>
        <v>10.412666638692219</v>
      </c>
      <c r="L161" s="37">
        <f>K161-$K$7</f>
        <v>4.0710000991821289</v>
      </c>
      <c r="M161" s="18">
        <f>SQRT((D161*D161)+(H161*H161))</f>
        <v>0.1722979733092983</v>
      </c>
      <c r="N161" s="6"/>
      <c r="O161" s="41">
        <f>POWER(2,-L161)</f>
        <v>5.9498615190695901E-2</v>
      </c>
      <c r="P161" s="17">
        <f>M161/SQRT((COUNT(C159:C161)+COUNT(G159:G161)/2))</f>
        <v>8.1222043541135741E-2</v>
      </c>
    </row>
    <row r="162" spans="2:17" s="23" customFormat="1">
      <c r="B162" s="24" t="s">
        <v>183</v>
      </c>
      <c r="C162" s="21">
        <v>23.764999389648438</v>
      </c>
      <c r="D162" s="30"/>
      <c r="E162" s="33"/>
      <c r="F162" s="33"/>
      <c r="G162" s="21">
        <v>17.221000671386719</v>
      </c>
      <c r="H162" s="29"/>
      <c r="I162" s="33"/>
      <c r="J162" s="33"/>
      <c r="K162" s="33"/>
      <c r="L162" s="33"/>
      <c r="M162" s="33"/>
      <c r="N162" s="33"/>
      <c r="O162" s="34"/>
      <c r="P162" s="40"/>
      <c r="Q162" s="28"/>
    </row>
    <row r="163" spans="2:17" s="23" customFormat="1">
      <c r="B163" s="24" t="s">
        <v>183</v>
      </c>
      <c r="C163" s="21">
        <v>23.931999206542969</v>
      </c>
      <c r="D163" s="35"/>
      <c r="E163" s="33"/>
      <c r="F163" s="33"/>
      <c r="G163" s="21">
        <v>16.896999359130859</v>
      </c>
      <c r="H163" s="35"/>
      <c r="I163" s="33"/>
      <c r="J163" s="33"/>
      <c r="K163" s="33"/>
      <c r="L163" s="33"/>
      <c r="M163" s="33"/>
      <c r="N163" s="33"/>
      <c r="O163" s="34"/>
      <c r="P163" s="40"/>
      <c r="Q163" s="28"/>
    </row>
    <row r="164" spans="2:17" s="23" customFormat="1" ht="15.75">
      <c r="B164" s="24" t="s">
        <v>183</v>
      </c>
      <c r="C164" s="21">
        <v>23.795000076293945</v>
      </c>
      <c r="D164" s="36">
        <f>STDEV(C162:C164)</f>
        <v>8.9029715761085274E-2</v>
      </c>
      <c r="E164" s="37">
        <f>AVERAGE(C162:C164)</f>
        <v>23.830666224161785</v>
      </c>
      <c r="F164" s="33"/>
      <c r="G164" s="21">
        <v>17.233999252319336</v>
      </c>
      <c r="H164" s="38">
        <f>STDEV(G162:G164)</f>
        <v>0.19092526524738748</v>
      </c>
      <c r="I164" s="37">
        <f>AVERAGE(G162:G164)</f>
        <v>17.117333094278973</v>
      </c>
      <c r="J164" s="33"/>
      <c r="K164" s="37">
        <f>E164-I164</f>
        <v>6.7133331298828125</v>
      </c>
      <c r="L164" s="37">
        <f>K164-$K$7</f>
        <v>0.37166659037272254</v>
      </c>
      <c r="M164" s="37">
        <f>SQRT((D164*D164)+(H164*H164))</f>
        <v>0.21066263835403967</v>
      </c>
      <c r="N164" s="33"/>
      <c r="O164" s="41">
        <f>POWER(2,-L164)</f>
        <v>0.77288914519357343</v>
      </c>
      <c r="P164" s="1">
        <f>M164/SQRT((COUNT(C162:C164)+COUNT(G162:G164)/2))</f>
        <v>9.9307320081860495E-2</v>
      </c>
      <c r="Q164" s="28"/>
    </row>
    <row r="165" spans="2:17" s="23" customFormat="1">
      <c r="B165" s="24" t="s">
        <v>184</v>
      </c>
      <c r="C165" s="21">
        <v>21.261999130249023</v>
      </c>
      <c r="D165" s="30"/>
      <c r="E165" s="33"/>
      <c r="F165" s="33"/>
      <c r="G165" s="21"/>
      <c r="H165" s="29"/>
      <c r="I165" s="33"/>
      <c r="J165" s="33"/>
      <c r="K165" s="33"/>
      <c r="L165" s="33"/>
      <c r="M165" s="33"/>
      <c r="N165" s="33"/>
      <c r="O165" s="34"/>
      <c r="P165" s="40"/>
      <c r="Q165" s="28"/>
    </row>
    <row r="166" spans="2:17" s="23" customFormat="1">
      <c r="B166" s="24" t="s">
        <v>184</v>
      </c>
      <c r="C166" s="21">
        <v>20.923000335693359</v>
      </c>
      <c r="D166" s="35"/>
      <c r="E166" s="33"/>
      <c r="F166" s="33"/>
      <c r="G166" s="21">
        <v>14.98799991607666</v>
      </c>
      <c r="H166" s="35"/>
      <c r="I166" s="33"/>
      <c r="J166" s="33"/>
      <c r="K166" s="33"/>
      <c r="L166" s="33"/>
      <c r="M166" s="33"/>
      <c r="N166" s="33"/>
      <c r="O166" s="34"/>
      <c r="P166" s="40"/>
      <c r="Q166" s="28"/>
    </row>
    <row r="167" spans="2:17" s="23" customFormat="1" ht="15.75">
      <c r="B167" s="24" t="s">
        <v>184</v>
      </c>
      <c r="C167" s="21">
        <v>21.551000595092773</v>
      </c>
      <c r="D167" s="36">
        <f>STDEV(C165:C167)</f>
        <v>0.31433166008691765</v>
      </c>
      <c r="E167" s="37">
        <f>AVERAGE(C165:C167)</f>
        <v>21.245333353678387</v>
      </c>
      <c r="F167" s="33"/>
      <c r="G167" s="21">
        <v>14.619000434875488</v>
      </c>
      <c r="H167" s="38">
        <f>STDEV(G165:G167)</f>
        <v>0.26092203541166659</v>
      </c>
      <c r="I167" s="37">
        <f>AVERAGE(G165:G167)</f>
        <v>14.803500175476074</v>
      </c>
      <c r="J167" s="33"/>
      <c r="K167" s="37">
        <f>E167-I167</f>
        <v>6.4418331782023124</v>
      </c>
      <c r="L167" s="37">
        <f>K167-$K$7</f>
        <v>0.10016663869222242</v>
      </c>
      <c r="M167" s="37">
        <f>SQRT((D167*D167)+(H167*H167))</f>
        <v>0.40851523973575887</v>
      </c>
      <c r="N167" s="33"/>
      <c r="O167" s="41">
        <f>POWER(2,-L167)</f>
        <v>0.93292522765454899</v>
      </c>
      <c r="P167" s="1">
        <f>M167/SQRT((COUNT(C165:C167)+COUNT(G165:G167)/2))</f>
        <v>0.20425761986787944</v>
      </c>
      <c r="Q167" s="28"/>
    </row>
    <row r="168" spans="2:17">
      <c r="B168" s="24" t="s">
        <v>185</v>
      </c>
      <c r="C168" s="21">
        <v>26.922000885009766</v>
      </c>
      <c r="D168" s="30"/>
      <c r="E168" s="33"/>
      <c r="F168" s="33"/>
      <c r="G168" s="21">
        <v>16.830999374389648</v>
      </c>
      <c r="I168" s="33"/>
      <c r="J168" s="33"/>
      <c r="K168" s="33"/>
      <c r="L168" s="33"/>
      <c r="M168" s="33"/>
      <c r="N168" s="33"/>
      <c r="O168" s="34"/>
    </row>
    <row r="169" spans="2:17">
      <c r="B169" s="24" t="s">
        <v>185</v>
      </c>
      <c r="C169" s="21">
        <v>26.985000610351563</v>
      </c>
      <c r="D169" s="35"/>
      <c r="E169" s="33"/>
      <c r="F169" s="33"/>
      <c r="G169" s="21">
        <v>16.791000366210938</v>
      </c>
      <c r="H169" s="35"/>
      <c r="I169" s="33"/>
      <c r="J169" s="33"/>
      <c r="K169" s="33"/>
      <c r="L169" s="33"/>
      <c r="M169" s="33"/>
      <c r="N169" s="33"/>
      <c r="O169" s="34"/>
    </row>
    <row r="170" spans="2:17" ht="15.75">
      <c r="B170" s="24" t="s">
        <v>185</v>
      </c>
      <c r="C170" s="21">
        <v>27.294000625610352</v>
      </c>
      <c r="D170" s="36">
        <f>STDEV(C168:C170)</f>
        <v>0.19909536317617671</v>
      </c>
      <c r="E170" s="37">
        <f>AVERAGE(C168:C170)</f>
        <v>27.067000706990559</v>
      </c>
      <c r="F170" s="33"/>
      <c r="G170" s="21">
        <v>16.778999328613281</v>
      </c>
      <c r="H170" s="38">
        <f>STDEV(G168:G170)</f>
        <v>2.7227285087589453E-2</v>
      </c>
      <c r="I170" s="37">
        <f>AVERAGE(G168:G170)</f>
        <v>16.800333023071289</v>
      </c>
      <c r="J170" s="33"/>
      <c r="K170" s="37">
        <f>E170-I170</f>
        <v>10.26666768391927</v>
      </c>
      <c r="L170" s="37">
        <f>K170-$K$7</f>
        <v>3.9250011444091797</v>
      </c>
      <c r="M170" s="18">
        <f>SQRT((D170*D170)+(H170*H170))</f>
        <v>0.20094847272744965</v>
      </c>
      <c r="N170" s="6"/>
      <c r="O170" s="41">
        <f>POWER(2,-L170)</f>
        <v>6.5835012523928094E-2</v>
      </c>
      <c r="P170" s="17">
        <f>M170/SQRT((COUNT(C168:C170)+COUNT(G168:G170)/2))</f>
        <v>9.4728018489773108E-2</v>
      </c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</row>
    <row r="177" spans="2:16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</row>
    <row r="178" spans="2:16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</row>
    <row r="179" spans="2:16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</row>
    <row r="180" spans="2:16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</row>
    <row r="181" spans="2:16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</row>
    <row r="182" spans="2:16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</row>
    <row r="183" spans="2:16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</row>
    <row r="184" spans="2:16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</row>
    <row r="185" spans="2:16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</row>
    <row r="186" spans="2:16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</row>
    <row r="187" spans="2:16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</row>
    <row r="188" spans="2:16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</row>
    <row r="189" spans="2:16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</row>
    <row r="190" spans="2:16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</row>
    <row r="191" spans="2:16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</row>
    <row r="192" spans="2:16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</row>
    <row r="193" spans="2:16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</row>
    <row r="194" spans="2:16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</row>
    <row r="195" spans="2:16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</row>
    <row r="196" spans="2:16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</row>
    <row r="197" spans="2:16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</row>
    <row r="198" spans="2:16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</row>
    <row r="199" spans="2:16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</row>
    <row r="200" spans="2:16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</row>
    <row r="201" spans="2:16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</row>
    <row r="202" spans="2:16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</row>
    <row r="203" spans="2:16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</row>
    <row r="204" spans="2:16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</row>
    <row r="205" spans="2:16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</row>
    <row r="206" spans="2:16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</row>
    <row r="207" spans="2:16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</row>
    <row r="208" spans="2:16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</row>
    <row r="209" spans="2:16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</row>
    <row r="210" spans="2:16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</row>
    <row r="211" spans="2:16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</row>
    <row r="212" spans="2:16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</row>
    <row r="213" spans="2:16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</row>
    <row r="214" spans="2:16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</row>
    <row r="215" spans="2:16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</row>
    <row r="216" spans="2:16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</row>
    <row r="217" spans="2:16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</row>
    <row r="218" spans="2:16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</row>
    <row r="219" spans="2:16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</row>
    <row r="220" spans="2:16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</row>
    <row r="221" spans="2:16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</row>
    <row r="222" spans="2:16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</row>
    <row r="223" spans="2:16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</row>
    <row r="224" spans="2:16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</row>
    <row r="225" spans="2:16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</row>
    <row r="226" spans="2:16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</row>
    <row r="227" spans="2:16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</row>
    <row r="228" spans="2:16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</row>
    <row r="229" spans="2:16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</row>
    <row r="230" spans="2:16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</row>
    <row r="231" spans="2:16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</row>
    <row r="232" spans="2:16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</row>
    <row r="233" spans="2:16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</row>
    <row r="234" spans="2:16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</row>
    <row r="235" spans="2:16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</row>
    <row r="236" spans="2:16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</row>
    <row r="237" spans="2:16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</row>
    <row r="238" spans="2:16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</row>
    <row r="239" spans="2:16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</row>
    <row r="240" spans="2:16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</row>
    <row r="241" spans="2:16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</row>
    <row r="242" spans="2:16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</row>
    <row r="243" spans="2:16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</row>
    <row r="244" spans="2:16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</row>
    <row r="245" spans="2:16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</row>
    <row r="246" spans="2:16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</row>
    <row r="247" spans="2:16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</row>
    <row r="248" spans="2:16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</row>
    <row r="249" spans="2:16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</row>
    <row r="250" spans="2:16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</row>
    <row r="251" spans="2:16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</row>
    <row r="252" spans="2:16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</row>
    <row r="253" spans="2:16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</row>
    <row r="254" spans="2:16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</row>
    <row r="255" spans="2:16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</row>
    <row r="256" spans="2:16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</row>
    <row r="257" spans="2:16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</row>
    <row r="258" spans="2:16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</row>
    <row r="259" spans="2:16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</row>
    <row r="260" spans="2:16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</row>
    <row r="261" spans="2:16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</row>
    <row r="262" spans="2:16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</row>
    <row r="263" spans="2:16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</row>
    <row r="264" spans="2:16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</row>
    <row r="265" spans="2:16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</row>
    <row r="266" spans="2:16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</row>
    <row r="267" spans="2:16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</row>
    <row r="268" spans="2:16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</row>
    <row r="269" spans="2:16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</row>
    <row r="270" spans="2:16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</row>
    <row r="271" spans="2:16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</row>
    <row r="272" spans="2:16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</row>
    <row r="273" spans="2:16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</row>
    <row r="274" spans="2:16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</row>
    <row r="275" spans="2:16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</row>
    <row r="276" spans="2:16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</row>
    <row r="277" spans="2:16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</row>
    <row r="278" spans="2:16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</row>
    <row r="279" spans="2:16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</row>
    <row r="280" spans="2:16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</row>
    <row r="281" spans="2:16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</row>
    <row r="282" spans="2:16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</row>
    <row r="283" spans="2:16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</row>
    <row r="284" spans="2:16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</row>
    <row r="285" spans="2:16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</row>
    <row r="286" spans="2:16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</row>
    <row r="287" spans="2:16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</row>
    <row r="288" spans="2:16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</row>
    <row r="289" spans="2:16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</row>
    <row r="290" spans="2:16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</row>
    <row r="291" spans="2:16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</row>
    <row r="292" spans="2:16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</row>
    <row r="293" spans="2:16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</row>
    <row r="294" spans="2:16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</row>
    <row r="295" spans="2:16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</row>
    <row r="296" spans="2:16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</row>
    <row r="297" spans="2:16">
      <c r="B297" s="27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P297" s="24"/>
    </row>
    <row r="298" spans="2:16">
      <c r="B298" s="27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P298" s="24"/>
    </row>
    <row r="299" spans="2:16">
      <c r="B299" s="27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P299" s="24"/>
    </row>
    <row r="300" spans="2:16">
      <c r="B300" s="27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P300" s="24"/>
    </row>
    <row r="301" spans="2:16">
      <c r="B301" s="27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P301" s="24"/>
    </row>
    <row r="302" spans="2:16">
      <c r="B302" s="27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P302" s="24"/>
    </row>
    <row r="303" spans="2:16">
      <c r="B303" s="27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P303" s="24"/>
    </row>
    <row r="304" spans="2:16">
      <c r="B304" s="27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P304" s="24"/>
    </row>
    <row r="305" spans="2:16">
      <c r="B305" s="27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P305" s="24"/>
    </row>
    <row r="306" spans="2:16">
      <c r="B306" s="27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P306" s="24"/>
    </row>
    <row r="307" spans="2:16">
      <c r="B307" s="27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P307" s="24"/>
    </row>
    <row r="308" spans="2:16">
      <c r="B308" s="27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P308" s="24"/>
    </row>
    <row r="309" spans="2:16">
      <c r="B309" s="27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P309" s="24"/>
    </row>
    <row r="310" spans="2:16">
      <c r="B310" s="27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P310" s="24"/>
    </row>
    <row r="311" spans="2:16">
      <c r="B311" s="27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P311" s="24"/>
    </row>
    <row r="312" spans="2:16">
      <c r="B312" s="27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P312" s="24"/>
    </row>
    <row r="313" spans="2:16">
      <c r="B313" s="27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P313" s="24"/>
    </row>
    <row r="314" spans="2:16">
      <c r="B314" s="27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P314" s="24"/>
    </row>
    <row r="315" spans="2:16">
      <c r="B315" s="27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P315" s="24"/>
    </row>
    <row r="316" spans="2:16">
      <c r="B316" s="27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P316" s="24"/>
    </row>
    <row r="317" spans="2:16">
      <c r="B317" s="27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P317" s="24"/>
    </row>
    <row r="318" spans="2:16">
      <c r="B318" s="27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P318" s="24"/>
    </row>
    <row r="319" spans="2:16">
      <c r="B319" s="27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P319" s="24"/>
    </row>
    <row r="320" spans="2:16">
      <c r="B320" s="27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P320" s="24"/>
    </row>
    <row r="321" spans="2:17">
      <c r="B321" s="27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P321" s="24"/>
    </row>
    <row r="322" spans="2:17">
      <c r="B322" s="27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P322" s="24"/>
    </row>
    <row r="323" spans="2:17">
      <c r="B323" s="27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P323" s="24"/>
    </row>
    <row r="324" spans="2:17">
      <c r="B324" s="27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P324" s="24"/>
      <c r="Q324"/>
    </row>
    <row r="325" spans="2:17">
      <c r="B325" s="27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P325" s="24"/>
      <c r="Q325"/>
    </row>
    <row r="326" spans="2:17">
      <c r="B326" s="27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P326" s="24"/>
      <c r="Q326"/>
    </row>
    <row r="327" spans="2:17">
      <c r="B327" s="27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P327" s="24"/>
      <c r="Q327"/>
    </row>
    <row r="328" spans="2:17">
      <c r="B328" s="27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P328" s="24"/>
      <c r="Q328"/>
    </row>
    <row r="329" spans="2:17">
      <c r="B329" s="27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P329" s="24"/>
      <c r="Q329"/>
    </row>
    <row r="330" spans="2:17">
      <c r="B330" s="27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P330" s="24"/>
      <c r="Q330"/>
    </row>
    <row r="331" spans="2:17">
      <c r="B331" s="27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P331" s="24"/>
      <c r="Q331"/>
    </row>
    <row r="332" spans="2:17">
      <c r="B332" s="27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P332" s="24"/>
      <c r="Q332"/>
    </row>
    <row r="333" spans="2:17">
      <c r="B333" s="27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P333" s="24"/>
      <c r="Q333"/>
    </row>
    <row r="334" spans="2:17">
      <c r="B334" s="27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P334" s="24"/>
      <c r="Q334"/>
    </row>
    <row r="335" spans="2:17">
      <c r="B335" s="27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P335" s="24"/>
      <c r="Q335"/>
    </row>
    <row r="336" spans="2:17">
      <c r="B336" s="27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P336" s="24"/>
      <c r="Q336"/>
    </row>
    <row r="337" spans="2:17">
      <c r="B337" s="27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P337" s="24"/>
      <c r="Q337"/>
    </row>
    <row r="338" spans="2:17">
      <c r="B338" s="27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P338" s="24"/>
      <c r="Q338"/>
    </row>
    <row r="339" spans="2:17">
      <c r="B339" s="27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P339" s="24"/>
      <c r="Q339"/>
    </row>
    <row r="340" spans="2:17">
      <c r="B340" s="27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P340" s="24"/>
      <c r="Q340"/>
    </row>
    <row r="341" spans="2:17">
      <c r="B341" s="27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P341" s="24"/>
      <c r="Q341"/>
    </row>
    <row r="342" spans="2:17">
      <c r="B342" s="27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P342" s="24"/>
      <c r="Q342"/>
    </row>
    <row r="343" spans="2:17">
      <c r="B343" s="27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P343" s="24"/>
      <c r="Q343"/>
    </row>
    <row r="344" spans="2:17">
      <c r="B344" s="27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P344" s="24"/>
      <c r="Q344"/>
    </row>
    <row r="345" spans="2:17">
      <c r="B345" s="27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P345" s="24"/>
      <c r="Q345"/>
    </row>
    <row r="346" spans="2:17">
      <c r="B346" s="27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P346" s="24"/>
      <c r="Q346"/>
    </row>
    <row r="347" spans="2:17">
      <c r="B347" s="27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P347" s="24"/>
      <c r="Q347"/>
    </row>
    <row r="348" spans="2:17">
      <c r="B348" s="27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P348" s="24"/>
      <c r="Q348"/>
    </row>
    <row r="349" spans="2:17">
      <c r="B349" s="27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P349" s="24"/>
      <c r="Q349"/>
    </row>
    <row r="350" spans="2:17">
      <c r="B350" s="27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P350" s="24"/>
      <c r="Q350"/>
    </row>
    <row r="351" spans="2:17">
      <c r="B351" s="27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P351" s="24"/>
      <c r="Q351"/>
    </row>
    <row r="352" spans="2:17">
      <c r="B352" s="27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P352" s="24"/>
      <c r="Q352"/>
    </row>
    <row r="353" spans="2:17">
      <c r="B353" s="27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P353" s="24"/>
      <c r="Q353"/>
    </row>
    <row r="354" spans="2:17">
      <c r="B354" s="27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P354" s="24"/>
      <c r="Q354"/>
    </row>
    <row r="355" spans="2:17">
      <c r="B355" s="27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P355" s="24"/>
      <c r="Q355"/>
    </row>
    <row r="356" spans="2:17">
      <c r="B356" s="27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P356" s="24"/>
      <c r="Q356"/>
    </row>
    <row r="357" spans="2:17">
      <c r="B357" s="27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P357" s="24"/>
      <c r="Q357"/>
    </row>
    <row r="358" spans="2:17">
      <c r="B358" s="27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P358" s="24"/>
      <c r="Q358"/>
    </row>
    <row r="359" spans="2:17">
      <c r="B359" s="27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P359" s="24"/>
      <c r="Q359"/>
    </row>
    <row r="360" spans="2:17">
      <c r="B360" s="27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P360" s="24"/>
      <c r="Q360"/>
    </row>
    <row r="361" spans="2:17">
      <c r="B361" s="27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P361" s="24"/>
      <c r="Q361"/>
    </row>
    <row r="362" spans="2:17">
      <c r="B362" s="27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P362" s="24"/>
      <c r="Q362"/>
    </row>
    <row r="363" spans="2:17">
      <c r="B363" s="27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P363" s="24"/>
      <c r="Q363"/>
    </row>
    <row r="364" spans="2:17">
      <c r="B364" s="27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P364" s="24"/>
      <c r="Q364"/>
    </row>
    <row r="365" spans="2:17">
      <c r="B365" s="27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P365" s="24"/>
      <c r="Q365"/>
    </row>
    <row r="366" spans="2:17">
      <c r="B366" s="27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P366" s="24"/>
      <c r="Q366"/>
    </row>
    <row r="367" spans="2:17">
      <c r="B367" s="27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P367" s="24"/>
      <c r="Q367"/>
    </row>
    <row r="368" spans="2:17">
      <c r="B368" s="27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P368" s="24"/>
      <c r="Q368"/>
    </row>
    <row r="369" spans="2:17">
      <c r="B369" s="27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P369" s="24"/>
      <c r="Q369"/>
    </row>
    <row r="370" spans="2:17">
      <c r="B370" s="27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P370" s="24"/>
      <c r="Q370"/>
    </row>
    <row r="371" spans="2:17">
      <c r="B371" s="27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P371" s="24"/>
      <c r="Q371"/>
    </row>
    <row r="372" spans="2:17">
      <c r="B372" s="27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P372" s="24"/>
      <c r="Q372"/>
    </row>
    <row r="373" spans="2:17">
      <c r="B373" s="27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P373" s="24"/>
      <c r="Q373"/>
    </row>
    <row r="374" spans="2:17">
      <c r="B374" s="27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P374" s="24"/>
      <c r="Q374"/>
    </row>
    <row r="375" spans="2:17">
      <c r="B375" s="27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P375" s="24"/>
      <c r="Q375"/>
    </row>
    <row r="376" spans="2:17">
      <c r="B376" s="27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P376" s="24"/>
      <c r="Q376"/>
    </row>
    <row r="377" spans="2:17">
      <c r="B377" s="27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P377" s="24"/>
      <c r="Q377"/>
    </row>
    <row r="378" spans="2:17">
      <c r="B378" s="27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P378" s="24"/>
      <c r="Q378"/>
    </row>
    <row r="379" spans="2:17">
      <c r="B379" s="27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P379" s="24"/>
      <c r="Q379"/>
    </row>
    <row r="380" spans="2:17">
      <c r="B380" s="27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P380" s="24"/>
      <c r="Q380"/>
    </row>
    <row r="381" spans="2:17">
      <c r="B381" s="27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P381" s="24"/>
      <c r="Q381"/>
    </row>
    <row r="382" spans="2:17">
      <c r="B382" s="27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P382" s="24"/>
      <c r="Q382"/>
    </row>
    <row r="383" spans="2:17">
      <c r="B383" s="27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P383" s="24"/>
      <c r="Q383"/>
    </row>
    <row r="384" spans="2:17">
      <c r="B384" s="27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P384" s="24"/>
      <c r="Q384"/>
    </row>
    <row r="385" spans="2:17">
      <c r="B385" s="27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P385" s="24"/>
      <c r="Q385"/>
    </row>
    <row r="386" spans="2:17">
      <c r="B386" s="27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P386" s="24"/>
      <c r="Q386"/>
    </row>
    <row r="387" spans="2:17">
      <c r="B387" s="27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P387" s="24"/>
      <c r="Q387"/>
    </row>
    <row r="388" spans="2:17">
      <c r="B388" s="27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P388" s="24"/>
      <c r="Q388"/>
    </row>
    <row r="389" spans="2:17">
      <c r="B389" s="27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P389" s="24"/>
      <c r="Q389"/>
    </row>
    <row r="390" spans="2:17">
      <c r="B390" s="27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P390" s="24"/>
      <c r="Q390"/>
    </row>
    <row r="391" spans="2:17">
      <c r="B391" s="27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P391" s="24"/>
      <c r="Q391"/>
    </row>
    <row r="392" spans="2:17">
      <c r="B392" s="27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P392" s="24"/>
      <c r="Q392"/>
    </row>
    <row r="393" spans="2:17">
      <c r="B393" s="27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P393" s="24"/>
      <c r="Q393"/>
    </row>
    <row r="394" spans="2:17">
      <c r="B394" s="27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P394" s="24"/>
      <c r="Q394"/>
    </row>
    <row r="395" spans="2:17">
      <c r="B395" s="27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P395" s="24"/>
      <c r="Q395"/>
    </row>
    <row r="396" spans="2:17">
      <c r="B396" s="27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P396" s="24"/>
      <c r="Q396"/>
    </row>
    <row r="397" spans="2:17">
      <c r="B397" s="27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P397" s="24"/>
      <c r="Q397"/>
    </row>
    <row r="398" spans="2:17">
      <c r="B398" s="27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P398" s="24"/>
      <c r="Q398"/>
    </row>
    <row r="399" spans="2:17">
      <c r="B399" s="27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P399" s="24"/>
      <c r="Q399"/>
    </row>
    <row r="400" spans="2:17">
      <c r="B400" s="27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P400" s="24"/>
      <c r="Q400"/>
    </row>
    <row r="401" spans="2:17">
      <c r="B401" s="27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P401" s="24"/>
      <c r="Q401"/>
    </row>
    <row r="402" spans="2:17">
      <c r="B402" s="27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P402" s="24"/>
      <c r="Q402"/>
    </row>
    <row r="403" spans="2:17">
      <c r="B403" s="27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P403" s="24"/>
      <c r="Q403"/>
    </row>
    <row r="404" spans="2:17">
      <c r="B404" s="27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P404" s="24"/>
      <c r="Q404"/>
    </row>
    <row r="405" spans="2:17">
      <c r="B405" s="27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P405" s="24"/>
      <c r="Q405"/>
    </row>
    <row r="406" spans="2:17">
      <c r="B406" s="27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P406" s="24"/>
      <c r="Q406"/>
    </row>
    <row r="407" spans="2:17">
      <c r="B407" s="27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P407" s="24"/>
      <c r="Q407"/>
    </row>
    <row r="408" spans="2:17">
      <c r="B408" s="27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P408" s="24"/>
      <c r="Q408"/>
    </row>
    <row r="409" spans="2:17">
      <c r="B409" s="27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P409" s="24"/>
      <c r="Q409"/>
    </row>
    <row r="410" spans="2:17">
      <c r="B410" s="27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P410" s="24"/>
      <c r="Q410"/>
    </row>
    <row r="411" spans="2:17">
      <c r="B411" s="27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P411" s="24"/>
      <c r="Q411"/>
    </row>
    <row r="412" spans="2:17">
      <c r="B412" s="27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P412" s="24"/>
      <c r="Q412"/>
    </row>
    <row r="413" spans="2:17">
      <c r="B413" s="27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P413" s="24"/>
      <c r="Q413"/>
    </row>
    <row r="414" spans="2:17">
      <c r="B414" s="27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P414" s="24"/>
      <c r="Q414"/>
    </row>
    <row r="415" spans="2:17">
      <c r="B415" s="27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P415" s="24"/>
      <c r="Q415"/>
    </row>
    <row r="416" spans="2:17">
      <c r="B416" s="27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P416" s="24"/>
      <c r="Q416"/>
    </row>
    <row r="417" spans="2:17">
      <c r="B417" s="27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P417" s="24"/>
      <c r="Q417"/>
    </row>
    <row r="418" spans="2:17">
      <c r="B418" s="27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P418" s="24"/>
      <c r="Q418"/>
    </row>
    <row r="419" spans="2:17">
      <c r="B419" s="27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P419" s="24"/>
      <c r="Q419"/>
    </row>
    <row r="420" spans="2:17">
      <c r="B420" s="27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P420" s="24"/>
      <c r="Q420"/>
    </row>
    <row r="421" spans="2:17">
      <c r="B421" s="27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P421" s="24"/>
      <c r="Q421"/>
    </row>
    <row r="422" spans="2:17">
      <c r="B422" s="27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P422" s="24"/>
      <c r="Q422"/>
    </row>
    <row r="423" spans="2:17">
      <c r="B423" s="27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P423" s="24"/>
      <c r="Q423"/>
    </row>
    <row r="424" spans="2:17">
      <c r="B424" s="27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P424" s="24"/>
      <c r="Q424"/>
    </row>
    <row r="425" spans="2:17">
      <c r="B425" s="27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P425" s="24"/>
      <c r="Q425"/>
    </row>
    <row r="426" spans="2:17">
      <c r="B426" s="27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P426" s="24"/>
      <c r="Q426"/>
    </row>
    <row r="427" spans="2:17">
      <c r="B427" s="27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P427" s="24"/>
      <c r="Q427"/>
    </row>
    <row r="428" spans="2:17">
      <c r="B428" s="27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P428" s="24"/>
      <c r="Q428"/>
    </row>
    <row r="429" spans="2:17">
      <c r="B429" s="27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P429" s="24"/>
      <c r="Q429"/>
    </row>
    <row r="430" spans="2:17">
      <c r="B430" s="27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P430" s="24"/>
      <c r="Q430"/>
    </row>
    <row r="431" spans="2:17">
      <c r="B431" s="27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P431" s="24"/>
      <c r="Q431"/>
    </row>
    <row r="432" spans="2:17">
      <c r="B432" s="27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P432" s="24"/>
      <c r="Q432"/>
    </row>
    <row r="433" spans="2:17">
      <c r="B433" s="27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P433" s="24"/>
      <c r="Q433"/>
    </row>
    <row r="434" spans="2:17">
      <c r="B434" s="27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P434" s="24"/>
      <c r="Q434"/>
    </row>
    <row r="435" spans="2:17">
      <c r="B435" s="27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P435" s="24"/>
      <c r="Q435"/>
    </row>
    <row r="436" spans="2:17">
      <c r="B436" s="27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P436" s="24"/>
      <c r="Q436"/>
    </row>
    <row r="437" spans="2:17">
      <c r="B437" s="27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P437" s="24"/>
      <c r="Q437"/>
    </row>
    <row r="438" spans="2:17">
      <c r="B438" s="27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P438" s="24"/>
      <c r="Q438"/>
    </row>
    <row r="439" spans="2:17">
      <c r="B439" s="27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P439" s="24"/>
      <c r="Q439"/>
    </row>
    <row r="440" spans="2:17">
      <c r="B440" s="27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P440" s="24"/>
      <c r="Q440"/>
    </row>
    <row r="441" spans="2:17">
      <c r="B441" s="27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P441" s="24"/>
      <c r="Q441"/>
    </row>
    <row r="442" spans="2:17">
      <c r="B442" s="27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P442" s="24"/>
      <c r="Q442"/>
    </row>
    <row r="443" spans="2:17">
      <c r="B443" s="27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P443" s="24"/>
      <c r="Q443"/>
    </row>
    <row r="444" spans="2:17">
      <c r="B444" s="27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P444" s="24"/>
      <c r="Q444"/>
    </row>
    <row r="445" spans="2:17">
      <c r="B445" s="27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P445" s="24"/>
      <c r="Q445"/>
    </row>
    <row r="446" spans="2:17">
      <c r="B446" s="27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P446" s="24"/>
      <c r="Q446"/>
    </row>
    <row r="447" spans="2:17">
      <c r="B447" s="27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P447" s="24"/>
      <c r="Q447"/>
    </row>
    <row r="448" spans="2:17">
      <c r="B448" s="27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P448" s="24"/>
      <c r="Q448"/>
    </row>
    <row r="449" spans="2:17">
      <c r="B449" s="27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P449" s="24"/>
      <c r="Q449"/>
    </row>
    <row r="450" spans="2:17">
      <c r="B450" s="27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P450" s="24"/>
      <c r="Q450"/>
    </row>
    <row r="451" spans="2:17">
      <c r="B451" s="27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P451" s="24"/>
      <c r="Q451"/>
    </row>
    <row r="452" spans="2:17">
      <c r="B452" s="27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P452" s="24"/>
      <c r="Q452"/>
    </row>
    <row r="453" spans="2:17">
      <c r="B453" s="27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P453" s="24"/>
      <c r="Q453"/>
    </row>
    <row r="454" spans="2:17">
      <c r="B454" s="27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P454" s="24"/>
      <c r="Q454"/>
    </row>
    <row r="455" spans="2:17">
      <c r="B455" s="27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P455" s="24"/>
      <c r="Q455"/>
    </row>
    <row r="456" spans="2:17">
      <c r="B456" s="27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P456" s="24"/>
      <c r="Q456"/>
    </row>
    <row r="457" spans="2:17">
      <c r="B457" s="27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P457" s="24"/>
      <c r="Q457"/>
    </row>
    <row r="458" spans="2:17">
      <c r="B458" s="27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P458" s="24"/>
      <c r="Q458"/>
    </row>
    <row r="459" spans="2:17">
      <c r="B459" s="27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P459" s="24"/>
      <c r="Q459"/>
    </row>
    <row r="460" spans="2:17">
      <c r="B460" s="27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P460" s="24"/>
      <c r="Q460"/>
    </row>
    <row r="461" spans="2:17">
      <c r="B461" s="27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P461" s="24"/>
      <c r="Q461"/>
    </row>
    <row r="462" spans="2:17">
      <c r="B462" s="27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P462" s="24"/>
      <c r="Q462"/>
    </row>
    <row r="463" spans="2:17">
      <c r="B463" s="27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P463" s="24"/>
      <c r="Q463"/>
    </row>
    <row r="464" spans="2:17">
      <c r="B464" s="27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P464" s="24"/>
      <c r="Q464"/>
    </row>
    <row r="465" spans="2:17">
      <c r="B465" s="27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P465" s="24"/>
      <c r="Q465"/>
    </row>
    <row r="466" spans="2:17">
      <c r="B466" s="27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P466" s="24"/>
      <c r="Q466"/>
    </row>
    <row r="467" spans="2:17">
      <c r="B467" s="27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P467" s="24"/>
      <c r="Q467"/>
    </row>
    <row r="468" spans="2:17">
      <c r="B468" s="27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P468" s="24"/>
      <c r="Q468"/>
    </row>
    <row r="469" spans="2:17">
      <c r="B469" s="27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P469" s="24"/>
      <c r="Q469"/>
    </row>
    <row r="470" spans="2:17">
      <c r="B470" s="27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P470" s="24"/>
      <c r="Q470"/>
    </row>
    <row r="471" spans="2:17">
      <c r="B471" s="27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P471" s="24"/>
      <c r="Q471"/>
    </row>
    <row r="472" spans="2:17">
      <c r="B472" s="27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P472" s="24"/>
      <c r="Q472"/>
    </row>
    <row r="473" spans="2:17">
      <c r="B473" s="27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P473" s="24"/>
      <c r="Q473"/>
    </row>
    <row r="474" spans="2:17">
      <c r="B474" s="27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P474" s="24"/>
      <c r="Q474"/>
    </row>
    <row r="475" spans="2:17">
      <c r="B475" s="27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P475" s="24"/>
      <c r="Q475"/>
    </row>
    <row r="476" spans="2:17">
      <c r="B476" s="27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P476" s="24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workbookViewId="0">
      <selection activeCell="G9" sqref="G9:G107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9.5703125" style="31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2" t="s">
        <v>243</v>
      </c>
      <c r="D3" s="43"/>
      <c r="E3" s="44"/>
      <c r="F3" s="9"/>
      <c r="G3" s="45" t="s">
        <v>244</v>
      </c>
      <c r="H3" s="45"/>
      <c r="I3" s="45"/>
      <c r="J3" s="10"/>
      <c r="K3" s="11"/>
      <c r="L3" s="12"/>
      <c r="M3" s="12"/>
      <c r="N3" s="20"/>
    </row>
    <row r="4" spans="2:17" ht="5.25" customHeight="1">
      <c r="C4" s="32"/>
      <c r="G4" s="32"/>
    </row>
    <row r="5" spans="2:17">
      <c r="B5" s="2"/>
      <c r="C5" s="21">
        <v>22.385000228881836</v>
      </c>
      <c r="D5" s="30"/>
      <c r="E5" s="33"/>
      <c r="F5" s="33"/>
      <c r="G5" s="21">
        <v>14.984999656677246</v>
      </c>
      <c r="H5" s="30"/>
      <c r="I5" s="33"/>
      <c r="J5" s="33"/>
      <c r="K5" s="33"/>
      <c r="L5" s="33"/>
      <c r="M5" s="33"/>
      <c r="N5" s="33"/>
      <c r="O5" s="34"/>
    </row>
    <row r="6" spans="2:17">
      <c r="B6" s="26" t="s">
        <v>4</v>
      </c>
      <c r="C6" s="21">
        <v>22.398000717163086</v>
      </c>
      <c r="D6" s="35"/>
      <c r="E6" s="33"/>
      <c r="F6" s="33"/>
      <c r="G6" s="21">
        <v>14.845000267028809</v>
      </c>
      <c r="H6" s="35"/>
      <c r="I6" s="33"/>
      <c r="J6" s="33"/>
      <c r="K6" s="33"/>
      <c r="L6" s="33"/>
      <c r="M6" s="33"/>
      <c r="N6" s="33"/>
      <c r="O6" s="34"/>
    </row>
    <row r="7" spans="2:17" ht="15.75">
      <c r="B7" s="26"/>
      <c r="C7" s="21">
        <v>22.455999374389648</v>
      </c>
      <c r="D7" s="36">
        <f>STDEV(C5:C8)</f>
        <v>3.7801533475232504E-2</v>
      </c>
      <c r="E7" s="37">
        <f>AVERAGE(C5:C8)</f>
        <v>22.413000106811523</v>
      </c>
      <c r="F7" s="33"/>
      <c r="G7" s="21">
        <v>14.800999641418457</v>
      </c>
      <c r="H7" s="38">
        <f>STDEV(G5:G8)</f>
        <v>9.6083201593958806E-2</v>
      </c>
      <c r="I7" s="37">
        <f>AVERAGE(G5:G8)</f>
        <v>14.876999855041504</v>
      </c>
      <c r="J7" s="33"/>
      <c r="K7" s="1">
        <f>E7-I7</f>
        <v>7.5360002517700195</v>
      </c>
      <c r="L7" s="37">
        <f>K7-$K$7</f>
        <v>0</v>
      </c>
      <c r="M7" s="18">
        <f>SQRT((D7*D7)+(H7*H7))</f>
        <v>0.10325181626307817</v>
      </c>
      <c r="N7" s="6"/>
      <c r="O7" s="41">
        <f>POWER(2,-L7)</f>
        <v>1</v>
      </c>
      <c r="P7" s="17">
        <f>M7/SQRT((COUNT(C5:C8)+COUNT(G5:G8)/2))</f>
        <v>4.8673372966300019E-2</v>
      </c>
    </row>
    <row r="8" spans="2:17">
      <c r="B8" s="26"/>
      <c r="C8" s="39"/>
      <c r="D8" s="35"/>
      <c r="E8" s="33"/>
      <c r="F8" s="33"/>
      <c r="G8" s="39"/>
      <c r="H8" s="35"/>
      <c r="I8" s="33"/>
      <c r="J8" s="33"/>
      <c r="K8" s="33"/>
      <c r="L8" s="33"/>
      <c r="M8" s="33"/>
      <c r="N8" s="33"/>
      <c r="O8" s="34"/>
    </row>
    <row r="9" spans="2:17" s="23" customFormat="1">
      <c r="B9" s="24" t="s">
        <v>186</v>
      </c>
      <c r="C9" s="21">
        <v>21.945999145507813</v>
      </c>
      <c r="D9" s="30"/>
      <c r="E9" s="33"/>
      <c r="F9" s="33"/>
      <c r="G9" s="21">
        <v>16.426000595092773</v>
      </c>
      <c r="H9" s="29"/>
      <c r="I9" s="33"/>
      <c r="J9" s="33"/>
      <c r="K9" s="33"/>
      <c r="L9" s="33"/>
      <c r="M9" s="33"/>
      <c r="N9" s="33"/>
      <c r="O9" s="34"/>
      <c r="P9" s="40"/>
      <c r="Q9" s="28"/>
    </row>
    <row r="10" spans="2:17" s="23" customFormat="1">
      <c r="B10" s="24" t="s">
        <v>186</v>
      </c>
      <c r="C10" s="21">
        <v>21.593000411987305</v>
      </c>
      <c r="D10" s="35"/>
      <c r="E10" s="33"/>
      <c r="F10" s="33"/>
      <c r="G10" s="21">
        <v>15.982999801635742</v>
      </c>
      <c r="H10" s="35"/>
      <c r="I10" s="33"/>
      <c r="J10" s="33"/>
      <c r="K10" s="33"/>
      <c r="L10" s="33"/>
      <c r="M10" s="33"/>
      <c r="N10" s="33"/>
      <c r="O10" s="34"/>
      <c r="P10" s="40"/>
      <c r="Q10" s="28"/>
    </row>
    <row r="11" spans="2:17" s="23" customFormat="1" ht="15.75">
      <c r="B11" s="24" t="s">
        <v>186</v>
      </c>
      <c r="C11" s="21">
        <v>21.86400032043457</v>
      </c>
      <c r="D11" s="36">
        <f>STDEV(C9:C11)</f>
        <v>0.18473984571063184</v>
      </c>
      <c r="E11" s="37">
        <f>AVERAGE(C9:C11)</f>
        <v>21.800999959309895</v>
      </c>
      <c r="F11" s="33"/>
      <c r="G11" s="21">
        <v>16.39900016784668</v>
      </c>
      <c r="H11" s="38">
        <f>STDEV(G9:G11)</f>
        <v>0.24833949570515737</v>
      </c>
      <c r="I11" s="37">
        <f>AVERAGE(G9:G11)</f>
        <v>16.269333521525066</v>
      </c>
      <c r="J11" s="33"/>
      <c r="K11" s="37">
        <f>E11-I11</f>
        <v>5.5316664377848284</v>
      </c>
      <c r="L11" s="37">
        <f>K11-$K$7</f>
        <v>-2.0043338139851912</v>
      </c>
      <c r="M11" s="37">
        <f>SQRT((D11*D11)+(H11*H11))</f>
        <v>0.30951787625318172</v>
      </c>
      <c r="N11" s="33"/>
      <c r="O11" s="41">
        <f>POWER(2,-L11)</f>
        <v>4.0120339495476536</v>
      </c>
      <c r="P11" s="1">
        <f>M11/SQRT((COUNT(C9:C11)+COUNT(G9:G11)/2))</f>
        <v>0.14590812613138898</v>
      </c>
      <c r="Q11" s="28"/>
    </row>
    <row r="12" spans="2:17" s="23" customFormat="1">
      <c r="B12" s="24" t="s">
        <v>187</v>
      </c>
      <c r="C12" s="21">
        <v>21.340999603271484</v>
      </c>
      <c r="D12" s="30"/>
      <c r="E12" s="33"/>
      <c r="F12" s="33"/>
      <c r="G12" s="21">
        <v>14.675000190734863</v>
      </c>
      <c r="H12" s="29"/>
      <c r="I12" s="33"/>
      <c r="J12" s="33"/>
      <c r="K12" s="33"/>
      <c r="L12" s="33"/>
      <c r="M12" s="33"/>
      <c r="N12" s="33"/>
      <c r="O12" s="34"/>
      <c r="P12" s="40"/>
      <c r="Q12" s="28"/>
    </row>
    <row r="13" spans="2:17" s="23" customFormat="1">
      <c r="B13" s="24" t="s">
        <v>187</v>
      </c>
      <c r="C13" s="21">
        <v>21.375</v>
      </c>
      <c r="D13" s="35"/>
      <c r="E13" s="33"/>
      <c r="F13" s="33"/>
      <c r="G13" s="21">
        <v>15.111000061035156</v>
      </c>
      <c r="H13" s="35"/>
      <c r="I13" s="33"/>
      <c r="J13" s="33"/>
      <c r="K13" s="33"/>
      <c r="L13" s="33"/>
      <c r="M13" s="33"/>
      <c r="N13" s="33"/>
      <c r="O13" s="34"/>
      <c r="P13" s="40"/>
      <c r="Q13" s="28"/>
    </row>
    <row r="14" spans="2:17" s="23" customFormat="1" ht="15.75">
      <c r="B14" s="24" t="s">
        <v>187</v>
      </c>
      <c r="C14" s="21">
        <v>21.427999496459961</v>
      </c>
      <c r="D14" s="36">
        <f>STDEV(C12:C14)</f>
        <v>4.3844336421618169E-2</v>
      </c>
      <c r="E14" s="37">
        <f>AVERAGE(C12:C14)</f>
        <v>21.381333033243816</v>
      </c>
      <c r="F14" s="33"/>
      <c r="G14" s="21">
        <v>15.12399959564209</v>
      </c>
      <c r="H14" s="38">
        <f>STDEV(G12:G14)</f>
        <v>0.25555995396018755</v>
      </c>
      <c r="I14" s="37">
        <f>AVERAGE(G12:G14)</f>
        <v>14.969999949137369</v>
      </c>
      <c r="J14" s="33"/>
      <c r="K14" s="37">
        <f>E14-I14</f>
        <v>6.4113330841064471</v>
      </c>
      <c r="L14" s="37">
        <f>K14-$K$7</f>
        <v>-1.1246671676635724</v>
      </c>
      <c r="M14" s="37">
        <f>SQRT((D14*D14)+(H14*H14))</f>
        <v>0.25929368658797924</v>
      </c>
      <c r="N14" s="33"/>
      <c r="O14" s="41">
        <f>POWER(2,-L14)</f>
        <v>2.1805123591824227</v>
      </c>
      <c r="P14" s="1">
        <f>M14/SQRT((COUNT(C12:C14)+COUNT(G12:G14)/2))</f>
        <v>0.12223221607014632</v>
      </c>
      <c r="Q14" s="28"/>
    </row>
    <row r="15" spans="2:17">
      <c r="B15" s="24" t="s">
        <v>188</v>
      </c>
      <c r="C15" s="21">
        <v>25.58799934387207</v>
      </c>
      <c r="D15" s="30"/>
      <c r="E15" s="33"/>
      <c r="F15" s="33"/>
      <c r="G15" s="21">
        <v>17.183000564575195</v>
      </c>
      <c r="I15" s="33"/>
      <c r="J15" s="33"/>
      <c r="K15" s="33"/>
      <c r="L15" s="33"/>
      <c r="M15" s="33"/>
      <c r="N15" s="33"/>
      <c r="O15" s="34"/>
    </row>
    <row r="16" spans="2:17">
      <c r="B16" s="24" t="s">
        <v>188</v>
      </c>
      <c r="C16" s="21">
        <v>25.488000869750977</v>
      </c>
      <c r="D16" s="35"/>
      <c r="E16" s="33"/>
      <c r="F16" s="33"/>
      <c r="G16" s="21">
        <v>17.163000106811523</v>
      </c>
      <c r="H16" s="35"/>
      <c r="I16" s="33"/>
      <c r="J16" s="33"/>
      <c r="K16" s="33"/>
      <c r="L16" s="33"/>
      <c r="M16" s="33"/>
      <c r="N16" s="33"/>
      <c r="O16" s="34"/>
    </row>
    <row r="17" spans="2:16" ht="15.75">
      <c r="B17" s="24" t="s">
        <v>188</v>
      </c>
      <c r="C17" s="21">
        <v>25.788000106811523</v>
      </c>
      <c r="D17" s="36">
        <f>STDEV(C15:C17)</f>
        <v>0.15275227343633907</v>
      </c>
      <c r="E17" s="37">
        <f>AVERAGE(C15:C17)</f>
        <v>25.621333440144856</v>
      </c>
      <c r="F17" s="33"/>
      <c r="G17" s="21">
        <v>17.124000549316406</v>
      </c>
      <c r="H17" s="38">
        <f>STDEV(G15:G17)</f>
        <v>3.0005515037819064E-2</v>
      </c>
      <c r="I17" s="37">
        <f>AVERAGE(G15:G17)</f>
        <v>17.156667073567707</v>
      </c>
      <c r="J17" s="33"/>
      <c r="K17" s="37">
        <f>E17-I17</f>
        <v>8.4646663665771484</v>
      </c>
      <c r="L17" s="37">
        <f>K17-$K$7</f>
        <v>0.92866611480712891</v>
      </c>
      <c r="M17" s="18">
        <f>SQRT((D17*D17)+(H17*H17))</f>
        <v>0.15567141026102027</v>
      </c>
      <c r="N17" s="6"/>
      <c r="O17" s="41">
        <f>POWER(2,-L17)</f>
        <v>0.52534383909236337</v>
      </c>
      <c r="P17" s="17">
        <f>M17/SQRT((COUNT(C15:C17)+COUNT(G15:G17)/2))</f>
        <v>7.3384206554960363E-2</v>
      </c>
    </row>
    <row r="18" spans="2:16">
      <c r="B18" s="24" t="s">
        <v>189</v>
      </c>
      <c r="C18" s="21">
        <v>23.398000717163086</v>
      </c>
      <c r="D18" s="30"/>
      <c r="E18" s="33"/>
      <c r="F18" s="33"/>
      <c r="G18" s="21">
        <v>16.527000427246094</v>
      </c>
      <c r="I18" s="33"/>
      <c r="J18" s="33"/>
      <c r="K18" s="33"/>
      <c r="L18" s="33"/>
      <c r="M18" s="33"/>
      <c r="N18" s="33"/>
      <c r="O18" s="34"/>
    </row>
    <row r="19" spans="2:16">
      <c r="B19" s="24" t="s">
        <v>189</v>
      </c>
      <c r="C19" s="21">
        <v>23.485000610351563</v>
      </c>
      <c r="D19" s="35"/>
      <c r="E19" s="33"/>
      <c r="F19" s="33"/>
      <c r="G19" s="21">
        <v>16.534999847412109</v>
      </c>
      <c r="H19" s="35"/>
      <c r="I19" s="33"/>
      <c r="J19" s="33"/>
      <c r="K19" s="33"/>
      <c r="L19" s="33"/>
      <c r="M19" s="33"/>
      <c r="N19" s="33"/>
      <c r="O19" s="34"/>
    </row>
    <row r="20" spans="2:16" ht="15.75">
      <c r="B20" s="24" t="s">
        <v>189</v>
      </c>
      <c r="C20" s="21">
        <v>23.506000518798828</v>
      </c>
      <c r="D20" s="36">
        <f>STDEV(C18:C20)</f>
        <v>5.7262458212106598E-2</v>
      </c>
      <c r="E20" s="37">
        <f>AVERAGE(C18:C20)</f>
        <v>23.463000615437824</v>
      </c>
      <c r="F20" s="33"/>
      <c r="G20" s="21">
        <v>16.577999114990234</v>
      </c>
      <c r="H20" s="38">
        <f>STDEV(G18:G20)</f>
        <v>2.7428069220149908E-2</v>
      </c>
      <c r="I20" s="37">
        <f>AVERAGE(G18:G20)</f>
        <v>16.546666463216145</v>
      </c>
      <c r="J20" s="33"/>
      <c r="K20" s="37">
        <f>E20-I20</f>
        <v>6.9163341522216797</v>
      </c>
      <c r="L20" s="37">
        <f>K20-$K$7</f>
        <v>-0.61966609954833984</v>
      </c>
      <c r="M20" s="18">
        <f>SQRT((D20*D20)+(H20*H20))</f>
        <v>6.3492425545403353E-2</v>
      </c>
      <c r="N20" s="6"/>
      <c r="O20" s="41">
        <f>POWER(2,-L20)</f>
        <v>1.5365195247400909</v>
      </c>
      <c r="P20" s="17">
        <f>M20/SQRT((COUNT(C18:C20)+COUNT(G18:G20)/2))</f>
        <v>2.993061643809113E-2</v>
      </c>
    </row>
    <row r="21" spans="2:16">
      <c r="B21" s="24" t="s">
        <v>190</v>
      </c>
      <c r="C21" s="21">
        <v>23.875999450683594</v>
      </c>
      <c r="D21" s="30"/>
      <c r="E21" s="33"/>
      <c r="F21" s="33"/>
      <c r="G21" s="21">
        <v>16.558000564575195</v>
      </c>
      <c r="I21" s="33"/>
      <c r="J21" s="33"/>
      <c r="K21" s="33"/>
      <c r="L21" s="33"/>
      <c r="M21" s="33"/>
      <c r="N21" s="33"/>
      <c r="O21" s="34"/>
    </row>
    <row r="22" spans="2:16">
      <c r="B22" s="24" t="s">
        <v>190</v>
      </c>
      <c r="C22" s="21">
        <v>23.999000549316406</v>
      </c>
      <c r="D22" s="35"/>
      <c r="E22" s="33"/>
      <c r="F22" s="33"/>
      <c r="G22" s="21">
        <v>16.51300048828125</v>
      </c>
      <c r="H22" s="35"/>
      <c r="I22" s="33"/>
      <c r="J22" s="33"/>
      <c r="K22" s="33"/>
      <c r="L22" s="33"/>
      <c r="M22" s="33"/>
      <c r="N22" s="33"/>
      <c r="O22" s="34"/>
    </row>
    <row r="23" spans="2:16" ht="15.75">
      <c r="B23" s="24" t="s">
        <v>190</v>
      </c>
      <c r="C23" s="21">
        <v>23.972000122070313</v>
      </c>
      <c r="D23" s="36">
        <f>STDEV(C21:C23)</f>
        <v>6.4645729741738323E-2</v>
      </c>
      <c r="E23" s="37">
        <f>AVERAGE(C21:C23)</f>
        <v>23.949000040690105</v>
      </c>
      <c r="F23" s="33"/>
      <c r="G23" s="21">
        <v>16.51099967956543</v>
      </c>
      <c r="H23" s="38">
        <f>STDEV(G21:G23)</f>
        <v>2.6577224879206295E-2</v>
      </c>
      <c r="I23" s="37">
        <f>AVERAGE(G21:G23)</f>
        <v>16.527333577473957</v>
      </c>
      <c r="J23" s="33"/>
      <c r="K23" s="37">
        <f>E23-I23</f>
        <v>7.4216664632161482</v>
      </c>
      <c r="L23" s="37">
        <f>K23-$K$7</f>
        <v>-0.11433378855387133</v>
      </c>
      <c r="M23" s="18">
        <f>SQRT((D23*D23)+(H23*H23))</f>
        <v>6.9895774236514274E-2</v>
      </c>
      <c r="N23" s="6"/>
      <c r="O23" s="41">
        <f>POWER(2,-L23)</f>
        <v>1.0824750619600623</v>
      </c>
      <c r="P23" s="17">
        <f>M23/SQRT((COUNT(C21:C23)+COUNT(G21:G23)/2))</f>
        <v>3.2949183959282154E-2</v>
      </c>
    </row>
    <row r="24" spans="2:16">
      <c r="B24" s="24" t="s">
        <v>191</v>
      </c>
      <c r="C24" s="21">
        <v>25.21299934387207</v>
      </c>
      <c r="D24" s="30"/>
      <c r="E24" s="33"/>
      <c r="F24" s="33"/>
      <c r="G24" s="21">
        <v>15.581000328063965</v>
      </c>
      <c r="I24" s="33"/>
      <c r="J24" s="33"/>
      <c r="K24" s="33"/>
      <c r="L24" s="33"/>
      <c r="M24" s="33"/>
      <c r="N24" s="33"/>
      <c r="O24" s="34"/>
    </row>
    <row r="25" spans="2:16">
      <c r="B25" s="24" t="s">
        <v>191</v>
      </c>
      <c r="C25" s="21">
        <v>25.437000274658203</v>
      </c>
      <c r="D25" s="35"/>
      <c r="E25" s="33"/>
      <c r="F25" s="33"/>
      <c r="G25" s="21">
        <v>15.083999633789063</v>
      </c>
      <c r="H25" s="35"/>
      <c r="I25" s="33"/>
      <c r="J25" s="33"/>
      <c r="K25" s="33"/>
      <c r="L25" s="33"/>
      <c r="M25" s="33"/>
      <c r="N25" s="33"/>
      <c r="O25" s="34"/>
    </row>
    <row r="26" spans="2:16" ht="15.75">
      <c r="B26" s="24" t="s">
        <v>191</v>
      </c>
      <c r="C26" s="21">
        <v>25.12700080871582</v>
      </c>
      <c r="D26" s="36">
        <f>STDEV(C24:C26)</f>
        <v>0.16003740913031583</v>
      </c>
      <c r="E26" s="37">
        <f>AVERAGE(C24:C26)</f>
        <v>25.259000142415363</v>
      </c>
      <c r="F26" s="33"/>
      <c r="G26" s="21">
        <v>15.404000282287598</v>
      </c>
      <c r="H26" s="38">
        <f>STDEV(G24:G26)</f>
        <v>0.25190577648330481</v>
      </c>
      <c r="I26" s="37">
        <f>AVERAGE(G24:G26)</f>
        <v>15.356333414713541</v>
      </c>
      <c r="J26" s="33"/>
      <c r="K26" s="37">
        <f>E26-I26</f>
        <v>9.9026667277018223</v>
      </c>
      <c r="L26" s="37">
        <f>K26-$K$7</f>
        <v>2.3666664759318028</v>
      </c>
      <c r="M26" s="18">
        <f>SQRT((D26*D26)+(H26*H26))</f>
        <v>0.29844344949554652</v>
      </c>
      <c r="N26" s="6"/>
      <c r="O26" s="41">
        <f>POWER(2,-L26)</f>
        <v>0.19389312086330759</v>
      </c>
      <c r="P26" s="17">
        <f>M26/SQRT((COUNT(C24:C26)+COUNT(G24:G26)/2))</f>
        <v>0.14068759129267058</v>
      </c>
    </row>
    <row r="27" spans="2:16">
      <c r="B27" s="24" t="s">
        <v>192</v>
      </c>
      <c r="C27" s="21">
        <v>23.992000579833984</v>
      </c>
      <c r="D27" s="30"/>
      <c r="E27" s="33"/>
      <c r="F27" s="33"/>
      <c r="G27" s="21">
        <v>17.160999298095703</v>
      </c>
      <c r="I27" s="33"/>
      <c r="J27" s="33"/>
      <c r="K27" s="33"/>
      <c r="L27" s="33"/>
      <c r="M27" s="33"/>
      <c r="N27" s="33"/>
      <c r="O27" s="34"/>
    </row>
    <row r="28" spans="2:16">
      <c r="B28" s="24" t="s">
        <v>192</v>
      </c>
      <c r="C28" s="21">
        <v>23.954999923706055</v>
      </c>
      <c r="D28" s="35"/>
      <c r="E28" s="33"/>
      <c r="F28" s="33"/>
      <c r="G28" s="21">
        <v>16.996999740600586</v>
      </c>
      <c r="H28" s="35"/>
      <c r="I28" s="33"/>
      <c r="J28" s="33"/>
      <c r="K28" s="33"/>
      <c r="L28" s="33"/>
      <c r="M28" s="33"/>
      <c r="N28" s="33"/>
      <c r="O28" s="34"/>
    </row>
    <row r="29" spans="2:16" ht="15.75">
      <c r="B29" s="24" t="s">
        <v>192</v>
      </c>
      <c r="C29" s="21">
        <v>23.923999786376953</v>
      </c>
      <c r="D29" s="36">
        <f>STDEV(C27:C29)</f>
        <v>3.4044492895587586E-2</v>
      </c>
      <c r="E29" s="37">
        <f>AVERAGE(C27:C29)</f>
        <v>23.957000096638996</v>
      </c>
      <c r="F29" s="33"/>
      <c r="G29" s="21">
        <v>17.006000518798828</v>
      </c>
      <c r="H29" s="38">
        <f>STDEV(G27:G29)</f>
        <v>9.219679174668495E-2</v>
      </c>
      <c r="I29" s="37">
        <f>AVERAGE(G27:G29)</f>
        <v>17.054666519165039</v>
      </c>
      <c r="J29" s="33"/>
      <c r="K29" s="37">
        <f>E29-I29</f>
        <v>6.9023335774739571</v>
      </c>
      <c r="L29" s="37">
        <f>K29-$K$7</f>
        <v>-0.63366667429606238</v>
      </c>
      <c r="M29" s="18">
        <f>SQRT((D29*D29)+(H29*H29))</f>
        <v>9.8281615294516345E-2</v>
      </c>
      <c r="N29" s="6"/>
      <c r="O29" s="41">
        <f>POWER(2,-L29)</f>
        <v>1.5515032019840627</v>
      </c>
      <c r="P29" s="17">
        <f>M29/SQRT((COUNT(C27:C29)+COUNT(G27:G29)/2))</f>
        <v>4.6330397760480015E-2</v>
      </c>
    </row>
    <row r="30" spans="2:16">
      <c r="B30" s="24" t="s">
        <v>193</v>
      </c>
      <c r="C30" s="21">
        <v>22.676000595092773</v>
      </c>
      <c r="D30" s="30"/>
      <c r="E30" s="33"/>
      <c r="F30" s="33"/>
      <c r="G30" s="21">
        <v>15.60200023651123</v>
      </c>
      <c r="I30" s="33"/>
      <c r="J30" s="33"/>
      <c r="K30" s="33"/>
      <c r="L30" s="33"/>
      <c r="M30" s="33"/>
      <c r="N30" s="33"/>
      <c r="O30" s="34"/>
    </row>
    <row r="31" spans="2:16">
      <c r="B31" s="24" t="s">
        <v>193</v>
      </c>
      <c r="C31" s="21">
        <v>22.656999588012695</v>
      </c>
      <c r="D31" s="35"/>
      <c r="E31" s="33"/>
      <c r="F31" s="33"/>
      <c r="G31" s="21">
        <v>15.583000183105469</v>
      </c>
      <c r="H31" s="35"/>
      <c r="I31" s="33"/>
      <c r="J31" s="33"/>
      <c r="K31" s="33"/>
      <c r="L31" s="33"/>
      <c r="M31" s="33"/>
      <c r="N31" s="33"/>
      <c r="O31" s="34"/>
    </row>
    <row r="32" spans="2:16" ht="15.75">
      <c r="B32" s="24" t="s">
        <v>193</v>
      </c>
      <c r="C32" s="21">
        <v>22.554000854492188</v>
      </c>
      <c r="D32" s="36">
        <f>STDEV(C30:C32)</f>
        <v>6.5642610758937195E-2</v>
      </c>
      <c r="E32" s="37">
        <f>AVERAGE(C30:C32)</f>
        <v>22.629000345865887</v>
      </c>
      <c r="F32" s="33"/>
      <c r="G32" s="21">
        <v>15.628000259399414</v>
      </c>
      <c r="H32" s="38">
        <f>STDEV(G30:G32)</f>
        <v>2.2590595705841723E-2</v>
      </c>
      <c r="I32" s="37">
        <f>AVERAGE(G30:G32)</f>
        <v>15.604333559672037</v>
      </c>
      <c r="J32" s="33"/>
      <c r="K32" s="37">
        <f>E32-I32</f>
        <v>7.0246667861938494</v>
      </c>
      <c r="L32" s="37">
        <f>K32-$K$7</f>
        <v>-0.5113334655761701</v>
      </c>
      <c r="M32" s="18">
        <f>SQRT((D32*D32)+(H32*H32))</f>
        <v>6.9421087297694584E-2</v>
      </c>
      <c r="N32" s="6"/>
      <c r="O32" s="41">
        <f>POWER(2,-L32)</f>
        <v>1.4253670364445421</v>
      </c>
      <c r="P32" s="17">
        <f>M32/SQRT((COUNT(C30:C32)+COUNT(G30:G32)/2))</f>
        <v>3.2725414390362098E-2</v>
      </c>
    </row>
    <row r="33" spans="2:17">
      <c r="B33" s="24" t="s">
        <v>194</v>
      </c>
      <c r="C33" s="21">
        <v>26.334999084472656</v>
      </c>
      <c r="D33" s="30"/>
      <c r="E33" s="33"/>
      <c r="F33" s="33"/>
      <c r="G33" s="21">
        <v>16.302000045776367</v>
      </c>
      <c r="I33" s="33"/>
      <c r="J33" s="33"/>
      <c r="K33" s="33"/>
      <c r="L33" s="33"/>
      <c r="M33" s="33"/>
      <c r="N33" s="33"/>
      <c r="O33" s="34"/>
    </row>
    <row r="34" spans="2:17">
      <c r="B34" s="24" t="s">
        <v>194</v>
      </c>
      <c r="C34" s="21">
        <v>26.535999298095703</v>
      </c>
      <c r="D34" s="35"/>
      <c r="E34" s="33"/>
      <c r="F34" s="33"/>
      <c r="G34" s="21">
        <v>16.615999221801758</v>
      </c>
      <c r="H34" s="35"/>
      <c r="I34" s="33"/>
      <c r="J34" s="33"/>
      <c r="K34" s="33"/>
      <c r="L34" s="33"/>
      <c r="M34" s="33"/>
      <c r="N34" s="33"/>
      <c r="O34" s="34"/>
    </row>
    <row r="35" spans="2:17" ht="15.75">
      <c r="B35" s="24" t="s">
        <v>194</v>
      </c>
      <c r="C35" s="21">
        <v>26.461999893188477</v>
      </c>
      <c r="D35" s="36">
        <f>STDEV(C33:C35)</f>
        <v>0.10165808970728508</v>
      </c>
      <c r="E35" s="37">
        <f>AVERAGE(C33:C35)</f>
        <v>26.444332758585613</v>
      </c>
      <c r="F35" s="33"/>
      <c r="G35" s="21">
        <v>16.367000579833984</v>
      </c>
      <c r="H35" s="38">
        <f>STDEV(G33:G35)</f>
        <v>0.16574120171429671</v>
      </c>
      <c r="I35" s="37">
        <f>AVERAGE(G33:G35)</f>
        <v>16.428333282470703</v>
      </c>
      <c r="J35" s="33"/>
      <c r="K35" s="37">
        <f>E35-I35</f>
        <v>10.01599947611491</v>
      </c>
      <c r="L35" s="37">
        <f>K35-$K$7</f>
        <v>2.4799992243448905</v>
      </c>
      <c r="M35" s="18">
        <f>SQRT((D35*D35)+(H35*H35))</f>
        <v>0.19443382717169769</v>
      </c>
      <c r="N35" s="6"/>
      <c r="O35" s="41">
        <f>POWER(2,-L35)</f>
        <v>0.17924450237153181</v>
      </c>
      <c r="P35" s="17">
        <f>M35/SQRT((COUNT(C33:C35)+COUNT(G33:G35)/2))</f>
        <v>9.1656985123440435E-2</v>
      </c>
    </row>
    <row r="36" spans="2:17" s="23" customFormat="1">
      <c r="B36" s="24" t="s">
        <v>195</v>
      </c>
      <c r="C36" s="21">
        <v>22.12700080871582</v>
      </c>
      <c r="D36" s="30"/>
      <c r="E36" s="33"/>
      <c r="F36" s="33"/>
      <c r="G36" s="21">
        <v>15.154999732971191</v>
      </c>
      <c r="H36" s="29"/>
      <c r="I36" s="33"/>
      <c r="J36" s="33"/>
      <c r="K36" s="33"/>
      <c r="L36" s="33"/>
      <c r="M36" s="33"/>
      <c r="N36" s="33"/>
      <c r="O36" s="34"/>
      <c r="P36" s="40"/>
      <c r="Q36" s="28"/>
    </row>
    <row r="37" spans="2:17" s="23" customFormat="1">
      <c r="B37" s="24" t="s">
        <v>195</v>
      </c>
      <c r="C37" s="21">
        <v>22.131999969482422</v>
      </c>
      <c r="D37" s="35"/>
      <c r="E37" s="33"/>
      <c r="F37" s="33"/>
      <c r="G37" s="21">
        <v>15.123000144958496</v>
      </c>
      <c r="H37" s="35"/>
      <c r="I37" s="33"/>
      <c r="J37" s="33"/>
      <c r="K37" s="33"/>
      <c r="L37" s="33"/>
      <c r="M37" s="33"/>
      <c r="N37" s="33"/>
      <c r="O37" s="34"/>
      <c r="P37" s="40"/>
      <c r="Q37" s="28"/>
    </row>
    <row r="38" spans="2:17" s="23" customFormat="1" ht="15.75">
      <c r="B38" s="24" t="s">
        <v>195</v>
      </c>
      <c r="C38" s="21"/>
      <c r="D38" s="36">
        <f>STDEV(C36:C38)</f>
        <v>3.5349404783057044E-3</v>
      </c>
      <c r="E38" s="37">
        <f>AVERAGE(C36:C38)</f>
        <v>22.129500389099121</v>
      </c>
      <c r="F38" s="33"/>
      <c r="G38" s="21">
        <v>14.49899959564209</v>
      </c>
      <c r="H38" s="38">
        <f>STDEV(G36:G38)</f>
        <v>0.36985060933568059</v>
      </c>
      <c r="I38" s="37">
        <f>AVERAGE(G36:G38)</f>
        <v>14.925666491190592</v>
      </c>
      <c r="J38" s="33"/>
      <c r="K38" s="37">
        <f>E38-I38</f>
        <v>7.2038338979085292</v>
      </c>
      <c r="L38" s="37">
        <f>K38-$K$7</f>
        <v>-0.33216635386149029</v>
      </c>
      <c r="M38" s="37">
        <f>SQRT((D38*D38)+(H38*H38))</f>
        <v>0.36986750199248297</v>
      </c>
      <c r="N38" s="33"/>
      <c r="O38" s="41">
        <f>POWER(2,-L38)</f>
        <v>1.2589023262805215</v>
      </c>
      <c r="P38" s="1">
        <f>M38/SQRT((COUNT(C36:C38)+COUNT(G36:G38)/2))</f>
        <v>0.19770249585111421</v>
      </c>
      <c r="Q38" s="28"/>
    </row>
    <row r="39" spans="2:17" s="23" customFormat="1">
      <c r="B39" s="24" t="s">
        <v>196</v>
      </c>
      <c r="C39" s="21">
        <v>22.375999450683594</v>
      </c>
      <c r="D39" s="30"/>
      <c r="E39" s="33"/>
      <c r="F39" s="33"/>
      <c r="G39" s="21">
        <v>15.034999847412109</v>
      </c>
      <c r="H39" s="29"/>
      <c r="I39" s="33"/>
      <c r="J39" s="33"/>
      <c r="K39" s="33"/>
      <c r="L39" s="33"/>
      <c r="M39" s="33"/>
      <c r="N39" s="33"/>
      <c r="O39" s="34"/>
      <c r="P39" s="40"/>
      <c r="Q39" s="28"/>
    </row>
    <row r="40" spans="2:17" s="23" customFormat="1">
      <c r="B40" s="24" t="s">
        <v>196</v>
      </c>
      <c r="C40" s="21">
        <v>22.601999282836914</v>
      </c>
      <c r="D40" s="35"/>
      <c r="E40" s="33"/>
      <c r="F40" s="33"/>
      <c r="G40" s="21">
        <v>14.88700008392334</v>
      </c>
      <c r="H40" s="35"/>
      <c r="I40" s="33"/>
      <c r="J40" s="33"/>
      <c r="K40" s="33"/>
      <c r="L40" s="33"/>
      <c r="M40" s="33"/>
      <c r="N40" s="33"/>
      <c r="O40" s="34"/>
      <c r="P40" s="40"/>
      <c r="Q40" s="28"/>
    </row>
    <row r="41" spans="2:17" s="23" customFormat="1" ht="15.75">
      <c r="B41" s="24" t="s">
        <v>196</v>
      </c>
      <c r="C41" s="21">
        <v>22.278999328613281</v>
      </c>
      <c r="D41" s="36">
        <f>STDEV(C39:C41)</f>
        <v>0.16573770353768871</v>
      </c>
      <c r="E41" s="37">
        <f>AVERAGE(C39:C41)</f>
        <v>22.418999354044598</v>
      </c>
      <c r="F41" s="33"/>
      <c r="G41" s="21">
        <v>14.954000473022461</v>
      </c>
      <c r="H41" s="38">
        <f>STDEV(G39:G41)</f>
        <v>7.4110144136593267E-2</v>
      </c>
      <c r="I41" s="37">
        <f>AVERAGE(G39:G41)</f>
        <v>14.958666801452637</v>
      </c>
      <c r="J41" s="33"/>
      <c r="K41" s="37">
        <f>E41-I41</f>
        <v>7.4603325525919608</v>
      </c>
      <c r="L41" s="37">
        <f>K41-$K$7</f>
        <v>-7.5667699178058712E-2</v>
      </c>
      <c r="M41" s="37">
        <f>SQRT((D41*D41)+(H41*H41))</f>
        <v>0.18155247130759036</v>
      </c>
      <c r="N41" s="33"/>
      <c r="O41" s="41">
        <f>POWER(2,-L41)</f>
        <v>1.0538486588121281</v>
      </c>
      <c r="P41" s="1">
        <f>M41/SQRT((COUNT(C39:C41)+COUNT(G39:G41)/2))</f>
        <v>8.5584655735182175E-2</v>
      </c>
      <c r="Q41" s="28"/>
    </row>
    <row r="42" spans="2:17">
      <c r="B42" s="24" t="s">
        <v>197</v>
      </c>
      <c r="C42" s="21">
        <v>25.201999664306641</v>
      </c>
      <c r="D42" s="30"/>
      <c r="E42" s="33"/>
      <c r="F42" s="33"/>
      <c r="G42" s="21">
        <v>14.548000335693359</v>
      </c>
      <c r="I42" s="33"/>
      <c r="J42" s="33"/>
      <c r="K42" s="33"/>
      <c r="L42" s="33"/>
      <c r="M42" s="33"/>
      <c r="N42" s="33"/>
      <c r="O42" s="34"/>
    </row>
    <row r="43" spans="2:17">
      <c r="B43" s="24" t="s">
        <v>197</v>
      </c>
      <c r="C43" s="21">
        <v>25.03700065612793</v>
      </c>
      <c r="D43" s="35"/>
      <c r="E43" s="33"/>
      <c r="F43" s="33"/>
      <c r="G43" s="21">
        <v>14.616999626159668</v>
      </c>
      <c r="H43" s="35"/>
      <c r="I43" s="33"/>
      <c r="J43" s="33"/>
      <c r="K43" s="33"/>
      <c r="L43" s="33"/>
      <c r="M43" s="33"/>
      <c r="N43" s="33"/>
      <c r="O43" s="34"/>
    </row>
    <row r="44" spans="2:17" ht="15.75">
      <c r="B44" s="24" t="s">
        <v>197</v>
      </c>
      <c r="C44" s="21">
        <v>25.472999572753906</v>
      </c>
      <c r="D44" s="36">
        <f>STDEV(C42:C44)</f>
        <v>0.22013657820294577</v>
      </c>
      <c r="E44" s="37">
        <f>AVERAGE(C42:C44)</f>
        <v>25.237333297729492</v>
      </c>
      <c r="F44" s="33"/>
      <c r="G44" s="21">
        <v>14.640999794006348</v>
      </c>
      <c r="H44" s="38">
        <f>STDEV(G42:G44)</f>
        <v>4.8280101815744728E-2</v>
      </c>
      <c r="I44" s="37">
        <f>AVERAGE(G42:G44)</f>
        <v>14.601999918619791</v>
      </c>
      <c r="J44" s="33"/>
      <c r="K44" s="37">
        <f>E44-I44</f>
        <v>10.635333379109701</v>
      </c>
      <c r="L44" s="37">
        <f>K44-$K$7</f>
        <v>3.0993331273396816</v>
      </c>
      <c r="M44" s="18">
        <f>SQRT((D44*D44)+(H44*H44))</f>
        <v>0.22536876734419156</v>
      </c>
      <c r="N44" s="6"/>
      <c r="O44" s="41">
        <f>POWER(2,-L44)</f>
        <v>0.1166830471556161</v>
      </c>
      <c r="P44" s="17">
        <f>M44/SQRT((COUNT(C42:C44)+COUNT(G42:G44)/2))</f>
        <v>0.10623985577115415</v>
      </c>
    </row>
    <row r="45" spans="2:17">
      <c r="B45" s="24" t="s">
        <v>198</v>
      </c>
      <c r="C45" s="21">
        <v>24.743999481201172</v>
      </c>
      <c r="D45" s="30"/>
      <c r="E45" s="33"/>
      <c r="F45" s="33"/>
      <c r="G45" s="21">
        <v>16.941999435424805</v>
      </c>
      <c r="I45" s="33"/>
      <c r="J45" s="33"/>
      <c r="K45" s="33"/>
      <c r="L45" s="33"/>
      <c r="M45" s="33"/>
      <c r="N45" s="33"/>
      <c r="O45" s="34"/>
    </row>
    <row r="46" spans="2:17">
      <c r="B46" s="24" t="s">
        <v>198</v>
      </c>
      <c r="C46" s="21">
        <v>24.742000579833984</v>
      </c>
      <c r="D46" s="35"/>
      <c r="E46" s="33"/>
      <c r="F46" s="33"/>
      <c r="G46" s="21">
        <v>16.993000030517578</v>
      </c>
      <c r="H46" s="35"/>
      <c r="I46" s="33"/>
      <c r="J46" s="33"/>
      <c r="K46" s="33"/>
      <c r="L46" s="33"/>
      <c r="M46" s="33"/>
      <c r="N46" s="33"/>
      <c r="O46" s="34"/>
    </row>
    <row r="47" spans="2:17" ht="15.75">
      <c r="B47" s="24" t="s">
        <v>198</v>
      </c>
      <c r="C47" s="21">
        <v>24.854999542236328</v>
      </c>
      <c r="D47" s="36">
        <f>STDEV(C45:C47)</f>
        <v>6.4670671689324596E-2</v>
      </c>
      <c r="E47" s="37">
        <f>AVERAGE(C45:C47)</f>
        <v>24.780333201090496</v>
      </c>
      <c r="F47" s="33"/>
      <c r="G47" s="21">
        <v>17.076000213623047</v>
      </c>
      <c r="H47" s="38">
        <f>STDEV(G45:G47)</f>
        <v>6.7634187180119779E-2</v>
      </c>
      <c r="I47" s="37">
        <f>AVERAGE(G45:G47)</f>
        <v>17.003666559855144</v>
      </c>
      <c r="J47" s="33"/>
      <c r="K47" s="37">
        <f>E47-I47</f>
        <v>7.7766666412353516</v>
      </c>
      <c r="L47" s="37">
        <f>K47-$K$7</f>
        <v>0.24066638946533203</v>
      </c>
      <c r="M47" s="18">
        <f>SQRT((D47*D47)+(H47*H47))</f>
        <v>9.3577128895173348E-2</v>
      </c>
      <c r="N47" s="6"/>
      <c r="O47" s="41">
        <f>POWER(2,-L47)</f>
        <v>0.84635428595568463</v>
      </c>
      <c r="P47" s="17">
        <f>M47/SQRT((COUNT(C45:C47)+COUNT(G45:G47)/2))</f>
        <v>4.4112681603829799E-2</v>
      </c>
    </row>
    <row r="48" spans="2:17">
      <c r="B48" s="24" t="s">
        <v>199</v>
      </c>
      <c r="C48" s="21">
        <v>22.974000930786133</v>
      </c>
      <c r="D48" s="30"/>
      <c r="E48" s="33"/>
      <c r="F48" s="33"/>
      <c r="G48" s="21">
        <v>15.496999740600586</v>
      </c>
      <c r="I48" s="33"/>
      <c r="J48" s="33"/>
      <c r="K48" s="33"/>
      <c r="L48" s="33"/>
      <c r="M48" s="33"/>
      <c r="N48" s="33"/>
      <c r="O48" s="34"/>
    </row>
    <row r="49" spans="2:17">
      <c r="B49" s="24" t="s">
        <v>199</v>
      </c>
      <c r="C49" s="21">
        <v>22.922000885009766</v>
      </c>
      <c r="D49" s="35"/>
      <c r="E49" s="33"/>
      <c r="F49" s="33"/>
      <c r="G49" s="21">
        <v>15.515999794006348</v>
      </c>
      <c r="H49" s="35"/>
      <c r="I49" s="33"/>
      <c r="J49" s="33"/>
      <c r="K49" s="33"/>
      <c r="L49" s="33"/>
      <c r="M49" s="33"/>
      <c r="N49" s="33"/>
      <c r="O49" s="34"/>
    </row>
    <row r="50" spans="2:17" ht="15.75">
      <c r="B50" s="24" t="s">
        <v>199</v>
      </c>
      <c r="C50" s="21">
        <v>23.006999969482422</v>
      </c>
      <c r="D50" s="36">
        <f>STDEV(C48:C50)</f>
        <v>4.2852043274530134E-2</v>
      </c>
      <c r="E50" s="37">
        <f>AVERAGE(C48:C50)</f>
        <v>22.967667261759441</v>
      </c>
      <c r="F50" s="33"/>
      <c r="G50" s="21">
        <v>15.491999626159668</v>
      </c>
      <c r="H50" s="38">
        <f>STDEV(G48:G50)</f>
        <v>1.2662353852482506E-2</v>
      </c>
      <c r="I50" s="37">
        <f>AVERAGE(G48:G50)</f>
        <v>15.501666386922201</v>
      </c>
      <c r="J50" s="33"/>
      <c r="K50" s="37">
        <f>E50-I50</f>
        <v>7.4660008748372402</v>
      </c>
      <c r="L50" s="37">
        <f>K50-$K$7</f>
        <v>-6.9999376932779356E-2</v>
      </c>
      <c r="M50" s="18">
        <f>SQRT((D50*D50)+(H50*H50))</f>
        <v>4.4683697450946046E-2</v>
      </c>
      <c r="N50" s="6"/>
      <c r="O50" s="41">
        <f>POWER(2,-L50)</f>
        <v>1.0497162302743714</v>
      </c>
      <c r="P50" s="17">
        <f>M50/SQRT((COUNT(C48:C50)+COUNT(G48:G50)/2))</f>
        <v>2.1064096984034667E-2</v>
      </c>
    </row>
    <row r="51" spans="2:17">
      <c r="B51" s="24" t="s">
        <v>200</v>
      </c>
      <c r="C51" s="21">
        <v>25.798999786376953</v>
      </c>
      <c r="D51" s="30"/>
      <c r="E51" s="33"/>
      <c r="F51" s="33"/>
      <c r="G51" s="21">
        <v>16.674999237060547</v>
      </c>
      <c r="I51" s="33"/>
      <c r="J51" s="33"/>
      <c r="K51" s="33"/>
      <c r="L51" s="33"/>
      <c r="M51" s="33"/>
      <c r="N51" s="33"/>
      <c r="O51" s="34"/>
    </row>
    <row r="52" spans="2:17">
      <c r="B52" s="24" t="s">
        <v>200</v>
      </c>
      <c r="C52" s="21">
        <v>25.899999618530273</v>
      </c>
      <c r="D52" s="35"/>
      <c r="E52" s="33"/>
      <c r="F52" s="33"/>
      <c r="G52" s="21">
        <v>16.690999984741211</v>
      </c>
      <c r="H52" s="35"/>
      <c r="I52" s="33"/>
      <c r="J52" s="33"/>
      <c r="K52" s="33"/>
      <c r="L52" s="33"/>
      <c r="M52" s="33"/>
      <c r="N52" s="33"/>
      <c r="O52" s="34"/>
    </row>
    <row r="53" spans="2:17" ht="15.75">
      <c r="B53" s="24" t="s">
        <v>200</v>
      </c>
      <c r="C53" s="21">
        <v>25.993999481201172</v>
      </c>
      <c r="D53" s="36">
        <f>STDEV(C51:C53)</f>
        <v>9.7520785185078271E-2</v>
      </c>
      <c r="E53" s="37">
        <f>AVERAGE(C51:C53)</f>
        <v>25.897666295369465</v>
      </c>
      <c r="F53" s="33"/>
      <c r="G53" s="21">
        <v>16.676000595092773</v>
      </c>
      <c r="H53" s="38">
        <f>STDEV(G51:G53)</f>
        <v>8.9629639263902276E-3</v>
      </c>
      <c r="I53" s="37">
        <f>AVERAGE(G51:G53)</f>
        <v>16.680666605631512</v>
      </c>
      <c r="J53" s="33"/>
      <c r="K53" s="37">
        <f>E53-I53</f>
        <v>9.2169996897379534</v>
      </c>
      <c r="L53" s="37">
        <f>K53-$K$7</f>
        <v>1.6809994379679338</v>
      </c>
      <c r="M53" s="18">
        <f>SQRT((D53*D53)+(H53*H53))</f>
        <v>9.7931804157076335E-2</v>
      </c>
      <c r="N53" s="6"/>
      <c r="O53" s="41">
        <f>POWER(2,-L53)</f>
        <v>0.31186651447261959</v>
      </c>
      <c r="P53" s="17">
        <f>M53/SQRT((COUNT(C51:C53)+COUNT(G51:G53)/2))</f>
        <v>4.6165495208867736E-2</v>
      </c>
    </row>
    <row r="54" spans="2:17">
      <c r="B54" s="24" t="s">
        <v>201</v>
      </c>
      <c r="C54" s="21">
        <v>24.090999603271484</v>
      </c>
      <c r="D54" s="30"/>
      <c r="E54" s="33"/>
      <c r="F54" s="33"/>
      <c r="G54" s="21">
        <v>17.648000717163086</v>
      </c>
      <c r="I54" s="33"/>
      <c r="J54" s="33"/>
      <c r="K54" s="33"/>
      <c r="L54" s="33"/>
      <c r="M54" s="33"/>
      <c r="N54" s="33"/>
      <c r="O54" s="34"/>
    </row>
    <row r="55" spans="2:17">
      <c r="B55" s="24" t="s">
        <v>201</v>
      </c>
      <c r="C55" s="21">
        <v>23.892000198364258</v>
      </c>
      <c r="D55" s="35"/>
      <c r="E55" s="33"/>
      <c r="F55" s="33"/>
      <c r="G55" s="21">
        <v>17.618000030517578</v>
      </c>
      <c r="H55" s="35"/>
      <c r="I55" s="33"/>
      <c r="J55" s="33"/>
      <c r="K55" s="33"/>
      <c r="L55" s="33"/>
      <c r="M55" s="33"/>
      <c r="N55" s="33"/>
      <c r="O55" s="34"/>
    </row>
    <row r="56" spans="2:17" ht="15.75">
      <c r="B56" s="24" t="s">
        <v>201</v>
      </c>
      <c r="C56" s="21">
        <v>24.195999145507813</v>
      </c>
      <c r="D56" s="36">
        <f>STDEV(C54:C56)</f>
        <v>0.15440262675208311</v>
      </c>
      <c r="E56" s="37">
        <f>AVERAGE(C54:C56)</f>
        <v>24.059666315714519</v>
      </c>
      <c r="F56" s="33"/>
      <c r="G56" s="21">
        <v>17.582000732421875</v>
      </c>
      <c r="H56" s="38">
        <f>STDEV(G54:G56)</f>
        <v>3.3045394657514486E-2</v>
      </c>
      <c r="I56" s="37">
        <f>AVERAGE(G54:G56)</f>
        <v>17.616000493367512</v>
      </c>
      <c r="J56" s="33"/>
      <c r="K56" s="37">
        <f>E56-I56</f>
        <v>6.4436658223470076</v>
      </c>
      <c r="L56" s="37">
        <f>K56-$K$7</f>
        <v>-1.092334429423012</v>
      </c>
      <c r="M56" s="18">
        <f>SQRT((D56*D56)+(H56*H56))</f>
        <v>0.15789923766761502</v>
      </c>
      <c r="N56" s="6"/>
      <c r="O56" s="41">
        <f>POWER(2,-L56)</f>
        <v>2.1321876747445248</v>
      </c>
      <c r="P56" s="17">
        <f>M56/SQRT((COUNT(C54:C56)+COUNT(G54:G56)/2))</f>
        <v>7.443441446597128E-2</v>
      </c>
    </row>
    <row r="57" spans="2:17" s="23" customFormat="1">
      <c r="B57" s="24" t="s">
        <v>202</v>
      </c>
      <c r="C57" s="21">
        <v>22.368999481201172</v>
      </c>
      <c r="D57" s="30"/>
      <c r="E57" s="33"/>
      <c r="F57" s="33"/>
      <c r="G57" s="21">
        <v>14.892999649047852</v>
      </c>
      <c r="H57" s="29"/>
      <c r="I57" s="33"/>
      <c r="J57" s="33"/>
      <c r="K57" s="33"/>
      <c r="L57" s="33"/>
      <c r="M57" s="33"/>
      <c r="N57" s="33"/>
      <c r="O57" s="34"/>
      <c r="P57" s="40"/>
      <c r="Q57" s="28"/>
    </row>
    <row r="58" spans="2:17" s="23" customFormat="1">
      <c r="B58" s="24" t="s">
        <v>202</v>
      </c>
      <c r="C58" s="21">
        <v>22.350000381469727</v>
      </c>
      <c r="D58" s="35"/>
      <c r="E58" s="33"/>
      <c r="F58" s="33"/>
      <c r="G58" s="21">
        <v>14.829999923706055</v>
      </c>
      <c r="H58" s="35"/>
      <c r="I58" s="33"/>
      <c r="J58" s="33"/>
      <c r="K58" s="33"/>
      <c r="L58" s="33"/>
      <c r="M58" s="33"/>
      <c r="N58" s="33"/>
      <c r="O58" s="34"/>
      <c r="P58" s="40"/>
      <c r="Q58" s="28"/>
    </row>
    <row r="59" spans="2:17" s="23" customFormat="1" ht="15.75">
      <c r="B59" s="24" t="s">
        <v>202</v>
      </c>
      <c r="C59" s="21">
        <v>22.518999099731445</v>
      </c>
      <c r="D59" s="36">
        <f>STDEV(C57:C59)</f>
        <v>9.2575571043280402E-2</v>
      </c>
      <c r="E59" s="37">
        <f>AVERAGE(C57:C59)</f>
        <v>22.412666320800781</v>
      </c>
      <c r="F59" s="33"/>
      <c r="G59" s="21">
        <v>14.864999771118164</v>
      </c>
      <c r="H59" s="38">
        <f>STDEV(G57:G59)</f>
        <v>3.1564610658378643E-2</v>
      </c>
      <c r="I59" s="37">
        <f>AVERAGE(G57:G59)</f>
        <v>14.862666447957357</v>
      </c>
      <c r="J59" s="33"/>
      <c r="K59" s="37">
        <f>E59-I59</f>
        <v>7.5499998728434239</v>
      </c>
      <c r="L59" s="37">
        <f>K59-$K$7</f>
        <v>1.3999621073404356E-2</v>
      </c>
      <c r="M59" s="37">
        <f>SQRT((D59*D59)+(H59*H59))</f>
        <v>9.7808798172784484E-2</v>
      </c>
      <c r="N59" s="33"/>
      <c r="O59" s="41">
        <f>POWER(2,-L59)</f>
        <v>0.99034313204849722</v>
      </c>
      <c r="P59" s="1">
        <f>M59/SQRT((COUNT(C57:C59)+COUNT(G57:G59)/2))</f>
        <v>4.610750963178821E-2</v>
      </c>
      <c r="Q59" s="28"/>
    </row>
    <row r="60" spans="2:17" s="23" customFormat="1">
      <c r="B60" s="24" t="s">
        <v>203</v>
      </c>
      <c r="C60" s="21">
        <v>29.886999130249023</v>
      </c>
      <c r="D60" s="30"/>
      <c r="E60" s="33"/>
      <c r="F60" s="33"/>
      <c r="G60" s="21">
        <v>16.545000076293945</v>
      </c>
      <c r="H60" s="29"/>
      <c r="I60" s="33"/>
      <c r="J60" s="33"/>
      <c r="K60" s="33"/>
      <c r="L60" s="33"/>
      <c r="M60" s="33"/>
      <c r="N60" s="33"/>
      <c r="O60" s="34"/>
      <c r="P60" s="40"/>
      <c r="Q60" s="28"/>
    </row>
    <row r="61" spans="2:17" s="23" customFormat="1">
      <c r="B61" s="24" t="s">
        <v>203</v>
      </c>
      <c r="C61" s="21">
        <v>30.430999755859375</v>
      </c>
      <c r="D61" s="35"/>
      <c r="E61" s="33"/>
      <c r="F61" s="33"/>
      <c r="G61" s="21">
        <v>16.555999755859375</v>
      </c>
      <c r="H61" s="35"/>
      <c r="I61" s="33"/>
      <c r="J61" s="33"/>
      <c r="K61" s="33"/>
      <c r="L61" s="33"/>
      <c r="M61" s="33"/>
      <c r="N61" s="33"/>
      <c r="O61" s="34"/>
      <c r="P61" s="40"/>
      <c r="Q61" s="28"/>
    </row>
    <row r="62" spans="2:17" s="23" customFormat="1" ht="15.75">
      <c r="B62" s="24" t="s">
        <v>203</v>
      </c>
      <c r="C62" s="21">
        <v>30.134000778198242</v>
      </c>
      <c r="D62" s="36">
        <f>STDEV(C60:C62)</f>
        <v>0.27238296798361772</v>
      </c>
      <c r="E62" s="37">
        <f>AVERAGE(C60:C62)</f>
        <v>30.150666554768879</v>
      </c>
      <c r="F62" s="33"/>
      <c r="G62" s="21"/>
      <c r="H62" s="38">
        <f>STDEV(G60:G62)</f>
        <v>7.7779480115944283E-3</v>
      </c>
      <c r="I62" s="37">
        <f>AVERAGE(G60:G62)</f>
        <v>16.55049991607666</v>
      </c>
      <c r="J62" s="33"/>
      <c r="K62" s="37">
        <f>E62-I62</f>
        <v>13.600166638692219</v>
      </c>
      <c r="L62" s="37">
        <f>K62-$K$7</f>
        <v>6.0641663869221993</v>
      </c>
      <c r="M62" s="37">
        <f>SQRT((D62*D62)+(H62*H62))</f>
        <v>0.27249399575556815</v>
      </c>
      <c r="N62" s="33"/>
      <c r="O62" s="41">
        <f>POWER(2,-L62)</f>
        <v>1.4945278722436122E-2</v>
      </c>
      <c r="P62" s="1">
        <f>M62/SQRT((COUNT(C60:C62)+COUNT(G60:G62)/2))</f>
        <v>0.13624699787778408</v>
      </c>
      <c r="Q62" s="28"/>
    </row>
    <row r="63" spans="2:17" s="23" customFormat="1">
      <c r="B63" s="24" t="s">
        <v>204</v>
      </c>
      <c r="C63" s="21">
        <v>23.242000579833984</v>
      </c>
      <c r="D63" s="30"/>
      <c r="E63" s="33"/>
      <c r="F63" s="33"/>
      <c r="G63" s="21">
        <v>17.350000381469727</v>
      </c>
      <c r="H63" s="29"/>
      <c r="I63" s="33"/>
      <c r="J63" s="33"/>
      <c r="K63" s="33"/>
      <c r="L63" s="33"/>
      <c r="M63" s="33"/>
      <c r="N63" s="33"/>
      <c r="O63" s="34"/>
      <c r="P63" s="40"/>
      <c r="Q63" s="28"/>
    </row>
    <row r="64" spans="2:17" s="23" customFormat="1">
      <c r="B64" s="24" t="s">
        <v>204</v>
      </c>
      <c r="C64" s="21">
        <v>23.257999420166016</v>
      </c>
      <c r="D64" s="35"/>
      <c r="E64" s="33"/>
      <c r="F64" s="33"/>
      <c r="G64" s="21">
        <v>17.312999725341797</v>
      </c>
      <c r="H64" s="35"/>
      <c r="I64" s="33"/>
      <c r="J64" s="33"/>
      <c r="K64" s="33"/>
      <c r="L64" s="33"/>
      <c r="M64" s="33"/>
      <c r="N64" s="33"/>
      <c r="O64" s="34"/>
      <c r="P64" s="40"/>
      <c r="Q64" s="28"/>
    </row>
    <row r="65" spans="2:17" s="23" customFormat="1" ht="15.75">
      <c r="B65" s="24" t="s">
        <v>204</v>
      </c>
      <c r="C65" s="21">
        <v>23.229999542236328</v>
      </c>
      <c r="D65" s="36">
        <f>STDEV(C63:C65)</f>
        <v>1.4047425383722988E-2</v>
      </c>
      <c r="E65" s="37">
        <f>AVERAGE(C63:C65)</f>
        <v>23.243333180745442</v>
      </c>
      <c r="F65" s="33"/>
      <c r="G65" s="21">
        <v>17.228000640869141</v>
      </c>
      <c r="H65" s="38">
        <f>STDEV(G63:G65)</f>
        <v>6.2553749716673407E-2</v>
      </c>
      <c r="I65" s="37">
        <f>AVERAGE(G63:G65)</f>
        <v>17.297000249226887</v>
      </c>
      <c r="J65" s="33"/>
      <c r="K65" s="37">
        <f>E65-I65</f>
        <v>5.9463329315185547</v>
      </c>
      <c r="L65" s="37">
        <f>K65-$K$7</f>
        <v>-1.5896673202514648</v>
      </c>
      <c r="M65" s="37">
        <f>SQRT((D65*D65)+(H65*H65))</f>
        <v>6.4111635164979863E-2</v>
      </c>
      <c r="N65" s="33"/>
      <c r="O65" s="41">
        <f>POWER(2,-L65)</f>
        <v>3.0097993670093457</v>
      </c>
      <c r="P65" s="1">
        <f>M65/SQRT((COUNT(C63:C65)+COUNT(G63:G65)/2))</f>
        <v>3.0222514652076791E-2</v>
      </c>
      <c r="Q65" s="28"/>
    </row>
    <row r="66" spans="2:17">
      <c r="B66" s="24" t="s">
        <v>205</v>
      </c>
      <c r="C66" s="21">
        <v>20.670999526977539</v>
      </c>
      <c r="D66" s="30"/>
      <c r="E66" s="33"/>
      <c r="F66" s="33"/>
      <c r="G66" s="21">
        <v>13.895000457763672</v>
      </c>
      <c r="I66" s="33"/>
      <c r="J66" s="33"/>
      <c r="K66" s="33"/>
      <c r="L66" s="33"/>
      <c r="M66" s="33"/>
      <c r="N66" s="33"/>
      <c r="O66" s="34"/>
    </row>
    <row r="67" spans="2:17">
      <c r="B67" s="24" t="s">
        <v>205</v>
      </c>
      <c r="C67" s="21">
        <v>20.745000839233398</v>
      </c>
      <c r="D67" s="35"/>
      <c r="E67" s="33"/>
      <c r="F67" s="33"/>
      <c r="G67" s="21">
        <v>13.946999549865723</v>
      </c>
      <c r="H67" s="35"/>
      <c r="I67" s="33"/>
      <c r="J67" s="33"/>
      <c r="K67" s="33"/>
      <c r="L67" s="33"/>
      <c r="M67" s="33"/>
      <c r="N67" s="33"/>
      <c r="O67" s="34"/>
    </row>
    <row r="68" spans="2:17" ht="15.75">
      <c r="B68" s="24" t="s">
        <v>205</v>
      </c>
      <c r="C68" s="21">
        <v>20.768999099731445</v>
      </c>
      <c r="D68" s="36">
        <f>STDEV(C66:C68)</f>
        <v>5.1081678030499164E-2</v>
      </c>
      <c r="E68" s="37">
        <f>AVERAGE(C66:C68)</f>
        <v>20.728333155314129</v>
      </c>
      <c r="F68" s="33"/>
      <c r="G68" s="21">
        <v>13.942999839782715</v>
      </c>
      <c r="H68" s="38">
        <f>STDEV(G66:G68)</f>
        <v>2.8936263103574437E-2</v>
      </c>
      <c r="I68" s="37">
        <f>AVERAGE(G66:G68)</f>
        <v>13.928333282470703</v>
      </c>
      <c r="J68" s="33"/>
      <c r="K68" s="37">
        <f>E68-I68</f>
        <v>6.7999998728434257</v>
      </c>
      <c r="L68" s="37">
        <f>K68-$K$7</f>
        <v>-0.73600037892659387</v>
      </c>
      <c r="M68" s="18">
        <f>SQRT((D68*D68)+(H68*H68))</f>
        <v>5.8708135320506172E-2</v>
      </c>
      <c r="N68" s="6"/>
      <c r="O68" s="41">
        <f>POWER(2,-L68)</f>
        <v>1.6655519792214326</v>
      </c>
      <c r="P68" s="17">
        <f>M68/SQRT((COUNT(C66:C68)+COUNT(G66:G68)/2))</f>
        <v>2.7675280397298257E-2</v>
      </c>
    </row>
    <row r="69" spans="2:17">
      <c r="B69" s="24" t="s">
        <v>206</v>
      </c>
      <c r="C69" s="21">
        <v>24.766000747680664</v>
      </c>
      <c r="D69" s="30"/>
      <c r="E69" s="33"/>
      <c r="F69" s="33"/>
      <c r="G69" s="21">
        <v>16.951999664306641</v>
      </c>
      <c r="I69" s="33"/>
      <c r="J69" s="33"/>
      <c r="K69" s="33"/>
      <c r="L69" s="33"/>
      <c r="M69" s="33"/>
      <c r="N69" s="33"/>
      <c r="O69" s="34"/>
    </row>
    <row r="70" spans="2:17">
      <c r="B70" s="24" t="s">
        <v>206</v>
      </c>
      <c r="C70" s="21">
        <v>24.965999603271484</v>
      </c>
      <c r="D70" s="35"/>
      <c r="E70" s="33"/>
      <c r="F70" s="33"/>
      <c r="G70" s="21">
        <v>16.98699951171875</v>
      </c>
      <c r="H70" s="35"/>
      <c r="I70" s="33"/>
      <c r="J70" s="33"/>
      <c r="K70" s="33"/>
      <c r="L70" s="33"/>
      <c r="M70" s="33"/>
      <c r="N70" s="33"/>
      <c r="O70" s="34"/>
    </row>
    <row r="71" spans="2:17" ht="15.75">
      <c r="B71" s="24" t="s">
        <v>206</v>
      </c>
      <c r="C71" s="21">
        <v>24.990999221801758</v>
      </c>
      <c r="D71" s="36">
        <f>STDEV(C69:C71)</f>
        <v>0.12332128534923015</v>
      </c>
      <c r="E71" s="37">
        <f>AVERAGE(C69:C71)</f>
        <v>24.907666524251301</v>
      </c>
      <c r="F71" s="33"/>
      <c r="G71" s="21">
        <v>16.986000061035156</v>
      </c>
      <c r="H71" s="38">
        <f>STDEV(G69:G71)</f>
        <v>1.9924922409871225E-2</v>
      </c>
      <c r="I71" s="37">
        <f>AVERAGE(G69:G71)</f>
        <v>16.974999745686848</v>
      </c>
      <c r="J71" s="33"/>
      <c r="K71" s="37">
        <f>E71-I71</f>
        <v>7.9326667785644531</v>
      </c>
      <c r="L71" s="37">
        <f>K71-$K$7</f>
        <v>0.39666652679443359</v>
      </c>
      <c r="M71" s="18">
        <f>SQRT((D71*D71)+(H71*H71))</f>
        <v>0.1249205425589628</v>
      </c>
      <c r="N71" s="6"/>
      <c r="O71" s="41">
        <f>POWER(2,-L71)</f>
        <v>0.75961140576367447</v>
      </c>
      <c r="P71" s="17">
        <f>M71/SQRT((COUNT(C69:C71)+COUNT(G69:G71)/2))</f>
        <v>5.8888108501963542E-2</v>
      </c>
    </row>
    <row r="72" spans="2:17">
      <c r="B72" s="24" t="s">
        <v>207</v>
      </c>
      <c r="C72" s="21">
        <v>24.096000671386719</v>
      </c>
      <c r="D72" s="30"/>
      <c r="E72" s="33"/>
      <c r="F72" s="33"/>
      <c r="G72" s="21">
        <v>16.339000701904297</v>
      </c>
      <c r="I72" s="33"/>
      <c r="J72" s="33"/>
      <c r="K72" s="33"/>
      <c r="L72" s="33"/>
      <c r="M72" s="33"/>
      <c r="N72" s="33"/>
      <c r="O72" s="34"/>
    </row>
    <row r="73" spans="2:17">
      <c r="B73" s="24" t="s">
        <v>207</v>
      </c>
      <c r="C73" s="21">
        <v>24.006000518798828</v>
      </c>
      <c r="D73" s="35"/>
      <c r="E73" s="33"/>
      <c r="F73" s="33"/>
      <c r="G73" s="21">
        <v>16.431999206542969</v>
      </c>
      <c r="H73" s="35"/>
      <c r="I73" s="33"/>
      <c r="J73" s="33"/>
      <c r="K73" s="33"/>
      <c r="L73" s="33"/>
      <c r="M73" s="33"/>
      <c r="N73" s="33"/>
      <c r="O73" s="34"/>
    </row>
    <row r="74" spans="2:17" ht="15.75">
      <c r="B74" s="24" t="s">
        <v>207</v>
      </c>
      <c r="C74" s="21">
        <v>24.030000686645508</v>
      </c>
      <c r="D74" s="36">
        <f>STDEV(C72:C74)</f>
        <v>4.660478070676239E-2</v>
      </c>
      <c r="E74" s="37">
        <f>AVERAGE(C72:C74)</f>
        <v>24.044000625610352</v>
      </c>
      <c r="F74" s="33"/>
      <c r="G74" s="21">
        <v>16.552999496459961</v>
      </c>
      <c r="H74" s="38">
        <f>STDEV(G72:G74)</f>
        <v>0.10730429946053928</v>
      </c>
      <c r="I74" s="37">
        <f>AVERAGE(G72:G74)</f>
        <v>16.441333134969074</v>
      </c>
      <c r="J74" s="33"/>
      <c r="K74" s="37">
        <f>E74-I74</f>
        <v>7.6026674906412772</v>
      </c>
      <c r="L74" s="37">
        <f>K74-$K$7</f>
        <v>6.6667238871257695E-2</v>
      </c>
      <c r="M74" s="18">
        <f>SQRT((D74*D74)+(H74*H74))</f>
        <v>0.11698811165004118</v>
      </c>
      <c r="N74" s="6"/>
      <c r="O74" s="41">
        <f>POWER(2,-L74)</f>
        <v>0.95484122519930603</v>
      </c>
      <c r="P74" s="17">
        <f>M74/SQRT((COUNT(C72:C74)+COUNT(G72:G74)/2))</f>
        <v>5.514872471063538E-2</v>
      </c>
    </row>
    <row r="75" spans="2:17">
      <c r="B75" s="24" t="s">
        <v>208</v>
      </c>
      <c r="C75" s="21">
        <v>22.028999328613281</v>
      </c>
      <c r="D75" s="30"/>
      <c r="E75" s="33"/>
      <c r="F75" s="33"/>
      <c r="G75" s="21">
        <v>14.925999641418457</v>
      </c>
      <c r="I75" s="33"/>
      <c r="J75" s="33"/>
      <c r="K75" s="33"/>
      <c r="L75" s="33"/>
      <c r="M75" s="33"/>
      <c r="N75" s="33"/>
      <c r="O75" s="34"/>
    </row>
    <row r="76" spans="2:17">
      <c r="B76" s="24" t="s">
        <v>208</v>
      </c>
      <c r="C76" s="21">
        <v>22.062000274658203</v>
      </c>
      <c r="D76" s="35"/>
      <c r="E76" s="33"/>
      <c r="F76" s="33"/>
      <c r="G76" s="21">
        <v>14.953000068664551</v>
      </c>
      <c r="H76" s="35"/>
      <c r="I76" s="33"/>
      <c r="J76" s="33"/>
      <c r="K76" s="33"/>
      <c r="L76" s="33"/>
      <c r="M76" s="33"/>
      <c r="N76" s="33"/>
      <c r="O76" s="34"/>
    </row>
    <row r="77" spans="2:17" ht="15.75">
      <c r="B77" s="24" t="s">
        <v>208</v>
      </c>
      <c r="C77" s="21">
        <v>22.070999145507813</v>
      </c>
      <c r="D77" s="36">
        <f>STDEV(C75:C77)</f>
        <v>2.2113445139409139E-2</v>
      </c>
      <c r="E77" s="37">
        <f>AVERAGE(C75:C77)</f>
        <v>22.053999582926433</v>
      </c>
      <c r="F77" s="33"/>
      <c r="G77" s="21">
        <v>14.859999656677246</v>
      </c>
      <c r="H77" s="38">
        <f>STDEV(G75:G77)</f>
        <v>4.7843665005794449E-2</v>
      </c>
      <c r="I77" s="37">
        <f>AVERAGE(G75:G77)</f>
        <v>14.912999788920084</v>
      </c>
      <c r="J77" s="33"/>
      <c r="K77" s="37">
        <f>E77-I77</f>
        <v>7.1409997940063494</v>
      </c>
      <c r="L77" s="37">
        <f>K77-$K$7</f>
        <v>-0.3950004577636701</v>
      </c>
      <c r="M77" s="18">
        <f>SQRT((D77*D77)+(H77*H77))</f>
        <v>5.2706932533779061E-2</v>
      </c>
      <c r="N77" s="6"/>
      <c r="O77" s="41">
        <f>POWER(2,-L77)</f>
        <v>1.3149431774333153</v>
      </c>
      <c r="P77" s="17">
        <f>M77/SQRT((COUNT(C75:C77)+COUNT(G75:G77)/2))</f>
        <v>2.4846286273451357E-2</v>
      </c>
    </row>
    <row r="78" spans="2:17">
      <c r="B78" s="24" t="s">
        <v>209</v>
      </c>
      <c r="C78" s="21">
        <v>25.98699951171875</v>
      </c>
      <c r="D78" s="30"/>
      <c r="E78" s="33"/>
      <c r="F78" s="33"/>
      <c r="G78" s="21">
        <v>14.272000312805176</v>
      </c>
      <c r="I78" s="33"/>
      <c r="J78" s="33"/>
      <c r="K78" s="33"/>
      <c r="L78" s="33"/>
      <c r="M78" s="33"/>
      <c r="N78" s="33"/>
      <c r="O78" s="34"/>
    </row>
    <row r="79" spans="2:17">
      <c r="B79" s="24" t="s">
        <v>209</v>
      </c>
      <c r="C79" s="21">
        <v>26.066999435424805</v>
      </c>
      <c r="D79" s="35"/>
      <c r="E79" s="33"/>
      <c r="F79" s="33"/>
      <c r="G79" s="21">
        <v>14.22700023651123</v>
      </c>
      <c r="H79" s="35"/>
      <c r="I79" s="33"/>
      <c r="J79" s="33"/>
      <c r="K79" s="33"/>
      <c r="L79" s="33"/>
      <c r="M79" s="33"/>
      <c r="N79" s="33"/>
      <c r="O79" s="34"/>
    </row>
    <row r="80" spans="2:17" ht="15.75">
      <c r="B80" s="24" t="s">
        <v>209</v>
      </c>
      <c r="C80" s="21">
        <v>26.018999099731445</v>
      </c>
      <c r="D80" s="36">
        <f>STDEV(C78:C80)</f>
        <v>4.026577051837784E-2</v>
      </c>
      <c r="E80" s="37">
        <f>AVERAGE(C78:C80)</f>
        <v>26.024332682291668</v>
      </c>
      <c r="F80" s="33"/>
      <c r="G80" s="21">
        <v>14.071000099182129</v>
      </c>
      <c r="H80" s="38">
        <f>STDEV(G78:G80)</f>
        <v>0.10548470314826847</v>
      </c>
      <c r="I80" s="37">
        <f>AVERAGE(G78:G80)</f>
        <v>14.190000216166178</v>
      </c>
      <c r="J80" s="33"/>
      <c r="K80" s="37">
        <f>E80-I80</f>
        <v>11.83433246612549</v>
      </c>
      <c r="L80" s="37">
        <f>K80-$K$7</f>
        <v>4.2983322143554705</v>
      </c>
      <c r="M80" s="18">
        <f>SQRT((D80*D80)+(H80*H80))</f>
        <v>0.11290861292973617</v>
      </c>
      <c r="N80" s="6"/>
      <c r="O80" s="41">
        <f>POWER(2,-L80)</f>
        <v>5.0824495004152342E-2</v>
      </c>
      <c r="P80" s="17">
        <f>M80/SQRT((COUNT(C78:C80)+COUNT(G78:G80)/2))</f>
        <v>5.3225630571322367E-2</v>
      </c>
    </row>
    <row r="81" spans="2:17" s="23" customFormat="1">
      <c r="B81" s="24" t="s">
        <v>210</v>
      </c>
      <c r="C81" s="21">
        <v>25.048000335693359</v>
      </c>
      <c r="D81" s="30"/>
      <c r="E81" s="33"/>
      <c r="F81" s="33"/>
      <c r="G81" s="21">
        <v>16.83799934387207</v>
      </c>
      <c r="H81" s="29"/>
      <c r="I81" s="33"/>
      <c r="J81" s="33"/>
      <c r="K81" s="33"/>
      <c r="L81" s="33"/>
      <c r="M81" s="33"/>
      <c r="N81" s="33"/>
      <c r="O81" s="34"/>
      <c r="P81" s="40"/>
      <c r="Q81" s="28"/>
    </row>
    <row r="82" spans="2:17" s="23" customFormat="1">
      <c r="B82" s="24" t="s">
        <v>210</v>
      </c>
      <c r="C82" s="21">
        <v>25.202999114990234</v>
      </c>
      <c r="D82" s="35"/>
      <c r="E82" s="33"/>
      <c r="F82" s="33"/>
      <c r="G82" s="21">
        <v>16.738000869750977</v>
      </c>
      <c r="H82" s="35"/>
      <c r="I82" s="33"/>
      <c r="J82" s="33"/>
      <c r="K82" s="33"/>
      <c r="L82" s="33"/>
      <c r="M82" s="33"/>
      <c r="N82" s="33"/>
      <c r="O82" s="34"/>
      <c r="P82" s="40"/>
      <c r="Q82" s="28"/>
    </row>
    <row r="83" spans="2:17" s="23" customFormat="1" ht="15.75">
      <c r="B83" s="24" t="s">
        <v>210</v>
      </c>
      <c r="C83" s="21">
        <v>25.194000244140625</v>
      </c>
      <c r="D83" s="36">
        <f>STDEV(C81:C83)</f>
        <v>8.7007254991273819E-2</v>
      </c>
      <c r="E83" s="37">
        <f>AVERAGE(C81:C83)</f>
        <v>25.148333231608074</v>
      </c>
      <c r="F83" s="33"/>
      <c r="G83" s="21">
        <v>16.820999145507813</v>
      </c>
      <c r="H83" s="38">
        <f>STDEV(G81:G83)</f>
        <v>5.3506098327790248E-2</v>
      </c>
      <c r="I83" s="37">
        <f>AVERAGE(G81:G83)</f>
        <v>16.798999786376953</v>
      </c>
      <c r="J83" s="33"/>
      <c r="K83" s="37">
        <f>E83-I83</f>
        <v>8.349333445231121</v>
      </c>
      <c r="L83" s="37">
        <f>K83-$K$7</f>
        <v>0.81333319346110144</v>
      </c>
      <c r="M83" s="37">
        <f>SQRT((D83*D83)+(H83*H83))</f>
        <v>0.10214286553342676</v>
      </c>
      <c r="N83" s="33"/>
      <c r="O83" s="41">
        <f>POWER(2,-L83)</f>
        <v>0.56906557246597844</v>
      </c>
      <c r="P83" s="1">
        <f>M83/SQRT((COUNT(C81:C83)+COUNT(G81:G83)/2))</f>
        <v>4.8150608579007832E-2</v>
      </c>
      <c r="Q83" s="28"/>
    </row>
    <row r="84" spans="2:17" s="23" customFormat="1">
      <c r="B84" s="24" t="s">
        <v>211</v>
      </c>
      <c r="C84" s="21">
        <v>24.629999160766602</v>
      </c>
      <c r="D84" s="30"/>
      <c r="E84" s="33"/>
      <c r="F84" s="33"/>
      <c r="G84" s="21">
        <v>16.388999938964844</v>
      </c>
      <c r="H84" s="29"/>
      <c r="I84" s="33"/>
      <c r="J84" s="33"/>
      <c r="K84" s="33"/>
      <c r="L84" s="33"/>
      <c r="M84" s="33"/>
      <c r="N84" s="33"/>
      <c r="O84" s="34"/>
      <c r="P84" s="40"/>
      <c r="Q84" s="28"/>
    </row>
    <row r="85" spans="2:17" s="23" customFormat="1">
      <c r="B85" s="24" t="s">
        <v>211</v>
      </c>
      <c r="C85" s="21">
        <v>24.742000579833984</v>
      </c>
      <c r="D85" s="35"/>
      <c r="E85" s="33"/>
      <c r="F85" s="33"/>
      <c r="G85" s="21">
        <v>15.923999786376953</v>
      </c>
      <c r="H85" s="35"/>
      <c r="I85" s="33"/>
      <c r="J85" s="33"/>
      <c r="K85" s="33"/>
      <c r="L85" s="33"/>
      <c r="M85" s="33"/>
      <c r="N85" s="33"/>
      <c r="O85" s="34"/>
      <c r="P85" s="40"/>
      <c r="Q85" s="28"/>
    </row>
    <row r="86" spans="2:17" s="23" customFormat="1" ht="15.75">
      <c r="B86" s="24" t="s">
        <v>211</v>
      </c>
      <c r="C86" s="21">
        <v>24.670999526977539</v>
      </c>
      <c r="D86" s="36">
        <f>STDEV(C84:C86)</f>
        <v>5.6666417758172299E-2</v>
      </c>
      <c r="E86" s="37">
        <f>AVERAGE(C84:C86)</f>
        <v>24.680999755859375</v>
      </c>
      <c r="F86" s="33"/>
      <c r="G86" s="21">
        <v>16.405000686645508</v>
      </c>
      <c r="H86" s="38">
        <f>STDEV(G84:G86)</f>
        <v>0.27320414586048658</v>
      </c>
      <c r="I86" s="37">
        <f>AVERAGE(G84:G86)</f>
        <v>16.239333470662434</v>
      </c>
      <c r="J86" s="33"/>
      <c r="K86" s="37">
        <f>E86-I86</f>
        <v>8.4416662851969413</v>
      </c>
      <c r="L86" s="37">
        <f>K86-$K$7</f>
        <v>0.90566603342692176</v>
      </c>
      <c r="M86" s="37">
        <f>SQRT((D86*D86)+(H86*H86))</f>
        <v>0.27901897465387859</v>
      </c>
      <c r="N86" s="33"/>
      <c r="O86" s="41">
        <f>POWER(2,-L86)</f>
        <v>0.5337862198174963</v>
      </c>
      <c r="P86" s="1">
        <f>M86/SQRT((COUNT(C84:C86)+COUNT(G84:G86)/2))</f>
        <v>0.13153080603831666</v>
      </c>
      <c r="Q86" s="28"/>
    </row>
    <row r="87" spans="2:17">
      <c r="B87" s="24" t="s">
        <v>212</v>
      </c>
      <c r="C87" s="21">
        <v>28.49799919128418</v>
      </c>
      <c r="D87" s="30"/>
      <c r="E87" s="33"/>
      <c r="F87" s="33"/>
      <c r="G87" s="21">
        <v>17.948999404907227</v>
      </c>
      <c r="I87" s="33"/>
      <c r="J87" s="33"/>
      <c r="K87" s="33"/>
      <c r="L87" s="33"/>
      <c r="M87" s="33"/>
      <c r="N87" s="33"/>
      <c r="O87" s="34"/>
    </row>
    <row r="88" spans="2:17">
      <c r="B88" s="24" t="s">
        <v>212</v>
      </c>
      <c r="C88" s="21">
        <v>28.347000122070313</v>
      </c>
      <c r="D88" s="35"/>
      <c r="E88" s="33"/>
      <c r="F88" s="33"/>
      <c r="G88" s="21">
        <v>17.944000244140625</v>
      </c>
      <c r="H88" s="35"/>
      <c r="I88" s="33"/>
      <c r="J88" s="33"/>
      <c r="K88" s="33"/>
      <c r="L88" s="33"/>
      <c r="M88" s="33"/>
      <c r="N88" s="33"/>
      <c r="O88" s="34"/>
    </row>
    <row r="89" spans="2:17" ht="15.75">
      <c r="B89" s="24" t="s">
        <v>212</v>
      </c>
      <c r="C89" s="21">
        <v>27.943000793457031</v>
      </c>
      <c r="D89" s="36">
        <f>STDEV(C87:C89)</f>
        <v>0.28694929808072889</v>
      </c>
      <c r="E89" s="37">
        <f>AVERAGE(C87:C89)</f>
        <v>28.262666702270508</v>
      </c>
      <c r="F89" s="33"/>
      <c r="G89" s="21">
        <v>17.992000579833984</v>
      </c>
      <c r="H89" s="38">
        <f>STDEV(G87:G89)</f>
        <v>2.6388523010730577E-2</v>
      </c>
      <c r="I89" s="37">
        <f>AVERAGE(G87:G89)</f>
        <v>17.961666742960613</v>
      </c>
      <c r="J89" s="33"/>
      <c r="K89" s="37">
        <f>E89-I89</f>
        <v>10.300999959309895</v>
      </c>
      <c r="L89" s="37">
        <f>K89-$K$7</f>
        <v>2.7649997075398751</v>
      </c>
      <c r="M89" s="18">
        <f>SQRT((D89*D89)+(H89*H89))</f>
        <v>0.2881601183642713</v>
      </c>
      <c r="N89" s="6"/>
      <c r="O89" s="41">
        <f>POWER(2,-L89)</f>
        <v>0.14711337197485838</v>
      </c>
      <c r="P89" s="17">
        <f>M89/SQRT((COUNT(C87:C89)+COUNT(G87:G89)/2))</f>
        <v>0.1358399825085963</v>
      </c>
    </row>
    <row r="90" spans="2:17">
      <c r="B90" s="24" t="s">
        <v>213</v>
      </c>
      <c r="C90" s="21">
        <v>28.138999938964844</v>
      </c>
      <c r="D90" s="30"/>
      <c r="E90" s="33"/>
      <c r="F90" s="33"/>
      <c r="G90" s="21">
        <v>19.680000305175781</v>
      </c>
      <c r="I90" s="33"/>
      <c r="J90" s="33"/>
      <c r="K90" s="33"/>
      <c r="L90" s="33"/>
      <c r="M90" s="33"/>
      <c r="N90" s="33"/>
      <c r="O90" s="34"/>
    </row>
    <row r="91" spans="2:17">
      <c r="B91" s="24" t="s">
        <v>213</v>
      </c>
      <c r="C91" s="21">
        <v>27.701000213623047</v>
      </c>
      <c r="D91" s="35"/>
      <c r="E91" s="33"/>
      <c r="F91" s="33"/>
      <c r="G91" s="21">
        <v>19.75200080871582</v>
      </c>
      <c r="H91" s="35"/>
      <c r="I91" s="33"/>
      <c r="J91" s="33"/>
      <c r="K91" s="33"/>
      <c r="L91" s="33"/>
      <c r="M91" s="33"/>
      <c r="N91" s="33"/>
      <c r="O91" s="34"/>
    </row>
    <row r="92" spans="2:17" ht="15.75">
      <c r="B92" s="24" t="s">
        <v>213</v>
      </c>
      <c r="C92" s="21">
        <v>28.024999618530273</v>
      </c>
      <c r="D92" s="36">
        <f>STDEV(C90:C92)</f>
        <v>0.22723535773837045</v>
      </c>
      <c r="E92" s="37">
        <f>AVERAGE(C90:C92)</f>
        <v>27.954999923706055</v>
      </c>
      <c r="F92" s="33"/>
      <c r="G92" s="21">
        <v>19.819000244140625</v>
      </c>
      <c r="H92" s="38">
        <f>STDEV(G90:G92)</f>
        <v>6.9514962285697937E-2</v>
      </c>
      <c r="I92" s="37">
        <f>AVERAGE(G90:G92)</f>
        <v>19.750333786010742</v>
      </c>
      <c r="J92" s="33"/>
      <c r="K92" s="37">
        <f>E92-I92</f>
        <v>8.2046661376953125</v>
      </c>
      <c r="L92" s="37">
        <f>K92-$K$7</f>
        <v>0.66866588592529297</v>
      </c>
      <c r="M92" s="18">
        <f>SQRT((D92*D92)+(H92*H92))</f>
        <v>0.23763046477265326</v>
      </c>
      <c r="N92" s="6"/>
      <c r="O92" s="41">
        <f>POWER(2,-L92)</f>
        <v>0.62908815971993137</v>
      </c>
      <c r="P92" s="17">
        <f>M92/SQRT((COUNT(C90:C92)+COUNT(G90:G92)/2))</f>
        <v>0.11202007537150276</v>
      </c>
    </row>
    <row r="93" spans="2:17">
      <c r="B93" s="24" t="s">
        <v>214</v>
      </c>
      <c r="C93" s="21">
        <v>24.902000427246094</v>
      </c>
      <c r="D93" s="30"/>
      <c r="E93" s="33"/>
      <c r="F93" s="33"/>
      <c r="G93" s="21">
        <v>15.680000305175781</v>
      </c>
      <c r="I93" s="33"/>
      <c r="J93" s="33"/>
      <c r="K93" s="33"/>
      <c r="L93" s="33"/>
      <c r="M93" s="33"/>
      <c r="N93" s="33"/>
      <c r="O93" s="34"/>
    </row>
    <row r="94" spans="2:17">
      <c r="B94" s="24" t="s">
        <v>214</v>
      </c>
      <c r="C94" s="21">
        <v>24.812000274658203</v>
      </c>
      <c r="D94" s="35"/>
      <c r="E94" s="33"/>
      <c r="F94" s="33"/>
      <c r="G94" s="21">
        <v>15.696999549865723</v>
      </c>
      <c r="H94" s="35"/>
      <c r="I94" s="33"/>
      <c r="J94" s="33"/>
      <c r="K94" s="33"/>
      <c r="L94" s="33"/>
      <c r="M94" s="33"/>
      <c r="N94" s="33"/>
      <c r="O94" s="34"/>
    </row>
    <row r="95" spans="2:17" ht="15.75">
      <c r="B95" s="24" t="s">
        <v>214</v>
      </c>
      <c r="C95" s="21">
        <v>24.990999221801758</v>
      </c>
      <c r="D95" s="36">
        <f>STDEV(C93:C95)</f>
        <v>8.9499940387974541E-2</v>
      </c>
      <c r="E95" s="37">
        <f>AVERAGE(C93:C95)</f>
        <v>24.901666641235352</v>
      </c>
      <c r="F95" s="33"/>
      <c r="G95" s="21">
        <v>15.729000091552734</v>
      </c>
      <c r="H95" s="38">
        <f>STDEV(G93:G95)</f>
        <v>2.4879670594274744E-2</v>
      </c>
      <c r="I95" s="37">
        <f>AVERAGE(G93:G95)</f>
        <v>15.70199998219808</v>
      </c>
      <c r="J95" s="33"/>
      <c r="K95" s="37">
        <f>E95-I95</f>
        <v>9.1996666590372715</v>
      </c>
      <c r="L95" s="37">
        <f>K95-$K$7</f>
        <v>1.663666407267252</v>
      </c>
      <c r="M95" s="18">
        <f>SQRT((D95*D95)+(H95*H95))</f>
        <v>9.2893688366490312E-2</v>
      </c>
      <c r="N95" s="6"/>
      <c r="O95" s="41">
        <f>POWER(2,-L95)</f>
        <v>0.3156359837400351</v>
      </c>
      <c r="P95" s="17">
        <f>M95/SQRT((COUNT(C93:C95)+COUNT(G93:G95)/2))</f>
        <v>4.3790504648916803E-2</v>
      </c>
    </row>
    <row r="96" spans="2:17">
      <c r="B96" s="24" t="s">
        <v>215</v>
      </c>
      <c r="C96" s="21">
        <v>26.315999984741211</v>
      </c>
      <c r="D96" s="30"/>
      <c r="E96" s="33"/>
      <c r="F96" s="33"/>
      <c r="G96" s="21">
        <v>15.557999610900879</v>
      </c>
      <c r="I96" s="33"/>
      <c r="J96" s="33"/>
      <c r="K96" s="33"/>
      <c r="L96" s="33"/>
      <c r="M96" s="33"/>
      <c r="N96" s="33"/>
      <c r="O96" s="34"/>
    </row>
    <row r="97" spans="2:17">
      <c r="B97" s="24" t="s">
        <v>215</v>
      </c>
      <c r="C97" s="21">
        <v>26.215000152587891</v>
      </c>
      <c r="D97" s="35"/>
      <c r="E97" s="33"/>
      <c r="F97" s="33"/>
      <c r="G97" s="21">
        <v>15.628000259399414</v>
      </c>
      <c r="H97" s="35"/>
      <c r="I97" s="33"/>
      <c r="J97" s="33"/>
      <c r="K97" s="33"/>
      <c r="L97" s="33"/>
      <c r="M97" s="33"/>
      <c r="N97" s="33"/>
      <c r="O97" s="34"/>
    </row>
    <row r="98" spans="2:17" ht="15.75">
      <c r="B98" s="24" t="s">
        <v>215</v>
      </c>
      <c r="C98" s="21">
        <v>26.25</v>
      </c>
      <c r="D98" s="36">
        <f>STDEV(C96:C98)</f>
        <v>5.1286699704877828E-2</v>
      </c>
      <c r="E98" s="37">
        <f>AVERAGE(C96:C98)</f>
        <v>26.260333379109699</v>
      </c>
      <c r="F98" s="33"/>
      <c r="G98" s="21">
        <v>15.546999931335449</v>
      </c>
      <c r="H98" s="38">
        <f>STDEV(G96:G98)</f>
        <v>4.3935818506899989E-2</v>
      </c>
      <c r="I98" s="37">
        <f>AVERAGE(G96:G98)</f>
        <v>15.577666600545248</v>
      </c>
      <c r="J98" s="33"/>
      <c r="K98" s="37">
        <f>E98-I98</f>
        <v>10.682666778564451</v>
      </c>
      <c r="L98" s="37">
        <f>K98-$K$7</f>
        <v>3.1466665267944318</v>
      </c>
      <c r="M98" s="18">
        <f>SQRT((D98*D98)+(H98*H98))</f>
        <v>6.7532819536056471E-2</v>
      </c>
      <c r="N98" s="6"/>
      <c r="O98" s="41">
        <f>POWER(2,-L98)</f>
        <v>0.11291691104642275</v>
      </c>
      <c r="P98" s="17">
        <f>M98/SQRT((COUNT(C96:C98)+COUNT(G96:G98)/2))</f>
        <v>3.1835276431061925E-2</v>
      </c>
    </row>
    <row r="99" spans="2:17">
      <c r="B99" s="24" t="s">
        <v>216</v>
      </c>
      <c r="C99" s="21">
        <v>23.107999801635742</v>
      </c>
      <c r="D99" s="30"/>
      <c r="E99" s="33"/>
      <c r="F99" s="33"/>
      <c r="G99" s="21">
        <v>15.906999588012695</v>
      </c>
      <c r="I99" s="33"/>
      <c r="J99" s="33"/>
      <c r="K99" s="33"/>
      <c r="L99" s="33"/>
      <c r="M99" s="33"/>
      <c r="N99" s="33"/>
      <c r="O99" s="34"/>
    </row>
    <row r="100" spans="2:17">
      <c r="B100" s="24" t="s">
        <v>216</v>
      </c>
      <c r="C100" s="21">
        <v>23.052999496459961</v>
      </c>
      <c r="D100" s="35"/>
      <c r="E100" s="33"/>
      <c r="F100" s="33"/>
      <c r="G100" s="21">
        <v>15.85099983215332</v>
      </c>
      <c r="H100" s="35"/>
      <c r="I100" s="33"/>
      <c r="J100" s="33"/>
      <c r="K100" s="33"/>
      <c r="L100" s="33"/>
      <c r="M100" s="33"/>
      <c r="N100" s="33"/>
      <c r="O100" s="34"/>
    </row>
    <row r="101" spans="2:17" ht="15.75">
      <c r="B101" s="24" t="s">
        <v>216</v>
      </c>
      <c r="C101" s="21">
        <v>23.111000061035156</v>
      </c>
      <c r="D101" s="36">
        <f>STDEV(C99:C101)</f>
        <v>3.2655016503171055E-2</v>
      </c>
      <c r="E101" s="37">
        <f>AVERAGE(C99:C101)</f>
        <v>23.090666453043621</v>
      </c>
      <c r="F101" s="33"/>
      <c r="G101" s="21">
        <v>15.859999656677246</v>
      </c>
      <c r="H101" s="38">
        <f>STDEV(G99:G101)</f>
        <v>3.0072033085321435E-2</v>
      </c>
      <c r="I101" s="37">
        <f>AVERAGE(G99:G101)</f>
        <v>15.872666358947754</v>
      </c>
      <c r="J101" s="33"/>
      <c r="K101" s="37">
        <f>E101-I101</f>
        <v>7.2180000940958671</v>
      </c>
      <c r="L101" s="37">
        <f>K101-$K$7</f>
        <v>-0.31800015767415246</v>
      </c>
      <c r="M101" s="18">
        <f>SQRT((D101*D101)+(H101*H101))</f>
        <v>4.4392311008856489E-2</v>
      </c>
      <c r="N101" s="6"/>
      <c r="O101" s="41">
        <f>POWER(2,-L101)</f>
        <v>1.2466013305178874</v>
      </c>
      <c r="P101" s="17">
        <f>M101/SQRT((COUNT(C99:C101)+COUNT(G99:G101)/2))</f>
        <v>2.0926736097936435E-2</v>
      </c>
    </row>
    <row r="102" spans="2:17">
      <c r="B102" s="24" t="s">
        <v>217</v>
      </c>
      <c r="C102" s="21">
        <v>22.577999114990234</v>
      </c>
      <c r="D102" s="30"/>
      <c r="E102" s="33"/>
      <c r="F102" s="33"/>
      <c r="G102" s="21">
        <v>15.253999710083008</v>
      </c>
      <c r="I102" s="33"/>
      <c r="J102" s="33"/>
      <c r="K102" s="33"/>
      <c r="L102" s="33"/>
      <c r="M102" s="33"/>
      <c r="N102" s="33"/>
      <c r="O102" s="34"/>
    </row>
    <row r="103" spans="2:17">
      <c r="B103" s="24" t="s">
        <v>217</v>
      </c>
      <c r="C103" s="21">
        <v>22.472999572753906</v>
      </c>
      <c r="D103" s="35"/>
      <c r="E103" s="33"/>
      <c r="F103" s="33"/>
      <c r="G103" s="21">
        <v>15.25100040435791</v>
      </c>
      <c r="H103" s="35"/>
      <c r="I103" s="33"/>
      <c r="J103" s="33"/>
      <c r="K103" s="33"/>
      <c r="L103" s="33"/>
      <c r="M103" s="33"/>
      <c r="N103" s="33"/>
      <c r="O103" s="34"/>
    </row>
    <row r="104" spans="2:17" ht="15.75">
      <c r="B104" s="24" t="s">
        <v>217</v>
      </c>
      <c r="C104" s="21">
        <v>22.677999496459961</v>
      </c>
      <c r="D104" s="36">
        <f>STDEV(C102:C104)</f>
        <v>0.10251012054379274</v>
      </c>
      <c r="E104" s="37">
        <f>AVERAGE(C102:C104)</f>
        <v>22.576332728068035</v>
      </c>
      <c r="F104" s="33"/>
      <c r="G104" s="21">
        <v>15.253999710083008</v>
      </c>
      <c r="H104" s="38">
        <f>STDEV(G102:G104)</f>
        <v>1.7316499677671178E-3</v>
      </c>
      <c r="I104" s="37">
        <f>AVERAGE(G102:G104)</f>
        <v>15.252999941507975</v>
      </c>
      <c r="J104" s="33"/>
      <c r="K104" s="37">
        <f>E104-I104</f>
        <v>7.3233327865600604</v>
      </c>
      <c r="L104" s="37">
        <f>K104-$K$7</f>
        <v>-0.21266746520995916</v>
      </c>
      <c r="M104" s="18">
        <f>SQRT((D104*D104)+(H104*H104))</f>
        <v>0.10252474543013403</v>
      </c>
      <c r="N104" s="6"/>
      <c r="O104" s="41">
        <f>POWER(2,-L104)</f>
        <v>1.1588288162309961</v>
      </c>
      <c r="P104" s="17">
        <f>M104/SQRT((COUNT(C102:C104)+COUNT(G102:G104)/2))</f>
        <v>4.8330628488714847E-2</v>
      </c>
    </row>
    <row r="105" spans="2:17" s="23" customFormat="1">
      <c r="B105" s="24" t="s">
        <v>218</v>
      </c>
      <c r="C105" s="21">
        <v>24.187000274658203</v>
      </c>
      <c r="D105" s="30"/>
      <c r="E105" s="33"/>
      <c r="F105" s="33"/>
      <c r="G105" s="21">
        <v>14.444999694824219</v>
      </c>
      <c r="H105" s="29"/>
      <c r="I105" s="33"/>
      <c r="J105" s="33"/>
      <c r="K105" s="33"/>
      <c r="L105" s="33"/>
      <c r="M105" s="33"/>
      <c r="N105" s="33"/>
      <c r="O105" s="34"/>
      <c r="P105" s="40"/>
      <c r="Q105" s="28"/>
    </row>
    <row r="106" spans="2:17" s="23" customFormat="1">
      <c r="B106" s="24" t="s">
        <v>218</v>
      </c>
      <c r="C106" s="21">
        <v>24.204999923706055</v>
      </c>
      <c r="D106" s="35"/>
      <c r="E106" s="33"/>
      <c r="F106" s="33"/>
      <c r="G106" s="21">
        <v>14.814000129699707</v>
      </c>
      <c r="H106" s="35"/>
      <c r="I106" s="33"/>
      <c r="J106" s="33"/>
      <c r="K106" s="33"/>
      <c r="L106" s="33"/>
      <c r="M106" s="33"/>
      <c r="N106" s="33"/>
      <c r="O106" s="34"/>
      <c r="P106" s="40"/>
      <c r="Q106" s="28"/>
    </row>
    <row r="107" spans="2:17" s="23" customFormat="1" ht="15.75">
      <c r="B107" s="24" t="s">
        <v>218</v>
      </c>
      <c r="C107" s="21">
        <v>24.261999130249023</v>
      </c>
      <c r="D107" s="36">
        <f>STDEV(C105:C107)</f>
        <v>3.9152959131051115E-2</v>
      </c>
      <c r="E107" s="37">
        <f>AVERAGE(C105:C107)</f>
        <v>24.217999776204426</v>
      </c>
      <c r="F107" s="33"/>
      <c r="G107" s="21">
        <v>14.420999526977539</v>
      </c>
      <c r="H107" s="38">
        <f>STDEV(G105:G107)</f>
        <v>0.22029782974223852</v>
      </c>
      <c r="I107" s="37">
        <f>AVERAGE(G105:G107)</f>
        <v>14.559999783833822</v>
      </c>
      <c r="J107" s="33"/>
      <c r="K107" s="37">
        <f>E107-I107</f>
        <v>9.6579999923706037</v>
      </c>
      <c r="L107" s="37">
        <f>K107-$K$7</f>
        <v>2.1219997406005842</v>
      </c>
      <c r="M107" s="37">
        <f>SQRT((D107*D107)+(H107*H107))</f>
        <v>0.22375005697844655</v>
      </c>
      <c r="N107" s="33"/>
      <c r="O107" s="41">
        <f>POWER(2,-L107)</f>
        <v>0.22972826217535372</v>
      </c>
      <c r="P107" s="1">
        <f>M107/SQRT((COUNT(C105:C107)+COUNT(G105:G107)/2))</f>
        <v>0.10547678838689063</v>
      </c>
      <c r="Q107" s="28"/>
    </row>
    <row r="108" spans="2:17">
      <c r="B108" s="27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P108" s="24"/>
      <c r="Q108"/>
    </row>
    <row r="109" spans="2:17">
      <c r="B109" s="27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P109" s="24"/>
      <c r="Q109"/>
    </row>
    <row r="110" spans="2:17">
      <c r="B110" s="27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P110" s="24"/>
      <c r="Q110"/>
    </row>
    <row r="111" spans="2:17">
      <c r="B111" s="27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P111" s="24"/>
      <c r="Q111"/>
    </row>
    <row r="112" spans="2:17">
      <c r="B112" s="27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P112" s="24"/>
      <c r="Q112"/>
    </row>
    <row r="113" spans="2:17">
      <c r="B113" s="27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P113" s="24"/>
      <c r="Q113"/>
    </row>
    <row r="114" spans="2:17">
      <c r="B114" s="27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P114" s="24"/>
      <c r="Q114"/>
    </row>
    <row r="115" spans="2:17">
      <c r="B115" s="27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P115" s="24"/>
      <c r="Q115"/>
    </row>
    <row r="116" spans="2:17">
      <c r="B116" s="27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P116" s="24"/>
      <c r="Q116"/>
    </row>
    <row r="117" spans="2:17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P117" s="24"/>
      <c r="Q117"/>
    </row>
    <row r="118" spans="2:17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P118" s="24"/>
      <c r="Q118"/>
    </row>
    <row r="119" spans="2:17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P119" s="24"/>
      <c r="Q119"/>
    </row>
    <row r="120" spans="2:17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P120" s="24"/>
      <c r="Q120"/>
    </row>
    <row r="121" spans="2:17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P121" s="24"/>
      <c r="Q121"/>
    </row>
    <row r="122" spans="2:17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P122" s="24"/>
      <c r="Q122"/>
    </row>
    <row r="123" spans="2:17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P123" s="24"/>
      <c r="Q123"/>
    </row>
    <row r="124" spans="2:17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P124" s="24"/>
      <c r="Q124"/>
    </row>
    <row r="125" spans="2:17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P125" s="24"/>
      <c r="Q125"/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P134" s="24"/>
      <c r="Q134"/>
    </row>
    <row r="135" spans="2:17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P135" s="24"/>
      <c r="Q135"/>
    </row>
    <row r="136" spans="2:17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P136" s="24"/>
      <c r="Q136"/>
    </row>
    <row r="137" spans="2:17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P137" s="24"/>
      <c r="Q137"/>
    </row>
    <row r="138" spans="2:17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P138" s="24"/>
      <c r="Q138"/>
    </row>
    <row r="139" spans="2:17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P139" s="24"/>
      <c r="Q139"/>
    </row>
    <row r="140" spans="2:17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P140" s="24"/>
      <c r="Q140"/>
    </row>
    <row r="141" spans="2:17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P141" s="24"/>
      <c r="Q141"/>
    </row>
    <row r="142" spans="2:17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P142" s="24"/>
      <c r="Q142"/>
    </row>
    <row r="143" spans="2:17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P143" s="24"/>
      <c r="Q143"/>
    </row>
    <row r="144" spans="2:17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P144" s="24"/>
      <c r="Q144"/>
    </row>
    <row r="145" spans="2:17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P145" s="24"/>
      <c r="Q145"/>
    </row>
    <row r="146" spans="2:17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P146" s="24"/>
      <c r="Q146"/>
    </row>
    <row r="147" spans="2:17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P147" s="24"/>
      <c r="Q147"/>
    </row>
    <row r="148" spans="2:17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P148" s="24"/>
      <c r="Q148"/>
    </row>
    <row r="149" spans="2:17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P149" s="24"/>
      <c r="Q149"/>
    </row>
    <row r="150" spans="2:17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P150" s="24"/>
      <c r="Q150"/>
    </row>
    <row r="151" spans="2:17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P151" s="24"/>
      <c r="Q151"/>
    </row>
    <row r="152" spans="2:17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P152" s="24"/>
      <c r="Q152"/>
    </row>
    <row r="153" spans="2:17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P153" s="24"/>
      <c r="Q153"/>
    </row>
    <row r="154" spans="2:17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P154" s="24"/>
      <c r="Q154"/>
    </row>
    <row r="155" spans="2:17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P155" s="24"/>
      <c r="Q155"/>
    </row>
    <row r="156" spans="2:17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P156" s="24"/>
      <c r="Q156"/>
    </row>
    <row r="157" spans="2:17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P157" s="24"/>
      <c r="Q157"/>
    </row>
    <row r="158" spans="2:17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P158" s="24"/>
      <c r="Q158"/>
    </row>
    <row r="159" spans="2:17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P159" s="24"/>
      <c r="Q159"/>
    </row>
    <row r="160" spans="2:17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P160" s="24"/>
      <c r="Q160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P161" s="24"/>
      <c r="Q161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  <c r="Q233"/>
    </row>
    <row r="234" spans="2:17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  <c r="Q234"/>
    </row>
    <row r="235" spans="2:17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  <c r="Q235"/>
    </row>
    <row r="236" spans="2:17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  <c r="Q236"/>
    </row>
    <row r="237" spans="2:17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  <c r="Q237"/>
    </row>
    <row r="238" spans="2:17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  <c r="Q238"/>
    </row>
    <row r="239" spans="2:17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  <c r="Q239"/>
    </row>
    <row r="240" spans="2:17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  <c r="Q240"/>
    </row>
    <row r="241" spans="2:17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  <c r="Q241"/>
    </row>
    <row r="242" spans="2:17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  <c r="Q242"/>
    </row>
    <row r="243" spans="2:17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  <c r="Q243"/>
    </row>
    <row r="244" spans="2:17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  <c r="Q244"/>
    </row>
    <row r="245" spans="2:17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  <c r="Q245"/>
    </row>
    <row r="246" spans="2:17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  <c r="Q246"/>
    </row>
    <row r="247" spans="2:17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  <c r="Q247"/>
    </row>
    <row r="248" spans="2:17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  <c r="Q248"/>
    </row>
    <row r="249" spans="2:17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  <c r="Q249"/>
    </row>
    <row r="250" spans="2:17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  <c r="Q250"/>
    </row>
    <row r="251" spans="2:17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  <c r="Q251"/>
    </row>
    <row r="252" spans="2:17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  <c r="Q252"/>
    </row>
    <row r="253" spans="2:17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  <c r="Q253"/>
    </row>
    <row r="254" spans="2:17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  <c r="Q254"/>
    </row>
    <row r="255" spans="2:17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  <c r="Q255"/>
    </row>
    <row r="256" spans="2:17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  <c r="Q256"/>
    </row>
    <row r="257" spans="2:17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  <c r="Q257"/>
    </row>
    <row r="258" spans="2:17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  <c r="Q258"/>
    </row>
    <row r="259" spans="2:17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  <c r="Q259"/>
    </row>
    <row r="260" spans="2:17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  <c r="Q260"/>
    </row>
    <row r="261" spans="2:17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  <c r="Q261"/>
    </row>
    <row r="262" spans="2:17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  <c r="Q262"/>
    </row>
    <row r="263" spans="2:17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  <c r="Q263"/>
    </row>
    <row r="264" spans="2:17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  <c r="Q264"/>
    </row>
    <row r="265" spans="2:17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  <c r="Q265"/>
    </row>
    <row r="266" spans="2:17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  <c r="Q266"/>
    </row>
    <row r="267" spans="2:17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  <c r="Q267"/>
    </row>
    <row r="268" spans="2:17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  <c r="Q268"/>
    </row>
    <row r="269" spans="2:17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  <c r="Q269"/>
    </row>
    <row r="270" spans="2:17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  <c r="Q270"/>
    </row>
    <row r="271" spans="2:17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  <c r="Q271"/>
    </row>
    <row r="272" spans="2:17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  <c r="Q272"/>
    </row>
    <row r="273" spans="2:17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  <c r="Q273"/>
    </row>
    <row r="274" spans="2:17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  <c r="Q274"/>
    </row>
    <row r="275" spans="2:17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  <c r="Q275"/>
    </row>
    <row r="276" spans="2:17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  <c r="Q276"/>
    </row>
    <row r="277" spans="2:17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  <c r="Q277"/>
    </row>
    <row r="278" spans="2:17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  <c r="Q278"/>
    </row>
    <row r="279" spans="2:17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  <c r="Q279"/>
    </row>
    <row r="280" spans="2:17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  <c r="Q280"/>
    </row>
    <row r="281" spans="2:17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  <c r="Q281"/>
    </row>
    <row r="282" spans="2:17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  <c r="Q282"/>
    </row>
    <row r="283" spans="2:17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  <c r="Q283"/>
    </row>
    <row r="284" spans="2:17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  <c r="Q284"/>
    </row>
    <row r="285" spans="2:17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  <c r="Q285"/>
    </row>
    <row r="286" spans="2:17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  <c r="Q286"/>
    </row>
    <row r="287" spans="2:17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  <c r="Q287"/>
    </row>
    <row r="288" spans="2:17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  <c r="Q288"/>
    </row>
    <row r="289" spans="2:17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  <c r="Q289"/>
    </row>
    <row r="290" spans="2:17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  <c r="Q290"/>
    </row>
    <row r="291" spans="2:17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  <c r="Q291"/>
    </row>
    <row r="292" spans="2:17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  <c r="Q292"/>
    </row>
    <row r="293" spans="2:17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  <c r="Q293"/>
    </row>
    <row r="294" spans="2:17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  <c r="Q294"/>
    </row>
    <row r="295" spans="2:17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  <c r="Q295"/>
    </row>
    <row r="296" spans="2:17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abSelected="1" workbookViewId="0">
      <selection activeCell="Q18" sqref="Q18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0.140625" style="31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2" t="s">
        <v>243</v>
      </c>
      <c r="D3" s="43"/>
      <c r="E3" s="44"/>
      <c r="F3" s="9"/>
      <c r="G3" s="45" t="s">
        <v>244</v>
      </c>
      <c r="H3" s="45"/>
      <c r="I3" s="45"/>
      <c r="J3" s="10"/>
      <c r="K3" s="11"/>
      <c r="L3" s="12"/>
      <c r="M3" s="12"/>
      <c r="N3" s="20"/>
    </row>
    <row r="4" spans="2:16" ht="5.25" customHeight="1">
      <c r="C4" s="32"/>
      <c r="G4" s="32"/>
    </row>
    <row r="5" spans="2:16">
      <c r="B5" s="2"/>
      <c r="C5" s="21">
        <v>22.184999465942383</v>
      </c>
      <c r="D5" s="30"/>
      <c r="E5" s="33"/>
      <c r="F5" s="33"/>
      <c r="G5" s="21">
        <v>16.01099967956543</v>
      </c>
      <c r="H5" s="30"/>
      <c r="I5" s="33"/>
      <c r="J5" s="33"/>
      <c r="K5" s="33"/>
      <c r="L5" s="33"/>
      <c r="M5" s="33"/>
      <c r="N5" s="33"/>
      <c r="O5" s="34"/>
    </row>
    <row r="6" spans="2:16">
      <c r="B6" s="26" t="s">
        <v>4</v>
      </c>
      <c r="C6" s="21">
        <v>22.5</v>
      </c>
      <c r="D6" s="35"/>
      <c r="E6" s="33"/>
      <c r="F6" s="33"/>
      <c r="G6" s="21">
        <v>15.942000389099121</v>
      </c>
      <c r="H6" s="35"/>
      <c r="I6" s="33"/>
      <c r="J6" s="33"/>
      <c r="K6" s="33"/>
      <c r="L6" s="33"/>
      <c r="M6" s="33"/>
      <c r="N6" s="33"/>
      <c r="O6" s="34"/>
    </row>
    <row r="7" spans="2:16" ht="15.75">
      <c r="B7" s="26"/>
      <c r="C7" s="21">
        <v>22.201000213623047</v>
      </c>
      <c r="D7" s="36">
        <f>STDEV(C5:C8)</f>
        <v>0.17742708954977127</v>
      </c>
      <c r="E7" s="37">
        <f>AVERAGE(C5:C8)</f>
        <v>22.295333226521809</v>
      </c>
      <c r="F7" s="33"/>
      <c r="G7" s="21">
        <v>15.907999992370605</v>
      </c>
      <c r="H7" s="38">
        <f>STDEV(G5:G8)</f>
        <v>5.2481527900748275E-2</v>
      </c>
      <c r="I7" s="37">
        <f>AVERAGE(G5:G8)</f>
        <v>15.953666687011719</v>
      </c>
      <c r="J7" s="33"/>
      <c r="K7" s="1">
        <f>E7-I7</f>
        <v>6.34166653951009</v>
      </c>
      <c r="L7" s="37">
        <f>K7-$K$7</f>
        <v>0</v>
      </c>
      <c r="M7" s="18">
        <f>SQRT((D7*D7)+(H7*H7))</f>
        <v>0.18502616808684</v>
      </c>
      <c r="N7" s="6"/>
      <c r="O7" s="41">
        <f>POWER(2,-L7)</f>
        <v>1</v>
      </c>
      <c r="P7" s="17">
        <f>M7/SQRT((COUNT(C5:C8)+COUNT(G5:G8)/2))</f>
        <v>8.7222172100777692E-2</v>
      </c>
    </row>
    <row r="8" spans="2:16">
      <c r="B8" s="26"/>
      <c r="C8" s="39"/>
      <c r="D8" s="35"/>
      <c r="E8" s="33"/>
      <c r="F8" s="33"/>
      <c r="G8" s="39"/>
      <c r="H8" s="35"/>
      <c r="I8" s="33"/>
      <c r="J8" s="33"/>
      <c r="K8" s="33"/>
      <c r="L8" s="33"/>
      <c r="M8" s="33"/>
      <c r="N8" s="33"/>
      <c r="O8" s="34"/>
    </row>
    <row r="9" spans="2:16">
      <c r="B9" s="24" t="s">
        <v>219</v>
      </c>
      <c r="C9" s="21">
        <v>25.204000473022461</v>
      </c>
      <c r="D9" s="30"/>
      <c r="E9" s="33"/>
      <c r="F9" s="33"/>
      <c r="G9" s="21">
        <v>17.900999069213867</v>
      </c>
      <c r="I9" s="33"/>
      <c r="J9" s="33"/>
      <c r="K9" s="33"/>
      <c r="L9" s="33"/>
      <c r="M9" s="33"/>
      <c r="N9" s="33"/>
      <c r="O9" s="34"/>
    </row>
    <row r="10" spans="2:16">
      <c r="B10" s="24" t="s">
        <v>219</v>
      </c>
      <c r="C10" s="21">
        <v>25.145999908447266</v>
      </c>
      <c r="D10" s="35"/>
      <c r="E10" s="33"/>
      <c r="F10" s="33"/>
      <c r="G10" s="21">
        <v>17.943000793457031</v>
      </c>
      <c r="H10" s="35"/>
      <c r="I10" s="33"/>
      <c r="J10" s="33"/>
      <c r="K10" s="33"/>
      <c r="L10" s="33"/>
      <c r="M10" s="33"/>
      <c r="N10" s="33"/>
      <c r="O10" s="34"/>
    </row>
    <row r="11" spans="2:16" ht="15.75">
      <c r="B11" s="24" t="s">
        <v>219</v>
      </c>
      <c r="C11" s="21">
        <v>25.11199951171875</v>
      </c>
      <c r="D11" s="36">
        <f>STDEV(C9:C11)</f>
        <v>4.6519295906008673E-2</v>
      </c>
      <c r="E11" s="37">
        <f>AVERAGE(C9:C11)</f>
        <v>25.15399996439616</v>
      </c>
      <c r="F11" s="33"/>
      <c r="G11" s="21">
        <v>17.957000732421875</v>
      </c>
      <c r="H11" s="38">
        <f>STDEV(G9:G11)</f>
        <v>2.9144265909669897E-2</v>
      </c>
      <c r="I11" s="37">
        <f>AVERAGE(G9:G11)</f>
        <v>17.933666865030926</v>
      </c>
      <c r="J11" s="33"/>
      <c r="K11" s="37">
        <f>E11-I11</f>
        <v>7.2203330993652344</v>
      </c>
      <c r="L11" s="37">
        <f>K11-$K$7</f>
        <v>0.87866655985514441</v>
      </c>
      <c r="M11" s="18">
        <f>SQRT((D11*D11)+(H11*H11))</f>
        <v>5.489474589616334E-2</v>
      </c>
      <c r="N11" s="6"/>
      <c r="O11" s="41">
        <f>POWER(2,-L11)</f>
        <v>0.5438698817934311</v>
      </c>
      <c r="P11" s="17">
        <f>M11/SQRT((COUNT(C9:C11)+COUNT(G9:G11)/2))</f>
        <v>2.5877631383126334E-2</v>
      </c>
    </row>
    <row r="12" spans="2:16">
      <c r="B12" s="24" t="s">
        <v>220</v>
      </c>
      <c r="C12" s="21">
        <v>22.489999771118164</v>
      </c>
      <c r="D12" s="30"/>
      <c r="E12" s="33"/>
      <c r="F12" s="33"/>
      <c r="G12" s="21">
        <v>14.814999580383301</v>
      </c>
      <c r="I12" s="33"/>
      <c r="J12" s="33"/>
      <c r="K12" s="33"/>
      <c r="L12" s="33"/>
      <c r="M12" s="33"/>
      <c r="N12" s="33"/>
      <c r="O12" s="34"/>
    </row>
    <row r="13" spans="2:16">
      <c r="B13" s="24" t="s">
        <v>220</v>
      </c>
      <c r="C13" s="21">
        <v>22.458999633789063</v>
      </c>
      <c r="D13" s="35"/>
      <c r="E13" s="33"/>
      <c r="F13" s="33"/>
      <c r="G13" s="21">
        <v>14.789999961853027</v>
      </c>
      <c r="H13" s="35"/>
      <c r="I13" s="33"/>
      <c r="J13" s="33"/>
      <c r="K13" s="33"/>
      <c r="L13" s="33"/>
      <c r="M13" s="33"/>
      <c r="N13" s="33"/>
      <c r="O13" s="34"/>
    </row>
    <row r="14" spans="2:16" ht="15.75">
      <c r="B14" s="24" t="s">
        <v>220</v>
      </c>
      <c r="C14" s="21">
        <v>22.326999664306641</v>
      </c>
      <c r="D14" s="36">
        <f>STDEV(C12:C14)</f>
        <v>8.6558299504198813E-2</v>
      </c>
      <c r="E14" s="37">
        <f>AVERAGE(C12:C14)</f>
        <v>22.425333023071289</v>
      </c>
      <c r="F14" s="33"/>
      <c r="G14" s="21">
        <v>14.817999839782715</v>
      </c>
      <c r="H14" s="38">
        <f>STDEV(G12:G14)</f>
        <v>1.5373004733408304E-2</v>
      </c>
      <c r="I14" s="37">
        <f>AVERAGE(G12:G14)</f>
        <v>14.807666460673014</v>
      </c>
      <c r="J14" s="33"/>
      <c r="K14" s="37">
        <f>E14-I14</f>
        <v>7.6176665623982753</v>
      </c>
      <c r="L14" s="37">
        <f>K14-$K$7</f>
        <v>1.2760000228881854</v>
      </c>
      <c r="M14" s="18">
        <f>SQRT((D14*D14)+(H14*H14))</f>
        <v>8.7912845975954945E-2</v>
      </c>
      <c r="N14" s="6"/>
      <c r="O14" s="41">
        <f>POWER(2,-L14)</f>
        <v>0.4129388259166345</v>
      </c>
      <c r="P14" s="17">
        <f>M14/SQRT((COUNT(C12:C14)+COUNT(G12:G14)/2))</f>
        <v>4.1442513028670823E-2</v>
      </c>
    </row>
    <row r="15" spans="2:16">
      <c r="B15" s="24" t="s">
        <v>221</v>
      </c>
      <c r="C15" s="21">
        <v>25.673000335693359</v>
      </c>
      <c r="D15" s="30"/>
      <c r="E15" s="33"/>
      <c r="F15" s="33"/>
      <c r="G15" s="21">
        <v>15.128999710083008</v>
      </c>
      <c r="I15" s="33"/>
      <c r="J15" s="33"/>
      <c r="K15" s="33"/>
      <c r="L15" s="33"/>
      <c r="M15" s="33"/>
      <c r="N15" s="33"/>
      <c r="O15" s="34"/>
    </row>
    <row r="16" spans="2:16">
      <c r="B16" s="24" t="s">
        <v>221</v>
      </c>
      <c r="C16" s="21">
        <v>25.561000823974609</v>
      </c>
      <c r="D16" s="35"/>
      <c r="E16" s="33"/>
      <c r="F16" s="33"/>
      <c r="G16" s="21">
        <v>15.144000053405762</v>
      </c>
      <c r="H16" s="35"/>
      <c r="I16" s="33"/>
      <c r="J16" s="33"/>
      <c r="K16" s="33"/>
      <c r="L16" s="33"/>
      <c r="M16" s="33"/>
      <c r="N16" s="33"/>
      <c r="O16" s="34"/>
    </row>
    <row r="17" spans="2:17" ht="15.75">
      <c r="B17" s="24" t="s">
        <v>221</v>
      </c>
      <c r="C17" s="21">
        <v>25.556999206542969</v>
      </c>
      <c r="D17" s="36">
        <f>STDEV(C15:C17)</f>
        <v>6.5848520018136111E-2</v>
      </c>
      <c r="E17" s="37">
        <f>AVERAGE(C15:C17)</f>
        <v>25.597000122070313</v>
      </c>
      <c r="F17" s="33"/>
      <c r="G17" s="21">
        <v>15.027000427246094</v>
      </c>
      <c r="H17" s="38">
        <f>STDEV(G15:G17)</f>
        <v>6.366288364050561E-2</v>
      </c>
      <c r="I17" s="37">
        <f>AVERAGE(G15:G17)</f>
        <v>15.100000063578287</v>
      </c>
      <c r="J17" s="33"/>
      <c r="K17" s="37">
        <f>E17-I17</f>
        <v>10.497000058492025</v>
      </c>
      <c r="L17" s="37">
        <f>K17-$K$7</f>
        <v>4.1553335189819354</v>
      </c>
      <c r="M17" s="18">
        <f>SQRT((D17*D17)+(H17*H17))</f>
        <v>9.1591431597084605E-2</v>
      </c>
      <c r="N17" s="6"/>
      <c r="O17" s="41">
        <f>POWER(2,-L17)</f>
        <v>5.6120298041726434E-2</v>
      </c>
      <c r="P17" s="17">
        <f>M17/SQRT((COUNT(C15:C17)+COUNT(G15:G17)/2))</f>
        <v>4.3176614920588233E-2</v>
      </c>
    </row>
    <row r="18" spans="2:17">
      <c r="B18" s="24" t="s">
        <v>222</v>
      </c>
      <c r="C18" s="21">
        <v>25.754999160766602</v>
      </c>
      <c r="D18" s="30"/>
      <c r="E18" s="33"/>
      <c r="F18" s="33"/>
      <c r="G18" s="21">
        <v>17.993999481201172</v>
      </c>
      <c r="I18" s="33"/>
      <c r="J18" s="33"/>
      <c r="K18" s="33"/>
      <c r="L18" s="33"/>
      <c r="M18" s="33"/>
      <c r="N18" s="33"/>
      <c r="O18" s="34"/>
    </row>
    <row r="19" spans="2:17">
      <c r="B19" s="24" t="s">
        <v>222</v>
      </c>
      <c r="C19" s="21">
        <v>26.132999420166016</v>
      </c>
      <c r="D19" s="35"/>
      <c r="E19" s="33"/>
      <c r="F19" s="33"/>
      <c r="G19" s="21">
        <v>17.97599983215332</v>
      </c>
      <c r="H19" s="35"/>
      <c r="I19" s="33"/>
      <c r="J19" s="33"/>
      <c r="K19" s="33"/>
      <c r="L19" s="33"/>
      <c r="M19" s="33"/>
      <c r="N19" s="33"/>
      <c r="O19" s="34"/>
    </row>
    <row r="20" spans="2:17" ht="15.75">
      <c r="B20" s="24" t="s">
        <v>222</v>
      </c>
      <c r="C20" s="21">
        <v>26</v>
      </c>
      <c r="D20" s="36">
        <f>STDEV(C18:C20)</f>
        <v>0.19174568795491317</v>
      </c>
      <c r="E20" s="37">
        <f>AVERAGE(C18:C20)</f>
        <v>25.962666193644207</v>
      </c>
      <c r="F20" s="33"/>
      <c r="G20" s="21">
        <v>17.916999816894531</v>
      </c>
      <c r="H20" s="38">
        <f>STDEV(G18:G20)</f>
        <v>4.0278069859661252E-2</v>
      </c>
      <c r="I20" s="37">
        <f>AVERAGE(G18:G20)</f>
        <v>17.96233304341634</v>
      </c>
      <c r="J20" s="33"/>
      <c r="K20" s="37">
        <f>E20-I20</f>
        <v>8.000333150227867</v>
      </c>
      <c r="L20" s="37">
        <f>K20-$K$7</f>
        <v>1.658666610717777</v>
      </c>
      <c r="M20" s="18">
        <f>SQRT((D20*D20)+(H20*H20))</f>
        <v>0.19593042581723413</v>
      </c>
      <c r="N20" s="6"/>
      <c r="O20" s="41">
        <f>POWER(2,-L20)</f>
        <v>0.3167317478302491</v>
      </c>
      <c r="P20" s="17">
        <f>M20/SQRT((COUNT(C18:C20)+COUNT(G18:G20)/2))</f>
        <v>9.2362488490756053E-2</v>
      </c>
    </row>
    <row r="21" spans="2:17">
      <c r="B21" s="24" t="s">
        <v>223</v>
      </c>
      <c r="C21" s="21">
        <v>22.958999633789063</v>
      </c>
      <c r="D21" s="30"/>
      <c r="E21" s="33"/>
      <c r="F21" s="33"/>
      <c r="G21" s="21">
        <v>15.081000328063965</v>
      </c>
      <c r="I21" s="33"/>
      <c r="J21" s="33"/>
      <c r="K21" s="33"/>
      <c r="L21" s="33"/>
      <c r="M21" s="33"/>
      <c r="N21" s="33"/>
      <c r="O21" s="34"/>
    </row>
    <row r="22" spans="2:17">
      <c r="B22" s="24" t="s">
        <v>223</v>
      </c>
      <c r="C22" s="21">
        <v>23.115999221801758</v>
      </c>
      <c r="D22" s="35"/>
      <c r="E22" s="33"/>
      <c r="F22" s="33"/>
      <c r="G22" s="21">
        <v>15.059000015258789</v>
      </c>
      <c r="H22" s="35"/>
      <c r="I22" s="33"/>
      <c r="J22" s="33"/>
      <c r="K22" s="33"/>
      <c r="L22" s="33"/>
      <c r="M22" s="33"/>
      <c r="N22" s="33"/>
      <c r="O22" s="34"/>
    </row>
    <row r="23" spans="2:17" ht="15.75">
      <c r="B23" s="24" t="s">
        <v>223</v>
      </c>
      <c r="C23" s="21">
        <v>22.965999603271484</v>
      </c>
      <c r="D23" s="36">
        <f>STDEV(C21:C23)</f>
        <v>8.8692122694313022E-2</v>
      </c>
      <c r="E23" s="37">
        <f>AVERAGE(C21:C23)</f>
        <v>23.013666152954102</v>
      </c>
      <c r="F23" s="33"/>
      <c r="G23" s="21">
        <v>14.996000289916992</v>
      </c>
      <c r="H23" s="38">
        <f>STDEV(G21:G23)</f>
        <v>4.4117240850666366E-2</v>
      </c>
      <c r="I23" s="37">
        <f>AVERAGE(G21:G23)</f>
        <v>15.045333544413248</v>
      </c>
      <c r="J23" s="33"/>
      <c r="K23" s="37">
        <f>E23-I23</f>
        <v>7.9683326085408535</v>
      </c>
      <c r="L23" s="37">
        <f>K23-$K$7</f>
        <v>1.6266660690307635</v>
      </c>
      <c r="M23" s="18">
        <f>SQRT((D23*D23)+(H23*H23))</f>
        <v>9.9058687495336722E-2</v>
      </c>
      <c r="N23" s="6"/>
      <c r="O23" s="41">
        <f>POWER(2,-L23)</f>
        <v>0.32383569712178029</v>
      </c>
      <c r="P23" s="17">
        <f>M23/SQRT((COUNT(C21:C23)+COUNT(G21:G23)/2))</f>
        <v>4.6696713108927777E-2</v>
      </c>
    </row>
    <row r="24" spans="2:17" s="23" customFormat="1">
      <c r="B24" s="24" t="s">
        <v>224</v>
      </c>
      <c r="C24" s="21">
        <v>25.892999649047852</v>
      </c>
      <c r="D24" s="30"/>
      <c r="E24" s="33"/>
      <c r="F24" s="33"/>
      <c r="G24" s="21">
        <v>15.590000152587891</v>
      </c>
      <c r="H24" s="29"/>
      <c r="I24" s="33"/>
      <c r="J24" s="33"/>
      <c r="K24" s="33"/>
      <c r="L24" s="33"/>
      <c r="M24" s="33"/>
      <c r="N24" s="33"/>
      <c r="O24" s="34"/>
      <c r="P24" s="40"/>
      <c r="Q24" s="28"/>
    </row>
    <row r="25" spans="2:17" s="23" customFormat="1">
      <c r="B25" s="24" t="s">
        <v>224</v>
      </c>
      <c r="C25" s="21">
        <v>26.270000457763672</v>
      </c>
      <c r="D25" s="35"/>
      <c r="E25" s="33"/>
      <c r="F25" s="33"/>
      <c r="G25" s="21">
        <v>15.177000045776367</v>
      </c>
      <c r="H25" s="35"/>
      <c r="I25" s="33"/>
      <c r="J25" s="33"/>
      <c r="K25" s="33"/>
      <c r="L25" s="33"/>
      <c r="M25" s="33"/>
      <c r="N25" s="33"/>
      <c r="O25" s="34"/>
      <c r="P25" s="40"/>
      <c r="Q25" s="28"/>
    </row>
    <row r="26" spans="2:17" s="23" customFormat="1" ht="15.75">
      <c r="B26" s="24" t="s">
        <v>224</v>
      </c>
      <c r="C26" s="21">
        <v>26.569999694824219</v>
      </c>
      <c r="D26" s="36">
        <f>STDEV(C24:C26)</f>
        <v>0.33922908041383482</v>
      </c>
      <c r="E26" s="37">
        <f>AVERAGE(C24:C26)</f>
        <v>26.244333267211914</v>
      </c>
      <c r="F26" s="33"/>
      <c r="G26" s="21">
        <v>15.640000343322754</v>
      </c>
      <c r="H26" s="38">
        <f>STDEV(G24:G26)</f>
        <v>0.25411230549627117</v>
      </c>
      <c r="I26" s="37">
        <f>AVERAGE(G24:G26)</f>
        <v>15.469000180562338</v>
      </c>
      <c r="J26" s="33"/>
      <c r="K26" s="37">
        <f>E26-I26</f>
        <v>10.775333086649576</v>
      </c>
      <c r="L26" s="37">
        <f>K26-$K$7</f>
        <v>4.4336665471394863</v>
      </c>
      <c r="M26" s="37">
        <f>SQRT((D26*D26)+(H26*H26))</f>
        <v>0.42385071995107698</v>
      </c>
      <c r="N26" s="33"/>
      <c r="O26" s="41">
        <f>POWER(2,-L26)</f>
        <v>4.6273609634366004E-2</v>
      </c>
      <c r="P26" s="1">
        <f>M26/SQRT((COUNT(C24:C26)+COUNT(G24:G26)/2))</f>
        <v>0.19980514552547124</v>
      </c>
      <c r="Q26" s="28"/>
    </row>
    <row r="27" spans="2:17" s="23" customFormat="1">
      <c r="B27" s="24" t="s">
        <v>225</v>
      </c>
      <c r="C27" s="21">
        <v>21.906000137329102</v>
      </c>
      <c r="D27" s="30"/>
      <c r="E27" s="33"/>
      <c r="F27" s="33"/>
      <c r="G27" s="21">
        <v>15.335000038146973</v>
      </c>
      <c r="H27" s="29"/>
      <c r="I27" s="33"/>
      <c r="J27" s="33"/>
      <c r="K27" s="33"/>
      <c r="L27" s="33"/>
      <c r="M27" s="33"/>
      <c r="N27" s="33"/>
      <c r="O27" s="34"/>
      <c r="P27" s="40"/>
      <c r="Q27" s="28"/>
    </row>
    <row r="28" spans="2:17" s="23" customFormat="1">
      <c r="B28" s="24" t="s">
        <v>225</v>
      </c>
      <c r="C28" s="21">
        <v>21.319000244140625</v>
      </c>
      <c r="D28" s="35"/>
      <c r="E28" s="33"/>
      <c r="F28" s="33"/>
      <c r="G28" s="21">
        <v>14.940999984741211</v>
      </c>
      <c r="H28" s="35"/>
      <c r="I28" s="33"/>
      <c r="J28" s="33"/>
      <c r="K28" s="33"/>
      <c r="L28" s="33"/>
      <c r="M28" s="33"/>
      <c r="N28" s="33"/>
      <c r="O28" s="34"/>
      <c r="P28" s="40"/>
      <c r="Q28" s="28"/>
    </row>
    <row r="29" spans="2:17" s="23" customFormat="1" ht="15.75">
      <c r="B29" s="24" t="s">
        <v>225</v>
      </c>
      <c r="C29" s="21">
        <v>21.523000717163086</v>
      </c>
      <c r="D29" s="36">
        <f>STDEV(C27:C29)</f>
        <v>0.29801387647904426</v>
      </c>
      <c r="E29" s="37">
        <f>AVERAGE(C27:C29)</f>
        <v>21.582667032877605</v>
      </c>
      <c r="F29" s="33"/>
      <c r="G29" s="21">
        <v>15.128000259399414</v>
      </c>
      <c r="H29" s="38">
        <f>STDEV(G27:G29)</f>
        <v>0.1970846067079699</v>
      </c>
      <c r="I29" s="37">
        <f>AVERAGE(G27:G29)</f>
        <v>15.134666760762533</v>
      </c>
      <c r="J29" s="33"/>
      <c r="K29" s="37">
        <f>E29-I29</f>
        <v>6.4480002721150722</v>
      </c>
      <c r="L29" s="37">
        <f>K29-$K$7</f>
        <v>0.10633373260498225</v>
      </c>
      <c r="M29" s="37">
        <f>SQRT((D29*D29)+(H29*H29))</f>
        <v>0.3572878570219008</v>
      </c>
      <c r="N29" s="33"/>
      <c r="O29" s="41">
        <f>POWER(2,-L29)</f>
        <v>0.9289457602599509</v>
      </c>
      <c r="P29" s="1">
        <f>M29/SQRT((COUNT(C27:C29)+COUNT(G27:G29)/2))</f>
        <v>0.16842711102386382</v>
      </c>
      <c r="Q29" s="28"/>
    </row>
    <row r="30" spans="2:17">
      <c r="B30" s="24" t="s">
        <v>226</v>
      </c>
      <c r="C30" s="21">
        <v>21.285999298095703</v>
      </c>
      <c r="D30" s="30"/>
      <c r="E30" s="33"/>
      <c r="F30" s="33"/>
      <c r="G30" s="21">
        <v>14.539999961853027</v>
      </c>
      <c r="I30" s="33"/>
      <c r="J30" s="33"/>
      <c r="K30" s="33"/>
      <c r="L30" s="33"/>
      <c r="M30" s="33"/>
      <c r="N30" s="33"/>
      <c r="O30" s="34"/>
    </row>
    <row r="31" spans="2:17">
      <c r="B31" s="24" t="s">
        <v>226</v>
      </c>
      <c r="C31" s="21">
        <v>21.273000717163086</v>
      </c>
      <c r="D31" s="35"/>
      <c r="E31" s="33"/>
      <c r="F31" s="33"/>
      <c r="G31" s="21">
        <v>14.390000343322754</v>
      </c>
      <c r="H31" s="35"/>
      <c r="I31" s="33"/>
      <c r="J31" s="33"/>
      <c r="K31" s="33"/>
      <c r="L31" s="33"/>
      <c r="M31" s="33"/>
      <c r="N31" s="33"/>
      <c r="O31" s="34"/>
    </row>
    <row r="32" spans="2:17" ht="15.75">
      <c r="B32" s="24" t="s">
        <v>226</v>
      </c>
      <c r="C32" s="21">
        <v>21.329999923706055</v>
      </c>
      <c r="D32" s="36">
        <f>STDEV(C30:C32)</f>
        <v>2.9871747261953439E-2</v>
      </c>
      <c r="E32" s="37">
        <f>AVERAGE(C30:C32)</f>
        <v>21.296333312988281</v>
      </c>
      <c r="F32" s="33"/>
      <c r="G32" s="21">
        <v>14.383999824523926</v>
      </c>
      <c r="H32" s="38">
        <f>STDEV(G30:G32)</f>
        <v>8.8385457544195953E-2</v>
      </c>
      <c r="I32" s="37">
        <f>AVERAGE(G30:G32)</f>
        <v>14.438000043233236</v>
      </c>
      <c r="J32" s="33"/>
      <c r="K32" s="37">
        <f>E32-I32</f>
        <v>6.858333269755045</v>
      </c>
      <c r="L32" s="37">
        <f>K32-$K$7</f>
        <v>0.51666673024495502</v>
      </c>
      <c r="M32" s="18">
        <f>SQRT((D32*D32)+(H32*H32))</f>
        <v>9.3296893784192453E-2</v>
      </c>
      <c r="N32" s="6"/>
      <c r="O32" s="41">
        <f>POWER(2,-L32)</f>
        <v>0.69898493628586411</v>
      </c>
      <c r="P32" s="17">
        <f>M32/SQRT((COUNT(C30:C32)+COUNT(G30:G32)/2))</f>
        <v>4.3980577505629032E-2</v>
      </c>
    </row>
    <row r="33" spans="2:17">
      <c r="B33" s="24" t="s">
        <v>227</v>
      </c>
      <c r="C33" s="21">
        <v>26.471000671386719</v>
      </c>
      <c r="D33" s="30"/>
      <c r="E33" s="33"/>
      <c r="F33" s="33"/>
      <c r="G33" s="21">
        <v>15.753000259399414</v>
      </c>
      <c r="I33" s="33"/>
      <c r="J33" s="33"/>
      <c r="K33" s="33"/>
      <c r="L33" s="33"/>
      <c r="M33" s="33"/>
      <c r="N33" s="33"/>
      <c r="O33" s="34"/>
    </row>
    <row r="34" spans="2:17">
      <c r="B34" s="24" t="s">
        <v>227</v>
      </c>
      <c r="C34" s="21">
        <v>25.993999481201172</v>
      </c>
      <c r="D34" s="35"/>
      <c r="E34" s="33"/>
      <c r="F34" s="33"/>
      <c r="G34" s="21">
        <v>15.791999816894531</v>
      </c>
      <c r="H34" s="35"/>
      <c r="I34" s="33"/>
      <c r="J34" s="33"/>
      <c r="K34" s="33"/>
      <c r="L34" s="33"/>
      <c r="M34" s="33"/>
      <c r="N34" s="33"/>
      <c r="O34" s="34"/>
    </row>
    <row r="35" spans="2:17" ht="15.75">
      <c r="B35" s="24" t="s">
        <v>227</v>
      </c>
      <c r="C35" s="21">
        <v>26.591999053955078</v>
      </c>
      <c r="D35" s="36">
        <f>STDEV(C33:C35)</f>
        <v>0.31616826560036082</v>
      </c>
      <c r="E35" s="37">
        <f>AVERAGE(C33:C35)</f>
        <v>26.352333068847656</v>
      </c>
      <c r="F35" s="33"/>
      <c r="G35" s="21">
        <v>15.86400032043457</v>
      </c>
      <c r="H35" s="38">
        <f>STDEV(G33:G35)</f>
        <v>5.6311709180007642E-2</v>
      </c>
      <c r="I35" s="37">
        <f>AVERAGE(G33:G35)</f>
        <v>15.803000132242838</v>
      </c>
      <c r="J35" s="33"/>
      <c r="K35" s="37">
        <f>E35-I35</f>
        <v>10.549332936604818</v>
      </c>
      <c r="L35" s="37">
        <f>K35-$K$7</f>
        <v>4.2076663970947283</v>
      </c>
      <c r="M35" s="18">
        <f>SQRT((D35*D35)+(H35*H35))</f>
        <v>0.32114386303261977</v>
      </c>
      <c r="N35" s="6"/>
      <c r="O35" s="41">
        <f>POWER(2,-L35)</f>
        <v>5.4121048628266409E-2</v>
      </c>
      <c r="P35" s="17">
        <f>M35/SQRT((COUNT(C33:C35)+COUNT(G33:G35)/2))</f>
        <v>0.15138866885787286</v>
      </c>
    </row>
    <row r="36" spans="2:17">
      <c r="B36" s="24" t="s">
        <v>228</v>
      </c>
      <c r="C36" s="21">
        <v>23.351999282836914</v>
      </c>
      <c r="D36" s="30"/>
      <c r="E36" s="33"/>
      <c r="F36" s="33"/>
      <c r="G36" s="21">
        <v>16.472000122070313</v>
      </c>
      <c r="I36" s="33"/>
      <c r="J36" s="33"/>
      <c r="K36" s="33"/>
      <c r="L36" s="33"/>
      <c r="M36" s="33"/>
      <c r="N36" s="33"/>
      <c r="O36" s="34"/>
    </row>
    <row r="37" spans="2:17">
      <c r="B37" s="24" t="s">
        <v>228</v>
      </c>
      <c r="C37" s="21">
        <v>23.319000244140625</v>
      </c>
      <c r="D37" s="35"/>
      <c r="E37" s="33"/>
      <c r="F37" s="33"/>
      <c r="G37" s="21">
        <v>16.490999221801758</v>
      </c>
      <c r="H37" s="35"/>
      <c r="I37" s="33"/>
      <c r="J37" s="33"/>
      <c r="K37" s="33"/>
      <c r="L37" s="33"/>
      <c r="M37" s="33"/>
      <c r="N37" s="33"/>
      <c r="O37" s="34"/>
    </row>
    <row r="38" spans="2:17" ht="15.75">
      <c r="B38" s="24" t="s">
        <v>228</v>
      </c>
      <c r="C38" s="21">
        <v>23.472999572753906</v>
      </c>
      <c r="D38" s="36">
        <f>STDEV(C36:C38)</f>
        <v>8.1082057127555188E-2</v>
      </c>
      <c r="E38" s="37">
        <f>AVERAGE(C36:C38)</f>
        <v>23.381333033243816</v>
      </c>
      <c r="F38" s="33"/>
      <c r="G38" s="21">
        <v>16.53700065612793</v>
      </c>
      <c r="H38" s="38">
        <f>STDEV(G36:G38)</f>
        <v>3.3421966774478229E-2</v>
      </c>
      <c r="I38" s="37">
        <f>AVERAGE(G36:G38)</f>
        <v>16.5</v>
      </c>
      <c r="J38" s="33"/>
      <c r="K38" s="37">
        <f>E38-I38</f>
        <v>6.8813330332438163</v>
      </c>
      <c r="L38" s="37">
        <f>K38-$K$7</f>
        <v>0.53966649373372633</v>
      </c>
      <c r="M38" s="18">
        <f>SQRT((D38*D38)+(H38*H38))</f>
        <v>8.7700215798539802E-2</v>
      </c>
      <c r="N38" s="6"/>
      <c r="O38" s="41">
        <f>POWER(2,-L38)</f>
        <v>0.68792991871208198</v>
      </c>
      <c r="P38" s="17">
        <f>M38/SQRT((COUNT(C36:C38)+COUNT(G36:G38)/2))</f>
        <v>4.1342278201780727E-2</v>
      </c>
    </row>
    <row r="39" spans="2:17">
      <c r="B39" s="24" t="s">
        <v>229</v>
      </c>
      <c r="C39" s="21">
        <v>23.150999069213867</v>
      </c>
      <c r="D39" s="30"/>
      <c r="E39" s="33"/>
      <c r="F39" s="33"/>
      <c r="G39" s="21">
        <v>15.237000465393066</v>
      </c>
      <c r="I39" s="33"/>
      <c r="J39" s="33"/>
      <c r="K39" s="33"/>
      <c r="L39" s="33"/>
      <c r="M39" s="33"/>
      <c r="N39" s="33"/>
      <c r="O39" s="34"/>
    </row>
    <row r="40" spans="2:17">
      <c r="B40" s="24" t="s">
        <v>229</v>
      </c>
      <c r="C40" s="21">
        <v>23.160999298095703</v>
      </c>
      <c r="D40" s="35"/>
      <c r="E40" s="33"/>
      <c r="F40" s="33"/>
      <c r="G40" s="21">
        <v>15.295000076293945</v>
      </c>
      <c r="H40" s="35"/>
      <c r="I40" s="33"/>
      <c r="J40" s="33"/>
      <c r="K40" s="33"/>
      <c r="L40" s="33"/>
      <c r="M40" s="33"/>
      <c r="N40" s="33"/>
      <c r="O40" s="34"/>
    </row>
    <row r="41" spans="2:17" ht="15.75">
      <c r="B41" s="24" t="s">
        <v>229</v>
      </c>
      <c r="C41" s="21">
        <v>23.058000564575195</v>
      </c>
      <c r="D41" s="36">
        <f>STDEV(C39:C41)</f>
        <v>5.6800037484651303E-2</v>
      </c>
      <c r="E41" s="37">
        <f>AVERAGE(C39:C41)</f>
        <v>23.123332977294922</v>
      </c>
      <c r="F41" s="33"/>
      <c r="G41" s="21">
        <v>15.222999572753906</v>
      </c>
      <c r="H41" s="38">
        <f>STDEV(G39:G41)</f>
        <v>3.8175149790943448E-2</v>
      </c>
      <c r="I41" s="37">
        <f>AVERAGE(G39:G41)</f>
        <v>15.251666704813639</v>
      </c>
      <c r="J41" s="33"/>
      <c r="K41" s="37">
        <f>E41-I41</f>
        <v>7.8716662724812831</v>
      </c>
      <c r="L41" s="37">
        <f>K41-$K$7</f>
        <v>1.5299997329711932</v>
      </c>
      <c r="M41" s="18">
        <f>SQRT((D41*D41)+(H41*H41))</f>
        <v>6.8436732240944723E-2</v>
      </c>
      <c r="N41" s="6"/>
      <c r="O41" s="41">
        <f>POWER(2,-L41)</f>
        <v>0.34627743112030662</v>
      </c>
      <c r="P41" s="17">
        <f>M41/SQRT((COUNT(C39:C41)+COUNT(G39:G41)/2))</f>
        <v>3.2261384966546701E-2</v>
      </c>
    </row>
    <row r="42" spans="2:17">
      <c r="B42" s="24" t="s">
        <v>230</v>
      </c>
      <c r="C42" s="21">
        <v>26.288999557495117</v>
      </c>
      <c r="D42" s="30"/>
      <c r="E42" s="33"/>
      <c r="F42" s="33"/>
      <c r="G42" s="21">
        <v>15.031000137329102</v>
      </c>
      <c r="I42" s="33"/>
      <c r="J42" s="33"/>
      <c r="K42" s="33"/>
      <c r="L42" s="33"/>
      <c r="M42" s="33"/>
      <c r="N42" s="33"/>
      <c r="O42" s="34"/>
    </row>
    <row r="43" spans="2:17">
      <c r="B43" s="24" t="s">
        <v>230</v>
      </c>
      <c r="C43" s="21">
        <v>26.115999221801758</v>
      </c>
      <c r="D43" s="35"/>
      <c r="E43" s="33"/>
      <c r="F43" s="33"/>
      <c r="G43" s="21">
        <v>15.010000228881836</v>
      </c>
      <c r="H43" s="35"/>
      <c r="I43" s="33"/>
      <c r="J43" s="33"/>
      <c r="K43" s="33"/>
      <c r="L43" s="33"/>
      <c r="M43" s="33"/>
      <c r="N43" s="33"/>
      <c r="O43" s="34"/>
    </row>
    <row r="44" spans="2:17" ht="15.75">
      <c r="B44" s="24" t="s">
        <v>230</v>
      </c>
      <c r="C44" s="21">
        <v>26.370000839233398</v>
      </c>
      <c r="D44" s="36">
        <f>STDEV(C42:C44)</f>
        <v>0.1297479257709277</v>
      </c>
      <c r="E44" s="37">
        <f>AVERAGE(C42:C44)</f>
        <v>26.258333206176758</v>
      </c>
      <c r="F44" s="33"/>
      <c r="G44" s="21">
        <v>15.041000366210937</v>
      </c>
      <c r="H44" s="38">
        <f>STDEV(G42:G44)</f>
        <v>1.5821974418014334E-2</v>
      </c>
      <c r="I44" s="37">
        <f>AVERAGE(G42:G44)</f>
        <v>15.027333577473959</v>
      </c>
      <c r="J44" s="33"/>
      <c r="K44" s="37">
        <f>E44-I44</f>
        <v>11.230999628702799</v>
      </c>
      <c r="L44" s="37">
        <f>K44-$K$7</f>
        <v>4.8893330891927089</v>
      </c>
      <c r="M44" s="18">
        <f>SQRT((D44*D44)+(H44*H44))</f>
        <v>0.13070906286995734</v>
      </c>
      <c r="N44" s="6"/>
      <c r="O44" s="41">
        <f>POWER(2,-L44)</f>
        <v>3.3741476368915259E-2</v>
      </c>
      <c r="P44" s="17">
        <f>M44/SQRT((COUNT(C42:C44)+COUNT(G42:G44)/2))</f>
        <v>6.1616843145257082E-2</v>
      </c>
    </row>
    <row r="45" spans="2:17">
      <c r="B45" s="24" t="s">
        <v>231</v>
      </c>
      <c r="C45" s="21">
        <v>23.350000381469727</v>
      </c>
      <c r="D45" s="30"/>
      <c r="E45" s="33"/>
      <c r="F45" s="33"/>
      <c r="G45" s="21">
        <v>16.419000625610352</v>
      </c>
      <c r="I45" s="33"/>
      <c r="J45" s="33"/>
      <c r="K45" s="33"/>
      <c r="L45" s="33"/>
      <c r="M45" s="33"/>
      <c r="N45" s="33"/>
      <c r="O45" s="34"/>
    </row>
    <row r="46" spans="2:17">
      <c r="B46" s="24" t="s">
        <v>231</v>
      </c>
      <c r="C46" s="21">
        <v>23.39900016784668</v>
      </c>
      <c r="D46" s="35"/>
      <c r="E46" s="33"/>
      <c r="F46" s="33"/>
      <c r="G46" s="21">
        <v>16.399999618530273</v>
      </c>
      <c r="H46" s="35"/>
      <c r="I46" s="33"/>
      <c r="J46" s="33"/>
      <c r="K46" s="33"/>
      <c r="L46" s="33"/>
      <c r="M46" s="33"/>
      <c r="N46" s="33"/>
      <c r="O46" s="34"/>
    </row>
    <row r="47" spans="2:17" ht="15.75">
      <c r="B47" s="24" t="s">
        <v>231</v>
      </c>
      <c r="C47" s="21">
        <v>23.281000137329102</v>
      </c>
      <c r="D47" s="36">
        <f>STDEV(C45:C47)</f>
        <v>5.9281840893877814E-2</v>
      </c>
      <c r="E47" s="37">
        <f>AVERAGE(C45:C47)</f>
        <v>23.343333562215168</v>
      </c>
      <c r="F47" s="33"/>
      <c r="G47" s="21">
        <v>16.375</v>
      </c>
      <c r="H47" s="38">
        <f>STDEV(G45:G47)</f>
        <v>2.2068356874412949E-2</v>
      </c>
      <c r="I47" s="37">
        <f>AVERAGE(G45:G47)</f>
        <v>16.398000081380207</v>
      </c>
      <c r="J47" s="33"/>
      <c r="K47" s="37">
        <f>E47-I47</f>
        <v>6.9453334808349609</v>
      </c>
      <c r="L47" s="37">
        <f>K47-$K$7</f>
        <v>0.60366694132487098</v>
      </c>
      <c r="M47" s="18">
        <f>SQRT((D47*D47)+(H47*H47))</f>
        <v>6.3256217361643538E-2</v>
      </c>
      <c r="N47" s="6"/>
      <c r="O47" s="41">
        <f>POWER(2,-L47)</f>
        <v>0.65807916826864099</v>
      </c>
      <c r="P47" s="17">
        <f>M47/SQRT((COUNT(C45:C47)+COUNT(G45:G47)/2))</f>
        <v>2.9819266832418912E-2</v>
      </c>
    </row>
    <row r="48" spans="2:17" s="23" customFormat="1">
      <c r="B48" s="24" t="s">
        <v>232</v>
      </c>
      <c r="C48" s="21">
        <v>21.406999588012695</v>
      </c>
      <c r="D48" s="30"/>
      <c r="E48" s="33"/>
      <c r="F48" s="33"/>
      <c r="G48" s="21">
        <v>14.567999839782715</v>
      </c>
      <c r="H48" s="29"/>
      <c r="I48" s="33"/>
      <c r="J48" s="33"/>
      <c r="K48" s="33"/>
      <c r="L48" s="33"/>
      <c r="M48" s="33"/>
      <c r="N48" s="33"/>
      <c r="O48" s="34"/>
      <c r="P48" s="40"/>
      <c r="Q48" s="28"/>
    </row>
    <row r="49" spans="2:17" s="23" customFormat="1">
      <c r="B49" s="24" t="s">
        <v>232</v>
      </c>
      <c r="C49" s="21">
        <v>21.611000061035156</v>
      </c>
      <c r="D49" s="35"/>
      <c r="E49" s="33"/>
      <c r="F49" s="33"/>
      <c r="G49" s="21">
        <v>14.524999618530273</v>
      </c>
      <c r="H49" s="35"/>
      <c r="I49" s="33"/>
      <c r="J49" s="33"/>
      <c r="K49" s="33"/>
      <c r="L49" s="33"/>
      <c r="M49" s="33"/>
      <c r="N49" s="33"/>
      <c r="O49" s="34"/>
      <c r="P49" s="40"/>
      <c r="Q49" s="28"/>
    </row>
    <row r="50" spans="2:17" s="23" customFormat="1" ht="15.75">
      <c r="B50" s="24" t="s">
        <v>232</v>
      </c>
      <c r="C50" s="21">
        <v>21.716999053955078</v>
      </c>
      <c r="D50" s="36">
        <f>STDEV(C48:C50)</f>
        <v>0.15756038439171399</v>
      </c>
      <c r="E50" s="37">
        <f>AVERAGE(C48:C50)</f>
        <v>21.578332901000977</v>
      </c>
      <c r="F50" s="33"/>
      <c r="G50" s="21">
        <v>14.548999786376953</v>
      </c>
      <c r="H50" s="38">
        <f>STDEV(G48:G50)</f>
        <v>2.1548507735840661E-2</v>
      </c>
      <c r="I50" s="37">
        <f>AVERAGE(G48:G50)</f>
        <v>14.547333081563314</v>
      </c>
      <c r="J50" s="33"/>
      <c r="K50" s="37">
        <f>E50-I50</f>
        <v>7.0309998194376622</v>
      </c>
      <c r="L50" s="37">
        <f>K50-$K$7</f>
        <v>0.68933327992757221</v>
      </c>
      <c r="M50" s="37">
        <f>SQRT((D50*D50)+(H50*H50))</f>
        <v>0.15902708233287263</v>
      </c>
      <c r="N50" s="33"/>
      <c r="O50" s="41">
        <f>POWER(2,-L50)</f>
        <v>0.62014037241519859</v>
      </c>
      <c r="P50" s="1">
        <f>M50/SQRT((COUNT(C48:C50)+COUNT(G48:G50)/2))</f>
        <v>7.4966085539923774E-2</v>
      </c>
      <c r="Q50" s="28"/>
    </row>
    <row r="51" spans="2:17" s="23" customFormat="1">
      <c r="B51" s="24" t="s">
        <v>233</v>
      </c>
      <c r="C51" s="21">
        <v>27.080999374389648</v>
      </c>
      <c r="D51" s="30"/>
      <c r="E51" s="33"/>
      <c r="F51" s="33"/>
      <c r="G51" s="21">
        <v>17.233999252319336</v>
      </c>
      <c r="H51" s="29"/>
      <c r="I51" s="33"/>
      <c r="J51" s="33"/>
      <c r="K51" s="33"/>
      <c r="L51" s="33"/>
      <c r="M51" s="33"/>
      <c r="N51" s="33"/>
      <c r="O51" s="34"/>
      <c r="P51" s="40"/>
      <c r="Q51" s="28"/>
    </row>
    <row r="52" spans="2:17" s="23" customFormat="1">
      <c r="B52" s="24" t="s">
        <v>233</v>
      </c>
      <c r="C52" s="21">
        <v>27.110000610351563</v>
      </c>
      <c r="D52" s="35"/>
      <c r="E52" s="33"/>
      <c r="F52" s="33"/>
      <c r="G52" s="21">
        <v>16.930000305175781</v>
      </c>
      <c r="H52" s="35"/>
      <c r="I52" s="33"/>
      <c r="J52" s="33"/>
      <c r="K52" s="33"/>
      <c r="L52" s="33"/>
      <c r="M52" s="33"/>
      <c r="N52" s="33"/>
      <c r="O52" s="34"/>
      <c r="P52" s="40"/>
      <c r="Q52" s="28"/>
    </row>
    <row r="53" spans="2:17" s="23" customFormat="1" ht="15.75">
      <c r="B53" s="24" t="s">
        <v>233</v>
      </c>
      <c r="C53" s="21">
        <v>26.794000625610352</v>
      </c>
      <c r="D53" s="36">
        <f>STDEV(C51:C53)</f>
        <v>0.17467366899649919</v>
      </c>
      <c r="E53" s="37">
        <f>AVERAGE(C51:C53)</f>
        <v>26.99500020345052</v>
      </c>
      <c r="F53" s="33"/>
      <c r="G53" s="21">
        <v>17.184999465942383</v>
      </c>
      <c r="H53" s="38">
        <f>STDEV(G51:G53)</f>
        <v>0.16321811118921409</v>
      </c>
      <c r="I53" s="37">
        <f>AVERAGE(G51:G53)</f>
        <v>17.1163330078125</v>
      </c>
      <c r="J53" s="33"/>
      <c r="K53" s="37">
        <f>E53-I53</f>
        <v>9.8786671956380196</v>
      </c>
      <c r="L53" s="37">
        <f>K53-$K$7</f>
        <v>3.5370006561279297</v>
      </c>
      <c r="M53" s="37">
        <f>SQRT((D53*D53)+(H53*H53))</f>
        <v>0.2390628420747842</v>
      </c>
      <c r="N53" s="33"/>
      <c r="O53" s="41">
        <f>POWER(2,-L53)</f>
        <v>8.6150282880403078E-2</v>
      </c>
      <c r="P53" s="1">
        <f>M53/SQRT((COUNT(C51:C53)+COUNT(G51:G53)/2))</f>
        <v>0.11269530450720575</v>
      </c>
      <c r="Q53" s="28"/>
    </row>
    <row r="54" spans="2:17">
      <c r="B54" s="24" t="s">
        <v>234</v>
      </c>
      <c r="C54" s="21">
        <v>22.867000579833984</v>
      </c>
      <c r="D54" s="30"/>
      <c r="E54" s="33"/>
      <c r="F54" s="33"/>
      <c r="G54" s="21">
        <v>15.954999923706055</v>
      </c>
      <c r="I54" s="33"/>
      <c r="J54" s="33"/>
      <c r="K54" s="33"/>
      <c r="L54" s="33"/>
      <c r="M54" s="33"/>
      <c r="N54" s="33"/>
      <c r="O54" s="34"/>
    </row>
    <row r="55" spans="2:17">
      <c r="B55" s="24" t="s">
        <v>234</v>
      </c>
      <c r="C55" s="21">
        <v>22.954000473022461</v>
      </c>
      <c r="D55" s="35"/>
      <c r="E55" s="33"/>
      <c r="F55" s="33"/>
      <c r="G55" s="21">
        <v>15.857999801635742</v>
      </c>
      <c r="H55" s="35"/>
      <c r="I55" s="33"/>
      <c r="J55" s="33"/>
      <c r="K55" s="33"/>
      <c r="L55" s="33"/>
      <c r="M55" s="33"/>
      <c r="N55" s="33"/>
      <c r="O55" s="34"/>
    </row>
    <row r="56" spans="2:17" ht="15.75">
      <c r="B56" s="24" t="s">
        <v>234</v>
      </c>
      <c r="C56" s="21">
        <v>22.893999099731445</v>
      </c>
      <c r="D56" s="36">
        <f>STDEV(C54:C56)</f>
        <v>4.4531012205480135E-2</v>
      </c>
      <c r="E56" s="37">
        <f>AVERAGE(C54:C56)</f>
        <v>22.905000050862629</v>
      </c>
      <c r="F56" s="33"/>
      <c r="G56" s="21">
        <v>15.857000350952148</v>
      </c>
      <c r="H56" s="38">
        <f>STDEV(G54:G56)</f>
        <v>5.6293781248128151E-2</v>
      </c>
      <c r="I56" s="37">
        <f>AVERAGE(G54:G56)</f>
        <v>15.890000025431315</v>
      </c>
      <c r="J56" s="33"/>
      <c r="K56" s="37">
        <f>E56-I56</f>
        <v>7.0150000254313145</v>
      </c>
      <c r="L56" s="37">
        <f>K56-$K$7</f>
        <v>0.67333348592122455</v>
      </c>
      <c r="M56" s="18">
        <f>SQRT((D56*D56)+(H56*H56))</f>
        <v>7.1777439737404428E-2</v>
      </c>
      <c r="N56" s="6"/>
      <c r="O56" s="41">
        <f>POWER(2,-L56)</f>
        <v>0.62705613845399122</v>
      </c>
      <c r="P56" s="17">
        <f>M56/SQRT((COUNT(C54:C56)+COUNT(G54:G56)/2))</f>
        <v>3.3836209583018292E-2</v>
      </c>
    </row>
    <row r="57" spans="2:17">
      <c r="B57" s="24" t="s">
        <v>235</v>
      </c>
      <c r="C57" s="21">
        <v>22.01099967956543</v>
      </c>
      <c r="D57" s="30"/>
      <c r="E57" s="33"/>
      <c r="F57" s="33"/>
      <c r="G57" s="21">
        <v>15.133000373840332</v>
      </c>
      <c r="I57" s="33"/>
      <c r="J57" s="33"/>
      <c r="K57" s="33"/>
      <c r="L57" s="33"/>
      <c r="M57" s="33"/>
      <c r="N57" s="33"/>
      <c r="O57" s="34"/>
    </row>
    <row r="58" spans="2:17">
      <c r="B58" s="24" t="s">
        <v>235</v>
      </c>
      <c r="C58" s="21">
        <v>21.999000549316406</v>
      </c>
      <c r="D58" s="35"/>
      <c r="E58" s="33"/>
      <c r="F58" s="33"/>
      <c r="G58" s="21">
        <v>15.173999786376953</v>
      </c>
      <c r="H58" s="35"/>
      <c r="I58" s="33"/>
      <c r="J58" s="33"/>
      <c r="K58" s="33"/>
      <c r="L58" s="33"/>
      <c r="M58" s="33"/>
      <c r="N58" s="33"/>
      <c r="O58" s="34"/>
    </row>
    <row r="59" spans="2:17" ht="15.75">
      <c r="B59" s="24" t="s">
        <v>235</v>
      </c>
      <c r="C59" s="21">
        <v>21.915000915527344</v>
      </c>
      <c r="D59" s="36">
        <f>STDEV(C57:C59)</f>
        <v>5.2306277985645508E-2</v>
      </c>
      <c r="E59" s="37">
        <f>AVERAGE(C57:C59)</f>
        <v>21.975000381469727</v>
      </c>
      <c r="F59" s="33"/>
      <c r="G59" s="21">
        <v>15.229999542236328</v>
      </c>
      <c r="H59" s="38">
        <f>STDEV(G57:G59)</f>
        <v>4.8692509954770348E-2</v>
      </c>
      <c r="I59" s="37">
        <f>AVERAGE(G57:G59)</f>
        <v>15.178999900817871</v>
      </c>
      <c r="J59" s="33"/>
      <c r="K59" s="37">
        <f>E59-I59</f>
        <v>6.7960004806518555</v>
      </c>
      <c r="L59" s="37">
        <f>K59-$K$7</f>
        <v>0.45433394114176551</v>
      </c>
      <c r="M59" s="18">
        <f>SQRT((D59*D59)+(H59*H59))</f>
        <v>7.1462628292045305E-2</v>
      </c>
      <c r="N59" s="6"/>
      <c r="O59" s="41">
        <f>POWER(2,-L59)</f>
        <v>0.72984704781413656</v>
      </c>
      <c r="P59" s="17">
        <f>M59/SQRT((COUNT(C57:C59)+COUNT(G57:G59)/2))</f>
        <v>3.368780604447924E-2</v>
      </c>
    </row>
    <row r="60" spans="2:17">
      <c r="B60" s="24" t="s">
        <v>236</v>
      </c>
      <c r="C60" s="21">
        <v>26.327999114990234</v>
      </c>
      <c r="D60" s="30"/>
      <c r="E60" s="33"/>
      <c r="F60" s="33"/>
      <c r="G60" s="21">
        <v>15.647000312805176</v>
      </c>
      <c r="I60" s="33"/>
      <c r="J60" s="33"/>
      <c r="K60" s="33"/>
      <c r="L60" s="33"/>
      <c r="M60" s="33"/>
      <c r="N60" s="33"/>
      <c r="O60" s="34"/>
    </row>
    <row r="61" spans="2:17">
      <c r="B61" s="24" t="s">
        <v>236</v>
      </c>
      <c r="C61" s="21">
        <v>26.540000915527344</v>
      </c>
      <c r="D61" s="35"/>
      <c r="E61" s="33"/>
      <c r="F61" s="33"/>
      <c r="G61" s="21">
        <v>15.644000053405762</v>
      </c>
      <c r="H61" s="35"/>
      <c r="I61" s="33"/>
      <c r="J61" s="33"/>
      <c r="K61" s="33"/>
      <c r="L61" s="33"/>
      <c r="M61" s="33"/>
      <c r="N61" s="33"/>
      <c r="O61" s="34"/>
    </row>
    <row r="62" spans="2:17" ht="15.75">
      <c r="B62" s="24" t="s">
        <v>236</v>
      </c>
      <c r="C62" s="21">
        <v>26.356000900268555</v>
      </c>
      <c r="D62" s="36">
        <f>STDEV(C60:C62)</f>
        <v>0.11517006919116332</v>
      </c>
      <c r="E62" s="37">
        <f>AVERAGE(C60:C62)</f>
        <v>26.408000310262043</v>
      </c>
      <c r="F62" s="33"/>
      <c r="G62" s="21">
        <v>15.690999984741211</v>
      </c>
      <c r="H62" s="38">
        <f>STDEV(G60:G62)</f>
        <v>2.6312120883981188E-2</v>
      </c>
      <c r="I62" s="37">
        <f>AVERAGE(G60:G62)</f>
        <v>15.660666783650717</v>
      </c>
      <c r="J62" s="33"/>
      <c r="K62" s="37">
        <f>E62-I62</f>
        <v>10.747333526611326</v>
      </c>
      <c r="L62" s="37">
        <f>K62-$K$7</f>
        <v>4.4056669871012364</v>
      </c>
      <c r="M62" s="18">
        <f>SQRT((D62*D62)+(H62*H62))</f>
        <v>0.11813751539164258</v>
      </c>
      <c r="N62" s="6"/>
      <c r="O62" s="41">
        <f>POWER(2,-L62)</f>
        <v>4.7180450779092574E-2</v>
      </c>
      <c r="P62" s="17">
        <f>M62/SQRT((COUNT(C60:C62)+COUNT(G60:G62)/2))</f>
        <v>5.5690558830640405E-2</v>
      </c>
    </row>
    <row r="63" spans="2:17">
      <c r="B63" s="24" t="s">
        <v>237</v>
      </c>
      <c r="C63" s="21">
        <v>21.322999954223633</v>
      </c>
      <c r="D63" s="30"/>
      <c r="E63" s="33"/>
      <c r="F63" s="33"/>
      <c r="G63" s="21">
        <v>15.093000411987305</v>
      </c>
      <c r="I63" s="33"/>
      <c r="J63" s="33"/>
      <c r="K63" s="33"/>
      <c r="L63" s="33"/>
      <c r="M63" s="33"/>
      <c r="N63" s="33"/>
      <c r="O63" s="34"/>
    </row>
    <row r="64" spans="2:17">
      <c r="B64" s="24" t="s">
        <v>237</v>
      </c>
      <c r="C64" s="21">
        <v>21.283000946044922</v>
      </c>
      <c r="D64" s="35"/>
      <c r="E64" s="33"/>
      <c r="F64" s="33"/>
      <c r="G64" s="21">
        <v>15.190999984741211</v>
      </c>
      <c r="H64" s="35"/>
      <c r="I64" s="33"/>
      <c r="J64" s="33"/>
      <c r="K64" s="33"/>
      <c r="L64" s="33"/>
      <c r="M64" s="33"/>
      <c r="N64" s="33"/>
      <c r="O64" s="34"/>
    </row>
    <row r="65" spans="2:16" ht="15.75">
      <c r="B65" s="24" t="s">
        <v>237</v>
      </c>
      <c r="C65" s="21">
        <v>21.24799919128418</v>
      </c>
      <c r="D65" s="36">
        <f>STDEV(C63:C65)</f>
        <v>3.7528118198473903E-2</v>
      </c>
      <c r="E65" s="37">
        <f>AVERAGE(C63:C65)</f>
        <v>21.284666697184246</v>
      </c>
      <c r="F65" s="33"/>
      <c r="G65" s="21">
        <v>15.171999931335449</v>
      </c>
      <c r="H65" s="38">
        <f>STDEV(G63:G65)</f>
        <v>5.1970893050193367E-2</v>
      </c>
      <c r="I65" s="37">
        <f>AVERAGE(G63:G65)</f>
        <v>15.152000109354654</v>
      </c>
      <c r="J65" s="33"/>
      <c r="K65" s="37">
        <f>E65-I65</f>
        <v>6.1326665878295916</v>
      </c>
      <c r="L65" s="37">
        <f>K65-$K$7</f>
        <v>-0.20899995168049834</v>
      </c>
      <c r="M65" s="18">
        <f>SQRT((D65*D65)+(H65*H65))</f>
        <v>6.4104082396936823E-2</v>
      </c>
      <c r="N65" s="6"/>
      <c r="O65" s="41">
        <f>POWER(2,-L65)</f>
        <v>1.1558866678412334</v>
      </c>
      <c r="P65" s="17">
        <f>M65/SQRT((COUNT(C63:C65)+COUNT(G63:G65)/2))</f>
        <v>3.0218954243076815E-2</v>
      </c>
    </row>
    <row r="66" spans="2:16">
      <c r="B66" s="24" t="s">
        <v>238</v>
      </c>
      <c r="C66" s="21">
        <v>21.302000045776367</v>
      </c>
      <c r="D66" s="30"/>
      <c r="E66" s="33"/>
      <c r="F66" s="33"/>
      <c r="G66" s="21">
        <v>14.076000213623047</v>
      </c>
      <c r="I66" s="33"/>
      <c r="J66" s="33"/>
      <c r="K66" s="33"/>
      <c r="L66" s="33"/>
      <c r="M66" s="33"/>
      <c r="N66" s="33"/>
      <c r="O66" s="34"/>
    </row>
    <row r="67" spans="2:16">
      <c r="B67" s="24" t="s">
        <v>238</v>
      </c>
      <c r="C67" s="21">
        <v>21.358999252319336</v>
      </c>
      <c r="D67" s="35"/>
      <c r="E67" s="33"/>
      <c r="F67" s="33"/>
      <c r="G67" s="21">
        <v>14.111000061035156</v>
      </c>
      <c r="H67" s="35"/>
      <c r="I67" s="33"/>
      <c r="J67" s="33"/>
      <c r="K67" s="33"/>
      <c r="L67" s="33"/>
      <c r="M67" s="33"/>
      <c r="N67" s="33"/>
      <c r="O67" s="34"/>
    </row>
    <row r="68" spans="2:16" ht="15.75">
      <c r="B68" s="24" t="s">
        <v>238</v>
      </c>
      <c r="C68" s="21">
        <v>21.381999969482422</v>
      </c>
      <c r="D68" s="36">
        <f>STDEV(C66:C68)</f>
        <v>4.1186426424083898E-2</v>
      </c>
      <c r="E68" s="37">
        <f>AVERAGE(C66:C68)</f>
        <v>21.347666422526043</v>
      </c>
      <c r="F68" s="33"/>
      <c r="G68" s="21">
        <v>14.064999580383301</v>
      </c>
      <c r="H68" s="38">
        <f>STDEV(G66:G68)</f>
        <v>2.4020988984455777E-2</v>
      </c>
      <c r="I68" s="37">
        <f>AVERAGE(G66:G68)</f>
        <v>14.083999951680502</v>
      </c>
      <c r="J68" s="33"/>
      <c r="K68" s="37">
        <f>E68-I68</f>
        <v>7.263666470845541</v>
      </c>
      <c r="L68" s="37">
        <f>K68-$K$7</f>
        <v>0.921999931335451</v>
      </c>
      <c r="M68" s="18">
        <f>SQRT((D68*D68)+(H68*H68))</f>
        <v>4.7679446655533052E-2</v>
      </c>
      <c r="N68" s="6"/>
      <c r="O68" s="41">
        <f>POWER(2,-L68)</f>
        <v>0.52777688393833277</v>
      </c>
      <c r="P68" s="17">
        <f>M68/SQRT((COUNT(C66:C68)+COUNT(G66:G68)/2))</f>
        <v>2.2476306702233117E-2</v>
      </c>
    </row>
    <row r="69" spans="2:16">
      <c r="B69" s="24" t="s">
        <v>239</v>
      </c>
      <c r="C69" s="21">
        <v>24.906000137329102</v>
      </c>
      <c r="D69" s="30"/>
      <c r="E69" s="33"/>
      <c r="F69" s="33"/>
      <c r="G69" s="21">
        <v>16.504999160766602</v>
      </c>
      <c r="I69" s="33"/>
      <c r="J69" s="33"/>
      <c r="K69" s="33"/>
      <c r="L69" s="33"/>
      <c r="M69" s="33"/>
      <c r="N69" s="33"/>
      <c r="O69" s="34"/>
    </row>
    <row r="70" spans="2:16">
      <c r="B70" s="24" t="s">
        <v>239</v>
      </c>
      <c r="C70" s="21">
        <v>24.889999389648437</v>
      </c>
      <c r="D70" s="35"/>
      <c r="E70" s="33"/>
      <c r="F70" s="33"/>
      <c r="G70" s="21">
        <v>16.500999450683594</v>
      </c>
      <c r="H70" s="35"/>
      <c r="I70" s="33"/>
      <c r="J70" s="33"/>
      <c r="K70" s="33"/>
      <c r="L70" s="33"/>
      <c r="M70" s="33"/>
      <c r="N70" s="33"/>
      <c r="O70" s="34"/>
    </row>
    <row r="71" spans="2:16" ht="15.75">
      <c r="B71" s="24" t="s">
        <v>239</v>
      </c>
      <c r="C71" s="21">
        <v>24.898000717163086</v>
      </c>
      <c r="D71" s="36">
        <f>STDEV(C69:C71)</f>
        <v>8.0003738592789517E-3</v>
      </c>
      <c r="E71" s="37">
        <f>AVERAGE(C69:C71)</f>
        <v>24.898000081380207</v>
      </c>
      <c r="F71" s="33"/>
      <c r="G71" s="21">
        <v>16.496000289916992</v>
      </c>
      <c r="H71" s="38">
        <f>STDEV(G69:G71)</f>
        <v>4.5086761857259178E-3</v>
      </c>
      <c r="I71" s="37">
        <f>AVERAGE(G69:G71)</f>
        <v>16.50066630045573</v>
      </c>
      <c r="J71" s="33"/>
      <c r="K71" s="37">
        <f>E71-I71</f>
        <v>8.3973337809244768</v>
      </c>
      <c r="L71" s="37">
        <f>K71-$K$7</f>
        <v>2.0556672414143868</v>
      </c>
      <c r="M71" s="18">
        <f>SQRT((D71*D71)+(H71*H71))</f>
        <v>9.1833622838242649E-3</v>
      </c>
      <c r="N71" s="6"/>
      <c r="O71" s="41">
        <f>POWER(2,-L71)</f>
        <v>0.24053733736775315</v>
      </c>
      <c r="P71" s="17">
        <f>M71/SQRT((COUNT(C69:C71)+COUNT(G69:G71)/2))</f>
        <v>4.3290784966566126E-3</v>
      </c>
    </row>
    <row r="72" spans="2:16">
      <c r="B72" s="27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P72" s="24"/>
    </row>
    <row r="73" spans="2:16">
      <c r="B73" s="27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P73" s="24"/>
    </row>
    <row r="74" spans="2:16">
      <c r="B74" s="27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P74" s="24"/>
    </row>
    <row r="75" spans="2:16">
      <c r="B75" s="27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P75" s="24"/>
    </row>
    <row r="76" spans="2:16">
      <c r="B76" s="27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P76" s="24"/>
    </row>
    <row r="77" spans="2:16">
      <c r="B77" s="27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P77" s="24"/>
    </row>
    <row r="78" spans="2:16">
      <c r="B78" s="27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P78" s="24"/>
    </row>
    <row r="79" spans="2:16">
      <c r="B79" s="27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P79" s="24"/>
    </row>
    <row r="80" spans="2:16">
      <c r="B80" s="27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P80" s="24"/>
    </row>
    <row r="81" spans="2:16">
      <c r="B81" s="27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P81" s="24"/>
    </row>
    <row r="82" spans="2:16">
      <c r="B82" s="27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P82" s="24"/>
    </row>
    <row r="83" spans="2:16">
      <c r="B83" s="27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P83" s="24"/>
    </row>
    <row r="84" spans="2:16">
      <c r="B84" s="27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P84" s="24"/>
    </row>
    <row r="85" spans="2:16">
      <c r="B85" s="27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P85" s="24"/>
    </row>
    <row r="86" spans="2:16">
      <c r="B86" s="27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P86" s="24"/>
    </row>
    <row r="87" spans="2:16">
      <c r="B87" s="27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P87" s="24"/>
    </row>
    <row r="88" spans="2:16">
      <c r="B88" s="27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P88" s="24"/>
    </row>
    <row r="89" spans="2:16">
      <c r="B89" s="27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P89" s="24"/>
    </row>
    <row r="90" spans="2:16">
      <c r="B90" s="27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P90" s="24"/>
    </row>
    <row r="91" spans="2:16">
      <c r="B91" s="27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P91" s="24"/>
    </row>
    <row r="92" spans="2:16">
      <c r="B92" s="27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P92" s="24"/>
    </row>
    <row r="93" spans="2:16">
      <c r="B93" s="27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P93" s="24"/>
    </row>
    <row r="94" spans="2:16">
      <c r="B94" s="27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P94" s="24"/>
    </row>
    <row r="95" spans="2:16">
      <c r="B95" s="27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P95" s="24"/>
    </row>
    <row r="96" spans="2:16">
      <c r="B96" s="27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P96" s="24"/>
    </row>
    <row r="97" spans="2:16">
      <c r="B97" s="27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P97" s="24"/>
    </row>
    <row r="98" spans="2:16">
      <c r="B98" s="27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P98" s="24"/>
    </row>
    <row r="99" spans="2:16">
      <c r="B99" s="27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P99" s="24"/>
    </row>
    <row r="100" spans="2:16">
      <c r="B100" s="27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P100" s="24"/>
    </row>
    <row r="101" spans="2:16">
      <c r="B101" s="27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P101" s="24"/>
    </row>
    <row r="102" spans="2:16">
      <c r="B102" s="27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P102" s="24"/>
    </row>
    <row r="103" spans="2:16">
      <c r="B103" s="27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P103" s="24"/>
    </row>
    <row r="104" spans="2:16">
      <c r="B104" s="27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P104" s="24"/>
    </row>
    <row r="105" spans="2:16">
      <c r="B105" s="27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P105" s="24"/>
    </row>
    <row r="106" spans="2:16">
      <c r="B106" s="27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P106" s="24"/>
    </row>
    <row r="107" spans="2:16">
      <c r="B107" s="27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P107" s="24"/>
    </row>
    <row r="108" spans="2:16">
      <c r="B108" s="27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P108" s="24"/>
    </row>
    <row r="109" spans="2:16">
      <c r="B109" s="27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P109" s="24"/>
    </row>
    <row r="110" spans="2:16">
      <c r="B110" s="27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P110" s="24"/>
    </row>
    <row r="111" spans="2:16">
      <c r="B111" s="27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P111" s="24"/>
    </row>
    <row r="112" spans="2:16">
      <c r="B112" s="27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P112" s="24"/>
    </row>
    <row r="113" spans="2:16">
      <c r="B113" s="27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P113" s="24"/>
    </row>
    <row r="114" spans="2:16">
      <c r="B114" s="27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P114" s="24"/>
    </row>
    <row r="115" spans="2:16">
      <c r="B115" s="27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P115" s="24"/>
    </row>
    <row r="116" spans="2:16">
      <c r="B116" s="27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P116" s="24"/>
    </row>
    <row r="117" spans="2:16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P117" s="24"/>
    </row>
    <row r="118" spans="2:16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P118" s="24"/>
    </row>
    <row r="119" spans="2:16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P119" s="24"/>
    </row>
    <row r="120" spans="2:16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P120" s="24"/>
    </row>
    <row r="121" spans="2:16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P121" s="24"/>
    </row>
    <row r="122" spans="2:16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P122" s="24"/>
    </row>
    <row r="123" spans="2:16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P123" s="24"/>
    </row>
    <row r="124" spans="2:16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P124" s="24"/>
    </row>
    <row r="125" spans="2:16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P125" s="24"/>
    </row>
    <row r="126" spans="2:16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P126" s="24"/>
    </row>
    <row r="127" spans="2:16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P127" s="24"/>
    </row>
    <row r="128" spans="2:16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P128" s="24"/>
    </row>
    <row r="129" spans="2:16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P129" s="24"/>
    </row>
    <row r="130" spans="2:16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P130" s="24"/>
    </row>
    <row r="131" spans="2:16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P131" s="24"/>
    </row>
    <row r="132" spans="2:16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P132" s="24"/>
    </row>
    <row r="133" spans="2:16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P133" s="24"/>
    </row>
    <row r="134" spans="2:16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P134" s="24"/>
    </row>
    <row r="135" spans="2:16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P135" s="24"/>
    </row>
    <row r="136" spans="2:16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P136" s="24"/>
    </row>
    <row r="137" spans="2:16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P137" s="24"/>
    </row>
    <row r="138" spans="2:16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P138" s="24"/>
    </row>
    <row r="139" spans="2:16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P139" s="24"/>
    </row>
    <row r="140" spans="2:16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P140" s="24"/>
    </row>
    <row r="141" spans="2:16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P141" s="24"/>
    </row>
    <row r="142" spans="2:16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P142" s="24"/>
    </row>
    <row r="143" spans="2:16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P143" s="24"/>
    </row>
    <row r="144" spans="2:16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P144" s="24"/>
    </row>
    <row r="145" spans="2:16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P145" s="24"/>
    </row>
    <row r="146" spans="2:16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P146" s="24"/>
    </row>
    <row r="147" spans="2:16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P147" s="24"/>
    </row>
    <row r="148" spans="2:16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P148" s="24"/>
    </row>
    <row r="149" spans="2:16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P149" s="24"/>
    </row>
    <row r="150" spans="2:16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P150" s="24"/>
    </row>
    <row r="151" spans="2:16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P151" s="24"/>
    </row>
    <row r="152" spans="2:16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P152" s="24"/>
    </row>
    <row r="153" spans="2:16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P153" s="24"/>
    </row>
    <row r="154" spans="2:16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P154" s="24"/>
    </row>
    <row r="155" spans="2:16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P155" s="24"/>
    </row>
    <row r="156" spans="2:16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P156" s="24"/>
    </row>
    <row r="157" spans="2:16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P157" s="24"/>
    </row>
    <row r="158" spans="2:16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P158" s="24"/>
    </row>
    <row r="159" spans="2:16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P159" s="24"/>
    </row>
    <row r="160" spans="2:16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P160" s="24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P161" s="24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2013-12-26T11:53:30Z</dcterms:modified>
</cp:coreProperties>
</file>