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-1230" yWindow="75" windowWidth="17760" windowHeight="11760" activeTab="2"/>
  </bookViews>
  <sheets>
    <sheet name="KONTROLL1" sheetId="21" r:id="rId1"/>
    <sheet name="KONTROLL2" sheetId="22" r:id="rId2"/>
    <sheet name="PSORIAAS1" sheetId="13" r:id="rId3"/>
    <sheet name="PSORIAAS2" sheetId="23" r:id="rId4"/>
    <sheet name="VITILIIGO1" sheetId="19" r:id="rId5"/>
    <sheet name="VITILIIGO2" sheetId="24" r:id="rId6"/>
  </sheets>
  <calcPr calcId="125725"/>
</workbook>
</file>

<file path=xl/calcChain.xml><?xml version="1.0" encoding="utf-8"?>
<calcChain xmlns="http://schemas.openxmlformats.org/spreadsheetml/2006/main">
  <c r="I116" i="21"/>
  <c r="H116"/>
  <c r="E116"/>
  <c r="D116"/>
  <c r="I113"/>
  <c r="H113"/>
  <c r="E113"/>
  <c r="D113"/>
  <c r="I110"/>
  <c r="H110"/>
  <c r="E110"/>
  <c r="D110"/>
  <c r="I71" i="24"/>
  <c r="H71"/>
  <c r="E71"/>
  <c r="K71" s="1"/>
  <c r="D71"/>
  <c r="I68"/>
  <c r="H68"/>
  <c r="E68"/>
  <c r="D68"/>
  <c r="I65"/>
  <c r="H65"/>
  <c r="E65"/>
  <c r="D65"/>
  <c r="I62"/>
  <c r="H62"/>
  <c r="E62"/>
  <c r="D62"/>
  <c r="I59"/>
  <c r="H59"/>
  <c r="E59"/>
  <c r="K59" s="1"/>
  <c r="D59"/>
  <c r="I56"/>
  <c r="H56"/>
  <c r="E56"/>
  <c r="K56" s="1"/>
  <c r="D56"/>
  <c r="I53"/>
  <c r="H53"/>
  <c r="E53"/>
  <c r="D53"/>
  <c r="I50"/>
  <c r="H50"/>
  <c r="E50"/>
  <c r="D50"/>
  <c r="I47"/>
  <c r="H47"/>
  <c r="E47"/>
  <c r="K47" s="1"/>
  <c r="D47"/>
  <c r="I44"/>
  <c r="H44"/>
  <c r="E44"/>
  <c r="K44" s="1"/>
  <c r="D44"/>
  <c r="I41"/>
  <c r="H41"/>
  <c r="E41"/>
  <c r="K41" s="1"/>
  <c r="D41"/>
  <c r="I38"/>
  <c r="H38"/>
  <c r="E38"/>
  <c r="D38"/>
  <c r="I35"/>
  <c r="H35"/>
  <c r="E35"/>
  <c r="K35" s="1"/>
  <c r="D35"/>
  <c r="I32"/>
  <c r="H32"/>
  <c r="E32"/>
  <c r="D32"/>
  <c r="I29"/>
  <c r="H29"/>
  <c r="E29"/>
  <c r="D29"/>
  <c r="I26"/>
  <c r="H26"/>
  <c r="E26"/>
  <c r="D26"/>
  <c r="I23"/>
  <c r="H23"/>
  <c r="E23"/>
  <c r="K23" s="1"/>
  <c r="D23"/>
  <c r="I20"/>
  <c r="H20"/>
  <c r="E20"/>
  <c r="D20"/>
  <c r="I17"/>
  <c r="H17"/>
  <c r="E17"/>
  <c r="D17"/>
  <c r="I14"/>
  <c r="H14"/>
  <c r="E14"/>
  <c r="D14"/>
  <c r="I11"/>
  <c r="H11"/>
  <c r="E11"/>
  <c r="K11" s="1"/>
  <c r="D11"/>
  <c r="I7"/>
  <c r="H7"/>
  <c r="E7"/>
  <c r="D7"/>
  <c r="I170" i="23"/>
  <c r="H170"/>
  <c r="E170"/>
  <c r="K170" s="1"/>
  <c r="D170"/>
  <c r="I167"/>
  <c r="H167"/>
  <c r="E167"/>
  <c r="D167"/>
  <c r="I164"/>
  <c r="H164"/>
  <c r="E164"/>
  <c r="D164"/>
  <c r="I161"/>
  <c r="H161"/>
  <c r="E161"/>
  <c r="D161"/>
  <c r="I158"/>
  <c r="H158"/>
  <c r="E158"/>
  <c r="D158"/>
  <c r="I155"/>
  <c r="H155"/>
  <c r="E155"/>
  <c r="K155" s="1"/>
  <c r="D155"/>
  <c r="I152"/>
  <c r="H152"/>
  <c r="E152"/>
  <c r="D152"/>
  <c r="I149"/>
  <c r="H149"/>
  <c r="E149"/>
  <c r="D149"/>
  <c r="I146"/>
  <c r="H146"/>
  <c r="E146"/>
  <c r="K146" s="1"/>
  <c r="D146"/>
  <c r="I143"/>
  <c r="H143"/>
  <c r="E143"/>
  <c r="K143" s="1"/>
  <c r="D143"/>
  <c r="I140"/>
  <c r="H140"/>
  <c r="E140"/>
  <c r="K140" s="1"/>
  <c r="D140"/>
  <c r="I137"/>
  <c r="H137"/>
  <c r="E137"/>
  <c r="K137" s="1"/>
  <c r="D137"/>
  <c r="I134"/>
  <c r="H134"/>
  <c r="E134"/>
  <c r="K134" s="1"/>
  <c r="D134"/>
  <c r="I131"/>
  <c r="K131" s="1"/>
  <c r="H131"/>
  <c r="E131"/>
  <c r="D131"/>
  <c r="I128"/>
  <c r="H128"/>
  <c r="E128"/>
  <c r="D128"/>
  <c r="I125"/>
  <c r="H125"/>
  <c r="E125"/>
  <c r="D125"/>
  <c r="I122"/>
  <c r="H122"/>
  <c r="E122"/>
  <c r="D122"/>
  <c r="I119"/>
  <c r="H119"/>
  <c r="E119"/>
  <c r="D119"/>
  <c r="I116"/>
  <c r="H116"/>
  <c r="E116"/>
  <c r="D116"/>
  <c r="I113"/>
  <c r="H113"/>
  <c r="E113"/>
  <c r="D113"/>
  <c r="I110"/>
  <c r="H110"/>
  <c r="E110"/>
  <c r="D110"/>
  <c r="I107"/>
  <c r="H107"/>
  <c r="E107"/>
  <c r="D107"/>
  <c r="I104"/>
  <c r="H104"/>
  <c r="E104"/>
  <c r="D104"/>
  <c r="I101"/>
  <c r="H101"/>
  <c r="E101"/>
  <c r="D101"/>
  <c r="I98"/>
  <c r="H98"/>
  <c r="E98"/>
  <c r="D98"/>
  <c r="I95"/>
  <c r="H95"/>
  <c r="E95"/>
  <c r="D95"/>
  <c r="I92"/>
  <c r="H92"/>
  <c r="E92"/>
  <c r="D92"/>
  <c r="I89"/>
  <c r="H89"/>
  <c r="E89"/>
  <c r="D89"/>
  <c r="I86"/>
  <c r="H86"/>
  <c r="E86"/>
  <c r="D86"/>
  <c r="I83"/>
  <c r="K83" s="1"/>
  <c r="H83"/>
  <c r="E83"/>
  <c r="D83"/>
  <c r="I80"/>
  <c r="H80"/>
  <c r="E80"/>
  <c r="D80"/>
  <c r="I77"/>
  <c r="H77"/>
  <c r="E77"/>
  <c r="D77"/>
  <c r="I74"/>
  <c r="H74"/>
  <c r="E74"/>
  <c r="D74"/>
  <c r="I71"/>
  <c r="H71"/>
  <c r="E71"/>
  <c r="D71"/>
  <c r="I68"/>
  <c r="H68"/>
  <c r="E68"/>
  <c r="D68"/>
  <c r="I65"/>
  <c r="H65"/>
  <c r="E65"/>
  <c r="D65"/>
  <c r="I62"/>
  <c r="H62"/>
  <c r="E62"/>
  <c r="D62"/>
  <c r="I59"/>
  <c r="H59"/>
  <c r="E59"/>
  <c r="D59"/>
  <c r="I56"/>
  <c r="H56"/>
  <c r="E56"/>
  <c r="D56"/>
  <c r="I53"/>
  <c r="H53"/>
  <c r="E53"/>
  <c r="D53"/>
  <c r="I50"/>
  <c r="H50"/>
  <c r="E50"/>
  <c r="D50"/>
  <c r="I47"/>
  <c r="H47"/>
  <c r="E47"/>
  <c r="D47"/>
  <c r="I44"/>
  <c r="H44"/>
  <c r="E44"/>
  <c r="D44"/>
  <c r="I41"/>
  <c r="H41"/>
  <c r="E41"/>
  <c r="D41"/>
  <c r="I38"/>
  <c r="H38"/>
  <c r="E38"/>
  <c r="D38"/>
  <c r="I35"/>
  <c r="H35"/>
  <c r="E35"/>
  <c r="D35"/>
  <c r="I32"/>
  <c r="H32"/>
  <c r="E32"/>
  <c r="D32"/>
  <c r="I29"/>
  <c r="H29"/>
  <c r="E29"/>
  <c r="D29"/>
  <c r="I26"/>
  <c r="H26"/>
  <c r="E26"/>
  <c r="D26"/>
  <c r="I23"/>
  <c r="H23"/>
  <c r="E23"/>
  <c r="D23"/>
  <c r="I20"/>
  <c r="H20"/>
  <c r="E20"/>
  <c r="D20"/>
  <c r="I17"/>
  <c r="H17"/>
  <c r="E17"/>
  <c r="D17"/>
  <c r="I14"/>
  <c r="H14"/>
  <c r="E14"/>
  <c r="D14"/>
  <c r="I11"/>
  <c r="H11"/>
  <c r="E11"/>
  <c r="D11"/>
  <c r="I7"/>
  <c r="H7"/>
  <c r="E7"/>
  <c r="D7"/>
  <c r="I125" i="22"/>
  <c r="H125"/>
  <c r="E125"/>
  <c r="D125"/>
  <c r="I122"/>
  <c r="H122"/>
  <c r="E122"/>
  <c r="D122"/>
  <c r="I119"/>
  <c r="H119"/>
  <c r="E119"/>
  <c r="D119"/>
  <c r="I116"/>
  <c r="H116"/>
  <c r="E116"/>
  <c r="D116"/>
  <c r="I113"/>
  <c r="H113"/>
  <c r="E113"/>
  <c r="D113"/>
  <c r="I110"/>
  <c r="H110"/>
  <c r="E110"/>
  <c r="D110"/>
  <c r="I107"/>
  <c r="H107"/>
  <c r="E107"/>
  <c r="D107"/>
  <c r="I104"/>
  <c r="H104"/>
  <c r="E104"/>
  <c r="D104"/>
  <c r="I101"/>
  <c r="H101"/>
  <c r="E101"/>
  <c r="D101"/>
  <c r="I98"/>
  <c r="H98"/>
  <c r="E98"/>
  <c r="D98"/>
  <c r="I95"/>
  <c r="H95"/>
  <c r="E95"/>
  <c r="D95"/>
  <c r="I92"/>
  <c r="H92"/>
  <c r="E92"/>
  <c r="D92"/>
  <c r="I89"/>
  <c r="H89"/>
  <c r="E89"/>
  <c r="D89"/>
  <c r="I86"/>
  <c r="H86"/>
  <c r="E86"/>
  <c r="D86"/>
  <c r="I83"/>
  <c r="H83"/>
  <c r="E83"/>
  <c r="D83"/>
  <c r="I80"/>
  <c r="H80"/>
  <c r="E80"/>
  <c r="D80"/>
  <c r="I77"/>
  <c r="H77"/>
  <c r="E77"/>
  <c r="D77"/>
  <c r="I74"/>
  <c r="H74"/>
  <c r="E74"/>
  <c r="D74"/>
  <c r="I71"/>
  <c r="H71"/>
  <c r="E71"/>
  <c r="D71"/>
  <c r="I68"/>
  <c r="H68"/>
  <c r="E68"/>
  <c r="D68"/>
  <c r="I65"/>
  <c r="H65"/>
  <c r="E65"/>
  <c r="D65"/>
  <c r="I62"/>
  <c r="H62"/>
  <c r="E62"/>
  <c r="D62"/>
  <c r="I59"/>
  <c r="H59"/>
  <c r="E59"/>
  <c r="D59"/>
  <c r="I56"/>
  <c r="H56"/>
  <c r="E56"/>
  <c r="D56"/>
  <c r="I53"/>
  <c r="H53"/>
  <c r="E53"/>
  <c r="D53"/>
  <c r="I50"/>
  <c r="H50"/>
  <c r="E50"/>
  <c r="D50"/>
  <c r="I47"/>
  <c r="H47"/>
  <c r="E47"/>
  <c r="D47"/>
  <c r="I44"/>
  <c r="H44"/>
  <c r="E44"/>
  <c r="D44"/>
  <c r="I41"/>
  <c r="H41"/>
  <c r="E41"/>
  <c r="D41"/>
  <c r="I38"/>
  <c r="H38"/>
  <c r="E38"/>
  <c r="D38"/>
  <c r="I35"/>
  <c r="H35"/>
  <c r="E35"/>
  <c r="D35"/>
  <c r="I32"/>
  <c r="H32"/>
  <c r="E32"/>
  <c r="D32"/>
  <c r="I29"/>
  <c r="H29"/>
  <c r="E29"/>
  <c r="D29"/>
  <c r="I26"/>
  <c r="H26"/>
  <c r="E26"/>
  <c r="D26"/>
  <c r="I23"/>
  <c r="H23"/>
  <c r="E23"/>
  <c r="D23"/>
  <c r="I20"/>
  <c r="H20"/>
  <c r="E20"/>
  <c r="D20"/>
  <c r="I17"/>
  <c r="H17"/>
  <c r="E17"/>
  <c r="D17"/>
  <c r="I14"/>
  <c r="H14"/>
  <c r="E14"/>
  <c r="D14"/>
  <c r="I11"/>
  <c r="H11"/>
  <c r="E11"/>
  <c r="D11"/>
  <c r="I7"/>
  <c r="H7"/>
  <c r="E7"/>
  <c r="D7"/>
  <c r="I107" i="19"/>
  <c r="H107"/>
  <c r="E107"/>
  <c r="D107"/>
  <c r="I107" i="21"/>
  <c r="H107"/>
  <c r="E107"/>
  <c r="D107"/>
  <c r="I104"/>
  <c r="H104"/>
  <c r="E104"/>
  <c r="D104"/>
  <c r="I101"/>
  <c r="H101"/>
  <c r="E101"/>
  <c r="D101"/>
  <c r="I98"/>
  <c r="H98"/>
  <c r="E98"/>
  <c r="D98"/>
  <c r="I95"/>
  <c r="H95"/>
  <c r="E95"/>
  <c r="D95"/>
  <c r="I92"/>
  <c r="H92"/>
  <c r="E92"/>
  <c r="D92"/>
  <c r="I89"/>
  <c r="H89"/>
  <c r="E89"/>
  <c r="D89"/>
  <c r="I86"/>
  <c r="H86"/>
  <c r="E86"/>
  <c r="D86"/>
  <c r="I83"/>
  <c r="H83"/>
  <c r="E83"/>
  <c r="D83"/>
  <c r="I80"/>
  <c r="H80"/>
  <c r="E80"/>
  <c r="D80"/>
  <c r="I77"/>
  <c r="H77"/>
  <c r="E77"/>
  <c r="D77"/>
  <c r="I74"/>
  <c r="H74"/>
  <c r="E74"/>
  <c r="D74"/>
  <c r="I71"/>
  <c r="H71"/>
  <c r="E71"/>
  <c r="D71"/>
  <c r="I68"/>
  <c r="H68"/>
  <c r="E68"/>
  <c r="D68"/>
  <c r="I65"/>
  <c r="H65"/>
  <c r="E65"/>
  <c r="D65"/>
  <c r="I62"/>
  <c r="H62"/>
  <c r="E62"/>
  <c r="D62"/>
  <c r="I59"/>
  <c r="H59"/>
  <c r="E59"/>
  <c r="D59"/>
  <c r="I56"/>
  <c r="H56"/>
  <c r="E56"/>
  <c r="D56"/>
  <c r="I53"/>
  <c r="H53"/>
  <c r="E53"/>
  <c r="D53"/>
  <c r="I50"/>
  <c r="H50"/>
  <c r="E50"/>
  <c r="D50"/>
  <c r="I47"/>
  <c r="H47"/>
  <c r="E47"/>
  <c r="D47"/>
  <c r="I44"/>
  <c r="H44"/>
  <c r="E44"/>
  <c r="D44"/>
  <c r="I41"/>
  <c r="H41"/>
  <c r="E41"/>
  <c r="D41"/>
  <c r="I38"/>
  <c r="H38"/>
  <c r="E38"/>
  <c r="D38"/>
  <c r="I35"/>
  <c r="H35"/>
  <c r="E35"/>
  <c r="D35"/>
  <c r="I32"/>
  <c r="H32"/>
  <c r="E32"/>
  <c r="D32"/>
  <c r="I29"/>
  <c r="H29"/>
  <c r="E29"/>
  <c r="D29"/>
  <c r="I26"/>
  <c r="H26"/>
  <c r="E26"/>
  <c r="D26"/>
  <c r="I23"/>
  <c r="H23"/>
  <c r="E23"/>
  <c r="D23"/>
  <c r="I20"/>
  <c r="H20"/>
  <c r="E20"/>
  <c r="D20"/>
  <c r="I17"/>
  <c r="H17"/>
  <c r="E17"/>
  <c r="D17"/>
  <c r="I14"/>
  <c r="H14"/>
  <c r="E14"/>
  <c r="D14"/>
  <c r="I11"/>
  <c r="H11"/>
  <c r="E11"/>
  <c r="D11"/>
  <c r="I7"/>
  <c r="H7"/>
  <c r="E7"/>
  <c r="D7"/>
  <c r="I104" i="19"/>
  <c r="H104"/>
  <c r="E104"/>
  <c r="D104"/>
  <c r="I101"/>
  <c r="H101"/>
  <c r="E101"/>
  <c r="D101"/>
  <c r="I98"/>
  <c r="H98"/>
  <c r="E98"/>
  <c r="D98"/>
  <c r="I95"/>
  <c r="H95"/>
  <c r="E95"/>
  <c r="D95"/>
  <c r="I92"/>
  <c r="H92"/>
  <c r="E92"/>
  <c r="D92"/>
  <c r="I89"/>
  <c r="H89"/>
  <c r="E89"/>
  <c r="D89"/>
  <c r="I86"/>
  <c r="H86"/>
  <c r="E86"/>
  <c r="D86"/>
  <c r="I83"/>
  <c r="H83"/>
  <c r="E83"/>
  <c r="D83"/>
  <c r="I80"/>
  <c r="H80"/>
  <c r="E80"/>
  <c r="D80"/>
  <c r="I77"/>
  <c r="H77"/>
  <c r="E77"/>
  <c r="D77"/>
  <c r="I74"/>
  <c r="H74"/>
  <c r="E74"/>
  <c r="D74"/>
  <c r="I71"/>
  <c r="H71"/>
  <c r="E71"/>
  <c r="D71"/>
  <c r="I68"/>
  <c r="H68"/>
  <c r="E68"/>
  <c r="D68"/>
  <c r="I65"/>
  <c r="H65"/>
  <c r="E65"/>
  <c r="D65"/>
  <c r="I62"/>
  <c r="H62"/>
  <c r="E62"/>
  <c r="D62"/>
  <c r="I59"/>
  <c r="H59"/>
  <c r="E59"/>
  <c r="D59"/>
  <c r="I56"/>
  <c r="H56"/>
  <c r="E56"/>
  <c r="D56"/>
  <c r="I53"/>
  <c r="H53"/>
  <c r="E53"/>
  <c r="D53"/>
  <c r="I50"/>
  <c r="H50"/>
  <c r="E50"/>
  <c r="D50"/>
  <c r="I47"/>
  <c r="H47"/>
  <c r="E47"/>
  <c r="D47"/>
  <c r="I44"/>
  <c r="H44"/>
  <c r="E44"/>
  <c r="D44"/>
  <c r="I41"/>
  <c r="H41"/>
  <c r="E41"/>
  <c r="D41"/>
  <c r="I38"/>
  <c r="H38"/>
  <c r="E38"/>
  <c r="D38"/>
  <c r="I35"/>
  <c r="H35"/>
  <c r="E35"/>
  <c r="D35"/>
  <c r="I32"/>
  <c r="H32"/>
  <c r="E32"/>
  <c r="D32"/>
  <c r="I29"/>
  <c r="H29"/>
  <c r="E29"/>
  <c r="D29"/>
  <c r="I26"/>
  <c r="H26"/>
  <c r="E26"/>
  <c r="D26"/>
  <c r="I23"/>
  <c r="H23"/>
  <c r="E23"/>
  <c r="D23"/>
  <c r="I20"/>
  <c r="H20"/>
  <c r="E20"/>
  <c r="D20"/>
  <c r="I17"/>
  <c r="H17"/>
  <c r="E17"/>
  <c r="D17"/>
  <c r="I14"/>
  <c r="H14"/>
  <c r="E14"/>
  <c r="D14"/>
  <c r="I11"/>
  <c r="H11"/>
  <c r="E11"/>
  <c r="D11"/>
  <c r="I7"/>
  <c r="H7"/>
  <c r="E7"/>
  <c r="D7"/>
  <c r="D131" i="13"/>
  <c r="E131"/>
  <c r="H131"/>
  <c r="I131"/>
  <c r="D134"/>
  <c r="E134"/>
  <c r="H134"/>
  <c r="I134"/>
  <c r="D137"/>
  <c r="E137"/>
  <c r="H137"/>
  <c r="I137"/>
  <c r="D140"/>
  <c r="E140"/>
  <c r="H140"/>
  <c r="I140"/>
  <c r="D143"/>
  <c r="E143"/>
  <c r="H143"/>
  <c r="I143"/>
  <c r="D146"/>
  <c r="E146"/>
  <c r="H146"/>
  <c r="I146"/>
  <c r="D149"/>
  <c r="E149"/>
  <c r="H149"/>
  <c r="I149"/>
  <c r="D152"/>
  <c r="E152"/>
  <c r="H152"/>
  <c r="I152"/>
  <c r="D155"/>
  <c r="E155"/>
  <c r="H155"/>
  <c r="I155"/>
  <c r="D158"/>
  <c r="E158"/>
  <c r="H158"/>
  <c r="I158"/>
  <c r="D161"/>
  <c r="E161"/>
  <c r="H161"/>
  <c r="I161"/>
  <c r="D128"/>
  <c r="E128"/>
  <c r="H128"/>
  <c r="I128"/>
  <c r="D125"/>
  <c r="E125"/>
  <c r="H125"/>
  <c r="I125"/>
  <c r="I122"/>
  <c r="H122"/>
  <c r="E122"/>
  <c r="D122"/>
  <c r="I119"/>
  <c r="H119"/>
  <c r="E119"/>
  <c r="D119"/>
  <c r="I116"/>
  <c r="H116"/>
  <c r="E116"/>
  <c r="D116"/>
  <c r="I113"/>
  <c r="H113"/>
  <c r="E113"/>
  <c r="D113"/>
  <c r="I110"/>
  <c r="H110"/>
  <c r="E110"/>
  <c r="D110"/>
  <c r="I107"/>
  <c r="H107"/>
  <c r="E107"/>
  <c r="D107"/>
  <c r="I104"/>
  <c r="H104"/>
  <c r="E104"/>
  <c r="D104"/>
  <c r="I101"/>
  <c r="H101"/>
  <c r="E101"/>
  <c r="D101"/>
  <c r="I98"/>
  <c r="H98"/>
  <c r="E98"/>
  <c r="D98"/>
  <c r="I95"/>
  <c r="H95"/>
  <c r="E95"/>
  <c r="D95"/>
  <c r="I92"/>
  <c r="H92"/>
  <c r="E92"/>
  <c r="D92"/>
  <c r="I89"/>
  <c r="H89"/>
  <c r="E89"/>
  <c r="D89"/>
  <c r="I86"/>
  <c r="H86"/>
  <c r="E86"/>
  <c r="D86"/>
  <c r="I83"/>
  <c r="H83"/>
  <c r="E83"/>
  <c r="D83"/>
  <c r="I80"/>
  <c r="H80"/>
  <c r="E80"/>
  <c r="D80"/>
  <c r="I77"/>
  <c r="H77"/>
  <c r="E77"/>
  <c r="D77"/>
  <c r="I74"/>
  <c r="H74"/>
  <c r="E74"/>
  <c r="D74"/>
  <c r="I71"/>
  <c r="H71"/>
  <c r="E71"/>
  <c r="D71"/>
  <c r="I68"/>
  <c r="H68"/>
  <c r="E68"/>
  <c r="D68"/>
  <c r="I65"/>
  <c r="H65"/>
  <c r="E65"/>
  <c r="D65"/>
  <c r="I62"/>
  <c r="H62"/>
  <c r="E62"/>
  <c r="D62"/>
  <c r="I59"/>
  <c r="H59"/>
  <c r="E59"/>
  <c r="D59"/>
  <c r="I56"/>
  <c r="H56"/>
  <c r="E56"/>
  <c r="D56"/>
  <c r="I53"/>
  <c r="H53"/>
  <c r="E53"/>
  <c r="D53"/>
  <c r="I50"/>
  <c r="H50"/>
  <c r="E50"/>
  <c r="D50"/>
  <c r="I47"/>
  <c r="H47"/>
  <c r="E47"/>
  <c r="D47"/>
  <c r="I44"/>
  <c r="H44"/>
  <c r="E44"/>
  <c r="D44"/>
  <c r="I41"/>
  <c r="H41"/>
  <c r="E41"/>
  <c r="D41"/>
  <c r="I38"/>
  <c r="H38"/>
  <c r="E38"/>
  <c r="D38"/>
  <c r="I35"/>
  <c r="H35"/>
  <c r="E35"/>
  <c r="D35"/>
  <c r="I32"/>
  <c r="H32"/>
  <c r="E32"/>
  <c r="D32"/>
  <c r="I29"/>
  <c r="H29"/>
  <c r="E29"/>
  <c r="D29"/>
  <c r="I26"/>
  <c r="H26"/>
  <c r="E26"/>
  <c r="D26"/>
  <c r="I23"/>
  <c r="H23"/>
  <c r="E23"/>
  <c r="D23"/>
  <c r="I20"/>
  <c r="H20"/>
  <c r="E20"/>
  <c r="D20"/>
  <c r="I17"/>
  <c r="H17"/>
  <c r="E17"/>
  <c r="D17"/>
  <c r="I14"/>
  <c r="H14"/>
  <c r="E14"/>
  <c r="D14"/>
  <c r="I11"/>
  <c r="H11"/>
  <c r="E11"/>
  <c r="D11"/>
  <c r="I7"/>
  <c r="H7"/>
  <c r="E7"/>
  <c r="D7"/>
  <c r="M11" i="24" l="1"/>
  <c r="P11" s="1"/>
  <c r="M20"/>
  <c r="P20" s="1"/>
  <c r="M23"/>
  <c r="P23" s="1"/>
  <c r="M56"/>
  <c r="P56" s="1"/>
  <c r="M59"/>
  <c r="P59" s="1"/>
  <c r="M68"/>
  <c r="P68" s="1"/>
  <c r="M71"/>
  <c r="P71" s="1"/>
  <c r="K125" i="22"/>
  <c r="K95" i="21"/>
  <c r="K110"/>
  <c r="M110"/>
  <c r="P110" s="1"/>
  <c r="K53" i="24"/>
  <c r="K119" i="23"/>
  <c r="M134"/>
  <c r="P134" s="1"/>
  <c r="M158"/>
  <c r="P158" s="1"/>
  <c r="M161"/>
  <c r="P161" s="1"/>
  <c r="M11" i="22"/>
  <c r="P11" s="1"/>
  <c r="M14" i="19"/>
  <c r="P14" s="1"/>
  <c r="M23"/>
  <c r="P23" s="1"/>
  <c r="M113" i="21"/>
  <c r="P113" s="1"/>
  <c r="M116"/>
  <c r="P116" s="1"/>
  <c r="M98"/>
  <c r="P98" s="1"/>
  <c r="M101"/>
  <c r="P101" s="1"/>
  <c r="K7" i="24"/>
  <c r="L7" s="1"/>
  <c r="O7" s="1"/>
  <c r="K50"/>
  <c r="K38"/>
  <c r="M26" i="19"/>
  <c r="P26" s="1"/>
  <c r="M137" i="23"/>
  <c r="P137" s="1"/>
  <c r="M125"/>
  <c r="P125" s="1"/>
  <c r="M122"/>
  <c r="P122" s="1"/>
  <c r="K107" i="21"/>
  <c r="K62" i="22"/>
  <c r="K65"/>
  <c r="K68"/>
  <c r="K71"/>
  <c r="K74"/>
  <c r="K80"/>
  <c r="K92"/>
  <c r="K104"/>
  <c r="K107"/>
  <c r="K110"/>
  <c r="K113"/>
  <c r="K116"/>
  <c r="K119"/>
  <c r="K122"/>
  <c r="K11" i="23"/>
  <c r="K23"/>
  <c r="K38"/>
  <c r="K41"/>
  <c r="K44"/>
  <c r="K47"/>
  <c r="K50"/>
  <c r="K53"/>
  <c r="K56"/>
  <c r="K59"/>
  <c r="K71"/>
  <c r="K86"/>
  <c r="K89"/>
  <c r="K92"/>
  <c r="K95"/>
  <c r="K98"/>
  <c r="K101"/>
  <c r="K104"/>
  <c r="K107"/>
  <c r="M146"/>
  <c r="P146" s="1"/>
  <c r="M152"/>
  <c r="P152" s="1"/>
  <c r="M155"/>
  <c r="P155" s="1"/>
  <c r="M170"/>
  <c r="P170" s="1"/>
  <c r="M11"/>
  <c r="P11" s="1"/>
  <c r="M20"/>
  <c r="P20" s="1"/>
  <c r="M23"/>
  <c r="P23" s="1"/>
  <c r="M56"/>
  <c r="P56" s="1"/>
  <c r="M59"/>
  <c r="P59" s="1"/>
  <c r="M68"/>
  <c r="P68" s="1"/>
  <c r="M71"/>
  <c r="P71" s="1"/>
  <c r="M104"/>
  <c r="P104" s="1"/>
  <c r="M107"/>
  <c r="P107" s="1"/>
  <c r="M116"/>
  <c r="P116" s="1"/>
  <c r="M119"/>
  <c r="P119" s="1"/>
  <c r="M26" i="24"/>
  <c r="P26" s="1"/>
  <c r="M29"/>
  <c r="P29" s="1"/>
  <c r="M38"/>
  <c r="P38" s="1"/>
  <c r="M41"/>
  <c r="P41" s="1"/>
  <c r="K35" i="23"/>
  <c r="M74"/>
  <c r="P74" s="1"/>
  <c r="M77"/>
  <c r="P77" s="1"/>
  <c r="M86"/>
  <c r="P86" s="1"/>
  <c r="M89"/>
  <c r="P89" s="1"/>
  <c r="M26"/>
  <c r="P26" s="1"/>
  <c r="M29"/>
  <c r="P29" s="1"/>
  <c r="M38"/>
  <c r="P38" s="1"/>
  <c r="M41"/>
  <c r="P41" s="1"/>
  <c r="K167"/>
  <c r="M14" i="22"/>
  <c r="P14" s="1"/>
  <c r="K11"/>
  <c r="K14"/>
  <c r="K17"/>
  <c r="K20"/>
  <c r="K23"/>
  <c r="K26"/>
  <c r="K29"/>
  <c r="K32"/>
  <c r="K44"/>
  <c r="K56"/>
  <c r="K59"/>
  <c r="K77"/>
  <c r="M29"/>
  <c r="P29" s="1"/>
  <c r="M32"/>
  <c r="P32" s="1"/>
  <c r="M41"/>
  <c r="P41" s="1"/>
  <c r="M44"/>
  <c r="P44" s="1"/>
  <c r="M77"/>
  <c r="P77" s="1"/>
  <c r="M80"/>
  <c r="P80" s="1"/>
  <c r="M89"/>
  <c r="P89" s="1"/>
  <c r="M92"/>
  <c r="P92" s="1"/>
  <c r="M125"/>
  <c r="P125" s="1"/>
  <c r="M95"/>
  <c r="P95" s="1"/>
  <c r="M98"/>
  <c r="P98" s="1"/>
  <c r="M107"/>
  <c r="P107" s="1"/>
  <c r="M110"/>
  <c r="P110" s="1"/>
  <c r="M47"/>
  <c r="P47" s="1"/>
  <c r="M50"/>
  <c r="P50" s="1"/>
  <c r="M59"/>
  <c r="P59" s="1"/>
  <c r="M62"/>
  <c r="P62" s="1"/>
  <c r="M92" i="21"/>
  <c r="P92" s="1"/>
  <c r="M95"/>
  <c r="P95" s="1"/>
  <c r="K113"/>
  <c r="K116"/>
  <c r="K7" i="23"/>
  <c r="L7" s="1"/>
  <c r="O7" s="1"/>
  <c r="K7" i="22"/>
  <c r="L7" s="1"/>
  <c r="O7" s="1"/>
  <c r="M14" i="24"/>
  <c r="P14" s="1"/>
  <c r="M17"/>
  <c r="P17" s="1"/>
  <c r="K26"/>
  <c r="L26" s="1"/>
  <c r="O26" s="1"/>
  <c r="K29"/>
  <c r="K32"/>
  <c r="M44"/>
  <c r="P44" s="1"/>
  <c r="M47"/>
  <c r="P47" s="1"/>
  <c r="M62"/>
  <c r="P62" s="1"/>
  <c r="M65"/>
  <c r="P65" s="1"/>
  <c r="M7"/>
  <c r="P7" s="1"/>
  <c r="K14"/>
  <c r="K17"/>
  <c r="K20"/>
  <c r="M32"/>
  <c r="P32" s="1"/>
  <c r="M35"/>
  <c r="P35" s="1"/>
  <c r="M50"/>
  <c r="P50" s="1"/>
  <c r="M53"/>
  <c r="P53" s="1"/>
  <c r="K62"/>
  <c r="K65"/>
  <c r="L65" s="1"/>
  <c r="O65" s="1"/>
  <c r="K68"/>
  <c r="M14" i="23"/>
  <c r="P14" s="1"/>
  <c r="M17"/>
  <c r="P17" s="1"/>
  <c r="K26"/>
  <c r="K29"/>
  <c r="K32"/>
  <c r="M44"/>
  <c r="P44" s="1"/>
  <c r="M47"/>
  <c r="P47" s="1"/>
  <c r="M62"/>
  <c r="P62" s="1"/>
  <c r="M65"/>
  <c r="P65" s="1"/>
  <c r="K74"/>
  <c r="K77"/>
  <c r="K80"/>
  <c r="M92"/>
  <c r="P92" s="1"/>
  <c r="M95"/>
  <c r="P95" s="1"/>
  <c r="M110"/>
  <c r="P110" s="1"/>
  <c r="M113"/>
  <c r="P113" s="1"/>
  <c r="K122"/>
  <c r="K125"/>
  <c r="K128"/>
  <c r="M140"/>
  <c r="P140" s="1"/>
  <c r="M143"/>
  <c r="P143" s="1"/>
  <c r="M149"/>
  <c r="P149" s="1"/>
  <c r="K158"/>
  <c r="K161"/>
  <c r="K164"/>
  <c r="M7"/>
  <c r="P7" s="1"/>
  <c r="K14"/>
  <c r="K17"/>
  <c r="K20"/>
  <c r="M32"/>
  <c r="P32" s="1"/>
  <c r="M35"/>
  <c r="P35" s="1"/>
  <c r="M50"/>
  <c r="P50" s="1"/>
  <c r="M53"/>
  <c r="P53" s="1"/>
  <c r="K62"/>
  <c r="K65"/>
  <c r="K68"/>
  <c r="M80"/>
  <c r="P80" s="1"/>
  <c r="M83"/>
  <c r="P83" s="1"/>
  <c r="M98"/>
  <c r="P98" s="1"/>
  <c r="M101"/>
  <c r="P101" s="1"/>
  <c r="K110"/>
  <c r="K113"/>
  <c r="K116"/>
  <c r="L116" s="1"/>
  <c r="O116" s="1"/>
  <c r="M128"/>
  <c r="P128" s="1"/>
  <c r="M131"/>
  <c r="P131" s="1"/>
  <c r="K149"/>
  <c r="K152"/>
  <c r="M164"/>
  <c r="P164" s="1"/>
  <c r="M167"/>
  <c r="P167" s="1"/>
  <c r="M7" i="22"/>
  <c r="P7" s="1"/>
  <c r="M17"/>
  <c r="P17" s="1"/>
  <c r="M20"/>
  <c r="P20" s="1"/>
  <c r="M35"/>
  <c r="P35" s="1"/>
  <c r="M38"/>
  <c r="P38" s="1"/>
  <c r="K47"/>
  <c r="K50"/>
  <c r="K53"/>
  <c r="M65"/>
  <c r="P65" s="1"/>
  <c r="M68"/>
  <c r="P68" s="1"/>
  <c r="M83"/>
  <c r="P83" s="1"/>
  <c r="M86"/>
  <c r="P86" s="1"/>
  <c r="K95"/>
  <c r="K98"/>
  <c r="K101"/>
  <c r="M113"/>
  <c r="P113" s="1"/>
  <c r="M116"/>
  <c r="P116" s="1"/>
  <c r="M23"/>
  <c r="P23" s="1"/>
  <c r="M26"/>
  <c r="P26" s="1"/>
  <c r="K35"/>
  <c r="K38"/>
  <c r="K41"/>
  <c r="M53"/>
  <c r="P53" s="1"/>
  <c r="M56"/>
  <c r="P56" s="1"/>
  <c r="M71"/>
  <c r="P71" s="1"/>
  <c r="M74"/>
  <c r="P74" s="1"/>
  <c r="K83"/>
  <c r="K86"/>
  <c r="K89"/>
  <c r="M101"/>
  <c r="P101" s="1"/>
  <c r="M104"/>
  <c r="P104" s="1"/>
  <c r="M119"/>
  <c r="P119" s="1"/>
  <c r="M122"/>
  <c r="P122" s="1"/>
  <c r="M89" i="21"/>
  <c r="P89" s="1"/>
  <c r="K98"/>
  <c r="K101"/>
  <c r="K104"/>
  <c r="K86"/>
  <c r="K89"/>
  <c r="K92"/>
  <c r="M104"/>
  <c r="P104" s="1"/>
  <c r="M107"/>
  <c r="P107" s="1"/>
  <c r="L47" i="24"/>
  <c r="O47" s="1"/>
  <c r="K107" i="19"/>
  <c r="M107"/>
  <c r="P107" s="1"/>
  <c r="M86" i="21"/>
  <c r="P86" s="1"/>
  <c r="M11" i="19"/>
  <c r="P11" s="1"/>
  <c r="K44" i="21"/>
  <c r="K80"/>
  <c r="M11"/>
  <c r="P11" s="1"/>
  <c r="M14"/>
  <c r="P14" s="1"/>
  <c r="M50"/>
  <c r="P50" s="1"/>
  <c r="M83"/>
  <c r="P83" s="1"/>
  <c r="M47"/>
  <c r="P47" s="1"/>
  <c r="K56" i="19"/>
  <c r="K95"/>
  <c r="K98"/>
  <c r="K101"/>
  <c r="K104"/>
  <c r="K47" i="21"/>
  <c r="K50"/>
  <c r="K53"/>
  <c r="K56"/>
  <c r="K59"/>
  <c r="K62"/>
  <c r="K65"/>
  <c r="K68"/>
  <c r="K71"/>
  <c r="K74"/>
  <c r="K77"/>
  <c r="K83"/>
  <c r="M7"/>
  <c r="P7" s="1"/>
  <c r="M17" i="19"/>
  <c r="P17" s="1"/>
  <c r="M20"/>
  <c r="P20" s="1"/>
  <c r="M29"/>
  <c r="P29" s="1"/>
  <c r="M32"/>
  <c r="P32" s="1"/>
  <c r="M41"/>
  <c r="P41" s="1"/>
  <c r="M44"/>
  <c r="P44" s="1"/>
  <c r="M53"/>
  <c r="P53" s="1"/>
  <c r="M56"/>
  <c r="P56" s="1"/>
  <c r="K92"/>
  <c r="K7"/>
  <c r="L7" s="1"/>
  <c r="O7" s="1"/>
  <c r="M62"/>
  <c r="P62" s="1"/>
  <c r="M95"/>
  <c r="P95" s="1"/>
  <c r="M98"/>
  <c r="P98" s="1"/>
  <c r="K7" i="21"/>
  <c r="L7" s="1"/>
  <c r="O7" s="1"/>
  <c r="K11"/>
  <c r="K14"/>
  <c r="K17"/>
  <c r="K20"/>
  <c r="K23"/>
  <c r="K26"/>
  <c r="K29"/>
  <c r="K32"/>
  <c r="K35"/>
  <c r="K38"/>
  <c r="K41"/>
  <c r="M53"/>
  <c r="P53" s="1"/>
  <c r="M56"/>
  <c r="P56" s="1"/>
  <c r="M59"/>
  <c r="P59" s="1"/>
  <c r="M65"/>
  <c r="P65" s="1"/>
  <c r="M68"/>
  <c r="P68" s="1"/>
  <c r="M77"/>
  <c r="P77" s="1"/>
  <c r="M80"/>
  <c r="P80" s="1"/>
  <c r="M17"/>
  <c r="P17" s="1"/>
  <c r="M20"/>
  <c r="P20" s="1"/>
  <c r="M29"/>
  <c r="P29" s="1"/>
  <c r="M32"/>
  <c r="P32" s="1"/>
  <c r="M41"/>
  <c r="P41" s="1"/>
  <c r="M44"/>
  <c r="P44" s="1"/>
  <c r="M35"/>
  <c r="P35" s="1"/>
  <c r="M38"/>
  <c r="P38" s="1"/>
  <c r="M71"/>
  <c r="P71" s="1"/>
  <c r="M74"/>
  <c r="P74" s="1"/>
  <c r="M23"/>
  <c r="P23" s="1"/>
  <c r="M26"/>
  <c r="P26" s="1"/>
  <c r="M62"/>
  <c r="P62" s="1"/>
  <c r="M7" i="19"/>
  <c r="P7" s="1"/>
  <c r="K59"/>
  <c r="K62"/>
  <c r="K65"/>
  <c r="K68"/>
  <c r="K71"/>
  <c r="K74"/>
  <c r="K77"/>
  <c r="K80"/>
  <c r="L80" s="1"/>
  <c r="O80" s="1"/>
  <c r="K83"/>
  <c r="K86"/>
  <c r="K89"/>
  <c r="M101"/>
  <c r="P101" s="1"/>
  <c r="M104"/>
  <c r="P104" s="1"/>
  <c r="K11"/>
  <c r="K14"/>
  <c r="K17"/>
  <c r="L17" s="1"/>
  <c r="O17" s="1"/>
  <c r="K20"/>
  <c r="K23"/>
  <c r="K26"/>
  <c r="K29"/>
  <c r="K32"/>
  <c r="K35"/>
  <c r="K38"/>
  <c r="K41"/>
  <c r="L41" s="1"/>
  <c r="O41" s="1"/>
  <c r="K44"/>
  <c r="K47"/>
  <c r="K50"/>
  <c r="K53"/>
  <c r="M59"/>
  <c r="P59" s="1"/>
  <c r="M65"/>
  <c r="P65" s="1"/>
  <c r="M68"/>
  <c r="P68" s="1"/>
  <c r="M77"/>
  <c r="P77" s="1"/>
  <c r="M80"/>
  <c r="P80" s="1"/>
  <c r="M89"/>
  <c r="P89" s="1"/>
  <c r="M92"/>
  <c r="P92" s="1"/>
  <c r="L101"/>
  <c r="O101" s="1"/>
  <c r="M47"/>
  <c r="P47" s="1"/>
  <c r="M50"/>
  <c r="P50" s="1"/>
  <c r="M83"/>
  <c r="P83" s="1"/>
  <c r="M86"/>
  <c r="P86" s="1"/>
  <c r="M35"/>
  <c r="P35" s="1"/>
  <c r="M38"/>
  <c r="P38" s="1"/>
  <c r="M71"/>
  <c r="P71" s="1"/>
  <c r="M74"/>
  <c r="P74" s="1"/>
  <c r="M152" i="13"/>
  <c r="P152" s="1"/>
  <c r="M149"/>
  <c r="P149" s="1"/>
  <c r="M146"/>
  <c r="P146" s="1"/>
  <c r="M131"/>
  <c r="P131" s="1"/>
  <c r="M161"/>
  <c r="P161" s="1"/>
  <c r="K155"/>
  <c r="K125"/>
  <c r="K128"/>
  <c r="K161"/>
  <c r="K158"/>
  <c r="M140"/>
  <c r="P140" s="1"/>
  <c r="M137"/>
  <c r="P137" s="1"/>
  <c r="M128"/>
  <c r="P128" s="1"/>
  <c r="K149"/>
  <c r="K146"/>
  <c r="K143"/>
  <c r="K137"/>
  <c r="K134"/>
  <c r="K131"/>
  <c r="M125"/>
  <c r="P125" s="1"/>
  <c r="M155"/>
  <c r="P155" s="1"/>
  <c r="K152"/>
  <c r="M134"/>
  <c r="P134" s="1"/>
  <c r="M158"/>
  <c r="P158" s="1"/>
  <c r="M143"/>
  <c r="P143" s="1"/>
  <c r="K140"/>
  <c r="K7"/>
  <c r="L7" s="1"/>
  <c r="O7" s="1"/>
  <c r="M7"/>
  <c r="P7" s="1"/>
  <c r="K44"/>
  <c r="K56"/>
  <c r="K68"/>
  <c r="K74"/>
  <c r="K86"/>
  <c r="K98"/>
  <c r="K104"/>
  <c r="K113"/>
  <c r="K116"/>
  <c r="M47"/>
  <c r="P47" s="1"/>
  <c r="M50"/>
  <c r="P50" s="1"/>
  <c r="M59"/>
  <c r="P59" s="1"/>
  <c r="M62"/>
  <c r="P62" s="1"/>
  <c r="M77"/>
  <c r="P77" s="1"/>
  <c r="M80"/>
  <c r="P80" s="1"/>
  <c r="M89"/>
  <c r="P89" s="1"/>
  <c r="M92"/>
  <c r="P92" s="1"/>
  <c r="M104"/>
  <c r="P104" s="1"/>
  <c r="M107"/>
  <c r="P107" s="1"/>
  <c r="M116"/>
  <c r="P116" s="1"/>
  <c r="M119"/>
  <c r="P119" s="1"/>
  <c r="M95"/>
  <c r="P95" s="1"/>
  <c r="M98"/>
  <c r="P98" s="1"/>
  <c r="M101"/>
  <c r="P101" s="1"/>
  <c r="M110"/>
  <c r="P110" s="1"/>
  <c r="M113"/>
  <c r="P113" s="1"/>
  <c r="K14"/>
  <c r="K17"/>
  <c r="K20"/>
  <c r="K26"/>
  <c r="K29"/>
  <c r="K32"/>
  <c r="K38"/>
  <c r="K41"/>
  <c r="K47"/>
  <c r="K50"/>
  <c r="K53"/>
  <c r="K59"/>
  <c r="K62"/>
  <c r="K65"/>
  <c r="K71"/>
  <c r="K77"/>
  <c r="K80"/>
  <c r="K83"/>
  <c r="K89"/>
  <c r="K92"/>
  <c r="K95"/>
  <c r="K101"/>
  <c r="K107"/>
  <c r="K110"/>
  <c r="M122"/>
  <c r="P122" s="1"/>
  <c r="M20"/>
  <c r="P20" s="1"/>
  <c r="M23"/>
  <c r="P23" s="1"/>
  <c r="M32"/>
  <c r="P32" s="1"/>
  <c r="M35"/>
  <c r="P35" s="1"/>
  <c r="M44"/>
  <c r="P44" s="1"/>
  <c r="M53"/>
  <c r="P53" s="1"/>
  <c r="M56"/>
  <c r="P56" s="1"/>
  <c r="M65"/>
  <c r="P65" s="1"/>
  <c r="M68"/>
  <c r="P68" s="1"/>
  <c r="M71"/>
  <c r="P71" s="1"/>
  <c r="M74"/>
  <c r="P74" s="1"/>
  <c r="M83"/>
  <c r="P83" s="1"/>
  <c r="M86"/>
  <c r="P86" s="1"/>
  <c r="K119"/>
  <c r="K122"/>
  <c r="K11"/>
  <c r="M11"/>
  <c r="P11" s="1"/>
  <c r="K23"/>
  <c r="K35"/>
  <c r="M14"/>
  <c r="P14" s="1"/>
  <c r="M17"/>
  <c r="P17" s="1"/>
  <c r="M26"/>
  <c r="P26" s="1"/>
  <c r="M29"/>
  <c r="P29" s="1"/>
  <c r="M38"/>
  <c r="P38" s="1"/>
  <c r="M41"/>
  <c r="P41" s="1"/>
  <c r="L11" i="24" l="1"/>
  <c r="O11" s="1"/>
  <c r="L71"/>
  <c r="O71" s="1"/>
  <c r="L59"/>
  <c r="O59" s="1"/>
  <c r="L62"/>
  <c r="O62" s="1"/>
  <c r="L83" i="22"/>
  <c r="O83" s="1"/>
  <c r="L53" i="24"/>
  <c r="O53" s="1"/>
  <c r="L14"/>
  <c r="O14" s="1"/>
  <c r="L41"/>
  <c r="O41" s="1"/>
  <c r="L23"/>
  <c r="O23" s="1"/>
  <c r="L68"/>
  <c r="O68" s="1"/>
  <c r="L17"/>
  <c r="O17" s="1"/>
  <c r="L29"/>
  <c r="O29" s="1"/>
  <c r="L50"/>
  <c r="O50" s="1"/>
  <c r="L35"/>
  <c r="O35" s="1"/>
  <c r="L44"/>
  <c r="O44" s="1"/>
  <c r="L56"/>
  <c r="O56" s="1"/>
  <c r="L20"/>
  <c r="O20" s="1"/>
  <c r="L32"/>
  <c r="O32" s="1"/>
  <c r="L38"/>
  <c r="O38" s="1"/>
  <c r="L38" i="23"/>
  <c r="O38" s="1"/>
  <c r="L110" i="22"/>
  <c r="O110" s="1"/>
  <c r="L92"/>
  <c r="O92" s="1"/>
  <c r="L107" i="23"/>
  <c r="O107" s="1"/>
  <c r="L71"/>
  <c r="O71" s="1"/>
  <c r="L134"/>
  <c r="O134" s="1"/>
  <c r="L98"/>
  <c r="O98" s="1"/>
  <c r="L164"/>
  <c r="O164" s="1"/>
  <c r="L122"/>
  <c r="O122" s="1"/>
  <c r="L32"/>
  <c r="O32" s="1"/>
  <c r="L11"/>
  <c r="O11" s="1"/>
  <c r="L113"/>
  <c r="O113" s="1"/>
  <c r="L143"/>
  <c r="O143" s="1"/>
  <c r="L20" i="22"/>
  <c r="O20" s="1"/>
  <c r="L86"/>
  <c r="O86" s="1"/>
  <c r="L35"/>
  <c r="O35" s="1"/>
  <c r="L44"/>
  <c r="O44" s="1"/>
  <c r="L53"/>
  <c r="O53" s="1"/>
  <c r="L95"/>
  <c r="O95" s="1"/>
  <c r="L77"/>
  <c r="O77" s="1"/>
  <c r="L107"/>
  <c r="O107" s="1"/>
  <c r="L41"/>
  <c r="O41" s="1"/>
  <c r="L59"/>
  <c r="O59" s="1"/>
  <c r="L29"/>
  <c r="O29" s="1"/>
  <c r="L125"/>
  <c r="O125" s="1"/>
  <c r="L14"/>
  <c r="O14" s="1"/>
  <c r="L62"/>
  <c r="O62" s="1"/>
  <c r="L11" i="13"/>
  <c r="O11" s="1"/>
  <c r="L170" i="23"/>
  <c r="O170" s="1"/>
  <c r="L59"/>
  <c r="O59" s="1"/>
  <c r="L119"/>
  <c r="O119" s="1"/>
  <c r="L23"/>
  <c r="O23" s="1"/>
  <c r="L35"/>
  <c r="O35" s="1"/>
  <c r="L86"/>
  <c r="O86" s="1"/>
  <c r="L146"/>
  <c r="O146" s="1"/>
  <c r="L50"/>
  <c r="O50" s="1"/>
  <c r="L68"/>
  <c r="O68" s="1"/>
  <c r="L161"/>
  <c r="O161" s="1"/>
  <c r="L80"/>
  <c r="O80" s="1"/>
  <c r="L29"/>
  <c r="O29" s="1"/>
  <c r="L47"/>
  <c r="O47" s="1"/>
  <c r="L50" i="22"/>
  <c r="O50" s="1"/>
  <c r="L137" i="23"/>
  <c r="O137" s="1"/>
  <c r="L89"/>
  <c r="O89" s="1"/>
  <c r="L41"/>
  <c r="O41" s="1"/>
  <c r="L155"/>
  <c r="O155" s="1"/>
  <c r="L101"/>
  <c r="O101" s="1"/>
  <c r="L53"/>
  <c r="O53" s="1"/>
  <c r="L131"/>
  <c r="O131" s="1"/>
  <c r="L83"/>
  <c r="O83" s="1"/>
  <c r="L149"/>
  <c r="O149" s="1"/>
  <c r="L62"/>
  <c r="O62" s="1"/>
  <c r="L140"/>
  <c r="O140" s="1"/>
  <c r="L92"/>
  <c r="O92" s="1"/>
  <c r="L44"/>
  <c r="O44" s="1"/>
  <c r="L17"/>
  <c r="O17" s="1"/>
  <c r="L104"/>
  <c r="O104" s="1"/>
  <c r="L56"/>
  <c r="O56" s="1"/>
  <c r="L167"/>
  <c r="O167" s="1"/>
  <c r="L110"/>
  <c r="O110" s="1"/>
  <c r="L20"/>
  <c r="O20" s="1"/>
  <c r="L152"/>
  <c r="O152" s="1"/>
  <c r="L65"/>
  <c r="O65" s="1"/>
  <c r="L14"/>
  <c r="O14" s="1"/>
  <c r="L158"/>
  <c r="O158" s="1"/>
  <c r="L128"/>
  <c r="O128" s="1"/>
  <c r="L77"/>
  <c r="O77" s="1"/>
  <c r="L26"/>
  <c r="O26" s="1"/>
  <c r="L95"/>
  <c r="O95" s="1"/>
  <c r="L125"/>
  <c r="O125" s="1"/>
  <c r="L74"/>
  <c r="O74" s="1"/>
  <c r="L113" i="21"/>
  <c r="O113" s="1"/>
  <c r="L116"/>
  <c r="O116" s="1"/>
  <c r="L110"/>
  <c r="O110" s="1"/>
  <c r="L119" i="22"/>
  <c r="O119" s="1"/>
  <c r="L71"/>
  <c r="O71" s="1"/>
  <c r="L23"/>
  <c r="O23" s="1"/>
  <c r="L68"/>
  <c r="O68" s="1"/>
  <c r="L113"/>
  <c r="O113" s="1"/>
  <c r="L65"/>
  <c r="O65" s="1"/>
  <c r="L17"/>
  <c r="O17" s="1"/>
  <c r="L89"/>
  <c r="O89" s="1"/>
  <c r="L101"/>
  <c r="O101" s="1"/>
  <c r="L98"/>
  <c r="O98" s="1"/>
  <c r="L122"/>
  <c r="O122" s="1"/>
  <c r="L74"/>
  <c r="O74" s="1"/>
  <c r="L26"/>
  <c r="O26" s="1"/>
  <c r="L116"/>
  <c r="O116" s="1"/>
  <c r="L80"/>
  <c r="O80" s="1"/>
  <c r="L32"/>
  <c r="O32" s="1"/>
  <c r="L104"/>
  <c r="O104" s="1"/>
  <c r="L38"/>
  <c r="O38" s="1"/>
  <c r="L11"/>
  <c r="O11" s="1"/>
  <c r="L56"/>
  <c r="O56" s="1"/>
  <c r="L47"/>
  <c r="O47" s="1"/>
  <c r="L95" i="13"/>
  <c r="O95" s="1"/>
  <c r="L95" i="21"/>
  <c r="O95" s="1"/>
  <c r="L92"/>
  <c r="O92" s="1"/>
  <c r="L101"/>
  <c r="O101" s="1"/>
  <c r="L107"/>
  <c r="O107" s="1"/>
  <c r="L104"/>
  <c r="O104" s="1"/>
  <c r="L86"/>
  <c r="O86" s="1"/>
  <c r="L89"/>
  <c r="O89" s="1"/>
  <c r="L98"/>
  <c r="O98" s="1"/>
  <c r="L107" i="19"/>
  <c r="O107" s="1"/>
  <c r="L62"/>
  <c r="O62" s="1"/>
  <c r="L53"/>
  <c r="O53" s="1"/>
  <c r="L95"/>
  <c r="O95" s="1"/>
  <c r="L35" i="21"/>
  <c r="O35" s="1"/>
  <c r="L38"/>
  <c r="O38" s="1"/>
  <c r="L89" i="19"/>
  <c r="O89" s="1"/>
  <c r="L98"/>
  <c r="O98" s="1"/>
  <c r="L83"/>
  <c r="O83" s="1"/>
  <c r="L47"/>
  <c r="O47" s="1"/>
  <c r="L35"/>
  <c r="O35" s="1"/>
  <c r="L23"/>
  <c r="O23" s="1"/>
  <c r="L11"/>
  <c r="O11" s="1"/>
  <c r="L86"/>
  <c r="O86" s="1"/>
  <c r="L74"/>
  <c r="O74" s="1"/>
  <c r="L56"/>
  <c r="O56" s="1"/>
  <c r="L104"/>
  <c r="O104" s="1"/>
  <c r="L29"/>
  <c r="O29" s="1"/>
  <c r="L50"/>
  <c r="O50" s="1"/>
  <c r="L38"/>
  <c r="O38" s="1"/>
  <c r="L26"/>
  <c r="O26" s="1"/>
  <c r="L14"/>
  <c r="O14" s="1"/>
  <c r="L77"/>
  <c r="O77" s="1"/>
  <c r="L65"/>
  <c r="O65" s="1"/>
  <c r="L68"/>
  <c r="O68" s="1"/>
  <c r="L92"/>
  <c r="O92" s="1"/>
  <c r="L80" i="13"/>
  <c r="O80" s="1"/>
  <c r="L44" i="21"/>
  <c r="O44" s="1"/>
  <c r="L59"/>
  <c r="O59" s="1"/>
  <c r="L56"/>
  <c r="O56" s="1"/>
  <c r="L59" i="19"/>
  <c r="O59" s="1"/>
  <c r="L44"/>
  <c r="O44" s="1"/>
  <c r="L32"/>
  <c r="O32" s="1"/>
  <c r="L20"/>
  <c r="O20" s="1"/>
  <c r="L71"/>
  <c r="O71" s="1"/>
  <c r="L80" i="21"/>
  <c r="O80" s="1"/>
  <c r="L14"/>
  <c r="O14" s="1"/>
  <c r="L62"/>
  <c r="O62" s="1"/>
  <c r="L41"/>
  <c r="O41" s="1"/>
  <c r="L11"/>
  <c r="O11" s="1"/>
  <c r="L65"/>
  <c r="O65" s="1"/>
  <c r="L23"/>
  <c r="O23" s="1"/>
  <c r="L20"/>
  <c r="O20" s="1"/>
  <c r="L68"/>
  <c r="O68" s="1"/>
  <c r="L17"/>
  <c r="O17" s="1"/>
  <c r="L71"/>
  <c r="O71" s="1"/>
  <c r="L47"/>
  <c r="O47" s="1"/>
  <c r="L26"/>
  <c r="O26" s="1"/>
  <c r="L32"/>
  <c r="O32" s="1"/>
  <c r="L77"/>
  <c r="O77" s="1"/>
  <c r="L50"/>
  <c r="O50" s="1"/>
  <c r="L83"/>
  <c r="O83" s="1"/>
  <c r="L29"/>
  <c r="O29" s="1"/>
  <c r="L74"/>
  <c r="O74" s="1"/>
  <c r="L53"/>
  <c r="O53" s="1"/>
  <c r="L62" i="13"/>
  <c r="O62" s="1"/>
  <c r="L47"/>
  <c r="O47" s="1"/>
  <c r="L29"/>
  <c r="O29" s="1"/>
  <c r="L104"/>
  <c r="O104" s="1"/>
  <c r="L68"/>
  <c r="O68" s="1"/>
  <c r="L35"/>
  <c r="O35" s="1"/>
  <c r="L122"/>
  <c r="O122" s="1"/>
  <c r="L110"/>
  <c r="O110" s="1"/>
  <c r="L92"/>
  <c r="O92" s="1"/>
  <c r="L77"/>
  <c r="O77" s="1"/>
  <c r="L41"/>
  <c r="O41" s="1"/>
  <c r="L26"/>
  <c r="O26" s="1"/>
  <c r="L140"/>
  <c r="O140" s="1"/>
  <c r="L152"/>
  <c r="O152" s="1"/>
  <c r="L131"/>
  <c r="O131" s="1"/>
  <c r="L146"/>
  <c r="O146" s="1"/>
  <c r="L128"/>
  <c r="O128" s="1"/>
  <c r="L143"/>
  <c r="O143" s="1"/>
  <c r="L137"/>
  <c r="O137" s="1"/>
  <c r="L161"/>
  <c r="O161" s="1"/>
  <c r="L155"/>
  <c r="O155" s="1"/>
  <c r="L134"/>
  <c r="O134" s="1"/>
  <c r="L149"/>
  <c r="O149" s="1"/>
  <c r="L158"/>
  <c r="O158" s="1"/>
  <c r="L125"/>
  <c r="O125" s="1"/>
  <c r="L14"/>
  <c r="O14" s="1"/>
  <c r="L32"/>
  <c r="O32" s="1"/>
  <c r="L17"/>
  <c r="O17" s="1"/>
  <c r="L101"/>
  <c r="O101" s="1"/>
  <c r="L83"/>
  <c r="O83" s="1"/>
  <c r="L65"/>
  <c r="O65" s="1"/>
  <c r="L50"/>
  <c r="O50" s="1"/>
  <c r="L113"/>
  <c r="O113" s="1"/>
  <c r="L74"/>
  <c r="O74" s="1"/>
  <c r="L38"/>
  <c r="O38" s="1"/>
  <c r="L20"/>
  <c r="O20" s="1"/>
  <c r="L23"/>
  <c r="O23" s="1"/>
  <c r="L119"/>
  <c r="O119" s="1"/>
  <c r="L107"/>
  <c r="O107" s="1"/>
  <c r="L89"/>
  <c r="O89" s="1"/>
  <c r="L71"/>
  <c r="O71" s="1"/>
  <c r="L53"/>
  <c r="O53" s="1"/>
  <c r="L116"/>
  <c r="O116" s="1"/>
  <c r="L86"/>
  <c r="O86" s="1"/>
  <c r="L44"/>
  <c r="O44" s="1"/>
  <c r="L59"/>
  <c r="O59" s="1"/>
  <c r="L98"/>
  <c r="O98" s="1"/>
  <c r="L56"/>
  <c r="O56" s="1"/>
</calcChain>
</file>

<file path=xl/sharedStrings.xml><?xml version="1.0" encoding="utf-8"?>
<sst xmlns="http://schemas.openxmlformats.org/spreadsheetml/2006/main" count="792" uniqueCount="245">
  <si>
    <r>
      <t>C</t>
    </r>
    <r>
      <rPr>
        <b/>
        <vertAlign val="subscript"/>
        <sz val="12"/>
        <rFont val="Arial"/>
        <family val="2"/>
        <charset val="186"/>
      </rPr>
      <t>T</t>
    </r>
  </si>
  <si>
    <t>STD</t>
  </si>
  <si>
    <r>
      <t>2</t>
    </r>
    <r>
      <rPr>
        <b/>
        <vertAlign val="superscript"/>
        <sz val="12"/>
        <rFont val="Arial"/>
        <family val="2"/>
        <charset val="186"/>
      </rPr>
      <t>-ΔΔCT</t>
    </r>
  </si>
  <si>
    <t>SAMPLE</t>
  </si>
  <si>
    <t>Kalibraator</t>
  </si>
  <si>
    <t>SEM</t>
  </si>
  <si>
    <r>
      <t>[</t>
    </r>
    <r>
      <rPr>
        <sz val="8"/>
        <rFont val="Arial"/>
        <family val="2"/>
        <charset val="186"/>
      </rPr>
      <t>C</t>
    </r>
    <r>
      <rPr>
        <vertAlign val="subscript"/>
        <sz val="8"/>
        <rFont val="Arial"/>
        <family val="2"/>
        <charset val="186"/>
      </rPr>
      <t>T</t>
    </r>
    <r>
      <rPr>
        <sz val="8"/>
        <rFont val="Times New Roman"/>
        <family val="1"/>
        <charset val="186"/>
      </rPr>
      <t>]</t>
    </r>
  </si>
  <si>
    <r>
      <t>ΔC</t>
    </r>
    <r>
      <rPr>
        <vertAlign val="subscript"/>
        <sz val="8"/>
        <rFont val="Arial"/>
        <family val="2"/>
      </rPr>
      <t>T</t>
    </r>
  </si>
  <si>
    <r>
      <t>ΔΔC</t>
    </r>
    <r>
      <rPr>
        <vertAlign val="subscript"/>
        <sz val="8"/>
        <rFont val="Arial"/>
        <family val="2"/>
      </rPr>
      <t>T</t>
    </r>
  </si>
  <si>
    <t>C1_PMA</t>
  </si>
  <si>
    <t>C1_SEB</t>
  </si>
  <si>
    <t>C1_72h</t>
  </si>
  <si>
    <t>C2_PMA</t>
  </si>
  <si>
    <t>C2_SEB</t>
  </si>
  <si>
    <t>C2_72h</t>
  </si>
  <si>
    <t>C3_PMA</t>
  </si>
  <si>
    <t>C3_SEB</t>
  </si>
  <si>
    <t>C3_72h</t>
  </si>
  <si>
    <t>C4_PMA</t>
  </si>
  <si>
    <t>C4_SEB</t>
  </si>
  <si>
    <t>C4_72h</t>
  </si>
  <si>
    <t>C5_PMA</t>
  </si>
  <si>
    <t>C5_SEB</t>
  </si>
  <si>
    <t>C5_72h</t>
  </si>
  <si>
    <t>C6_PMA</t>
  </si>
  <si>
    <t>C6_SEB</t>
  </si>
  <si>
    <t>C6_72h</t>
  </si>
  <si>
    <t>C7_PMA</t>
  </si>
  <si>
    <t>C7_SEB</t>
  </si>
  <si>
    <t>C7_72h</t>
  </si>
  <si>
    <t>C8_PMA</t>
  </si>
  <si>
    <t>C8_SEB</t>
  </si>
  <si>
    <t>C8_72h</t>
  </si>
  <si>
    <t>C9_PMA</t>
  </si>
  <si>
    <t>C9_SEB</t>
  </si>
  <si>
    <t>C9_72h</t>
  </si>
  <si>
    <t>C10_PMA</t>
  </si>
  <si>
    <t>C10_SEB</t>
  </si>
  <si>
    <t>C10_72h</t>
  </si>
  <si>
    <t>C12_PMA</t>
  </si>
  <si>
    <t>C12_SEB</t>
  </si>
  <si>
    <t>C12_72h</t>
  </si>
  <si>
    <t>C13_PMA</t>
  </si>
  <si>
    <t>C13_SEB</t>
  </si>
  <si>
    <t>C13_72h</t>
  </si>
  <si>
    <t>C14_PMA</t>
  </si>
  <si>
    <t>C14_SEB</t>
  </si>
  <si>
    <t>C14_72h</t>
  </si>
  <si>
    <t>C15_PMA</t>
  </si>
  <si>
    <t>C15_SEB</t>
  </si>
  <si>
    <t>C15_72h</t>
  </si>
  <si>
    <t>C16_PMA</t>
  </si>
  <si>
    <t>C16_SEB</t>
  </si>
  <si>
    <t>C16_72h</t>
  </si>
  <si>
    <t>C17_PMA</t>
  </si>
  <si>
    <t>C17_SEB</t>
  </si>
  <si>
    <t>C17_72h</t>
  </si>
  <si>
    <t>C18_PMA</t>
  </si>
  <si>
    <t>C18_SEB</t>
  </si>
  <si>
    <t>C18_72h</t>
  </si>
  <si>
    <t>C19_PMA</t>
  </si>
  <si>
    <t>C19_SEB</t>
  </si>
  <si>
    <t>C19_72h</t>
  </si>
  <si>
    <t>C20_PMA</t>
  </si>
  <si>
    <t>C20_SEB</t>
  </si>
  <si>
    <t>C20_72h</t>
  </si>
  <si>
    <t>C21_PMA</t>
  </si>
  <si>
    <t>C21_SEB</t>
  </si>
  <si>
    <t>C21_72h</t>
  </si>
  <si>
    <t>C22_PMA</t>
  </si>
  <si>
    <t>C22_SEB</t>
  </si>
  <si>
    <t>C22_72h</t>
  </si>
  <si>
    <t>C23_PMA</t>
  </si>
  <si>
    <t>C23_SEB</t>
  </si>
  <si>
    <t>C23_72h</t>
  </si>
  <si>
    <t>C24_PMA</t>
  </si>
  <si>
    <t>C24_SEB</t>
  </si>
  <si>
    <t>C24_72h</t>
  </si>
  <si>
    <t>C25_PMA</t>
  </si>
  <si>
    <t>C25_SEB</t>
  </si>
  <si>
    <t>C25_72h</t>
  </si>
  <si>
    <t>P1_PMA</t>
  </si>
  <si>
    <t>P1_SEB</t>
  </si>
  <si>
    <t>P1_72h</t>
  </si>
  <si>
    <t>P2_PMA</t>
  </si>
  <si>
    <t>P2_SEB</t>
  </si>
  <si>
    <t>P2_72h</t>
  </si>
  <si>
    <t>P3_PMA</t>
  </si>
  <si>
    <t>P3_SEB</t>
  </si>
  <si>
    <t>P3_72h</t>
  </si>
  <si>
    <t>P4_PMA</t>
  </si>
  <si>
    <t>P4_SEB</t>
  </si>
  <si>
    <t>P4_72h</t>
  </si>
  <si>
    <t>P5_PMA</t>
  </si>
  <si>
    <t>P5_SEB</t>
  </si>
  <si>
    <t>P5_72h</t>
  </si>
  <si>
    <t>P6_PMA</t>
  </si>
  <si>
    <t>P6_SEB</t>
  </si>
  <si>
    <t>P6_72h</t>
  </si>
  <si>
    <t>P7_PMA</t>
  </si>
  <si>
    <t>P7_SEB</t>
  </si>
  <si>
    <t>P7_72h</t>
  </si>
  <si>
    <t>P8_PMA</t>
  </si>
  <si>
    <t>P8_SEB</t>
  </si>
  <si>
    <t>P8_72h</t>
  </si>
  <si>
    <t>P9_PMA</t>
  </si>
  <si>
    <t>P9_SEB</t>
  </si>
  <si>
    <t>P9_72h</t>
  </si>
  <si>
    <t>P10_PMA</t>
  </si>
  <si>
    <t>P10_SEB</t>
  </si>
  <si>
    <t>P10_72h</t>
  </si>
  <si>
    <t>P11_PMA</t>
  </si>
  <si>
    <t>P11_SEB</t>
  </si>
  <si>
    <t>P11_72h</t>
  </si>
  <si>
    <t>P12_PMA</t>
  </si>
  <si>
    <t>P12_SEB</t>
  </si>
  <si>
    <t>P12_72h</t>
  </si>
  <si>
    <t>P13_PMA</t>
  </si>
  <si>
    <t>P13_SEB</t>
  </si>
  <si>
    <t>P13_72h</t>
  </si>
  <si>
    <t>P14_PMA</t>
  </si>
  <si>
    <t>P14_SEB</t>
  </si>
  <si>
    <t>P14_72h</t>
  </si>
  <si>
    <t>P15_PMA</t>
  </si>
  <si>
    <t>P15_SEB</t>
  </si>
  <si>
    <t>P15_72h</t>
  </si>
  <si>
    <t>P16_PMA</t>
  </si>
  <si>
    <t>P16_SEB</t>
  </si>
  <si>
    <t>P16_72h</t>
  </si>
  <si>
    <t>P17_PMA</t>
  </si>
  <si>
    <t>P17_SEB</t>
  </si>
  <si>
    <t>P17_72h</t>
  </si>
  <si>
    <t>P018_PMA</t>
  </si>
  <si>
    <t>P018_SEB</t>
  </si>
  <si>
    <t>P018_72h</t>
  </si>
  <si>
    <t>P019_PMA</t>
  </si>
  <si>
    <t>P019_SEB</t>
  </si>
  <si>
    <t>P019_72h</t>
  </si>
  <si>
    <t>P020_PMA</t>
  </si>
  <si>
    <t>P020_SEB</t>
  </si>
  <si>
    <t>P020_72h</t>
  </si>
  <si>
    <t>P021_PMA</t>
  </si>
  <si>
    <t>P021_SEB</t>
  </si>
  <si>
    <t>P021_72h</t>
  </si>
  <si>
    <t>P022_PMA</t>
  </si>
  <si>
    <t>P022_SEB</t>
  </si>
  <si>
    <t>P022_72h</t>
  </si>
  <si>
    <t>P023_PMA</t>
  </si>
  <si>
    <t>P023_SEB</t>
  </si>
  <si>
    <t>P023_72h</t>
  </si>
  <si>
    <t>P024_PMA</t>
  </si>
  <si>
    <t>P024_SEB</t>
  </si>
  <si>
    <t>P024_72h</t>
  </si>
  <si>
    <t>P025_PMA</t>
  </si>
  <si>
    <t>P025_SEB</t>
  </si>
  <si>
    <t>P025_72h</t>
  </si>
  <si>
    <t>P026_PMA</t>
  </si>
  <si>
    <t>P026_SEB</t>
  </si>
  <si>
    <t>P026_72h</t>
  </si>
  <si>
    <t>P027_PMA</t>
  </si>
  <si>
    <t>P027_SEB</t>
  </si>
  <si>
    <t>P027_72h</t>
  </si>
  <si>
    <t>P028_PMA</t>
  </si>
  <si>
    <t>P028_SEB</t>
  </si>
  <si>
    <t>P028_72h</t>
  </si>
  <si>
    <t>P029_PMA</t>
  </si>
  <si>
    <t>P029_SEB</t>
  </si>
  <si>
    <t>P029_72h</t>
  </si>
  <si>
    <t>P030_PMA</t>
  </si>
  <si>
    <t>P030_SEB</t>
  </si>
  <si>
    <t>P030_72h</t>
  </si>
  <si>
    <t>P031_PMA</t>
  </si>
  <si>
    <t>P031_SEB</t>
  </si>
  <si>
    <t>P031_72h</t>
  </si>
  <si>
    <t>P032_PMA</t>
  </si>
  <si>
    <t>P032_SEB</t>
  </si>
  <si>
    <t>P032_72h</t>
  </si>
  <si>
    <t>P033_PMA</t>
  </si>
  <si>
    <t>P033_SEB</t>
  </si>
  <si>
    <t>P033_72h</t>
  </si>
  <si>
    <t>P034_PMA</t>
  </si>
  <si>
    <t>P034_SEB</t>
  </si>
  <si>
    <t>P034_72h</t>
  </si>
  <si>
    <t>P035_PMA</t>
  </si>
  <si>
    <t>P035_SEB</t>
  </si>
  <si>
    <t>P035_72h</t>
  </si>
  <si>
    <t>V1_PMA</t>
  </si>
  <si>
    <t>V1_SEB</t>
  </si>
  <si>
    <t>V1_72h</t>
  </si>
  <si>
    <t>V2_PMA</t>
  </si>
  <si>
    <t>V2_SEB</t>
  </si>
  <si>
    <t>V2_72h</t>
  </si>
  <si>
    <t>V3_PMA</t>
  </si>
  <si>
    <t>V3_SEB</t>
  </si>
  <si>
    <t>V3_72h</t>
  </si>
  <si>
    <t>V4_PMA</t>
  </si>
  <si>
    <t>V4_SEB</t>
  </si>
  <si>
    <t>V4_72h</t>
  </si>
  <si>
    <t>V5_PMA</t>
  </si>
  <si>
    <t>V5_SEB</t>
  </si>
  <si>
    <t>V5_72h</t>
  </si>
  <si>
    <t>V6_PMA</t>
  </si>
  <si>
    <t>V6_SEB</t>
  </si>
  <si>
    <t>V6_72h</t>
  </si>
  <si>
    <t>V7_PMA</t>
  </si>
  <si>
    <t>V7_SEB</t>
  </si>
  <si>
    <t>V7_72h</t>
  </si>
  <si>
    <t>V8_PMA</t>
  </si>
  <si>
    <t>V8_SEB</t>
  </si>
  <si>
    <t>V8_72h</t>
  </si>
  <si>
    <t>V9_PMA</t>
  </si>
  <si>
    <t>V9_SEB</t>
  </si>
  <si>
    <t>V9_72h</t>
  </si>
  <si>
    <t>V10_PMA</t>
  </si>
  <si>
    <t>V10_SEB</t>
  </si>
  <si>
    <t>V10_72h</t>
  </si>
  <si>
    <t>V11_PMA</t>
  </si>
  <si>
    <t>V11_SEB</t>
  </si>
  <si>
    <t>V11_72h</t>
  </si>
  <si>
    <t>V12_PMA</t>
  </si>
  <si>
    <t>V12_SEB</t>
  </si>
  <si>
    <t>V12_72h</t>
  </si>
  <si>
    <t>V13_PMA</t>
  </si>
  <si>
    <t>V13_SEB</t>
  </si>
  <si>
    <t>V13_72h</t>
  </si>
  <si>
    <t>V14_PMA</t>
  </si>
  <si>
    <t>V14_SEB</t>
  </si>
  <si>
    <t>V14_72h</t>
  </si>
  <si>
    <t>V15_PMA</t>
  </si>
  <si>
    <t>V15_SEB</t>
  </si>
  <si>
    <t>V15_72h</t>
  </si>
  <si>
    <t>V16_PMA</t>
  </si>
  <si>
    <t>V16_SEB</t>
  </si>
  <si>
    <t>V16_72h</t>
  </si>
  <si>
    <t>V17_PMA</t>
  </si>
  <si>
    <t>V17_SEB</t>
  </si>
  <si>
    <t>V17_72h</t>
  </si>
  <si>
    <t>V18_PMA</t>
  </si>
  <si>
    <t>V18_SEB</t>
  </si>
  <si>
    <t>V18_72h</t>
  </si>
  <si>
    <t>C11_PMA</t>
  </si>
  <si>
    <t>C11_SEB</t>
  </si>
  <si>
    <t>C11_72h</t>
  </si>
  <si>
    <t>CTLA4</t>
  </si>
  <si>
    <t>B2mg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</si>
</sst>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0.000"/>
  </numFmts>
  <fonts count="20">
    <font>
      <sz val="10"/>
      <name val="Arial"/>
      <charset val="186"/>
    </font>
    <font>
      <b/>
      <sz val="12"/>
      <name val="Arial"/>
      <family val="2"/>
      <charset val="186"/>
    </font>
    <font>
      <b/>
      <vertAlign val="subscript"/>
      <sz val="12"/>
      <name val="Arial"/>
      <family val="2"/>
      <charset val="186"/>
    </font>
    <font>
      <b/>
      <vertAlign val="superscript"/>
      <sz val="12"/>
      <name val="Arial"/>
      <family val="2"/>
      <charset val="186"/>
    </font>
    <font>
      <b/>
      <sz val="12"/>
      <name val="Times New Roman"/>
      <family val="1"/>
      <charset val="186"/>
    </font>
    <font>
      <b/>
      <sz val="10"/>
      <name val="Arial"/>
      <family val="2"/>
      <charset val="186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  <charset val="186"/>
    </font>
    <font>
      <sz val="8"/>
      <name val="Times New Roman"/>
      <family val="1"/>
      <charset val="186"/>
    </font>
    <font>
      <vertAlign val="subscript"/>
      <sz val="8"/>
      <name val="Arial"/>
      <family val="2"/>
      <charset val="186"/>
    </font>
    <font>
      <sz val="8"/>
      <name val="Arial"/>
      <family val="2"/>
    </font>
    <font>
      <vertAlign val="subscript"/>
      <sz val="8"/>
      <name val="Arial"/>
      <family val="2"/>
    </font>
    <font>
      <sz val="10"/>
      <name val="Arial"/>
    </font>
    <font>
      <sz val="10"/>
      <color rgb="FFFF0000"/>
      <name val="Arial"/>
      <family val="2"/>
      <charset val="186"/>
    </font>
    <font>
      <sz val="10"/>
      <name val="Arial"/>
      <family val="2"/>
      <charset val="186"/>
    </font>
    <font>
      <b/>
      <sz val="12"/>
      <color rgb="FFFF0000"/>
      <name val="Arial"/>
      <family val="2"/>
      <charset val="186"/>
    </font>
    <font>
      <b/>
      <sz val="12"/>
      <color rgb="FFFF0000"/>
      <name val="Arial"/>
      <family val="2"/>
    </font>
    <font>
      <b/>
      <sz val="12"/>
      <color theme="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51">
    <xf numFmtId="0" fontId="0" fillId="0" borderId="0" xfId="0"/>
    <xf numFmtId="2" fontId="5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 applyProtection="1">
      <alignment horizontal="center"/>
    </xf>
    <xf numFmtId="2" fontId="8" fillId="0" borderId="0" xfId="0" applyNumberFormat="1" applyFont="1" applyBorder="1" applyAlignment="1">
      <alignment horizontal="center"/>
    </xf>
    <xf numFmtId="2" fontId="1" fillId="0" borderId="0" xfId="0" applyNumberFormat="1" applyFont="1" applyAlignment="1" applyProtection="1">
      <alignment horizontal="center"/>
    </xf>
    <xf numFmtId="2" fontId="4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 applyAlignment="1" applyProtection="1">
      <protection locked="0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9" fillId="0" borderId="0" xfId="0" applyNumberFormat="1" applyFont="1" applyAlignment="1" applyProtection="1">
      <alignment horizontal="center"/>
    </xf>
    <xf numFmtId="2" fontId="10" fillId="0" borderId="0" xfId="0" applyNumberFormat="1" applyFont="1" applyAlignment="1" applyProtection="1">
      <alignment horizontal="center"/>
    </xf>
    <xf numFmtId="2" fontId="12" fillId="0" borderId="0" xfId="0" applyNumberFormat="1" applyFont="1" applyAlignment="1" applyProtection="1">
      <alignment horizontal="center"/>
    </xf>
    <xf numFmtId="2" fontId="12" fillId="0" borderId="0" xfId="0" applyNumberFormat="1" applyFont="1" applyProtection="1"/>
    <xf numFmtId="2" fontId="7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8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164" fontId="0" fillId="0" borderId="0" xfId="0" applyNumberFormat="1"/>
    <xf numFmtId="165" fontId="1" fillId="0" borderId="0" xfId="0" applyNumberFormat="1" applyFont="1" applyAlignment="1" applyProtection="1">
      <alignment horizontal="center"/>
    </xf>
    <xf numFmtId="165" fontId="6" fillId="0" borderId="1" xfId="0" applyNumberFormat="1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5" fillId="0" borderId="0" xfId="0" applyFont="1" applyProtection="1"/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2" fontId="15" fillId="0" borderId="0" xfId="0" applyNumberFormat="1" applyFont="1" applyAlignment="1">
      <alignment horizontal="center"/>
    </xf>
    <xf numFmtId="165" fontId="17" fillId="0" borderId="1" xfId="0" applyNumberFormat="1" applyFont="1" applyBorder="1" applyAlignment="1">
      <alignment horizontal="center"/>
    </xf>
    <xf numFmtId="2" fontId="16" fillId="0" borderId="0" xfId="0" applyNumberFormat="1" applyFont="1"/>
    <xf numFmtId="2" fontId="16" fillId="0" borderId="0" xfId="0" applyNumberFormat="1" applyFont="1" applyBorder="1"/>
    <xf numFmtId="165" fontId="16" fillId="0" borderId="0" xfId="0" applyNumberFormat="1" applyFont="1"/>
    <xf numFmtId="2" fontId="16" fillId="0" borderId="0" xfId="0" applyNumberFormat="1" applyFont="1" applyAlignment="1">
      <alignment horizontal="right"/>
    </xf>
    <xf numFmtId="2" fontId="16" fillId="0" borderId="0" xfId="0" applyNumberFormat="1" applyFont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2" fontId="16" fillId="0" borderId="0" xfId="0" applyNumberFormat="1" applyFont="1" applyBorder="1" applyAlignment="1" applyProtection="1">
      <alignment horizontal="center"/>
      <protection locked="0"/>
    </xf>
    <xf numFmtId="2" fontId="16" fillId="0" borderId="1" xfId="0" applyNumberFormat="1" applyFont="1" applyBorder="1" applyAlignment="1" applyProtection="1">
      <alignment horizontal="center"/>
    </xf>
    <xf numFmtId="2" fontId="16" fillId="0" borderId="1" xfId="0" applyNumberFormat="1" applyFont="1" applyBorder="1" applyAlignment="1">
      <alignment horizontal="center"/>
    </xf>
    <xf numFmtId="2" fontId="16" fillId="0" borderId="1" xfId="0" applyNumberFormat="1" applyFont="1" applyBorder="1" applyAlignment="1" applyProtection="1">
      <alignment horizontal="center"/>
      <protection locked="0"/>
    </xf>
    <xf numFmtId="2" fontId="16" fillId="2" borderId="1" xfId="0" applyNumberFormat="1" applyFont="1" applyFill="1" applyBorder="1" applyAlignment="1" applyProtection="1">
      <alignment horizontal="center"/>
      <protection locked="0"/>
    </xf>
    <xf numFmtId="2" fontId="5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8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 applyProtection="1">
      <alignment horizontal="center"/>
      <protection locked="0"/>
    </xf>
    <xf numFmtId="2" fontId="1" fillId="0" borderId="3" xfId="0" applyNumberFormat="1" applyFont="1" applyBorder="1" applyAlignment="1" applyProtection="1">
      <alignment horizontal="center"/>
      <protection locked="0"/>
    </xf>
    <xf numFmtId="2" fontId="1" fillId="0" borderId="4" xfId="0" applyNumberFormat="1" applyFont="1" applyBorder="1" applyAlignment="1" applyProtection="1">
      <alignment horizontal="center"/>
      <protection locked="0"/>
    </xf>
    <xf numFmtId="2" fontId="1" fillId="0" borderId="1" xfId="0" applyNumberFormat="1" applyFont="1" applyBorder="1" applyAlignment="1">
      <alignment horizontal="center"/>
    </xf>
    <xf numFmtId="165" fontId="19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233"/>
  <sheetViews>
    <sheetView showGridLines="0" workbookViewId="0">
      <selection activeCell="T13" sqref="T13"/>
    </sheetView>
  </sheetViews>
  <sheetFormatPr defaultRowHeight="12.75"/>
  <cols>
    <col min="1" max="1" width="0.7109375" customWidth="1"/>
    <col min="2" max="2" width="21.140625" style="25" customWidth="1"/>
    <col min="3" max="3" width="7.28515625" style="32" customWidth="1"/>
    <col min="4" max="4" width="4.7109375" style="32" customWidth="1"/>
    <col min="5" max="5" width="6.42578125" style="32" customWidth="1"/>
    <col min="6" max="6" width="0.42578125" style="33" customWidth="1"/>
    <col min="7" max="7" width="8.140625" style="32" customWidth="1"/>
    <col min="8" max="8" width="5" style="32" customWidth="1"/>
    <col min="9" max="9" width="5.85546875" style="32" customWidth="1"/>
    <col min="10" max="10" width="0.5703125" style="33" customWidth="1"/>
    <col min="11" max="11" width="5.28515625" style="32" customWidth="1"/>
    <col min="12" max="13" width="5.5703125" style="32" customWidth="1"/>
    <col min="14" max="14" width="1.140625" style="33" customWidth="1"/>
    <col min="15" max="15" width="15" style="34" customWidth="1"/>
    <col min="16" max="16" width="6.28515625" style="3" customWidth="1"/>
    <col min="17" max="17" width="9.140625" style="4"/>
  </cols>
  <sheetData>
    <row r="1" spans="2:17" ht="6" customHeight="1"/>
    <row r="2" spans="2:17" ht="20.25">
      <c r="B2" s="26" t="s">
        <v>3</v>
      </c>
      <c r="C2" s="7" t="s">
        <v>0</v>
      </c>
      <c r="D2" s="13" t="s">
        <v>1</v>
      </c>
      <c r="E2" s="14" t="s">
        <v>6</v>
      </c>
      <c r="F2" s="8"/>
      <c r="G2" s="7" t="s">
        <v>0</v>
      </c>
      <c r="H2" s="13" t="s">
        <v>1</v>
      </c>
      <c r="I2" s="14" t="s">
        <v>6</v>
      </c>
      <c r="J2" s="8"/>
      <c r="K2" s="15" t="s">
        <v>7</v>
      </c>
      <c r="L2" s="16" t="s">
        <v>8</v>
      </c>
      <c r="M2" s="5" t="s">
        <v>1</v>
      </c>
      <c r="N2" s="19"/>
      <c r="O2" s="22" t="s">
        <v>2</v>
      </c>
      <c r="P2" s="3" t="s">
        <v>5</v>
      </c>
    </row>
    <row r="3" spans="2:17" ht="15.75">
      <c r="C3" s="46" t="s">
        <v>243</v>
      </c>
      <c r="D3" s="47"/>
      <c r="E3" s="48"/>
      <c r="F3" s="9"/>
      <c r="G3" s="49" t="s">
        <v>244</v>
      </c>
      <c r="H3" s="49"/>
      <c r="I3" s="49"/>
      <c r="J3" s="10"/>
      <c r="K3" s="11"/>
      <c r="L3" s="12"/>
      <c r="M3" s="12"/>
      <c r="N3" s="20"/>
    </row>
    <row r="4" spans="2:17" ht="5.25" customHeight="1">
      <c r="C4" s="35"/>
      <c r="G4" s="35"/>
    </row>
    <row r="5" spans="2:17">
      <c r="B5" s="2"/>
      <c r="C5" s="21">
        <v>23.225000381469727</v>
      </c>
      <c r="D5" s="33"/>
      <c r="E5" s="36"/>
      <c r="F5" s="36"/>
      <c r="G5" s="21">
        <v>14.984999656677246</v>
      </c>
      <c r="H5" s="33"/>
      <c r="I5" s="36"/>
      <c r="J5" s="36"/>
      <c r="K5" s="36"/>
      <c r="L5" s="36"/>
      <c r="M5" s="36"/>
      <c r="N5" s="36"/>
      <c r="O5" s="37"/>
    </row>
    <row r="6" spans="2:17">
      <c r="B6" s="27" t="s">
        <v>4</v>
      </c>
      <c r="C6" s="21">
        <v>23.273000717163086</v>
      </c>
      <c r="D6" s="38"/>
      <c r="E6" s="36"/>
      <c r="F6" s="36"/>
      <c r="G6" s="21">
        <v>14.845000267028809</v>
      </c>
      <c r="H6" s="38"/>
      <c r="I6" s="36"/>
      <c r="J6" s="36"/>
      <c r="K6" s="36"/>
      <c r="L6" s="36"/>
      <c r="M6" s="36"/>
      <c r="N6" s="36"/>
      <c r="O6" s="37"/>
    </row>
    <row r="7" spans="2:17" ht="15.75">
      <c r="B7" s="27"/>
      <c r="C7" s="21">
        <v>23.259000778198242</v>
      </c>
      <c r="D7" s="39">
        <f>STDEV(C5:C8)</f>
        <v>2.4684872207457333E-2</v>
      </c>
      <c r="E7" s="40">
        <f>AVERAGE(C5:C8)</f>
        <v>23.252333958943684</v>
      </c>
      <c r="F7" s="36"/>
      <c r="G7" s="21">
        <v>14.800999641418457</v>
      </c>
      <c r="H7" s="41">
        <f>STDEV(G5:G8)</f>
        <v>9.6083201593958806E-2</v>
      </c>
      <c r="I7" s="40">
        <f>AVERAGE(G5:G8)</f>
        <v>14.876999855041504</v>
      </c>
      <c r="J7" s="36"/>
      <c r="K7" s="1">
        <f>E7-I7</f>
        <v>8.3753341039021798</v>
      </c>
      <c r="L7" s="40">
        <f>K7-$K$7</f>
        <v>0</v>
      </c>
      <c r="M7" s="18">
        <f>SQRT((D7*D7)+(H7*H7))</f>
        <v>9.9203450264816043E-2</v>
      </c>
      <c r="N7" s="6"/>
      <c r="O7" s="23">
        <f>POWER(2,-L7)</f>
        <v>1</v>
      </c>
      <c r="P7" s="17">
        <f>M7/SQRT((COUNT(C5:C8)+COUNT(G5:G8)/2))</f>
        <v>4.6764954932902558E-2</v>
      </c>
    </row>
    <row r="8" spans="2:17">
      <c r="B8" s="27"/>
      <c r="C8" s="42"/>
      <c r="D8" s="38"/>
      <c r="E8" s="36"/>
      <c r="F8" s="36"/>
      <c r="G8" s="42"/>
      <c r="H8" s="38"/>
      <c r="I8" s="36"/>
      <c r="J8" s="36"/>
      <c r="K8" s="36"/>
      <c r="L8" s="36"/>
      <c r="M8" s="36"/>
      <c r="N8" s="36"/>
      <c r="O8" s="37"/>
    </row>
    <row r="9" spans="2:17" s="24" customFormat="1">
      <c r="B9" s="25" t="s">
        <v>9</v>
      </c>
      <c r="C9" s="21">
        <v>22.490999221801758</v>
      </c>
      <c r="D9" s="33"/>
      <c r="E9" s="36"/>
      <c r="F9" s="36"/>
      <c r="G9" s="21">
        <v>14.89900016784668</v>
      </c>
      <c r="H9" s="32"/>
      <c r="I9" s="36"/>
      <c r="J9" s="36"/>
      <c r="K9" s="36"/>
      <c r="L9" s="36"/>
      <c r="M9" s="36"/>
      <c r="N9" s="36"/>
      <c r="O9" s="37"/>
      <c r="P9" s="43"/>
      <c r="Q9" s="30"/>
    </row>
    <row r="10" spans="2:17" s="24" customFormat="1">
      <c r="B10" s="25" t="s">
        <v>9</v>
      </c>
      <c r="C10" s="21">
        <v>22.48699951171875</v>
      </c>
      <c r="D10" s="38"/>
      <c r="E10" s="36"/>
      <c r="F10" s="36"/>
      <c r="G10" s="21">
        <v>14.781000137329102</v>
      </c>
      <c r="H10" s="38"/>
      <c r="I10" s="36"/>
      <c r="J10" s="36"/>
      <c r="K10" s="36"/>
      <c r="L10" s="36"/>
      <c r="M10" s="36"/>
      <c r="N10" s="36"/>
      <c r="O10" s="37"/>
      <c r="P10" s="43"/>
      <c r="Q10" s="30"/>
    </row>
    <row r="11" spans="2:17" s="24" customFormat="1" ht="15.75">
      <c r="B11" s="25" t="s">
        <v>9</v>
      </c>
      <c r="C11" s="21">
        <v>22.486000061035156</v>
      </c>
      <c r="D11" s="39">
        <f>STDEV(C9:C11)</f>
        <v>2.6453793296796679E-3</v>
      </c>
      <c r="E11" s="40">
        <f>AVERAGE(C9:C11)</f>
        <v>22.487999598185223</v>
      </c>
      <c r="F11" s="36"/>
      <c r="G11" s="21">
        <v>14.907999992370605</v>
      </c>
      <c r="H11" s="41">
        <f>STDEV(G9:G11)</f>
        <v>7.0868384140571727E-2</v>
      </c>
      <c r="I11" s="40">
        <f>AVERAGE(G9:G11)</f>
        <v>14.862666765848795</v>
      </c>
      <c r="J11" s="36"/>
      <c r="K11" s="40">
        <f>E11-I11</f>
        <v>7.6253328323364276</v>
      </c>
      <c r="L11" s="40">
        <f>K11-$K$7</f>
        <v>-0.75000127156575225</v>
      </c>
      <c r="M11" s="40">
        <f>SQRT((D11*D11)+(H11*H11))</f>
        <v>7.0917740393314388E-2</v>
      </c>
      <c r="N11" s="36"/>
      <c r="O11" s="44">
        <f>POWER(2,-L11)</f>
        <v>1.6817943128103743</v>
      </c>
      <c r="P11" s="1">
        <f>M11/SQRT((COUNT(C9:C11)+COUNT(G9:G11)/2))</f>
        <v>3.3430943425693166E-2</v>
      </c>
      <c r="Q11" s="30"/>
    </row>
    <row r="12" spans="2:17">
      <c r="B12" s="25" t="s">
        <v>10</v>
      </c>
      <c r="C12" s="21">
        <v>19.452999114990234</v>
      </c>
      <c r="D12" s="33"/>
      <c r="E12" s="36"/>
      <c r="F12" s="36"/>
      <c r="G12" s="21">
        <v>14.199000358581543</v>
      </c>
      <c r="I12" s="36"/>
      <c r="J12" s="36"/>
      <c r="K12" s="36"/>
      <c r="L12" s="36"/>
      <c r="M12" s="36"/>
      <c r="N12" s="36"/>
      <c r="O12" s="37"/>
    </row>
    <row r="13" spans="2:17">
      <c r="B13" s="25" t="s">
        <v>10</v>
      </c>
      <c r="C13" s="21">
        <v>19.420999526977539</v>
      </c>
      <c r="D13" s="38"/>
      <c r="E13" s="36"/>
      <c r="F13" s="36"/>
      <c r="G13" s="21">
        <v>14.520000457763672</v>
      </c>
      <c r="H13" s="38"/>
      <c r="I13" s="36"/>
      <c r="J13" s="36"/>
      <c r="K13" s="36"/>
      <c r="L13" s="36"/>
      <c r="M13" s="36"/>
      <c r="N13" s="36"/>
      <c r="O13" s="37"/>
    </row>
    <row r="14" spans="2:17" ht="15.75">
      <c r="B14" s="25" t="s">
        <v>10</v>
      </c>
      <c r="C14" s="21">
        <v>19.472000122070313</v>
      </c>
      <c r="D14" s="39">
        <f>STDEV(C12:C14)</f>
        <v>2.5774899297754908E-2</v>
      </c>
      <c r="E14" s="40">
        <f>AVERAGE(C12:C14)</f>
        <v>19.448666254679363</v>
      </c>
      <c r="F14" s="36"/>
      <c r="G14" s="21">
        <v>14.506999969482422</v>
      </c>
      <c r="H14" s="41">
        <f>STDEV(G12:G14)</f>
        <v>0.18169288955334614</v>
      </c>
      <c r="I14" s="40">
        <f>AVERAGE(G12:G14)</f>
        <v>14.408666928609213</v>
      </c>
      <c r="J14" s="36"/>
      <c r="K14" s="40">
        <f>E14-I14</f>
        <v>5.0399993260701503</v>
      </c>
      <c r="L14" s="40">
        <f>K14-$K$7</f>
        <v>-3.3353347778320295</v>
      </c>
      <c r="M14" s="18">
        <f>SQRT((D14*D14)+(H14*H14))</f>
        <v>0.18351199292703965</v>
      </c>
      <c r="N14" s="6"/>
      <c r="O14" s="23">
        <f>POWER(2,-L14)</f>
        <v>10.093361166512175</v>
      </c>
      <c r="P14" s="17">
        <f>M14/SQRT((COUNT(C12:C14)+COUNT(G12:G14)/2))</f>
        <v>8.6508383085178331E-2</v>
      </c>
    </row>
    <row r="15" spans="2:17" s="24" customFormat="1">
      <c r="B15" s="25" t="s">
        <v>11</v>
      </c>
      <c r="C15" s="21">
        <v>27.91200065612793</v>
      </c>
      <c r="D15" s="33"/>
      <c r="E15" s="36"/>
      <c r="F15" s="36"/>
      <c r="G15" s="21">
        <v>16.781000137329102</v>
      </c>
      <c r="H15" s="32"/>
      <c r="I15" s="36"/>
      <c r="J15" s="36"/>
      <c r="K15" s="36"/>
      <c r="L15" s="36"/>
      <c r="M15" s="36"/>
      <c r="N15" s="36"/>
      <c r="O15" s="37"/>
      <c r="P15" s="43"/>
      <c r="Q15" s="30"/>
    </row>
    <row r="16" spans="2:17" s="24" customFormat="1">
      <c r="B16" s="25" t="s">
        <v>11</v>
      </c>
      <c r="C16" s="21">
        <v>27.809000015258789</v>
      </c>
      <c r="D16" s="38"/>
      <c r="E16" s="36"/>
      <c r="F16" s="36"/>
      <c r="G16" s="21">
        <v>16.791999816894531</v>
      </c>
      <c r="H16" s="38"/>
      <c r="I16" s="36"/>
      <c r="J16" s="36"/>
      <c r="K16" s="36"/>
      <c r="L16" s="36"/>
      <c r="M16" s="36"/>
      <c r="N16" s="36"/>
      <c r="O16" s="37"/>
      <c r="P16" s="43"/>
      <c r="Q16" s="30"/>
    </row>
    <row r="17" spans="2:17" s="24" customFormat="1" ht="15.75">
      <c r="B17" s="25" t="s">
        <v>11</v>
      </c>
      <c r="C17" s="21">
        <v>28.204999923706055</v>
      </c>
      <c r="D17" s="39">
        <f>STDEV(C15:C17)</f>
        <v>0.20545625256590894</v>
      </c>
      <c r="E17" s="40">
        <f>AVERAGE(C15:C17)</f>
        <v>27.97533353169759</v>
      </c>
      <c r="F17" s="36"/>
      <c r="G17" s="21">
        <v>16.778999328613281</v>
      </c>
      <c r="H17" s="41">
        <f>STDEV(G15:G17)</f>
        <v>7.0001057326580501E-3</v>
      </c>
      <c r="I17" s="40">
        <f>AVERAGE(G15:G17)</f>
        <v>16.783999760945637</v>
      </c>
      <c r="J17" s="36"/>
      <c r="K17" s="40">
        <f>E17-I17</f>
        <v>11.191333770751953</v>
      </c>
      <c r="L17" s="40">
        <f>K17-$K$7</f>
        <v>2.8159996668497733</v>
      </c>
      <c r="M17" s="40">
        <f>SQRT((D17*D17)+(H17*H17))</f>
        <v>0.20557546837766164</v>
      </c>
      <c r="N17" s="36"/>
      <c r="O17" s="44">
        <f>POWER(2,-L17)</f>
        <v>0.14200369089012824</v>
      </c>
      <c r="P17" s="1">
        <f>M17/SQRT((COUNT(C15:C17)+COUNT(G15:G17)/2))</f>
        <v>9.6909205156963482E-2</v>
      </c>
      <c r="Q17" s="30"/>
    </row>
    <row r="18" spans="2:17">
      <c r="B18" s="25" t="s">
        <v>12</v>
      </c>
      <c r="C18" s="21">
        <v>24.822000503540039</v>
      </c>
      <c r="D18" s="33"/>
      <c r="E18" s="36"/>
      <c r="F18" s="36"/>
      <c r="G18" s="21">
        <v>17.610000610351563</v>
      </c>
      <c r="I18" s="36"/>
      <c r="J18" s="36"/>
      <c r="K18" s="36"/>
      <c r="L18" s="36"/>
      <c r="M18" s="36"/>
      <c r="N18" s="36"/>
      <c r="O18" s="37"/>
    </row>
    <row r="19" spans="2:17">
      <c r="B19" s="25" t="s">
        <v>12</v>
      </c>
      <c r="C19" s="21">
        <v>24.840999603271484</v>
      </c>
      <c r="D19" s="38"/>
      <c r="E19" s="36"/>
      <c r="F19" s="36"/>
      <c r="G19" s="21">
        <v>17.600000381469727</v>
      </c>
      <c r="H19" s="38"/>
      <c r="I19" s="36"/>
      <c r="J19" s="36"/>
      <c r="K19" s="36"/>
      <c r="L19" s="36"/>
      <c r="M19" s="36"/>
      <c r="N19" s="36"/>
      <c r="O19" s="37"/>
    </row>
    <row r="20" spans="2:17" ht="15.75">
      <c r="B20" s="25" t="s">
        <v>12</v>
      </c>
      <c r="C20" s="21">
        <v>24.875</v>
      </c>
      <c r="D20" s="39">
        <f>STDEV(C18:C20)</f>
        <v>2.6851255070949893E-2</v>
      </c>
      <c r="E20" s="40">
        <f>AVERAGE(C18:C20)</f>
        <v>24.84600003560384</v>
      </c>
      <c r="F20" s="36"/>
      <c r="G20" s="21">
        <v>17.707000732421875</v>
      </c>
      <c r="H20" s="41">
        <f>STDEV(G18:G20)</f>
        <v>5.9101753165236935E-2</v>
      </c>
      <c r="I20" s="40">
        <f>AVERAGE(G18:G20)</f>
        <v>17.639000574747723</v>
      </c>
      <c r="J20" s="36"/>
      <c r="K20" s="40">
        <f>E20-I20</f>
        <v>7.2069994608561174</v>
      </c>
      <c r="L20" s="40">
        <f>K20-$K$7</f>
        <v>-1.1683346430460624</v>
      </c>
      <c r="M20" s="18">
        <f>SQRT((D20*D20)+(H20*H20))</f>
        <v>6.4915384356019998E-2</v>
      </c>
      <c r="N20" s="6"/>
      <c r="O20" s="23">
        <f>POWER(2,-L20)</f>
        <v>2.2475210735898239</v>
      </c>
      <c r="P20" s="17">
        <f>M20/SQRT((COUNT(C18:C20)+COUNT(G18:G20)/2))</f>
        <v>3.0601405654315246E-2</v>
      </c>
    </row>
    <row r="21" spans="2:17">
      <c r="B21" s="25" t="s">
        <v>13</v>
      </c>
      <c r="C21" s="21">
        <v>18.790000915527344</v>
      </c>
      <c r="D21" s="33"/>
      <c r="E21" s="36"/>
      <c r="F21" s="36"/>
      <c r="G21" s="21">
        <v>14.324999809265137</v>
      </c>
      <c r="I21" s="36"/>
      <c r="J21" s="36"/>
      <c r="K21" s="36"/>
      <c r="L21" s="36"/>
      <c r="M21" s="36"/>
      <c r="N21" s="36"/>
      <c r="O21" s="37"/>
    </row>
    <row r="22" spans="2:17">
      <c r="B22" s="25" t="s">
        <v>13</v>
      </c>
      <c r="C22" s="21">
        <v>18.669000625610352</v>
      </c>
      <c r="D22" s="38"/>
      <c r="E22" s="36"/>
      <c r="F22" s="36"/>
      <c r="G22" s="21">
        <v>14.182999610900879</v>
      </c>
      <c r="H22" s="38"/>
      <c r="I22" s="36"/>
      <c r="J22" s="36"/>
      <c r="K22" s="36"/>
      <c r="L22" s="36"/>
      <c r="M22" s="36"/>
      <c r="N22" s="36"/>
      <c r="O22" s="37"/>
    </row>
    <row r="23" spans="2:17" ht="15.75">
      <c r="B23" s="25" t="s">
        <v>13</v>
      </c>
      <c r="C23" s="21">
        <v>18.926000595092773</v>
      </c>
      <c r="D23" s="39">
        <f>STDEV(C21:C23)</f>
        <v>0.12857291531517662</v>
      </c>
      <c r="E23" s="40">
        <f>AVERAGE(C21:C23)</f>
        <v>18.795000712076824</v>
      </c>
      <c r="F23" s="36"/>
      <c r="G23" s="21">
        <v>14.211000442504883</v>
      </c>
      <c r="H23" s="41">
        <f>STDEV(G21:G23)</f>
        <v>7.5215200732900653E-2</v>
      </c>
      <c r="I23" s="40">
        <f>AVERAGE(G21:G23)</f>
        <v>14.239666620890299</v>
      </c>
      <c r="J23" s="36"/>
      <c r="K23" s="40">
        <f>E23-I23</f>
        <v>4.5553340911865252</v>
      </c>
      <c r="L23" s="40">
        <f>K23-$K$7</f>
        <v>-3.8200000127156546</v>
      </c>
      <c r="M23" s="18">
        <f>SQRT((D23*D23)+(H23*H23))</f>
        <v>0.14895744685625528</v>
      </c>
      <c r="N23" s="6"/>
      <c r="O23" s="23">
        <f>POWER(2,-L23)</f>
        <v>14.123248065130241</v>
      </c>
      <c r="P23" s="17">
        <f>M23/SQRT((COUNT(C21:C23)+COUNT(G21:G23)/2))</f>
        <v>7.0219213853528598E-2</v>
      </c>
    </row>
    <row r="24" spans="2:17">
      <c r="B24" s="25" t="s">
        <v>14</v>
      </c>
      <c r="C24" s="21">
        <v>28.23900032043457</v>
      </c>
      <c r="D24" s="33"/>
      <c r="E24" s="36"/>
      <c r="F24" s="36"/>
      <c r="G24" s="21">
        <v>17.267000198364258</v>
      </c>
      <c r="I24" s="36"/>
      <c r="J24" s="36"/>
      <c r="K24" s="36"/>
      <c r="L24" s="36"/>
      <c r="M24" s="36"/>
      <c r="N24" s="36"/>
      <c r="O24" s="37"/>
    </row>
    <row r="25" spans="2:17">
      <c r="B25" s="25" t="s">
        <v>14</v>
      </c>
      <c r="C25" s="21">
        <v>28.155000686645508</v>
      </c>
      <c r="D25" s="38"/>
      <c r="E25" s="36"/>
      <c r="F25" s="36"/>
      <c r="G25" s="21">
        <v>17.283000946044922</v>
      </c>
      <c r="H25" s="38"/>
      <c r="I25" s="36"/>
      <c r="J25" s="36"/>
      <c r="K25" s="36"/>
      <c r="L25" s="36"/>
      <c r="M25" s="36"/>
      <c r="N25" s="36"/>
      <c r="O25" s="37"/>
    </row>
    <row r="26" spans="2:17" ht="15.75">
      <c r="B26" s="25" t="s">
        <v>14</v>
      </c>
      <c r="C26" s="21">
        <v>28.170000076293945</v>
      </c>
      <c r="D26" s="39">
        <f>STDEV(C24:C26)</f>
        <v>4.4799467738631527E-2</v>
      </c>
      <c r="E26" s="40">
        <f>AVERAGE(C24:C26)</f>
        <v>28.188000361124676</v>
      </c>
      <c r="F26" s="36"/>
      <c r="G26" s="21">
        <v>17.264999389648438</v>
      </c>
      <c r="H26" s="41">
        <f>STDEV(G24:G26)</f>
        <v>9.8664684204750313E-3</v>
      </c>
      <c r="I26" s="40">
        <f>AVERAGE(G24:G26)</f>
        <v>17.271666844685871</v>
      </c>
      <c r="J26" s="36"/>
      <c r="K26" s="40">
        <f>E26-I26</f>
        <v>10.916333516438804</v>
      </c>
      <c r="L26" s="40">
        <f>K26-$K$7</f>
        <v>2.5409994125366246</v>
      </c>
      <c r="M26" s="18">
        <f>SQRT((D26*D26)+(H26*H26))</f>
        <v>4.5873080436754171E-2</v>
      </c>
      <c r="N26" s="6"/>
      <c r="O26" s="23">
        <f>POWER(2,-L26)</f>
        <v>0.17182365691283891</v>
      </c>
      <c r="P26" s="17">
        <f>M26/SQRT((COUNT(C24:C26)+COUNT(G24:G26)/2))</f>
        <v>2.1624777500496552E-2</v>
      </c>
    </row>
    <row r="27" spans="2:17">
      <c r="B27" s="25" t="s">
        <v>15</v>
      </c>
      <c r="C27" s="21">
        <v>22.547000885009766</v>
      </c>
      <c r="D27" s="33"/>
      <c r="E27" s="36"/>
      <c r="F27" s="36"/>
      <c r="G27" s="21">
        <v>16.948999404907227</v>
      </c>
      <c r="I27" s="36"/>
      <c r="J27" s="36"/>
      <c r="K27" s="36"/>
      <c r="L27" s="36"/>
      <c r="M27" s="36"/>
      <c r="N27" s="36"/>
      <c r="O27" s="37"/>
    </row>
    <row r="28" spans="2:17">
      <c r="B28" s="25" t="s">
        <v>15</v>
      </c>
      <c r="C28" s="21">
        <v>22.490999221801758</v>
      </c>
      <c r="D28" s="38"/>
      <c r="E28" s="36"/>
      <c r="F28" s="36"/>
      <c r="G28" s="21">
        <v>16.924999237060547</v>
      </c>
      <c r="H28" s="38"/>
      <c r="I28" s="36"/>
      <c r="J28" s="36"/>
      <c r="K28" s="36"/>
      <c r="L28" s="36"/>
      <c r="M28" s="36"/>
      <c r="N28" s="36"/>
      <c r="O28" s="37"/>
    </row>
    <row r="29" spans="2:17" ht="15.75">
      <c r="B29" s="25" t="s">
        <v>15</v>
      </c>
      <c r="C29" s="21">
        <v>22.521999359130859</v>
      </c>
      <c r="D29" s="39">
        <f>STDEV(C27:C29)</f>
        <v>2.8054325551091972E-2</v>
      </c>
      <c r="E29" s="40">
        <f>AVERAGE(C27:C29)</f>
        <v>22.519999821980793</v>
      </c>
      <c r="F29" s="36"/>
      <c r="G29" s="21">
        <v>16.983999252319336</v>
      </c>
      <c r="H29" s="41">
        <f>STDEV(G27:G29)</f>
        <v>2.9670409434533366E-2</v>
      </c>
      <c r="I29" s="40">
        <f>AVERAGE(G27:G29)</f>
        <v>16.952665964762371</v>
      </c>
      <c r="J29" s="36"/>
      <c r="K29" s="40">
        <f>E29-I29</f>
        <v>5.5673338572184221</v>
      </c>
      <c r="L29" s="40">
        <f>K29-$K$7</f>
        <v>-2.8080002466837577</v>
      </c>
      <c r="M29" s="18">
        <f>SQRT((D29*D29)+(H29*H29))</f>
        <v>4.08335447657866E-2</v>
      </c>
      <c r="N29" s="6"/>
      <c r="O29" s="23">
        <f>POWER(2,-L29)</f>
        <v>7.0031318350065739</v>
      </c>
      <c r="P29" s="17">
        <f>M29/SQRT((COUNT(C27:C29)+COUNT(G27:G29)/2))</f>
        <v>1.9249117602514774E-2</v>
      </c>
    </row>
    <row r="30" spans="2:17">
      <c r="B30" s="25" t="s">
        <v>16</v>
      </c>
      <c r="C30" s="21">
        <v>19.688999176025391</v>
      </c>
      <c r="D30" s="33"/>
      <c r="E30" s="36"/>
      <c r="F30" s="36"/>
      <c r="G30" s="21">
        <v>14.682999610900879</v>
      </c>
      <c r="I30" s="36"/>
      <c r="J30" s="36"/>
      <c r="K30" s="36"/>
      <c r="L30" s="36"/>
      <c r="M30" s="36"/>
      <c r="N30" s="36"/>
      <c r="O30" s="37"/>
    </row>
    <row r="31" spans="2:17">
      <c r="B31" s="25" t="s">
        <v>16</v>
      </c>
      <c r="C31" s="21">
        <v>19.826999664306641</v>
      </c>
      <c r="D31" s="38"/>
      <c r="E31" s="36"/>
      <c r="F31" s="36"/>
      <c r="G31" s="21">
        <v>14.746999740600586</v>
      </c>
      <c r="H31" s="38"/>
      <c r="I31" s="36"/>
      <c r="J31" s="36"/>
      <c r="K31" s="36"/>
      <c r="L31" s="36"/>
      <c r="M31" s="36"/>
      <c r="N31" s="36"/>
      <c r="O31" s="37"/>
    </row>
    <row r="32" spans="2:17" ht="15.75">
      <c r="B32" s="25" t="s">
        <v>16</v>
      </c>
      <c r="C32" s="21">
        <v>19.761999130249023</v>
      </c>
      <c r="D32" s="39">
        <f>STDEV(C30:C32)</f>
        <v>6.9038874930833175E-2</v>
      </c>
      <c r="E32" s="40">
        <f>AVERAGE(C30:C32)</f>
        <v>19.759332656860352</v>
      </c>
      <c r="F32" s="36"/>
      <c r="G32" s="21">
        <v>14.77400016784668</v>
      </c>
      <c r="H32" s="41">
        <f>STDEV(G30:G32)</f>
        <v>4.6737103457347558E-2</v>
      </c>
      <c r="I32" s="40">
        <f>AVERAGE(G30:G32)</f>
        <v>14.734666506449381</v>
      </c>
      <c r="J32" s="36"/>
      <c r="K32" s="40">
        <f>E32-I32</f>
        <v>5.0246661504109706</v>
      </c>
      <c r="L32" s="40">
        <f>K32-$K$7</f>
        <v>-3.3506679534912092</v>
      </c>
      <c r="M32" s="18">
        <f>SQRT((D32*D32)+(H32*H32))</f>
        <v>8.3370996703278258E-2</v>
      </c>
      <c r="N32" s="6"/>
      <c r="O32" s="23">
        <f>POWER(2,-L32)</f>
        <v>10.201206982987157</v>
      </c>
      <c r="P32" s="17">
        <f>M32/SQRT((COUNT(C30:C32)+COUNT(G30:G32)/2))</f>
        <v>3.9301464748779574E-2</v>
      </c>
    </row>
    <row r="33" spans="2:16">
      <c r="B33" s="25" t="s">
        <v>17</v>
      </c>
      <c r="C33" s="21">
        <v>23.677000045776367</v>
      </c>
      <c r="D33" s="33"/>
      <c r="E33" s="36"/>
      <c r="F33" s="36"/>
      <c r="G33" s="21">
        <v>17.749000549316406</v>
      </c>
      <c r="I33" s="36"/>
      <c r="J33" s="36"/>
      <c r="K33" s="36"/>
      <c r="L33" s="36"/>
      <c r="M33" s="36"/>
      <c r="N33" s="36"/>
      <c r="O33" s="37"/>
    </row>
    <row r="34" spans="2:16">
      <c r="B34" s="25" t="s">
        <v>17</v>
      </c>
      <c r="C34" s="21">
        <v>23.681999206542969</v>
      </c>
      <c r="D34" s="38"/>
      <c r="E34" s="36"/>
      <c r="F34" s="36"/>
      <c r="G34" s="21">
        <v>17.802000045776367</v>
      </c>
      <c r="H34" s="38"/>
      <c r="I34" s="36"/>
      <c r="J34" s="36"/>
      <c r="K34" s="36"/>
      <c r="L34" s="36"/>
      <c r="M34" s="36"/>
      <c r="N34" s="36"/>
      <c r="O34" s="37"/>
    </row>
    <row r="35" spans="2:16" ht="15.75">
      <c r="B35" s="25" t="s">
        <v>17</v>
      </c>
      <c r="C35" s="21">
        <v>23.836000442504883</v>
      </c>
      <c r="D35" s="39">
        <f>STDEV(C33:C35)</f>
        <v>9.0390355722640398E-2</v>
      </c>
      <c r="E35" s="40">
        <f>AVERAGE(C33:C35)</f>
        <v>23.731666564941406</v>
      </c>
      <c r="F35" s="36"/>
      <c r="G35" s="21">
        <v>17.756999969482422</v>
      </c>
      <c r="H35" s="41">
        <f>STDEV(G33:G35)</f>
        <v>2.8571384911197335E-2</v>
      </c>
      <c r="I35" s="40">
        <f>AVERAGE(G33:G35)</f>
        <v>17.769333521525066</v>
      </c>
      <c r="J35" s="36"/>
      <c r="K35" s="40">
        <f>E35-I35</f>
        <v>5.96233304341634</v>
      </c>
      <c r="L35" s="40">
        <f>K35-$K$7</f>
        <v>-2.4130010604858398</v>
      </c>
      <c r="M35" s="18">
        <f>SQRT((D35*D35)+(H35*H35))</f>
        <v>9.4798420047009557E-2</v>
      </c>
      <c r="N35" s="6"/>
      <c r="O35" s="23">
        <f>POWER(2,-L35)</f>
        <v>5.3258103678022231</v>
      </c>
      <c r="P35" s="17">
        <f>M35/SQRT((COUNT(C33:C35)+COUNT(G33:G35)/2))</f>
        <v>4.4688403774007478E-2</v>
      </c>
    </row>
    <row r="36" spans="2:16">
      <c r="B36" s="25" t="s">
        <v>18</v>
      </c>
      <c r="C36" s="21">
        <v>21.881000518798828</v>
      </c>
      <c r="D36" s="33"/>
      <c r="E36" s="36"/>
      <c r="F36" s="36"/>
      <c r="G36" s="21">
        <v>15.480999946594238</v>
      </c>
      <c r="I36" s="36"/>
      <c r="J36" s="36"/>
      <c r="K36" s="36"/>
      <c r="L36" s="36"/>
      <c r="M36" s="36"/>
      <c r="N36" s="36"/>
      <c r="O36" s="37"/>
    </row>
    <row r="37" spans="2:16">
      <c r="B37" s="25" t="s">
        <v>18</v>
      </c>
      <c r="C37" s="21">
        <v>21.836999893188477</v>
      </c>
      <c r="D37" s="38"/>
      <c r="E37" s="36"/>
      <c r="F37" s="36"/>
      <c r="G37" s="21">
        <v>15.559000015258789</v>
      </c>
      <c r="H37" s="38"/>
      <c r="I37" s="36"/>
      <c r="J37" s="36"/>
      <c r="K37" s="36"/>
      <c r="L37" s="36"/>
      <c r="M37" s="36"/>
      <c r="N37" s="36"/>
      <c r="O37" s="37"/>
    </row>
    <row r="38" spans="2:16" ht="15.75">
      <c r="B38" s="25" t="s">
        <v>18</v>
      </c>
      <c r="C38" s="21">
        <v>21.878999710083008</v>
      </c>
      <c r="D38" s="39">
        <f>STDEV(C36:C38)</f>
        <v>2.4846337452408624E-2</v>
      </c>
      <c r="E38" s="40">
        <f>AVERAGE(C36:C38)</f>
        <v>21.86566670735677</v>
      </c>
      <c r="F38" s="36"/>
      <c r="G38" s="21">
        <v>15.569999694824219</v>
      </c>
      <c r="H38" s="41">
        <f>STDEV(G36:G38)</f>
        <v>4.8521402231758652E-2</v>
      </c>
      <c r="I38" s="40">
        <f>AVERAGE(G36:G38)</f>
        <v>15.536666552225748</v>
      </c>
      <c r="J38" s="36"/>
      <c r="K38" s="40">
        <f>E38-I38</f>
        <v>6.3290001551310215</v>
      </c>
      <c r="L38" s="40">
        <f>K38-$K$7</f>
        <v>-2.0463339487711583</v>
      </c>
      <c r="M38" s="18">
        <f>SQRT((D38*D38)+(H38*H38))</f>
        <v>5.4512998076927277E-2</v>
      </c>
      <c r="N38" s="6"/>
      <c r="O38" s="23">
        <f>POWER(2,-L38)</f>
        <v>4.1305501530601996</v>
      </c>
      <c r="P38" s="17">
        <f>M38/SQRT((COUNT(C36:C38)+COUNT(G36:G38)/2))</f>
        <v>2.5697673735336338E-2</v>
      </c>
    </row>
    <row r="39" spans="2:16">
      <c r="B39" s="25" t="s">
        <v>19</v>
      </c>
      <c r="C39" s="21">
        <v>18.440999984741211</v>
      </c>
      <c r="D39" s="33"/>
      <c r="E39" s="36"/>
      <c r="F39" s="36"/>
      <c r="G39" s="21">
        <v>13.746000289916992</v>
      </c>
      <c r="I39" s="36"/>
      <c r="J39" s="36"/>
      <c r="K39" s="36"/>
      <c r="L39" s="36"/>
      <c r="M39" s="36"/>
      <c r="N39" s="36"/>
      <c r="O39" s="37"/>
    </row>
    <row r="40" spans="2:16">
      <c r="B40" s="25" t="s">
        <v>19</v>
      </c>
      <c r="C40" s="21">
        <v>18.420999526977539</v>
      </c>
      <c r="D40" s="38"/>
      <c r="E40" s="36"/>
      <c r="F40" s="36"/>
      <c r="G40" s="21">
        <v>13.732999801635742</v>
      </c>
      <c r="H40" s="38"/>
      <c r="I40" s="36"/>
      <c r="J40" s="36"/>
      <c r="K40" s="36"/>
      <c r="L40" s="36"/>
      <c r="M40" s="36"/>
      <c r="N40" s="36"/>
      <c r="O40" s="37"/>
    </row>
    <row r="41" spans="2:16" ht="15.75">
      <c r="B41" s="25" t="s">
        <v>19</v>
      </c>
      <c r="C41" s="21">
        <v>18.49799919128418</v>
      </c>
      <c r="D41" s="39">
        <f>STDEV(C39:C41)</f>
        <v>3.9953882082178573E-2</v>
      </c>
      <c r="E41" s="40">
        <f>AVERAGE(C39:C41)</f>
        <v>18.453332901000977</v>
      </c>
      <c r="F41" s="36"/>
      <c r="G41" s="21">
        <v>13.852999687194824</v>
      </c>
      <c r="H41" s="41">
        <f>STDEV(G39:G41)</f>
        <v>6.5850659636740458E-2</v>
      </c>
      <c r="I41" s="40">
        <f>AVERAGE(G39:G41)</f>
        <v>13.77733325958252</v>
      </c>
      <c r="J41" s="36"/>
      <c r="K41" s="40">
        <f>E41-I41</f>
        <v>4.675999641418457</v>
      </c>
      <c r="L41" s="40">
        <f>K41-$K$7</f>
        <v>-3.6993344624837228</v>
      </c>
      <c r="M41" s="18">
        <f>SQRT((D41*D41)+(H41*H41))</f>
        <v>7.702351633125086E-2</v>
      </c>
      <c r="N41" s="6"/>
      <c r="O41" s="23">
        <f>POWER(2,-L41)</f>
        <v>12.990044451028918</v>
      </c>
      <c r="P41" s="17">
        <f>M41/SQRT((COUNT(C39:C41)+COUNT(G39:G41)/2))</f>
        <v>3.6309233805773521E-2</v>
      </c>
    </row>
    <row r="42" spans="2:16">
      <c r="B42" s="25" t="s">
        <v>20</v>
      </c>
      <c r="C42" s="21">
        <v>26.856000900268555</v>
      </c>
      <c r="D42" s="33"/>
      <c r="E42" s="36"/>
      <c r="F42" s="36"/>
      <c r="G42" s="21">
        <v>14.734999656677246</v>
      </c>
      <c r="I42" s="36"/>
      <c r="J42" s="36"/>
      <c r="K42" s="36"/>
      <c r="L42" s="36"/>
      <c r="M42" s="36"/>
      <c r="N42" s="36"/>
      <c r="O42" s="37"/>
    </row>
    <row r="43" spans="2:16">
      <c r="B43" s="25" t="s">
        <v>20</v>
      </c>
      <c r="C43" s="21">
        <v>26.75</v>
      </c>
      <c r="D43" s="38"/>
      <c r="E43" s="36"/>
      <c r="F43" s="36"/>
      <c r="G43" s="21">
        <v>14.711999893188477</v>
      </c>
      <c r="H43" s="38"/>
      <c r="I43" s="36"/>
      <c r="J43" s="36"/>
      <c r="K43" s="36"/>
      <c r="L43" s="36"/>
      <c r="M43" s="36"/>
      <c r="N43" s="36"/>
      <c r="O43" s="37"/>
    </row>
    <row r="44" spans="2:16" ht="15.75">
      <c r="B44" s="25" t="s">
        <v>20</v>
      </c>
      <c r="C44" s="21">
        <v>26.930999755859375</v>
      </c>
      <c r="D44" s="39">
        <f>STDEV(C42:C44)</f>
        <v>9.0941309662542019E-2</v>
      </c>
      <c r="E44" s="40">
        <f>AVERAGE(C42:C44)</f>
        <v>26.845666885375977</v>
      </c>
      <c r="F44" s="36"/>
      <c r="G44" s="21">
        <v>14.723999977111816</v>
      </c>
      <c r="H44" s="41">
        <f>STDEV(G42:G44)</f>
        <v>1.1503507329279091E-2</v>
      </c>
      <c r="I44" s="40">
        <f>AVERAGE(G42:G44)</f>
        <v>14.723666508992514</v>
      </c>
      <c r="J44" s="36"/>
      <c r="K44" s="40">
        <f>E44-I44</f>
        <v>12.122000376383463</v>
      </c>
      <c r="L44" s="40">
        <f>K44-$K$7</f>
        <v>3.7466662724812831</v>
      </c>
      <c r="M44" s="18">
        <f>SQRT((D44*D44)+(H44*H44))</f>
        <v>9.1665983243584617E-2</v>
      </c>
      <c r="N44" s="6"/>
      <c r="O44" s="23">
        <f>POWER(2,-L44)</f>
        <v>7.4497391825030998E-2</v>
      </c>
      <c r="P44" s="17">
        <f>M44/SQRT((COUNT(C42:C44)+COUNT(G42:G44)/2))</f>
        <v>4.3211758903780748E-2</v>
      </c>
    </row>
    <row r="45" spans="2:16">
      <c r="B45" s="25" t="s">
        <v>21</v>
      </c>
      <c r="C45" s="21">
        <v>23.423000335693359</v>
      </c>
      <c r="D45" s="33"/>
      <c r="E45" s="36"/>
      <c r="F45" s="36"/>
      <c r="G45" s="21">
        <v>16.218999862670898</v>
      </c>
      <c r="I45" s="36"/>
      <c r="J45" s="36"/>
      <c r="K45" s="36"/>
      <c r="L45" s="36"/>
      <c r="M45" s="36"/>
      <c r="N45" s="36"/>
      <c r="O45" s="37"/>
    </row>
    <row r="46" spans="2:16">
      <c r="B46" s="25" t="s">
        <v>21</v>
      </c>
      <c r="C46" s="21">
        <v>23.424999237060547</v>
      </c>
      <c r="D46" s="38"/>
      <c r="E46" s="36"/>
      <c r="F46" s="36"/>
      <c r="G46" s="21">
        <v>16.23900032043457</v>
      </c>
      <c r="H46" s="38"/>
      <c r="I46" s="36"/>
      <c r="J46" s="36"/>
      <c r="K46" s="36"/>
      <c r="L46" s="36"/>
      <c r="M46" s="36"/>
      <c r="N46" s="36"/>
      <c r="O46" s="37"/>
    </row>
    <row r="47" spans="2:16" ht="15.75">
      <c r="B47" s="25" t="s">
        <v>21</v>
      </c>
      <c r="C47" s="21">
        <v>23.386999130249023</v>
      </c>
      <c r="D47" s="39">
        <f>STDEV(C45:C47)</f>
        <v>2.1385705965310167E-2</v>
      </c>
      <c r="E47" s="40">
        <f>AVERAGE(C45:C47)</f>
        <v>23.411666234334309</v>
      </c>
      <c r="F47" s="36"/>
      <c r="G47" s="21">
        <v>16.204000473022461</v>
      </c>
      <c r="H47" s="41">
        <f>STDEV(G45:G47)</f>
        <v>1.7559372233715228E-2</v>
      </c>
      <c r="I47" s="40">
        <f>AVERAGE(G45:G47)</f>
        <v>16.220666885375977</v>
      </c>
      <c r="J47" s="36"/>
      <c r="K47" s="40">
        <f>E47-I47</f>
        <v>7.1909993489583321</v>
      </c>
      <c r="L47" s="40">
        <f>K47-$K$7</f>
        <v>-1.1843347549438477</v>
      </c>
      <c r="M47" s="18">
        <f>SQRT((D47*D47)+(H47*H47))</f>
        <v>2.7670922877216658E-2</v>
      </c>
      <c r="N47" s="6"/>
      <c r="O47" s="23">
        <f>POWER(2,-L47)</f>
        <v>2.2725857865829684</v>
      </c>
      <c r="P47" s="17">
        <f>M47/SQRT((COUNT(C45:C47)+COUNT(G45:G47)/2))</f>
        <v>1.3044198138779915E-2</v>
      </c>
    </row>
    <row r="48" spans="2:16">
      <c r="B48" s="25" t="s">
        <v>22</v>
      </c>
      <c r="C48" s="21">
        <v>19.097000122070312</v>
      </c>
      <c r="D48" s="33"/>
      <c r="E48" s="36"/>
      <c r="F48" s="36"/>
      <c r="G48" s="21">
        <v>14.303000450134277</v>
      </c>
      <c r="I48" s="36"/>
      <c r="J48" s="36"/>
      <c r="K48" s="36"/>
      <c r="L48" s="36"/>
      <c r="M48" s="36"/>
      <c r="N48" s="36"/>
      <c r="O48" s="37"/>
    </row>
    <row r="49" spans="2:16">
      <c r="B49" s="25" t="s">
        <v>22</v>
      </c>
      <c r="C49" s="21">
        <v>19.059999465942383</v>
      </c>
      <c r="D49" s="38"/>
      <c r="E49" s="36"/>
      <c r="F49" s="36"/>
      <c r="G49" s="21">
        <v>14.270000457763672</v>
      </c>
      <c r="H49" s="38"/>
      <c r="I49" s="36"/>
      <c r="J49" s="36"/>
      <c r="K49" s="36"/>
      <c r="L49" s="36"/>
      <c r="M49" s="36"/>
      <c r="N49" s="36"/>
      <c r="O49" s="37"/>
    </row>
    <row r="50" spans="2:16" ht="15.75">
      <c r="B50" s="25" t="s">
        <v>22</v>
      </c>
      <c r="C50" s="21">
        <v>19.156999588012695</v>
      </c>
      <c r="D50" s="39">
        <f>STDEV(C48:C50)</f>
        <v>4.895237166356018E-2</v>
      </c>
      <c r="E50" s="40">
        <f>AVERAGE(C48:C50)</f>
        <v>19.104666392008465</v>
      </c>
      <c r="F50" s="36"/>
      <c r="G50" s="21">
        <v>14.27400016784668</v>
      </c>
      <c r="H50" s="41">
        <f>STDEV(G48:G50)</f>
        <v>1.8009319577968901E-2</v>
      </c>
      <c r="I50" s="40">
        <f>AVERAGE(G48:G50)</f>
        <v>14.282333691914877</v>
      </c>
      <c r="J50" s="36"/>
      <c r="K50" s="40">
        <f>E50-I50</f>
        <v>4.8223327000935878</v>
      </c>
      <c r="L50" s="40">
        <f>K50-$K$7</f>
        <v>-3.553001403808592</v>
      </c>
      <c r="M50" s="18">
        <f>SQRT((D50*D50)+(H50*H50))</f>
        <v>5.2160044892127382E-2</v>
      </c>
      <c r="N50" s="6"/>
      <c r="O50" s="23">
        <f>POWER(2,-L50)</f>
        <v>11.737078174049621</v>
      </c>
      <c r="P50" s="17">
        <f>M50/SQRT((COUNT(C48:C50)+COUNT(G48:G50)/2))</f>
        <v>2.4588480966812012E-2</v>
      </c>
    </row>
    <row r="51" spans="2:16">
      <c r="B51" s="25" t="s">
        <v>23</v>
      </c>
      <c r="C51" s="21">
        <v>27.742000579833984</v>
      </c>
      <c r="D51" s="33"/>
      <c r="E51" s="36"/>
      <c r="F51" s="36"/>
      <c r="G51" s="21">
        <v>14.904000282287598</v>
      </c>
      <c r="I51" s="36"/>
      <c r="J51" s="36"/>
      <c r="K51" s="36"/>
      <c r="L51" s="36"/>
      <c r="M51" s="36"/>
      <c r="N51" s="36"/>
      <c r="O51" s="37"/>
    </row>
    <row r="52" spans="2:16">
      <c r="B52" s="25" t="s">
        <v>23</v>
      </c>
      <c r="C52" s="21">
        <v>27.459999084472656</v>
      </c>
      <c r="D52" s="38"/>
      <c r="E52" s="36"/>
      <c r="F52" s="36"/>
      <c r="G52" s="21">
        <v>14.923999786376953</v>
      </c>
      <c r="H52" s="38"/>
      <c r="I52" s="36"/>
      <c r="J52" s="36"/>
      <c r="K52" s="36"/>
      <c r="L52" s="36"/>
      <c r="M52" s="36"/>
      <c r="N52" s="36"/>
      <c r="O52" s="37"/>
    </row>
    <row r="53" spans="2:16" ht="15.75">
      <c r="B53" s="25" t="s">
        <v>23</v>
      </c>
      <c r="C53" s="21">
        <v>27.278999328613281</v>
      </c>
      <c r="D53" s="39">
        <f>STDEV(C51:C53)</f>
        <v>0.23332949293458397</v>
      </c>
      <c r="E53" s="40">
        <f>AVERAGE(C51:C53)</f>
        <v>27.493666330973308</v>
      </c>
      <c r="F53" s="36"/>
      <c r="G53" s="21">
        <v>14.921999931335449</v>
      </c>
      <c r="H53" s="41">
        <f>STDEV(G51:G53)</f>
        <v>1.1014891055997773E-2</v>
      </c>
      <c r="I53" s="40">
        <f>AVERAGE(G51:G53)</f>
        <v>14.916666666666666</v>
      </c>
      <c r="J53" s="36"/>
      <c r="K53" s="40">
        <f>E53-I53</f>
        <v>12.576999664306642</v>
      </c>
      <c r="L53" s="40">
        <f>K53-$K$7</f>
        <v>4.2016655604044626</v>
      </c>
      <c r="M53" s="18">
        <f>SQRT((D53*D53)+(H53*H53))</f>
        <v>0.23358934072017407</v>
      </c>
      <c r="N53" s="6"/>
      <c r="O53" s="23">
        <f>POWER(2,-L53)</f>
        <v>5.4346631956856087E-2</v>
      </c>
      <c r="P53" s="17">
        <f>M53/SQRT((COUNT(C51:C53)+COUNT(G51:G53)/2))</f>
        <v>0.11011507122408669</v>
      </c>
    </row>
    <row r="54" spans="2:16">
      <c r="B54" s="25" t="s">
        <v>24</v>
      </c>
      <c r="C54" s="21">
        <v>20.458000183105469</v>
      </c>
      <c r="D54" s="33"/>
      <c r="E54" s="36"/>
      <c r="F54" s="36"/>
      <c r="G54" s="21">
        <v>14.619999885559082</v>
      </c>
      <c r="I54" s="36"/>
      <c r="J54" s="36"/>
      <c r="K54" s="36"/>
      <c r="L54" s="36"/>
      <c r="M54" s="36"/>
      <c r="N54" s="36"/>
      <c r="O54" s="37"/>
    </row>
    <row r="55" spans="2:16">
      <c r="B55" s="25" t="s">
        <v>24</v>
      </c>
      <c r="C55" s="21">
        <v>20.493000030517578</v>
      </c>
      <c r="D55" s="38"/>
      <c r="E55" s="36"/>
      <c r="F55" s="36"/>
      <c r="G55" s="21">
        <v>14.625</v>
      </c>
      <c r="H55" s="38"/>
      <c r="I55" s="36"/>
      <c r="J55" s="36"/>
      <c r="K55" s="36"/>
      <c r="L55" s="36"/>
      <c r="M55" s="36"/>
      <c r="N55" s="36"/>
      <c r="O55" s="37"/>
    </row>
    <row r="56" spans="2:16" ht="15.75">
      <c r="B56" s="25" t="s">
        <v>24</v>
      </c>
      <c r="C56" s="21">
        <v>20.493999481201172</v>
      </c>
      <c r="D56" s="39">
        <f>STDEV(C54:C56)</f>
        <v>2.050177912573756E-2</v>
      </c>
      <c r="E56" s="40">
        <f>AVERAGE(C54:C56)</f>
        <v>20.481666564941406</v>
      </c>
      <c r="F56" s="36"/>
      <c r="G56" s="21">
        <v>14.651000022888184</v>
      </c>
      <c r="H56" s="41">
        <f>STDEV(G54:G56)</f>
        <v>1.664337129826518E-2</v>
      </c>
      <c r="I56" s="40">
        <f>AVERAGE(G54:G56)</f>
        <v>14.631999969482422</v>
      </c>
      <c r="J56" s="36"/>
      <c r="K56" s="40">
        <f>E56-I56</f>
        <v>5.8496665954589844</v>
      </c>
      <c r="L56" s="40">
        <f>K56-$K$7</f>
        <v>-2.5256675084431954</v>
      </c>
      <c r="M56" s="18">
        <f>SQRT((D56*D56)+(H56*H56))</f>
        <v>2.6406907344337874E-2</v>
      </c>
      <c r="N56" s="6"/>
      <c r="O56" s="23">
        <f>POWER(2,-L56)</f>
        <v>5.7583980085534865</v>
      </c>
      <c r="P56" s="17">
        <f>M56/SQRT((COUNT(C54:C56)+COUNT(G54:G56)/2))</f>
        <v>1.2448335502230772E-2</v>
      </c>
    </row>
    <row r="57" spans="2:16">
      <c r="B57" s="25" t="s">
        <v>25</v>
      </c>
      <c r="C57" s="21">
        <v>18.618000030517578</v>
      </c>
      <c r="D57" s="33"/>
      <c r="E57" s="36"/>
      <c r="F57" s="36"/>
      <c r="G57" s="21">
        <v>14.289999961853027</v>
      </c>
      <c r="I57" s="36"/>
      <c r="J57" s="36"/>
      <c r="K57" s="36"/>
      <c r="L57" s="36"/>
      <c r="M57" s="36"/>
      <c r="N57" s="36"/>
      <c r="O57" s="37"/>
    </row>
    <row r="58" spans="2:16">
      <c r="B58" s="25" t="s">
        <v>25</v>
      </c>
      <c r="C58" s="21">
        <v>18.461000442504883</v>
      </c>
      <c r="D58" s="38"/>
      <c r="E58" s="36"/>
      <c r="F58" s="36"/>
      <c r="G58" s="21">
        <v>14.24899959564209</v>
      </c>
      <c r="H58" s="38"/>
      <c r="I58" s="36"/>
      <c r="J58" s="36"/>
      <c r="K58" s="36"/>
      <c r="L58" s="36"/>
      <c r="M58" s="36"/>
      <c r="N58" s="36"/>
      <c r="O58" s="37"/>
    </row>
    <row r="59" spans="2:16" ht="15.75">
      <c r="B59" s="25" t="s">
        <v>25</v>
      </c>
      <c r="C59" s="21">
        <v>18.465999603271484</v>
      </c>
      <c r="D59" s="39">
        <f>STDEV(C57:C59)</f>
        <v>8.9235635751196599E-2</v>
      </c>
      <c r="E59" s="40">
        <f>AVERAGE(C57:C59)</f>
        <v>18.515000025431316</v>
      </c>
      <c r="F59" s="36"/>
      <c r="G59" s="21">
        <v>14.305999755859375</v>
      </c>
      <c r="H59" s="41">
        <f>STDEV(G57:G59)</f>
        <v>2.9399664687636377E-2</v>
      </c>
      <c r="I59" s="40">
        <f>AVERAGE(G57:G59)</f>
        <v>14.28166643778483</v>
      </c>
      <c r="J59" s="36"/>
      <c r="K59" s="40">
        <f>E59-I59</f>
        <v>4.2333335876464862</v>
      </c>
      <c r="L59" s="40">
        <f>K59-$K$7</f>
        <v>-4.1420005162556937</v>
      </c>
      <c r="M59" s="18">
        <f>SQRT((D59*D59)+(H59*H59))</f>
        <v>9.3953919405555891E-2</v>
      </c>
      <c r="N59" s="6"/>
      <c r="O59" s="23">
        <f>POWER(2,-L59)</f>
        <v>17.654946158336955</v>
      </c>
      <c r="P59" s="17">
        <f>M59/SQRT((COUNT(C57:C59)+COUNT(G57:G59)/2))</f>
        <v>4.4290302353815293E-2</v>
      </c>
    </row>
    <row r="60" spans="2:16">
      <c r="B60" s="25" t="s">
        <v>26</v>
      </c>
      <c r="C60" s="21">
        <v>26.406999588012695</v>
      </c>
      <c r="D60" s="33"/>
      <c r="E60" s="36"/>
      <c r="F60" s="36"/>
      <c r="G60" s="21">
        <v>14.593000411987305</v>
      </c>
      <c r="I60" s="36"/>
      <c r="J60" s="36"/>
      <c r="K60" s="36"/>
      <c r="L60" s="36"/>
      <c r="M60" s="36"/>
      <c r="N60" s="36"/>
      <c r="O60" s="37"/>
    </row>
    <row r="61" spans="2:16">
      <c r="B61" s="25" t="s">
        <v>26</v>
      </c>
      <c r="C61" s="21">
        <v>26.496000289916992</v>
      </c>
      <c r="D61" s="38"/>
      <c r="E61" s="36"/>
      <c r="F61" s="36"/>
      <c r="G61" s="21">
        <v>14.654000282287598</v>
      </c>
      <c r="H61" s="38"/>
      <c r="I61" s="36"/>
      <c r="J61" s="36"/>
      <c r="K61" s="36"/>
      <c r="L61" s="36"/>
      <c r="M61" s="36"/>
      <c r="N61" s="36"/>
      <c r="O61" s="37"/>
    </row>
    <row r="62" spans="2:16" ht="15.75">
      <c r="B62" s="25" t="s">
        <v>26</v>
      </c>
      <c r="C62" s="21">
        <v>26.226999282836914</v>
      </c>
      <c r="D62" s="39">
        <f>STDEV(C60:C62)</f>
        <v>0.13704182853720742</v>
      </c>
      <c r="E62" s="40">
        <f>AVERAGE(C60:C62)</f>
        <v>26.376666386922199</v>
      </c>
      <c r="F62" s="36"/>
      <c r="G62" s="21">
        <v>14.607000350952148</v>
      </c>
      <c r="H62" s="41">
        <f>STDEV(G60:G62)</f>
        <v>3.1953028059973847E-2</v>
      </c>
      <c r="I62" s="40">
        <f>AVERAGE(G60:G62)</f>
        <v>14.618000348409018</v>
      </c>
      <c r="J62" s="36"/>
      <c r="K62" s="40">
        <f>E62-I62</f>
        <v>11.758666038513182</v>
      </c>
      <c r="L62" s="40">
        <f>K62-$K$7</f>
        <v>3.383331934611002</v>
      </c>
      <c r="M62" s="18">
        <f>SQRT((D62*D62)+(H62*H62))</f>
        <v>0.14071765621634988</v>
      </c>
      <c r="N62" s="6"/>
      <c r="O62" s="23">
        <f>POWER(2,-L62)</f>
        <v>9.5833114453968318E-2</v>
      </c>
      <c r="P62" s="17">
        <f>M62/SQRT((COUNT(C60:C62)+COUNT(G60:G62)/2))</f>
        <v>6.633493929550556E-2</v>
      </c>
    </row>
    <row r="63" spans="2:16">
      <c r="B63" s="25" t="s">
        <v>27</v>
      </c>
      <c r="C63" s="21">
        <v>23.547000885009766</v>
      </c>
      <c r="D63" s="33"/>
      <c r="E63" s="36"/>
      <c r="F63" s="36"/>
      <c r="G63" s="21">
        <v>15.902000427246094</v>
      </c>
      <c r="I63" s="36"/>
      <c r="J63" s="36"/>
      <c r="K63" s="36"/>
      <c r="L63" s="36"/>
      <c r="M63" s="36"/>
      <c r="N63" s="36"/>
      <c r="O63" s="37"/>
    </row>
    <row r="64" spans="2:16">
      <c r="B64" s="25" t="s">
        <v>27</v>
      </c>
      <c r="C64" s="21">
        <v>23.559999465942383</v>
      </c>
      <c r="D64" s="38"/>
      <c r="E64" s="36"/>
      <c r="F64" s="36"/>
      <c r="G64" s="21">
        <v>15.899999618530273</v>
      </c>
      <c r="H64" s="38"/>
      <c r="I64" s="36"/>
      <c r="J64" s="36"/>
      <c r="K64" s="36"/>
      <c r="L64" s="36"/>
      <c r="M64" s="36"/>
      <c r="N64" s="36"/>
      <c r="O64" s="37"/>
    </row>
    <row r="65" spans="2:16" ht="15.75">
      <c r="B65" s="25" t="s">
        <v>27</v>
      </c>
      <c r="C65" s="21">
        <v>23.558000564575195</v>
      </c>
      <c r="D65" s="39">
        <f>STDEV(C63:C65)</f>
        <v>6.999424541580479E-3</v>
      </c>
      <c r="E65" s="40">
        <f>AVERAGE(C63:C65)</f>
        <v>23.555000305175781</v>
      </c>
      <c r="F65" s="36"/>
      <c r="G65" s="21">
        <v>15.935999870300293</v>
      </c>
      <c r="H65" s="41">
        <f>STDEV(G63:G65)</f>
        <v>2.0231919875194876E-2</v>
      </c>
      <c r="I65" s="40">
        <f>AVERAGE(G63:G65)</f>
        <v>15.912666638692221</v>
      </c>
      <c r="J65" s="36"/>
      <c r="K65" s="40">
        <f>E65-I65</f>
        <v>7.6423336664835606</v>
      </c>
      <c r="L65" s="40">
        <f>K65-$K$7</f>
        <v>-0.7330004374186192</v>
      </c>
      <c r="M65" s="18">
        <f>SQRT((D65*D65)+(H65*H65))</f>
        <v>2.1408468552177769E-2</v>
      </c>
      <c r="N65" s="6"/>
      <c r="O65" s="23">
        <f>POWER(2,-L65)</f>
        <v>1.6620922271260741</v>
      </c>
      <c r="P65" s="17">
        <f>M65/SQRT((COUNT(C63:C65)+COUNT(G63:G65)/2))</f>
        <v>1.0092048858709233E-2</v>
      </c>
    </row>
    <row r="66" spans="2:16">
      <c r="B66" s="25" t="s">
        <v>28</v>
      </c>
      <c r="C66" s="21">
        <v>17.697999954223633</v>
      </c>
      <c r="D66" s="33"/>
      <c r="E66" s="36"/>
      <c r="F66" s="36"/>
      <c r="G66" s="21">
        <v>14.460000038146973</v>
      </c>
      <c r="I66" s="36"/>
      <c r="J66" s="36"/>
      <c r="K66" s="36"/>
      <c r="L66" s="36"/>
      <c r="M66" s="36"/>
      <c r="N66" s="36"/>
      <c r="O66" s="37"/>
    </row>
    <row r="67" spans="2:16">
      <c r="B67" s="25" t="s">
        <v>28</v>
      </c>
      <c r="C67" s="21">
        <v>17.701999664306641</v>
      </c>
      <c r="D67" s="38"/>
      <c r="E67" s="36"/>
      <c r="F67" s="36"/>
      <c r="G67" s="21">
        <v>14.446000099182129</v>
      </c>
      <c r="H67" s="38"/>
      <c r="I67" s="36"/>
      <c r="J67" s="36"/>
      <c r="K67" s="36"/>
      <c r="L67" s="36"/>
      <c r="M67" s="36"/>
      <c r="N67" s="36"/>
      <c r="O67" s="37"/>
    </row>
    <row r="68" spans="2:16" ht="15.75">
      <c r="B68" s="25" t="s">
        <v>28</v>
      </c>
      <c r="C68" s="21">
        <v>17.761999130249023</v>
      </c>
      <c r="D68" s="39">
        <f>STDEV(C66:C68)</f>
        <v>3.5851146253288758E-2</v>
      </c>
      <c r="E68" s="40">
        <f>AVERAGE(C66:C68)</f>
        <v>17.720666249593098</v>
      </c>
      <c r="F68" s="36"/>
      <c r="G68" s="21">
        <v>14.437000274658203</v>
      </c>
      <c r="H68" s="41">
        <f>STDEV(G66:G68)</f>
        <v>1.1590112546334068E-2</v>
      </c>
      <c r="I68" s="40">
        <f>AVERAGE(G66:G68)</f>
        <v>14.447666803995768</v>
      </c>
      <c r="J68" s="36"/>
      <c r="K68" s="40">
        <f>E68-I68</f>
        <v>3.2729994455973301</v>
      </c>
      <c r="L68" s="40">
        <f>K68-$K$7</f>
        <v>-5.1023346583048497</v>
      </c>
      <c r="M68" s="18">
        <f>SQRT((D68*D68)+(H68*H68))</f>
        <v>3.7678049266268956E-2</v>
      </c>
      <c r="N68" s="6"/>
      <c r="O68" s="23">
        <f>POWER(2,-L68)</f>
        <v>34.352296855494721</v>
      </c>
      <c r="P68" s="17">
        <f>M68/SQRT((COUNT(C66:C68)+COUNT(G66:G68)/2))</f>
        <v>1.7761602758706401E-2</v>
      </c>
    </row>
    <row r="69" spans="2:16">
      <c r="B69" s="25" t="s">
        <v>29</v>
      </c>
      <c r="C69" s="21">
        <v>26.930999755859375</v>
      </c>
      <c r="D69" s="33"/>
      <c r="E69" s="36"/>
      <c r="F69" s="36"/>
      <c r="G69" s="21">
        <v>14.590999603271484</v>
      </c>
      <c r="I69" s="36"/>
      <c r="J69" s="36"/>
      <c r="K69" s="36"/>
      <c r="L69" s="36"/>
      <c r="M69" s="36"/>
      <c r="N69" s="36"/>
      <c r="O69" s="37"/>
    </row>
    <row r="70" spans="2:16">
      <c r="B70" s="25" t="s">
        <v>29</v>
      </c>
      <c r="C70" s="21">
        <v>26.871999740600586</v>
      </c>
      <c r="D70" s="38"/>
      <c r="E70" s="36"/>
      <c r="F70" s="36"/>
      <c r="G70" s="21">
        <v>14.58899974822998</v>
      </c>
      <c r="H70" s="38"/>
      <c r="I70" s="36"/>
      <c r="J70" s="36"/>
      <c r="K70" s="36"/>
      <c r="L70" s="36"/>
      <c r="M70" s="36"/>
      <c r="N70" s="36"/>
      <c r="O70" s="37"/>
    </row>
    <row r="71" spans="2:16" ht="15.75">
      <c r="B71" s="25" t="s">
        <v>29</v>
      </c>
      <c r="C71" s="21">
        <v>26.735000610351563</v>
      </c>
      <c r="D71" s="39">
        <f>STDEV(C69:C71)</f>
        <v>0.10055299475841822</v>
      </c>
      <c r="E71" s="40">
        <f>AVERAGE(C69:C71)</f>
        <v>26.84600003560384</v>
      </c>
      <c r="F71" s="36"/>
      <c r="G71" s="21">
        <v>14.565999984741211</v>
      </c>
      <c r="H71" s="41">
        <f>STDEV(G69:G71)</f>
        <v>1.389226083943596E-2</v>
      </c>
      <c r="I71" s="40">
        <f>AVERAGE(G69:G71)</f>
        <v>14.581999778747559</v>
      </c>
      <c r="J71" s="36"/>
      <c r="K71" s="40">
        <f>E71-I71</f>
        <v>12.264000256856281</v>
      </c>
      <c r="L71" s="40">
        <f>K71-$K$7</f>
        <v>3.8886661529541016</v>
      </c>
      <c r="M71" s="18">
        <f>SQRT((D71*D71)+(H71*H71))</f>
        <v>0.10150812610878703</v>
      </c>
      <c r="N71" s="6"/>
      <c r="O71" s="23">
        <f>POWER(2,-L71)</f>
        <v>6.751415630475649E-2</v>
      </c>
      <c r="P71" s="17">
        <f>M71/SQRT((COUNT(C69:C71)+COUNT(G69:G71)/2))</f>
        <v>4.7851389544708363E-2</v>
      </c>
    </row>
    <row r="72" spans="2:16">
      <c r="B72" s="25" t="s">
        <v>30</v>
      </c>
      <c r="C72" s="21">
        <v>21.326999664306641</v>
      </c>
      <c r="D72" s="33"/>
      <c r="E72" s="36"/>
      <c r="F72" s="36"/>
      <c r="G72" s="21">
        <v>15.13599967956543</v>
      </c>
      <c r="I72" s="36"/>
      <c r="J72" s="36"/>
      <c r="K72" s="36"/>
      <c r="L72" s="36"/>
      <c r="M72" s="36"/>
      <c r="N72" s="36"/>
      <c r="O72" s="37"/>
    </row>
    <row r="73" spans="2:16">
      <c r="B73" s="25" t="s">
        <v>30</v>
      </c>
      <c r="C73" s="21">
        <v>21.326999664306641</v>
      </c>
      <c r="D73" s="38"/>
      <c r="E73" s="36"/>
      <c r="F73" s="36"/>
      <c r="G73" s="21">
        <v>15.098999977111816</v>
      </c>
      <c r="H73" s="38"/>
      <c r="I73" s="36"/>
      <c r="J73" s="36"/>
      <c r="K73" s="36"/>
      <c r="L73" s="36"/>
      <c r="M73" s="36"/>
      <c r="N73" s="36"/>
      <c r="O73" s="37"/>
    </row>
    <row r="74" spans="2:16" ht="15.75">
      <c r="B74" s="25" t="s">
        <v>30</v>
      </c>
      <c r="C74" s="21">
        <v>21.27400016784668</v>
      </c>
      <c r="D74" s="39">
        <f>STDEV(C72:C74)</f>
        <v>3.0599273548073062E-2</v>
      </c>
      <c r="E74" s="40">
        <f>AVERAGE(C72:C74)</f>
        <v>21.309333165486652</v>
      </c>
      <c r="F74" s="36"/>
      <c r="G74" s="21">
        <v>14.987000465393066</v>
      </c>
      <c r="H74" s="41">
        <f>STDEV(G72:G74)</f>
        <v>7.7581821787147329E-2</v>
      </c>
      <c r="I74" s="40">
        <f>AVERAGE(G72:G74)</f>
        <v>15.074000040690104</v>
      </c>
      <c r="J74" s="36"/>
      <c r="K74" s="40">
        <f>E74-I74</f>
        <v>6.2353331247965489</v>
      </c>
      <c r="L74" s="40">
        <f>K74-$K$7</f>
        <v>-2.1400009791056309</v>
      </c>
      <c r="M74" s="18">
        <f>SQRT((D74*D74)+(H74*H74))</f>
        <v>8.3398169125481952E-2</v>
      </c>
      <c r="N74" s="6"/>
      <c r="O74" s="23">
        <f>POWER(2,-L74)</f>
        <v>4.407623454802148</v>
      </c>
      <c r="P74" s="17">
        <f>M74/SQRT((COUNT(C72:C74)+COUNT(G72:G74)/2))</f>
        <v>3.9314273951447237E-2</v>
      </c>
    </row>
    <row r="75" spans="2:16">
      <c r="B75" s="25" t="s">
        <v>31</v>
      </c>
      <c r="C75" s="21">
        <v>19.964000701904297</v>
      </c>
      <c r="D75" s="33"/>
      <c r="E75" s="36"/>
      <c r="F75" s="36"/>
      <c r="G75" s="21">
        <v>14.925000190734863</v>
      </c>
      <c r="I75" s="36"/>
      <c r="J75" s="36"/>
      <c r="K75" s="36"/>
      <c r="L75" s="36"/>
      <c r="M75" s="36"/>
      <c r="N75" s="36"/>
      <c r="O75" s="37"/>
    </row>
    <row r="76" spans="2:16">
      <c r="B76" s="25" t="s">
        <v>31</v>
      </c>
      <c r="C76" s="21">
        <v>19.989999771118164</v>
      </c>
      <c r="D76" s="38"/>
      <c r="E76" s="36"/>
      <c r="F76" s="36"/>
      <c r="G76" s="21">
        <v>14.88599967956543</v>
      </c>
      <c r="H76" s="38"/>
      <c r="I76" s="36"/>
      <c r="J76" s="36"/>
      <c r="K76" s="36"/>
      <c r="L76" s="36"/>
      <c r="M76" s="36"/>
      <c r="N76" s="36"/>
      <c r="O76" s="37"/>
    </row>
    <row r="77" spans="2:16" ht="15.75">
      <c r="B77" s="25" t="s">
        <v>31</v>
      </c>
      <c r="C77" s="21">
        <v>20.007999420166016</v>
      </c>
      <c r="D77" s="39">
        <f>STDEV(C75:C77)</f>
        <v>2.2120225189131714E-2</v>
      </c>
      <c r="E77" s="40">
        <f>AVERAGE(C75:C77)</f>
        <v>19.987333297729492</v>
      </c>
      <c r="F77" s="36"/>
      <c r="G77" s="21">
        <v>14.868000030517578</v>
      </c>
      <c r="H77" s="41">
        <f>STDEV(G75:G77)</f>
        <v>2.9137734704100096E-2</v>
      </c>
      <c r="I77" s="40">
        <f>AVERAGE(G75:G77)</f>
        <v>14.892999966939291</v>
      </c>
      <c r="J77" s="36"/>
      <c r="K77" s="40">
        <f>E77-I77</f>
        <v>5.0943333307902012</v>
      </c>
      <c r="L77" s="40">
        <f>K77-$K$7</f>
        <v>-3.2810007731119786</v>
      </c>
      <c r="M77" s="18">
        <f>SQRT((D77*D77)+(H77*H77))</f>
        <v>3.6582946110235791E-2</v>
      </c>
      <c r="N77" s="6"/>
      <c r="O77" s="23">
        <f>POWER(2,-L77)</f>
        <v>9.7202995441566244</v>
      </c>
      <c r="P77" s="17">
        <f>M77/SQRT((COUNT(C75:C77)+COUNT(G75:G77)/2))</f>
        <v>1.7245366180219841E-2</v>
      </c>
    </row>
    <row r="78" spans="2:16">
      <c r="B78" s="25" t="s">
        <v>32</v>
      </c>
      <c r="C78" s="21">
        <v>26.663999557495117</v>
      </c>
      <c r="D78" s="33"/>
      <c r="E78" s="36"/>
      <c r="F78" s="36"/>
      <c r="G78" s="21">
        <v>15.970000267028809</v>
      </c>
      <c r="I78" s="36"/>
      <c r="J78" s="36"/>
      <c r="K78" s="36"/>
      <c r="L78" s="36"/>
      <c r="M78" s="36"/>
      <c r="N78" s="36"/>
      <c r="O78" s="37"/>
    </row>
    <row r="79" spans="2:16">
      <c r="B79" s="25" t="s">
        <v>32</v>
      </c>
      <c r="C79" s="21">
        <v>26.851999282836914</v>
      </c>
      <c r="D79" s="38"/>
      <c r="E79" s="36"/>
      <c r="F79" s="36"/>
      <c r="G79" s="21">
        <v>16.01099967956543</v>
      </c>
      <c r="H79" s="38"/>
      <c r="I79" s="36"/>
      <c r="J79" s="36"/>
      <c r="K79" s="36"/>
      <c r="L79" s="36"/>
      <c r="M79" s="36"/>
      <c r="N79" s="36"/>
      <c r="O79" s="37"/>
    </row>
    <row r="80" spans="2:16" ht="15.75">
      <c r="B80" s="25" t="s">
        <v>32</v>
      </c>
      <c r="C80" s="21">
        <v>26.820999145507812</v>
      </c>
      <c r="D80" s="39">
        <f>STDEV(C78:C80)</f>
        <v>0.10079167945087719</v>
      </c>
      <c r="E80" s="40">
        <f>AVERAGE(C78:C80)</f>
        <v>26.778999328613281</v>
      </c>
      <c r="F80" s="36"/>
      <c r="G80" s="21">
        <v>15.928000450134277</v>
      </c>
      <c r="H80" s="41">
        <f>STDEV(G78:G80)</f>
        <v>4.1500619540932281E-2</v>
      </c>
      <c r="I80" s="40">
        <f>AVERAGE(G78:G80)</f>
        <v>15.969666798909506</v>
      </c>
      <c r="J80" s="36"/>
      <c r="K80" s="40">
        <f>E80-I80</f>
        <v>10.809332529703775</v>
      </c>
      <c r="L80" s="40">
        <f>K80-$K$7</f>
        <v>2.4339984258015956</v>
      </c>
      <c r="M80" s="18">
        <f>SQRT((D80*D80)+(H80*H80))</f>
        <v>0.10900121131808393</v>
      </c>
      <c r="N80" s="6"/>
      <c r="O80" s="23">
        <f>POWER(2,-L80)</f>
        <v>0.18505186416945696</v>
      </c>
      <c r="P80" s="17">
        <f>M80/SQRT((COUNT(C78:C80)+COUNT(G78:G80)/2))</f>
        <v>5.1383663787043343E-2</v>
      </c>
    </row>
    <row r="81" spans="2:16">
      <c r="B81" s="25" t="s">
        <v>33</v>
      </c>
      <c r="C81" s="21">
        <v>21.334999084472656</v>
      </c>
      <c r="D81" s="33"/>
      <c r="E81" s="36"/>
      <c r="F81" s="36"/>
      <c r="G81" s="21">
        <v>15.104999542236328</v>
      </c>
      <c r="I81" s="36"/>
      <c r="J81" s="36"/>
      <c r="K81" s="36"/>
      <c r="L81" s="36"/>
      <c r="M81" s="36"/>
      <c r="N81" s="36"/>
      <c r="O81" s="37"/>
    </row>
    <row r="82" spans="2:16">
      <c r="B82" s="25" t="s">
        <v>33</v>
      </c>
      <c r="C82" s="21">
        <v>21.288999557495117</v>
      </c>
      <c r="D82" s="38"/>
      <c r="E82" s="36"/>
      <c r="F82" s="36"/>
      <c r="G82" s="21">
        <v>15.112000465393066</v>
      </c>
      <c r="H82" s="38"/>
      <c r="I82" s="36"/>
      <c r="J82" s="36"/>
      <c r="K82" s="36"/>
      <c r="L82" s="36"/>
      <c r="M82" s="36"/>
      <c r="N82" s="36"/>
      <c r="O82" s="37"/>
    </row>
    <row r="83" spans="2:16" ht="15.75">
      <c r="B83" s="25" t="s">
        <v>33</v>
      </c>
      <c r="C83" s="21">
        <v>21.381000518798828</v>
      </c>
      <c r="D83" s="39">
        <f>STDEV(C81:C83)</f>
        <v>4.6000480655150708E-2</v>
      </c>
      <c r="E83" s="40">
        <f>AVERAGE(C81:C83)</f>
        <v>21.334999720255535</v>
      </c>
      <c r="F83" s="36"/>
      <c r="G83" s="21">
        <v>15.015999794006348</v>
      </c>
      <c r="H83" s="41">
        <f>STDEV(G81:G83)</f>
        <v>5.3519617924562987E-2</v>
      </c>
      <c r="I83" s="40">
        <f>AVERAGE(G81:G83)</f>
        <v>15.077666600545248</v>
      </c>
      <c r="J83" s="36"/>
      <c r="K83" s="40">
        <f>E83-I83</f>
        <v>6.2573331197102871</v>
      </c>
      <c r="L83" s="40">
        <f>K83-$K$7</f>
        <v>-2.1180009841918928</v>
      </c>
      <c r="M83" s="18">
        <f>SQRT((D83*D83)+(H83*H83))</f>
        <v>7.0571904631348145E-2</v>
      </c>
      <c r="N83" s="6"/>
      <c r="O83" s="23">
        <f>POWER(2,-L83)</f>
        <v>4.340920448858026</v>
      </c>
      <c r="P83" s="17">
        <f>M83/SQRT((COUNT(C81:C83)+COUNT(G81:G83)/2))</f>
        <v>3.3267914884051064E-2</v>
      </c>
    </row>
    <row r="84" spans="2:16">
      <c r="B84" s="25" t="s">
        <v>34</v>
      </c>
      <c r="C84" s="21">
        <v>18.061000823974609</v>
      </c>
      <c r="D84" s="33"/>
      <c r="E84" s="36"/>
      <c r="F84" s="36"/>
      <c r="G84" s="21">
        <v>14.416999816894531</v>
      </c>
      <c r="I84" s="36"/>
      <c r="J84" s="36"/>
      <c r="K84" s="36"/>
      <c r="L84" s="36"/>
      <c r="M84" s="36"/>
      <c r="N84" s="36"/>
      <c r="O84" s="37"/>
    </row>
    <row r="85" spans="2:16">
      <c r="B85" s="25" t="s">
        <v>34</v>
      </c>
      <c r="C85" s="21">
        <v>18.066999435424805</v>
      </c>
      <c r="D85" s="38"/>
      <c r="E85" s="36"/>
      <c r="F85" s="36"/>
      <c r="G85" s="21">
        <v>14.467000007629395</v>
      </c>
      <c r="H85" s="38"/>
      <c r="I85" s="36"/>
      <c r="J85" s="36"/>
      <c r="K85" s="36"/>
      <c r="L85" s="36"/>
      <c r="M85" s="36"/>
      <c r="N85" s="36"/>
      <c r="O85" s="37"/>
    </row>
    <row r="86" spans="2:16" ht="15.75">
      <c r="B86" s="25" t="s">
        <v>34</v>
      </c>
      <c r="C86" s="21">
        <v>18.030000686645508</v>
      </c>
      <c r="D86" s="39">
        <f>STDEV(C84:C86)</f>
        <v>1.9857405272706588E-2</v>
      </c>
      <c r="E86" s="40">
        <f>AVERAGE(C84:C86)</f>
        <v>18.052666982014973</v>
      </c>
      <c r="F86" s="36"/>
      <c r="G86" s="21">
        <v>14.430000305175781</v>
      </c>
      <c r="H86" s="41">
        <f>STDEV(G84:G86)</f>
        <v>2.594227486404364E-2</v>
      </c>
      <c r="I86" s="40">
        <f>AVERAGE(G84:G86)</f>
        <v>14.438000043233236</v>
      </c>
      <c r="J86" s="36"/>
      <c r="K86" s="40">
        <f>E86-I86</f>
        <v>3.6146669387817365</v>
      </c>
      <c r="L86" s="40">
        <f>K86-$K$7</f>
        <v>-4.7606671651204433</v>
      </c>
      <c r="M86" s="18">
        <f>SQRT((D86*D86)+(H86*H86))</f>
        <v>3.2669835770724437E-2</v>
      </c>
      <c r="N86" s="6"/>
      <c r="O86" s="23">
        <f>POWER(2,-L86)</f>
        <v>27.108383196345521</v>
      </c>
      <c r="P86" s="17">
        <f>M86/SQRT((COUNT(C84:C86)+COUNT(G84:G86)/2))</f>
        <v>1.540070827582006E-2</v>
      </c>
    </row>
    <row r="87" spans="2:16">
      <c r="B87" s="25" t="s">
        <v>35</v>
      </c>
      <c r="C87" s="21">
        <v>26.12299919128418</v>
      </c>
      <c r="D87" s="33"/>
      <c r="E87" s="36"/>
      <c r="F87" s="36"/>
      <c r="G87" s="21">
        <v>15.517999649047852</v>
      </c>
      <c r="I87" s="36"/>
      <c r="J87" s="36"/>
      <c r="K87" s="36"/>
      <c r="L87" s="36"/>
      <c r="M87" s="36"/>
      <c r="N87" s="36"/>
      <c r="O87" s="37"/>
    </row>
    <row r="88" spans="2:16">
      <c r="B88" s="25" t="s">
        <v>35</v>
      </c>
      <c r="C88" s="21">
        <v>26.332000732421875</v>
      </c>
      <c r="D88" s="38"/>
      <c r="E88" s="36"/>
      <c r="F88" s="36"/>
      <c r="G88" s="21">
        <v>15.550000190734863</v>
      </c>
      <c r="H88" s="38"/>
      <c r="I88" s="36"/>
      <c r="J88" s="36"/>
      <c r="K88" s="36"/>
      <c r="L88" s="36"/>
      <c r="M88" s="36"/>
      <c r="N88" s="36"/>
      <c r="O88" s="37"/>
    </row>
    <row r="89" spans="2:16" ht="15.75">
      <c r="B89" s="25" t="s">
        <v>35</v>
      </c>
      <c r="C89" s="21">
        <v>26.381999969482422</v>
      </c>
      <c r="D89" s="39">
        <f>STDEV(C87:C89)</f>
        <v>0.13739418413932444</v>
      </c>
      <c r="E89" s="40">
        <f>AVERAGE(C87:C89)</f>
        <v>26.27899996439616</v>
      </c>
      <c r="F89" s="36"/>
      <c r="G89" s="21">
        <v>15.465000152587891</v>
      </c>
      <c r="H89" s="41">
        <f>STDEV(G87:G89)</f>
        <v>4.2930152143255504E-2</v>
      </c>
      <c r="I89" s="40">
        <f>AVERAGE(G87:G89)</f>
        <v>15.510999997456869</v>
      </c>
      <c r="J89" s="36"/>
      <c r="K89" s="40">
        <f>E89-I89</f>
        <v>10.767999966939291</v>
      </c>
      <c r="L89" s="40">
        <f>K89-$K$7</f>
        <v>2.3926658630371112</v>
      </c>
      <c r="M89" s="18">
        <f>SQRT((D89*D89)+(H89*H89))</f>
        <v>0.14394498879208562</v>
      </c>
      <c r="N89" s="6"/>
      <c r="O89" s="23">
        <f>POWER(2,-L89)</f>
        <v>0.19043019214876766</v>
      </c>
      <c r="P89" s="17">
        <f>M89/SQRT((COUNT(C87:C89)+COUNT(G87:G89)/2))</f>
        <v>6.7856318461803553E-2</v>
      </c>
    </row>
    <row r="90" spans="2:16">
      <c r="B90" s="25" t="s">
        <v>36</v>
      </c>
      <c r="C90" s="21">
        <v>26.451999664306641</v>
      </c>
      <c r="D90" s="33"/>
      <c r="E90" s="36"/>
      <c r="F90" s="36"/>
      <c r="G90" s="21">
        <v>17.91200065612793</v>
      </c>
      <c r="I90" s="36"/>
      <c r="J90" s="36"/>
      <c r="K90" s="36"/>
      <c r="L90" s="36"/>
      <c r="M90" s="36"/>
      <c r="N90" s="36"/>
      <c r="O90" s="37"/>
    </row>
    <row r="91" spans="2:16">
      <c r="B91" s="25" t="s">
        <v>36</v>
      </c>
      <c r="C91" s="21">
        <v>26.270000457763672</v>
      </c>
      <c r="D91" s="38"/>
      <c r="E91" s="36"/>
      <c r="F91" s="36"/>
      <c r="G91" s="21">
        <v>17.98699951171875</v>
      </c>
      <c r="H91" s="38"/>
      <c r="I91" s="36"/>
      <c r="J91" s="36"/>
      <c r="K91" s="36"/>
      <c r="L91" s="36"/>
      <c r="M91" s="36"/>
      <c r="N91" s="36"/>
      <c r="O91" s="37"/>
    </row>
    <row r="92" spans="2:16" ht="15.75">
      <c r="B92" s="25" t="s">
        <v>36</v>
      </c>
      <c r="C92" s="21">
        <v>26.634000778198242</v>
      </c>
      <c r="D92" s="39">
        <f>STDEV(C90:C92)</f>
        <v>0.1820001602179098</v>
      </c>
      <c r="E92" s="40">
        <f>AVERAGE(C90:C92)</f>
        <v>26.452000300089519</v>
      </c>
      <c r="F92" s="36"/>
      <c r="G92" s="21">
        <v>18.091999053955078</v>
      </c>
      <c r="H92" s="41">
        <f>STDEV(G90:G92)</f>
        <v>9.0414928183082291E-2</v>
      </c>
      <c r="I92" s="40">
        <f>AVERAGE(G90:G92)</f>
        <v>17.996999740600586</v>
      </c>
      <c r="J92" s="36"/>
      <c r="K92" s="40">
        <f>E92-I92</f>
        <v>8.4550005594889335</v>
      </c>
      <c r="L92" s="40">
        <f>K92-$K$7</f>
        <v>7.9666455586753671E-2</v>
      </c>
      <c r="M92" s="18">
        <f>SQRT((D92*D92)+(H92*H92))</f>
        <v>0.20322135113638223</v>
      </c>
      <c r="N92" s="6"/>
      <c r="O92" s="23">
        <f>POWER(2,-L92)</f>
        <v>0.9462763961588786</v>
      </c>
      <c r="P92" s="17">
        <f>M92/SQRT((COUNT(C90:C92)+COUNT(G90:G92)/2))</f>
        <v>9.5799463646952257E-2</v>
      </c>
    </row>
    <row r="93" spans="2:16">
      <c r="B93" s="25" t="s">
        <v>37</v>
      </c>
      <c r="C93" s="21">
        <v>20.697000503540039</v>
      </c>
      <c r="D93" s="33"/>
      <c r="E93" s="36"/>
      <c r="F93" s="36"/>
      <c r="G93" s="21">
        <v>14.244999885559082</v>
      </c>
      <c r="I93" s="36"/>
      <c r="J93" s="36"/>
      <c r="K93" s="36"/>
      <c r="L93" s="36"/>
      <c r="M93" s="36"/>
      <c r="N93" s="36"/>
      <c r="O93" s="37"/>
    </row>
    <row r="94" spans="2:16">
      <c r="B94" s="25" t="s">
        <v>37</v>
      </c>
      <c r="C94" s="21">
        <v>20.702999114990234</v>
      </c>
      <c r="D94" s="38"/>
      <c r="E94" s="36"/>
      <c r="F94" s="36"/>
      <c r="G94" s="21">
        <v>14.265000343322754</v>
      </c>
      <c r="H94" s="38"/>
      <c r="I94" s="36"/>
      <c r="J94" s="36"/>
      <c r="K94" s="36"/>
      <c r="L94" s="36"/>
      <c r="M94" s="36"/>
      <c r="N94" s="36"/>
      <c r="O94" s="37"/>
    </row>
    <row r="95" spans="2:16" ht="15.75">
      <c r="B95" s="25" t="s">
        <v>37</v>
      </c>
      <c r="C95" s="21">
        <v>20.655000686645508</v>
      </c>
      <c r="D95" s="39">
        <f>STDEV(C93:C95)</f>
        <v>2.6152810817922985E-2</v>
      </c>
      <c r="E95" s="40">
        <f>AVERAGE(C93:C95)</f>
        <v>20.685000101725262</v>
      </c>
      <c r="F95" s="36"/>
      <c r="G95" s="21">
        <v>14.258999824523926</v>
      </c>
      <c r="H95" s="41">
        <f>STDEV(G93:G95)</f>
        <v>1.0263388228965964E-2</v>
      </c>
      <c r="I95" s="40">
        <f>AVERAGE(G93:G95)</f>
        <v>14.256333351135254</v>
      </c>
      <c r="J95" s="36"/>
      <c r="K95" s="40">
        <f>E95-I95</f>
        <v>6.4286667505900077</v>
      </c>
      <c r="L95" s="40">
        <f>K95-$K$7</f>
        <v>-1.9466673533121721</v>
      </c>
      <c r="M95" s="18">
        <f>SQRT((D95*D95)+(H95*H95))</f>
        <v>2.8094601823420572E-2</v>
      </c>
      <c r="N95" s="6"/>
      <c r="O95" s="23">
        <f>POWER(2,-L95)</f>
        <v>3.8548303082583635</v>
      </c>
      <c r="P95" s="17">
        <f>M95/SQRT((COUNT(C93:C95)+COUNT(G93:G95)/2))</f>
        <v>1.3243922309384421E-2</v>
      </c>
    </row>
    <row r="96" spans="2:16">
      <c r="B96" s="25" t="s">
        <v>38</v>
      </c>
      <c r="C96" s="21">
        <v>27.006999969482422</v>
      </c>
      <c r="D96" s="33"/>
      <c r="E96" s="36"/>
      <c r="F96" s="36"/>
      <c r="G96" s="21">
        <v>14.814999580383301</v>
      </c>
      <c r="I96" s="36"/>
      <c r="J96" s="36"/>
      <c r="K96" s="36"/>
      <c r="L96" s="36"/>
      <c r="M96" s="36"/>
      <c r="N96" s="36"/>
      <c r="O96" s="37"/>
    </row>
    <row r="97" spans="2:17">
      <c r="B97" s="25" t="s">
        <v>38</v>
      </c>
      <c r="C97" s="21">
        <v>27.197999954223633</v>
      </c>
      <c r="D97" s="38"/>
      <c r="E97" s="36"/>
      <c r="F97" s="36"/>
      <c r="G97" s="21">
        <v>14.826999664306641</v>
      </c>
      <c r="H97" s="38"/>
      <c r="I97" s="36"/>
      <c r="J97" s="36"/>
      <c r="K97" s="36"/>
      <c r="L97" s="36"/>
      <c r="M97" s="36"/>
      <c r="N97" s="36"/>
      <c r="O97" s="37"/>
    </row>
    <row r="98" spans="2:17" ht="15.75">
      <c r="B98" s="25" t="s">
        <v>38</v>
      </c>
      <c r="C98" s="21">
        <v>27.027999877929687</v>
      </c>
      <c r="D98" s="39">
        <f>STDEV(C96:C98)</f>
        <v>0.10473937198739511</v>
      </c>
      <c r="E98" s="40">
        <f>AVERAGE(C96:C98)</f>
        <v>27.077666600545246</v>
      </c>
      <c r="F98" s="36"/>
      <c r="G98" s="21">
        <v>14.805000305175781</v>
      </c>
      <c r="H98" s="41">
        <f>STDEV(G96:G98)</f>
        <v>1.1014833339724512E-2</v>
      </c>
      <c r="I98" s="40">
        <f>AVERAGE(G96:G98)</f>
        <v>14.815666516621908</v>
      </c>
      <c r="J98" s="36"/>
      <c r="K98" s="40">
        <f>E98-I98</f>
        <v>12.262000083923338</v>
      </c>
      <c r="L98" s="40">
        <f>K98-$K$7</f>
        <v>3.8866659800211583</v>
      </c>
      <c r="M98" s="18">
        <f>SQRT((D98*D98)+(H98*H98))</f>
        <v>0.10531696253603136</v>
      </c>
      <c r="N98" s="6"/>
      <c r="O98" s="23">
        <f>POWER(2,-L98)</f>
        <v>6.7607823807699141E-2</v>
      </c>
      <c r="P98" s="17">
        <f>M98/SQRT((COUNT(C96:C98)+COUNT(G96:G98)/2))</f>
        <v>4.9646892255464904E-2</v>
      </c>
    </row>
    <row r="99" spans="2:17">
      <c r="B99" s="25" t="s">
        <v>240</v>
      </c>
      <c r="C99" s="21">
        <v>20.461999893188477</v>
      </c>
      <c r="D99" s="33"/>
      <c r="E99" s="36"/>
      <c r="F99" s="36"/>
      <c r="G99" s="21">
        <v>15.284000396728516</v>
      </c>
      <c r="I99" s="36"/>
      <c r="J99" s="36"/>
      <c r="K99" s="36"/>
      <c r="L99" s="36"/>
      <c r="M99" s="36"/>
      <c r="N99" s="36"/>
      <c r="O99" s="37"/>
    </row>
    <row r="100" spans="2:17">
      <c r="B100" s="25" t="s">
        <v>240</v>
      </c>
      <c r="C100" s="21">
        <v>20.464000701904297</v>
      </c>
      <c r="D100" s="38"/>
      <c r="E100" s="36"/>
      <c r="F100" s="36"/>
      <c r="G100" s="21">
        <v>15.086999893188477</v>
      </c>
      <c r="H100" s="38"/>
      <c r="I100" s="36"/>
      <c r="J100" s="36"/>
      <c r="K100" s="36"/>
      <c r="L100" s="36"/>
      <c r="M100" s="36"/>
      <c r="N100" s="36"/>
      <c r="O100" s="37"/>
    </row>
    <row r="101" spans="2:17" ht="15.75">
      <c r="B101" s="25" t="s">
        <v>240</v>
      </c>
      <c r="C101" s="21">
        <v>20.461000442504883</v>
      </c>
      <c r="D101" s="39">
        <f>STDEV(C99:C101)</f>
        <v>1.5277267234909834E-3</v>
      </c>
      <c r="E101" s="40">
        <f>AVERAGE(C99:C101)</f>
        <v>20.462333679199219</v>
      </c>
      <c r="F101" s="36"/>
      <c r="G101" s="21">
        <v>15.154999732971191</v>
      </c>
      <c r="H101" s="41">
        <f>STDEV(G99:G101)</f>
        <v>0.10006193736492583</v>
      </c>
      <c r="I101" s="40">
        <f>AVERAGE(G99:G101)</f>
        <v>15.175333340962728</v>
      </c>
      <c r="J101" s="36"/>
      <c r="K101" s="40">
        <f>E101-I101</f>
        <v>5.2870003382364903</v>
      </c>
      <c r="L101" s="40">
        <f>K101-$K$7</f>
        <v>-3.0883337656656895</v>
      </c>
      <c r="M101" s="18">
        <f>SQRT((D101*D101)+(H101*H101))</f>
        <v>0.10007359920660397</v>
      </c>
      <c r="N101" s="6"/>
      <c r="O101" s="23">
        <f>POWER(2,-L101)</f>
        <v>8.5051328189564597</v>
      </c>
      <c r="P101" s="17">
        <f>M101/SQRT((COUNT(C99:C101)+COUNT(G99:G101)/2))</f>
        <v>4.7175147077822915E-2</v>
      </c>
    </row>
    <row r="102" spans="2:17">
      <c r="B102" s="25" t="s">
        <v>241</v>
      </c>
      <c r="C102" s="21">
        <v>19.313999176025391</v>
      </c>
      <c r="D102" s="33"/>
      <c r="E102" s="36"/>
      <c r="F102" s="36"/>
      <c r="G102" s="21">
        <v>14.640000343322754</v>
      </c>
      <c r="I102" s="36"/>
      <c r="J102" s="36"/>
      <c r="K102" s="36"/>
      <c r="L102" s="36"/>
      <c r="M102" s="36"/>
      <c r="N102" s="36"/>
      <c r="O102" s="37"/>
    </row>
    <row r="103" spans="2:17">
      <c r="B103" s="25" t="s">
        <v>241</v>
      </c>
      <c r="C103" s="21">
        <v>19.271999359130859</v>
      </c>
      <c r="D103" s="38"/>
      <c r="E103" s="36"/>
      <c r="F103" s="36"/>
      <c r="G103" s="21">
        <v>14.576999664306641</v>
      </c>
      <c r="H103" s="38"/>
      <c r="I103" s="36"/>
      <c r="J103" s="36"/>
      <c r="K103" s="36"/>
      <c r="L103" s="36"/>
      <c r="M103" s="36"/>
      <c r="N103" s="36"/>
      <c r="O103" s="37"/>
    </row>
    <row r="104" spans="2:17" ht="15.75">
      <c r="B104" s="25" t="s">
        <v>241</v>
      </c>
      <c r="C104" s="21">
        <v>19.285999298095703</v>
      </c>
      <c r="D104" s="39">
        <f>STDEV(C102:C104)</f>
        <v>2.1385260010386063E-2</v>
      </c>
      <c r="E104" s="40">
        <f>AVERAGE(C102:C104)</f>
        <v>19.290665944417317</v>
      </c>
      <c r="F104" s="36"/>
      <c r="G104" s="21">
        <v>14.590999603271484</v>
      </c>
      <c r="H104" s="41">
        <f>STDEV(G102:G104)</f>
        <v>3.3081103299524274E-2</v>
      </c>
      <c r="I104" s="40">
        <f>AVERAGE(G102:G104)</f>
        <v>14.602666536966959</v>
      </c>
      <c r="J104" s="36"/>
      <c r="K104" s="40">
        <f>E104-I104</f>
        <v>4.6879994074503575</v>
      </c>
      <c r="L104" s="40">
        <f>K104-$K$7</f>
        <v>-3.6873346964518223</v>
      </c>
      <c r="M104" s="18">
        <f>SQRT((D104*D104)+(H104*H104))</f>
        <v>3.9391480566559223E-2</v>
      </c>
      <c r="N104" s="6"/>
      <c r="O104" s="23">
        <f>POWER(2,-L104)</f>
        <v>12.882446504321443</v>
      </c>
      <c r="P104" s="17">
        <f>M104/SQRT((COUNT(C102:C104)+COUNT(G102:G104)/2))</f>
        <v>1.856932201972809E-2</v>
      </c>
    </row>
    <row r="105" spans="2:17">
      <c r="B105" s="25" t="s">
        <v>242</v>
      </c>
      <c r="C105" s="21">
        <v>26.08799934387207</v>
      </c>
      <c r="D105" s="33"/>
      <c r="E105" s="36"/>
      <c r="F105" s="36"/>
      <c r="G105" s="21">
        <v>16.222999572753906</v>
      </c>
      <c r="I105" s="36"/>
      <c r="J105" s="36"/>
      <c r="K105" s="36"/>
      <c r="L105" s="36"/>
      <c r="M105" s="36"/>
      <c r="N105" s="36"/>
      <c r="O105" s="37"/>
    </row>
    <row r="106" spans="2:17">
      <c r="B106" s="25" t="s">
        <v>242</v>
      </c>
      <c r="C106" s="21">
        <v>26.315999984741211</v>
      </c>
      <c r="D106" s="38"/>
      <c r="E106" s="36"/>
      <c r="F106" s="36"/>
      <c r="G106" s="21">
        <v>16.186000823974609</v>
      </c>
      <c r="H106" s="38"/>
      <c r="I106" s="36"/>
      <c r="J106" s="36"/>
      <c r="K106" s="36"/>
      <c r="L106" s="36"/>
      <c r="M106" s="36"/>
      <c r="N106" s="36"/>
      <c r="O106" s="37"/>
    </row>
    <row r="107" spans="2:17" ht="15.75">
      <c r="B107" s="25" t="s">
        <v>242</v>
      </c>
      <c r="C107" s="21">
        <v>26.266000747680664</v>
      </c>
      <c r="D107" s="39">
        <f>STDEV(C105:C107)</f>
        <v>0.11983927827247463</v>
      </c>
      <c r="E107" s="40">
        <f>AVERAGE(C105:C107)</f>
        <v>26.223333358764648</v>
      </c>
      <c r="F107" s="36"/>
      <c r="G107" s="21">
        <v>16.204000473022461</v>
      </c>
      <c r="H107" s="41">
        <f>STDEV(G105:G107)</f>
        <v>1.8501624107470274E-2</v>
      </c>
      <c r="I107" s="40">
        <f>AVERAGE(G105:G107)</f>
        <v>16.204333623250324</v>
      </c>
      <c r="J107" s="36"/>
      <c r="K107" s="40">
        <f>E107-I107</f>
        <v>10.018999735514324</v>
      </c>
      <c r="L107" s="40">
        <f>K107-$K$7</f>
        <v>1.6436656316121443</v>
      </c>
      <c r="M107" s="18">
        <f>SQRT((D107*D107)+(H107*H107))</f>
        <v>0.12125907269759957</v>
      </c>
      <c r="N107" s="6"/>
      <c r="O107" s="23">
        <f>POWER(2,-L107)</f>
        <v>0.32004226994454832</v>
      </c>
      <c r="P107" s="17">
        <f>M107/SQRT((COUNT(C105:C107)+COUNT(G105:G107)/2))</f>
        <v>5.7162075056576805E-2</v>
      </c>
    </row>
    <row r="108" spans="2:17">
      <c r="B108" s="25" t="s">
        <v>39</v>
      </c>
      <c r="C108" s="21">
        <v>22.017000198364258</v>
      </c>
      <c r="D108" s="33"/>
      <c r="E108" s="36"/>
      <c r="F108" s="36"/>
      <c r="G108" s="21">
        <v>15.119000434875488</v>
      </c>
      <c r="I108" s="36"/>
      <c r="J108" s="36"/>
      <c r="K108" s="36"/>
      <c r="L108" s="36"/>
      <c r="M108" s="36"/>
      <c r="N108" s="36"/>
      <c r="O108" s="37"/>
      <c r="Q108"/>
    </row>
    <row r="109" spans="2:17">
      <c r="B109" s="25" t="s">
        <v>39</v>
      </c>
      <c r="C109" s="21">
        <v>21.882999420166016</v>
      </c>
      <c r="D109" s="38"/>
      <c r="E109" s="36"/>
      <c r="F109" s="36"/>
      <c r="G109" s="21">
        <v>15.166999816894531</v>
      </c>
      <c r="H109" s="38"/>
      <c r="I109" s="36"/>
      <c r="J109" s="36"/>
      <c r="K109" s="36"/>
      <c r="L109" s="36"/>
      <c r="M109" s="36"/>
      <c r="N109" s="36"/>
      <c r="O109" s="37"/>
      <c r="Q109"/>
    </row>
    <row r="110" spans="2:17" ht="15.75">
      <c r="B110" s="25" t="s">
        <v>39</v>
      </c>
      <c r="C110" s="21">
        <v>21.909999847412109</v>
      </c>
      <c r="D110" s="39">
        <f>STDEV(C108:C110)</f>
        <v>7.0868783364150104E-2</v>
      </c>
      <c r="E110" s="40">
        <f>AVERAGE(C108:C110)</f>
        <v>21.936666488647461</v>
      </c>
      <c r="F110" s="36"/>
      <c r="G110" s="21">
        <v>14.996999740600586</v>
      </c>
      <c r="H110" s="41">
        <f>STDEV(G108:G110)</f>
        <v>8.7643345457328214E-2</v>
      </c>
      <c r="I110" s="40">
        <f>AVERAGE(G108:G110)</f>
        <v>15.094333330790201</v>
      </c>
      <c r="J110" s="36"/>
      <c r="K110" s="40">
        <f>E110-I110</f>
        <v>6.8423331578572597</v>
      </c>
      <c r="L110" s="40">
        <f>K110-$K$7</f>
        <v>-1.5330009460449201</v>
      </c>
      <c r="M110" s="18">
        <f>SQRT((D110*D110)+(H110*H110))</f>
        <v>0.11271087107492077</v>
      </c>
      <c r="N110" s="6"/>
      <c r="O110" s="23">
        <f>POWER(2,-L110)</f>
        <v>2.8938716693920568</v>
      </c>
      <c r="P110" s="17">
        <f>M110/SQRT((COUNT(C108:C110)+COUNT(G108:G110)/2))</f>
        <v>5.3132414167012781E-2</v>
      </c>
      <c r="Q110"/>
    </row>
    <row r="111" spans="2:17">
      <c r="B111" s="25" t="s">
        <v>40</v>
      </c>
      <c r="C111" s="21">
        <v>18.173000335693359</v>
      </c>
      <c r="D111" s="33"/>
      <c r="E111" s="36"/>
      <c r="F111" s="36"/>
      <c r="G111" s="21">
        <v>14.586000442504883</v>
      </c>
      <c r="I111" s="36"/>
      <c r="J111" s="36"/>
      <c r="K111" s="36"/>
      <c r="L111" s="36"/>
      <c r="M111" s="36"/>
      <c r="N111" s="36"/>
      <c r="O111" s="37"/>
      <c r="Q111"/>
    </row>
    <row r="112" spans="2:17">
      <c r="B112" s="25" t="s">
        <v>40</v>
      </c>
      <c r="C112" s="21">
        <v>18.218000411987305</v>
      </c>
      <c r="D112" s="38"/>
      <c r="E112" s="36"/>
      <c r="F112" s="36"/>
      <c r="G112" s="21">
        <v>14.595999717712402</v>
      </c>
      <c r="H112" s="38"/>
      <c r="I112" s="36"/>
      <c r="J112" s="36"/>
      <c r="K112" s="36"/>
      <c r="L112" s="36"/>
      <c r="M112" s="36"/>
      <c r="N112" s="36"/>
      <c r="O112" s="37"/>
      <c r="Q112"/>
    </row>
    <row r="113" spans="2:17" ht="15.75">
      <c r="B113" s="25" t="s">
        <v>40</v>
      </c>
      <c r="C113" s="21">
        <v>18.218999862670898</v>
      </c>
      <c r="D113" s="39">
        <f>STDEV(C111:C113)</f>
        <v>2.6274075468311533E-2</v>
      </c>
      <c r="E113" s="40">
        <f>AVERAGE(C111:C113)</f>
        <v>18.203333536783855</v>
      </c>
      <c r="F113" s="36"/>
      <c r="G113" s="21">
        <v>14.630999565124512</v>
      </c>
      <c r="H113" s="41">
        <f>STDEV(G111:G113)</f>
        <v>2.3628710855239408E-2</v>
      </c>
      <c r="I113" s="40">
        <f>AVERAGE(G111:G113)</f>
        <v>14.6043332417806</v>
      </c>
      <c r="J113" s="36"/>
      <c r="K113" s="40">
        <f>E113-I113</f>
        <v>3.5990002950032558</v>
      </c>
      <c r="L113" s="40">
        <f>K113-$K$7</f>
        <v>-4.776333808898924</v>
      </c>
      <c r="M113" s="18">
        <f>SQRT((D113*D113)+(H113*H113))</f>
        <v>3.5336143230339082E-2</v>
      </c>
      <c r="N113" s="6"/>
      <c r="O113" s="23">
        <f>POWER(2,-L113)</f>
        <v>27.404365158287892</v>
      </c>
      <c r="P113" s="17">
        <f>M113/SQRT((COUNT(C111:C113)+COUNT(G111:G113)/2))</f>
        <v>1.6657617666101254E-2</v>
      </c>
      <c r="Q113"/>
    </row>
    <row r="114" spans="2:17" s="24" customFormat="1">
      <c r="B114" s="25" t="s">
        <v>41</v>
      </c>
      <c r="C114" s="21">
        <v>26.636999130249023</v>
      </c>
      <c r="D114" s="33"/>
      <c r="E114" s="36"/>
      <c r="F114" s="36"/>
      <c r="G114" s="21">
        <v>15.437999725341797</v>
      </c>
      <c r="H114" s="32"/>
      <c r="I114" s="36"/>
      <c r="J114" s="36"/>
      <c r="K114" s="36"/>
      <c r="L114" s="36"/>
      <c r="M114" s="36"/>
      <c r="N114" s="36"/>
      <c r="O114" s="37"/>
      <c r="P114" s="43"/>
    </row>
    <row r="115" spans="2:17" s="24" customFormat="1">
      <c r="B115" s="25" t="s">
        <v>41</v>
      </c>
      <c r="C115" s="21">
        <v>26.849000930786133</v>
      </c>
      <c r="D115" s="38"/>
      <c r="E115" s="36"/>
      <c r="F115" s="36"/>
      <c r="G115" s="21">
        <v>15.425999641418457</v>
      </c>
      <c r="H115" s="38"/>
      <c r="I115" s="36"/>
      <c r="J115" s="36"/>
      <c r="K115" s="36"/>
      <c r="L115" s="36"/>
      <c r="M115" s="36"/>
      <c r="N115" s="36"/>
      <c r="O115" s="37"/>
      <c r="P115" s="43"/>
    </row>
    <row r="116" spans="2:17" s="24" customFormat="1" ht="15.75">
      <c r="B116" s="25" t="s">
        <v>41</v>
      </c>
      <c r="C116" s="21">
        <v>26.724000930786133</v>
      </c>
      <c r="D116" s="39">
        <f>STDEV(C114:C116)</f>
        <v>0.10656694040811099</v>
      </c>
      <c r="E116" s="40">
        <f>AVERAGE(C114:C116)</f>
        <v>26.736666997273762</v>
      </c>
      <c r="F116" s="36"/>
      <c r="G116" s="21">
        <v>15.449000358581543</v>
      </c>
      <c r="H116" s="41">
        <f>STDEV(G114:G116)</f>
        <v>1.1503977108366203E-2</v>
      </c>
      <c r="I116" s="40">
        <f>AVERAGE(G114:G116)</f>
        <v>15.437666575113932</v>
      </c>
      <c r="J116" s="36"/>
      <c r="K116" s="40">
        <f>E116-I116</f>
        <v>11.29900042215983</v>
      </c>
      <c r="L116" s="40">
        <f>K116-$K$7</f>
        <v>2.9236663182576503</v>
      </c>
      <c r="M116" s="40">
        <f>SQRT((D116*D116)+(H116*H116))</f>
        <v>0.1071860731497133</v>
      </c>
      <c r="N116" s="36"/>
      <c r="O116" s="44">
        <f>POWER(2,-L116)</f>
        <v>0.13179190661022894</v>
      </c>
      <c r="P116" s="1">
        <f>M116/SQRT((COUNT(C114:C116)+COUNT(G114:G116)/2))</f>
        <v>5.0527999448613074E-2</v>
      </c>
    </row>
    <row r="117" spans="2:17">
      <c r="B117" s="28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/>
    </row>
    <row r="118" spans="2:17">
      <c r="B118" s="28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/>
    </row>
    <row r="119" spans="2:17">
      <c r="B119" s="28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/>
    </row>
    <row r="120" spans="2:17">
      <c r="B120" s="2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/>
    </row>
    <row r="121" spans="2:17">
      <c r="B121" s="28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/>
    </row>
    <row r="122" spans="2:17">
      <c r="B122" s="28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/>
    </row>
    <row r="123" spans="2:17">
      <c r="B123" s="28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/>
    </row>
    <row r="124" spans="2:17">
      <c r="B124" s="28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/>
    </row>
    <row r="125" spans="2:17">
      <c r="B125" s="28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/>
    </row>
    <row r="126" spans="2:17">
      <c r="B126" s="28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/>
    </row>
    <row r="127" spans="2:17">
      <c r="B127" s="28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/>
    </row>
    <row r="128" spans="2:17">
      <c r="B128" s="28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/>
    </row>
    <row r="129" spans="2:17">
      <c r="B129" s="28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/>
    </row>
    <row r="130" spans="2:17">
      <c r="B130" s="28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/>
    </row>
    <row r="131" spans="2:17">
      <c r="B131" s="28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/>
    </row>
    <row r="132" spans="2:17">
      <c r="B132" s="28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/>
    </row>
    <row r="133" spans="2:17">
      <c r="B133" s="28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/>
    </row>
    <row r="134" spans="2:17">
      <c r="B134" s="28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/>
    </row>
    <row r="135" spans="2:17">
      <c r="B135" s="28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/>
    </row>
    <row r="136" spans="2:17">
      <c r="B136" s="28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/>
    </row>
    <row r="137" spans="2:17">
      <c r="B137" s="28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/>
    </row>
    <row r="138" spans="2:17">
      <c r="B138" s="28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/>
    </row>
    <row r="139" spans="2:17">
      <c r="B139" s="28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/>
    </row>
    <row r="140" spans="2:17">
      <c r="B140" s="28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/>
    </row>
    <row r="141" spans="2:17">
      <c r="B141" s="28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/>
    </row>
    <row r="142" spans="2:17">
      <c r="B142" s="28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/>
    </row>
    <row r="143" spans="2:17">
      <c r="B143" s="28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/>
    </row>
    <row r="144" spans="2:17">
      <c r="B144" s="28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/>
    </row>
    <row r="145" spans="2:17">
      <c r="B145" s="28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/>
    </row>
    <row r="146" spans="2:17">
      <c r="B146" s="28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/>
    </row>
    <row r="147" spans="2:17">
      <c r="B147" s="28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/>
    </row>
    <row r="148" spans="2:17">
      <c r="B148" s="28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/>
    </row>
    <row r="149" spans="2:17">
      <c r="B149" s="28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/>
    </row>
    <row r="150" spans="2:17">
      <c r="B150" s="28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/>
    </row>
    <row r="151" spans="2:17">
      <c r="B151" s="28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/>
    </row>
    <row r="152" spans="2:17">
      <c r="B152" s="28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/>
    </row>
    <row r="153" spans="2:17">
      <c r="B153" s="28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/>
    </row>
    <row r="154" spans="2:17">
      <c r="B154" s="28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/>
    </row>
    <row r="155" spans="2:17">
      <c r="B155" s="28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/>
    </row>
    <row r="156" spans="2:17">
      <c r="B156" s="28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/>
    </row>
    <row r="157" spans="2:17">
      <c r="B157" s="28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/>
    </row>
    <row r="158" spans="2:17">
      <c r="B158" s="28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/>
    </row>
    <row r="159" spans="2:17">
      <c r="B159" s="28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/>
    </row>
    <row r="160" spans="2:17">
      <c r="B160" s="28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/>
    </row>
    <row r="161" spans="2:17">
      <c r="B161" s="28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/>
    </row>
    <row r="162" spans="2:17">
      <c r="B162" s="28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/>
    </row>
    <row r="163" spans="2:17">
      <c r="B163" s="28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/>
    </row>
    <row r="164" spans="2:17">
      <c r="B164" s="28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/>
    </row>
    <row r="165" spans="2:17">
      <c r="B165" s="28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/>
    </row>
    <row r="166" spans="2:17">
      <c r="B166" s="28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/>
    </row>
    <row r="167" spans="2:17">
      <c r="B167" s="28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/>
    </row>
    <row r="168" spans="2:17">
      <c r="B168" s="28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/>
    </row>
    <row r="169" spans="2:17">
      <c r="B169" s="28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/>
    </row>
    <row r="170" spans="2:17">
      <c r="B170" s="28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/>
    </row>
    <row r="171" spans="2:17">
      <c r="B171" s="28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/>
    </row>
    <row r="172" spans="2:17">
      <c r="B172" s="28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/>
    </row>
    <row r="173" spans="2:17">
      <c r="B173" s="28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/>
    </row>
    <row r="174" spans="2:17">
      <c r="B174" s="28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/>
    </row>
    <row r="175" spans="2:17">
      <c r="B175" s="28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/>
    </row>
    <row r="176" spans="2:17">
      <c r="B176" s="28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/>
    </row>
    <row r="177" spans="2:17">
      <c r="B177" s="28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/>
    </row>
    <row r="178" spans="2:17">
      <c r="B178" s="28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/>
    </row>
    <row r="179" spans="2:17">
      <c r="B179" s="28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/>
    </row>
    <row r="180" spans="2:17">
      <c r="B180" s="28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/>
    </row>
    <row r="181" spans="2:17">
      <c r="B181" s="28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/>
    </row>
    <row r="182" spans="2:17">
      <c r="B182" s="28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/>
    </row>
    <row r="183" spans="2:17">
      <c r="B183" s="28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/>
    </row>
    <row r="184" spans="2:17">
      <c r="B184" s="28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/>
    </row>
    <row r="185" spans="2:17">
      <c r="B185" s="28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/>
    </row>
    <row r="186" spans="2:17">
      <c r="B186" s="28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/>
    </row>
    <row r="187" spans="2:17">
      <c r="B187" s="28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/>
    </row>
    <row r="188" spans="2:17">
      <c r="B188" s="28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/>
    </row>
    <row r="189" spans="2:17">
      <c r="B189" s="28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/>
    </row>
    <row r="190" spans="2:17">
      <c r="B190" s="28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/>
    </row>
    <row r="191" spans="2:17">
      <c r="B191" s="28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/>
    </row>
    <row r="192" spans="2:17">
      <c r="B192" s="28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/>
    </row>
    <row r="193" spans="2:17">
      <c r="B193" s="28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/>
    </row>
    <row r="194" spans="2:17">
      <c r="B194" s="28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/>
    </row>
    <row r="195" spans="2:17">
      <c r="B195" s="28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/>
    </row>
    <row r="196" spans="2:17">
      <c r="B196" s="28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/>
    </row>
    <row r="197" spans="2:17">
      <c r="B197" s="28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/>
    </row>
    <row r="198" spans="2:17">
      <c r="B198" s="28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/>
    </row>
    <row r="199" spans="2:17">
      <c r="B199" s="28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/>
    </row>
    <row r="200" spans="2:17">
      <c r="B200" s="28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/>
    </row>
    <row r="201" spans="2:17">
      <c r="B201" s="28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/>
    </row>
    <row r="202" spans="2:17">
      <c r="B202" s="28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/>
    </row>
    <row r="203" spans="2:17">
      <c r="B203" s="28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/>
    </row>
    <row r="204" spans="2:17">
      <c r="B204" s="28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/>
    </row>
    <row r="205" spans="2:17">
      <c r="B205" s="28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/>
    </row>
    <row r="206" spans="2:17">
      <c r="B206" s="28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/>
    </row>
    <row r="207" spans="2:17">
      <c r="B207" s="28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/>
    </row>
    <row r="208" spans="2:17">
      <c r="B208" s="28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/>
    </row>
    <row r="209" spans="2:17">
      <c r="B209" s="28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/>
    </row>
    <row r="210" spans="2:17">
      <c r="B210" s="28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/>
    </row>
    <row r="211" spans="2:17">
      <c r="B211" s="28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/>
    </row>
    <row r="212" spans="2:17">
      <c r="B212" s="28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/>
    </row>
    <row r="213" spans="2:17">
      <c r="B213" s="28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/>
    </row>
    <row r="214" spans="2:17">
      <c r="B214" s="28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/>
    </row>
    <row r="215" spans="2:17">
      <c r="B215" s="28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/>
    </row>
    <row r="216" spans="2:17">
      <c r="B216" s="28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/>
    </row>
    <row r="217" spans="2:17">
      <c r="B217" s="28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/>
    </row>
    <row r="218" spans="2:17">
      <c r="B218" s="28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/>
    </row>
    <row r="219" spans="2:17">
      <c r="B219" s="28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/>
    </row>
    <row r="220" spans="2:17">
      <c r="B220" s="28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/>
    </row>
    <row r="221" spans="2:17">
      <c r="B221" s="28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/>
    </row>
    <row r="222" spans="2:17">
      <c r="B222" s="28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/>
    </row>
    <row r="223" spans="2:17">
      <c r="B223" s="28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/>
    </row>
    <row r="224" spans="2:17">
      <c r="B224" s="28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/>
    </row>
    <row r="225" spans="2:17">
      <c r="B225" s="28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/>
    </row>
    <row r="226" spans="2:17">
      <c r="B226" s="28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/>
    </row>
    <row r="227" spans="2:17">
      <c r="B227" s="28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/>
    </row>
    <row r="228" spans="2:17">
      <c r="B228" s="28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/>
    </row>
    <row r="229" spans="2:17">
      <c r="B229" s="28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/>
    </row>
    <row r="230" spans="2:17">
      <c r="B230" s="28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/>
    </row>
    <row r="231" spans="2:17">
      <c r="B231" s="28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/>
    </row>
    <row r="232" spans="2:17">
      <c r="B232" s="28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/>
    </row>
    <row r="233" spans="2:17">
      <c r="B233" s="28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/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Q134"/>
  <sheetViews>
    <sheetView showGridLines="0" workbookViewId="0">
      <selection activeCell="G9" sqref="G9:G125"/>
    </sheetView>
  </sheetViews>
  <sheetFormatPr defaultRowHeight="12.75"/>
  <cols>
    <col min="1" max="1" width="0.7109375" customWidth="1"/>
    <col min="2" max="2" width="21.140625" style="25" customWidth="1"/>
    <col min="3" max="3" width="7.28515625" style="32" customWidth="1"/>
    <col min="4" max="4" width="4.7109375" style="32" customWidth="1"/>
    <col min="5" max="5" width="6.42578125" style="32" customWidth="1"/>
    <col min="6" max="6" width="0.42578125" style="33" customWidth="1"/>
    <col min="7" max="7" width="8.140625" style="32" customWidth="1"/>
    <col min="8" max="8" width="5" style="32" customWidth="1"/>
    <col min="9" max="9" width="5.85546875" style="32" customWidth="1"/>
    <col min="10" max="10" width="0.5703125" style="33" customWidth="1"/>
    <col min="11" max="11" width="5.28515625" style="32" customWidth="1"/>
    <col min="12" max="13" width="5.5703125" style="32" customWidth="1"/>
    <col min="14" max="14" width="1.140625" style="33" customWidth="1"/>
    <col min="15" max="15" width="14.5703125" style="34" customWidth="1"/>
    <col min="16" max="16" width="6.28515625" style="3" customWidth="1"/>
    <col min="17" max="17" width="9.140625" style="4"/>
  </cols>
  <sheetData>
    <row r="1" spans="2:17" ht="6" customHeight="1"/>
    <row r="2" spans="2:17" ht="20.25">
      <c r="B2" s="26" t="s">
        <v>3</v>
      </c>
      <c r="C2" s="7" t="s">
        <v>0</v>
      </c>
      <c r="D2" s="13" t="s">
        <v>1</v>
      </c>
      <c r="E2" s="14" t="s">
        <v>6</v>
      </c>
      <c r="F2" s="8"/>
      <c r="G2" s="7" t="s">
        <v>0</v>
      </c>
      <c r="H2" s="13" t="s">
        <v>1</v>
      </c>
      <c r="I2" s="14" t="s">
        <v>6</v>
      </c>
      <c r="J2" s="8"/>
      <c r="K2" s="15" t="s">
        <v>7</v>
      </c>
      <c r="L2" s="16" t="s">
        <v>8</v>
      </c>
      <c r="M2" s="5" t="s">
        <v>1</v>
      </c>
      <c r="N2" s="19"/>
      <c r="O2" s="22" t="s">
        <v>2</v>
      </c>
      <c r="P2" s="3" t="s">
        <v>5</v>
      </c>
    </row>
    <row r="3" spans="2:17" ht="15.75">
      <c r="C3" s="46" t="s">
        <v>243</v>
      </c>
      <c r="D3" s="47"/>
      <c r="E3" s="48"/>
      <c r="F3" s="9"/>
      <c r="G3" s="49" t="s">
        <v>244</v>
      </c>
      <c r="H3" s="49"/>
      <c r="I3" s="49"/>
      <c r="J3" s="10"/>
      <c r="K3" s="11"/>
      <c r="L3" s="12"/>
      <c r="M3" s="12"/>
      <c r="N3" s="20"/>
    </row>
    <row r="4" spans="2:17" ht="5.25" customHeight="1">
      <c r="C4" s="35"/>
      <c r="G4" s="35"/>
    </row>
    <row r="5" spans="2:17">
      <c r="B5" s="2"/>
      <c r="C5" s="21">
        <v>23.749000549316406</v>
      </c>
      <c r="D5" s="33"/>
      <c r="E5" s="36"/>
      <c r="F5" s="36"/>
      <c r="G5" s="21">
        <v>16.01099967956543</v>
      </c>
      <c r="H5" s="33"/>
      <c r="I5" s="36"/>
      <c r="J5" s="36"/>
      <c r="K5" s="36"/>
      <c r="L5" s="36"/>
      <c r="M5" s="36"/>
      <c r="N5" s="36"/>
      <c r="O5" s="37"/>
    </row>
    <row r="6" spans="2:17">
      <c r="B6" s="27" t="s">
        <v>4</v>
      </c>
      <c r="C6" s="21">
        <v>23.715000152587891</v>
      </c>
      <c r="D6" s="38"/>
      <c r="E6" s="36"/>
      <c r="F6" s="36"/>
      <c r="G6" s="21">
        <v>15.942000389099121</v>
      </c>
      <c r="H6" s="38"/>
      <c r="I6" s="36"/>
      <c r="J6" s="36"/>
      <c r="K6" s="36"/>
      <c r="L6" s="36"/>
      <c r="M6" s="36"/>
      <c r="N6" s="36"/>
      <c r="O6" s="37"/>
    </row>
    <row r="7" spans="2:17" ht="15.75">
      <c r="B7" s="27"/>
      <c r="C7" s="21">
        <v>23.759000778198242</v>
      </c>
      <c r="D7" s="39">
        <f>STDEV(C5:C8)</f>
        <v>2.3065438103679017E-2</v>
      </c>
      <c r="E7" s="40">
        <f>AVERAGE(C5:C8)</f>
        <v>23.741000493367512</v>
      </c>
      <c r="F7" s="36"/>
      <c r="G7" s="21">
        <v>15.907999992370605</v>
      </c>
      <c r="H7" s="41">
        <f>STDEV(G5:G8)</f>
        <v>5.2481527900748275E-2</v>
      </c>
      <c r="I7" s="40">
        <f>AVERAGE(G5:G8)</f>
        <v>15.953666687011719</v>
      </c>
      <c r="J7" s="36"/>
      <c r="K7" s="1">
        <f>E7-I7</f>
        <v>7.7873338063557931</v>
      </c>
      <c r="L7" s="40">
        <f>K7-$K$7</f>
        <v>0</v>
      </c>
      <c r="M7" s="18">
        <f>SQRT((D7*D7)+(H7*H7))</f>
        <v>5.7326479097461303E-2</v>
      </c>
      <c r="N7" s="6"/>
      <c r="O7" s="23">
        <f>POWER(2,-L7)</f>
        <v>1</v>
      </c>
      <c r="P7" s="17">
        <f>M7/SQRT((COUNT(C5:C8)+COUNT(G5:G8)/2))</f>
        <v>2.7023961407575844E-2</v>
      </c>
    </row>
    <row r="8" spans="2:17">
      <c r="B8" s="27"/>
      <c r="C8" s="42"/>
      <c r="D8" s="38"/>
      <c r="E8" s="36"/>
      <c r="F8" s="36"/>
      <c r="G8" s="42"/>
      <c r="H8" s="38"/>
      <c r="I8" s="36"/>
      <c r="J8" s="36"/>
      <c r="K8" s="36"/>
      <c r="L8" s="36"/>
      <c r="M8" s="36"/>
      <c r="N8" s="36"/>
      <c r="O8" s="37"/>
    </row>
    <row r="9" spans="2:17" s="24" customFormat="1">
      <c r="B9" s="25" t="s">
        <v>42</v>
      </c>
      <c r="C9" s="21">
        <v>23.336000442504883</v>
      </c>
      <c r="D9" s="33"/>
      <c r="E9" s="36"/>
      <c r="F9" s="36"/>
      <c r="G9" s="21">
        <v>16.483999252319336</v>
      </c>
      <c r="H9" s="32"/>
      <c r="I9" s="36"/>
      <c r="J9" s="36"/>
      <c r="K9" s="36"/>
      <c r="L9" s="36"/>
      <c r="M9" s="36"/>
      <c r="N9" s="36"/>
      <c r="O9" s="37"/>
      <c r="P9" s="43"/>
      <c r="Q9" s="30"/>
    </row>
    <row r="10" spans="2:17" s="24" customFormat="1">
      <c r="B10" s="25" t="s">
        <v>42</v>
      </c>
      <c r="C10" s="21">
        <v>23.472000122070312</v>
      </c>
      <c r="D10" s="38"/>
      <c r="E10" s="36"/>
      <c r="F10" s="36"/>
      <c r="G10" s="21">
        <v>16.535999298095703</v>
      </c>
      <c r="H10" s="38"/>
      <c r="I10" s="36"/>
      <c r="J10" s="36"/>
      <c r="K10" s="36"/>
      <c r="L10" s="36"/>
      <c r="M10" s="36"/>
      <c r="N10" s="36"/>
      <c r="O10" s="37"/>
      <c r="P10" s="43"/>
      <c r="Q10" s="30"/>
    </row>
    <row r="11" spans="2:17" s="24" customFormat="1" ht="15.75">
      <c r="B11" s="25" t="s">
        <v>42</v>
      </c>
      <c r="C11" s="21">
        <v>23.517000198364258</v>
      </c>
      <c r="D11" s="39">
        <f>STDEV(C9:C11)</f>
        <v>9.4235371393047704E-2</v>
      </c>
      <c r="E11" s="40">
        <f>AVERAGE(C9:C11)</f>
        <v>23.441666920979817</v>
      </c>
      <c r="F11" s="36"/>
      <c r="G11" s="21">
        <v>16.464000701904297</v>
      </c>
      <c r="H11" s="41">
        <f>STDEV(G9:G11)</f>
        <v>3.7165720390749682E-2</v>
      </c>
      <c r="I11" s="40">
        <f>AVERAGE(G9:G11)</f>
        <v>16.494666417439777</v>
      </c>
      <c r="J11" s="36"/>
      <c r="K11" s="40">
        <f>E11-I11</f>
        <v>6.9470005035400391</v>
      </c>
      <c r="L11" s="40">
        <f>K11-$K$7</f>
        <v>-0.84033330281575402</v>
      </c>
      <c r="M11" s="40">
        <f>SQRT((D11*D11)+(H11*H11))</f>
        <v>0.10129953599967287</v>
      </c>
      <c r="N11" s="36"/>
      <c r="O11" s="44">
        <f>POWER(2,-L11)</f>
        <v>1.7904637411683175</v>
      </c>
      <c r="P11" s="1">
        <f>M11/SQRT((COUNT(C9:C11)+COUNT(G9:G11)/2))</f>
        <v>4.7753059224279658E-2</v>
      </c>
      <c r="Q11" s="30"/>
    </row>
    <row r="12" spans="2:17">
      <c r="B12" s="25" t="s">
        <v>43</v>
      </c>
      <c r="C12" s="21">
        <v>19.825000762939453</v>
      </c>
      <c r="D12" s="33"/>
      <c r="E12" s="36"/>
      <c r="F12" s="36"/>
      <c r="G12" s="21">
        <v>13.814999580383301</v>
      </c>
      <c r="I12" s="36"/>
      <c r="J12" s="36"/>
      <c r="K12" s="36"/>
      <c r="L12" s="36"/>
      <c r="M12" s="36"/>
      <c r="N12" s="36"/>
      <c r="O12" s="29"/>
    </row>
    <row r="13" spans="2:17">
      <c r="B13" s="25" t="s">
        <v>43</v>
      </c>
      <c r="C13" s="21">
        <v>19.888999938964844</v>
      </c>
      <c r="D13" s="38"/>
      <c r="E13" s="36"/>
      <c r="F13" s="36"/>
      <c r="G13" s="21">
        <v>13.831000328063965</v>
      </c>
      <c r="H13" s="38"/>
      <c r="I13" s="36"/>
      <c r="J13" s="36"/>
      <c r="K13" s="36"/>
      <c r="L13" s="36"/>
      <c r="M13" s="36"/>
      <c r="N13" s="36"/>
      <c r="O13" s="29"/>
    </row>
    <row r="14" spans="2:17" ht="15.75">
      <c r="B14" s="25" t="s">
        <v>43</v>
      </c>
      <c r="C14" s="21">
        <v>20.003999710083008</v>
      </c>
      <c r="D14" s="39">
        <f>STDEV(C12:C14)</f>
        <v>9.0702319859766303E-2</v>
      </c>
      <c r="E14" s="40">
        <f>AVERAGE(C12:C14)</f>
        <v>19.906000137329102</v>
      </c>
      <c r="F14" s="36"/>
      <c r="G14" s="21">
        <v>13.829000473022461</v>
      </c>
      <c r="H14" s="41">
        <f>STDEV(G12:G14)</f>
        <v>8.7182599680268192E-3</v>
      </c>
      <c r="I14" s="40">
        <f>AVERAGE(G12:G14)</f>
        <v>13.825000127156576</v>
      </c>
      <c r="J14" s="36"/>
      <c r="K14" s="40">
        <f>E14-I14</f>
        <v>6.0810000101725254</v>
      </c>
      <c r="L14" s="40">
        <f>K14-$K$7</f>
        <v>-1.7063337961832676</v>
      </c>
      <c r="M14" s="18">
        <f>SQRT((D14*D14)+(H14*H14))</f>
        <v>9.112035384486529E-2</v>
      </c>
      <c r="N14" s="6"/>
      <c r="O14" s="23">
        <f>POWER(2,-L14)</f>
        <v>3.2633049164948638</v>
      </c>
      <c r="P14" s="17">
        <f>M14/SQRT((COUNT(C12:C14)+COUNT(G12:G14)/2))</f>
        <v>4.2954546738547969E-2</v>
      </c>
    </row>
    <row r="15" spans="2:17">
      <c r="B15" s="25" t="s">
        <v>44</v>
      </c>
      <c r="C15" s="21"/>
      <c r="D15" s="33"/>
      <c r="E15" s="36"/>
      <c r="F15" s="36"/>
      <c r="G15" s="21">
        <v>16.121000289916992</v>
      </c>
      <c r="I15" s="36"/>
      <c r="J15" s="36"/>
      <c r="K15" s="36"/>
      <c r="L15" s="36"/>
      <c r="M15" s="36"/>
      <c r="N15" s="36"/>
      <c r="O15" s="29"/>
    </row>
    <row r="16" spans="2:17">
      <c r="B16" s="25" t="s">
        <v>44</v>
      </c>
      <c r="C16" s="21">
        <v>29.11199951171875</v>
      </c>
      <c r="D16" s="38"/>
      <c r="E16" s="36"/>
      <c r="F16" s="36"/>
      <c r="G16" s="21">
        <v>16.243999481201172</v>
      </c>
      <c r="H16" s="38"/>
      <c r="I16" s="36"/>
      <c r="J16" s="36"/>
      <c r="K16" s="36"/>
      <c r="L16" s="36"/>
      <c r="M16" s="36"/>
      <c r="N16" s="36"/>
      <c r="O16" s="29"/>
    </row>
    <row r="17" spans="2:16" ht="15.75">
      <c r="B17" s="25" t="s">
        <v>44</v>
      </c>
      <c r="C17" s="21">
        <v>28.547000885009766</v>
      </c>
      <c r="D17" s="39">
        <f>STDEV(C15:C17)</f>
        <v>0.39951436030700965</v>
      </c>
      <c r="E17" s="40">
        <f>AVERAGE(C15:C17)</f>
        <v>28.829500198364258</v>
      </c>
      <c r="F17" s="36"/>
      <c r="G17" s="21">
        <v>16.281000137329102</v>
      </c>
      <c r="H17" s="41">
        <f>STDEV(G15:G17)</f>
        <v>8.3763357922142595E-2</v>
      </c>
      <c r="I17" s="40">
        <f>AVERAGE(G15:G17)</f>
        <v>16.215333302815754</v>
      </c>
      <c r="J17" s="36"/>
      <c r="K17" s="40">
        <f>E17-I17</f>
        <v>12.614166895548504</v>
      </c>
      <c r="L17" s="40">
        <f>K17-$K$7</f>
        <v>4.8268330891927107</v>
      </c>
      <c r="M17" s="18">
        <f>SQRT((D17*D17)+(H17*H17))</f>
        <v>0.40820096058425942</v>
      </c>
      <c r="N17" s="6"/>
      <c r="O17" s="45">
        <f>POWER(2,-L17)</f>
        <v>3.5235339152452298E-2</v>
      </c>
      <c r="P17" s="17">
        <f>M17/SQRT((COUNT(C15:C17)+COUNT(G15:G17)/2))</f>
        <v>0.21819259135118754</v>
      </c>
    </row>
    <row r="18" spans="2:16">
      <c r="B18" s="25" t="s">
        <v>45</v>
      </c>
      <c r="C18" s="21">
        <v>24.62299919128418</v>
      </c>
      <c r="D18" s="33"/>
      <c r="E18" s="36"/>
      <c r="F18" s="36"/>
      <c r="G18" s="21">
        <v>18.999000549316406</v>
      </c>
      <c r="I18" s="36"/>
      <c r="J18" s="36"/>
      <c r="K18" s="36"/>
      <c r="L18" s="36"/>
      <c r="M18" s="36"/>
      <c r="N18" s="36"/>
      <c r="O18" s="29"/>
    </row>
    <row r="19" spans="2:16">
      <c r="B19" s="25" t="s">
        <v>45</v>
      </c>
      <c r="C19" s="21">
        <v>24.704000473022461</v>
      </c>
      <c r="D19" s="38"/>
      <c r="E19" s="36"/>
      <c r="F19" s="36"/>
      <c r="G19" s="21">
        <v>19.135000228881836</v>
      </c>
      <c r="H19" s="38"/>
      <c r="I19" s="36"/>
      <c r="J19" s="36"/>
      <c r="K19" s="36"/>
      <c r="L19" s="36"/>
      <c r="M19" s="36"/>
      <c r="N19" s="36"/>
      <c r="O19" s="29"/>
    </row>
    <row r="20" spans="2:16" ht="15.75">
      <c r="B20" s="25" t="s">
        <v>45</v>
      </c>
      <c r="C20" s="21">
        <v>24.652000427246094</v>
      </c>
      <c r="D20" s="39">
        <f>STDEV(C18:C20)</f>
        <v>4.1041207120217027E-2</v>
      </c>
      <c r="E20" s="40">
        <f>AVERAGE(C18:C20)</f>
        <v>24.659666697184246</v>
      </c>
      <c r="F20" s="36"/>
      <c r="G20" s="21">
        <v>19.013999938964844</v>
      </c>
      <c r="H20" s="41">
        <f>STDEV(G18:G20)</f>
        <v>7.4567603210913436E-2</v>
      </c>
      <c r="I20" s="40">
        <f>AVERAGE(G18:G20)</f>
        <v>19.049333572387695</v>
      </c>
      <c r="J20" s="36"/>
      <c r="K20" s="40">
        <f>E20-I20</f>
        <v>5.6103331247965507</v>
      </c>
      <c r="L20" s="40">
        <f>K20-$K$7</f>
        <v>-2.1770006815592424</v>
      </c>
      <c r="M20" s="18">
        <f>SQRT((D20*D20)+(H20*H20))</f>
        <v>8.5115851229396633E-2</v>
      </c>
      <c r="N20" s="6"/>
      <c r="O20" s="23">
        <f>POWER(2,-L20)</f>
        <v>4.5221244048437956</v>
      </c>
      <c r="P20" s="17">
        <f>M20/SQRT((COUNT(C18:C20)+COUNT(G18:G20)/2))</f>
        <v>4.012399706051447E-2</v>
      </c>
    </row>
    <row r="21" spans="2:16">
      <c r="B21" s="25" t="s">
        <v>46</v>
      </c>
      <c r="C21" s="21">
        <v>22.107000350952148</v>
      </c>
      <c r="D21" s="33"/>
      <c r="E21" s="36"/>
      <c r="F21" s="36"/>
      <c r="G21" s="21">
        <v>16.391000747680664</v>
      </c>
      <c r="I21" s="36"/>
      <c r="J21" s="36"/>
      <c r="K21" s="36"/>
      <c r="L21" s="36"/>
      <c r="M21" s="36"/>
      <c r="N21" s="36"/>
      <c r="O21" s="29"/>
    </row>
    <row r="22" spans="2:16">
      <c r="B22" s="25" t="s">
        <v>46</v>
      </c>
      <c r="C22" s="21">
        <v>22.298000335693359</v>
      </c>
      <c r="D22" s="38"/>
      <c r="E22" s="36"/>
      <c r="F22" s="36"/>
      <c r="G22" s="21">
        <v>16.420999526977539</v>
      </c>
      <c r="H22" s="38"/>
      <c r="I22" s="36"/>
      <c r="J22" s="36"/>
      <c r="K22" s="36"/>
      <c r="L22" s="36"/>
      <c r="M22" s="36"/>
      <c r="N22" s="36"/>
      <c r="O22" s="29"/>
    </row>
    <row r="23" spans="2:16" ht="15.75">
      <c r="B23" s="25" t="s">
        <v>46</v>
      </c>
      <c r="C23" s="21">
        <v>22.448999404907227</v>
      </c>
      <c r="D23" s="39">
        <f>STDEV(C21:C23)</f>
        <v>0.17138896599110112</v>
      </c>
      <c r="E23" s="40">
        <f>AVERAGE(C21:C23)</f>
        <v>22.284666697184246</v>
      </c>
      <c r="F23" s="36"/>
      <c r="G23" s="21">
        <v>16.441999435424805</v>
      </c>
      <c r="H23" s="41">
        <f>STDEV(G21:G23)</f>
        <v>2.5631325449276949E-2</v>
      </c>
      <c r="I23" s="40">
        <f>AVERAGE(G21:G23)</f>
        <v>16.417999903361004</v>
      </c>
      <c r="J23" s="36"/>
      <c r="K23" s="40">
        <f>E23-I23</f>
        <v>5.8666667938232422</v>
      </c>
      <c r="L23" s="40">
        <f>K23-$K$7</f>
        <v>-1.9206670125325509</v>
      </c>
      <c r="M23" s="18">
        <f>SQRT((D23*D23)+(H23*H23))</f>
        <v>0.17329495811415163</v>
      </c>
      <c r="N23" s="6"/>
      <c r="O23" s="23">
        <f>POWER(2,-L23)</f>
        <v>3.7859805844737027</v>
      </c>
      <c r="P23" s="17">
        <f>M23/SQRT((COUNT(C21:C23)+COUNT(G21:G23)/2))</f>
        <v>8.1692026685303565E-2</v>
      </c>
    </row>
    <row r="24" spans="2:16">
      <c r="B24" s="25" t="s">
        <v>47</v>
      </c>
      <c r="C24" s="21">
        <v>28.545999526977539</v>
      </c>
      <c r="D24" s="33"/>
      <c r="E24" s="36"/>
      <c r="F24" s="36"/>
      <c r="G24" s="21">
        <v>18.148000717163086</v>
      </c>
      <c r="I24" s="36"/>
      <c r="J24" s="36"/>
      <c r="K24" s="36"/>
      <c r="L24" s="36"/>
      <c r="M24" s="36"/>
      <c r="N24" s="36"/>
      <c r="O24" s="29"/>
    </row>
    <row r="25" spans="2:16">
      <c r="B25" s="25" t="s">
        <v>47</v>
      </c>
      <c r="C25" s="21">
        <v>28.947000503540039</v>
      </c>
      <c r="D25" s="38"/>
      <c r="E25" s="36"/>
      <c r="F25" s="36"/>
      <c r="G25" s="21">
        <v>18.125999450683594</v>
      </c>
      <c r="H25" s="38"/>
      <c r="I25" s="36"/>
      <c r="J25" s="36"/>
      <c r="K25" s="36"/>
      <c r="L25" s="36"/>
      <c r="M25" s="36"/>
      <c r="N25" s="36"/>
      <c r="O25" s="29"/>
    </row>
    <row r="26" spans="2:16" ht="15.75">
      <c r="B26" s="25" t="s">
        <v>47</v>
      </c>
      <c r="C26" s="21">
        <v>29.024999618530273</v>
      </c>
      <c r="D26" s="39">
        <f>STDEV(C24:C26)</f>
        <v>0.25701061354556665</v>
      </c>
      <c r="E26" s="40">
        <f>AVERAGE(C24:C26)</f>
        <v>28.839333216349285</v>
      </c>
      <c r="F26" s="36"/>
      <c r="G26" s="21">
        <v>18.02400016784668</v>
      </c>
      <c r="H26" s="41">
        <f>STDEV(G24:G26)</f>
        <v>6.6161476274234937E-2</v>
      </c>
      <c r="I26" s="40">
        <f>AVERAGE(G24:G26)</f>
        <v>18.099333445231121</v>
      </c>
      <c r="J26" s="36"/>
      <c r="K26" s="40">
        <f>E26-I26</f>
        <v>10.739999771118164</v>
      </c>
      <c r="L26" s="40">
        <f>K26-$K$7</f>
        <v>2.952665964762371</v>
      </c>
      <c r="M26" s="18">
        <f>SQRT((D26*D26)+(H26*H26))</f>
        <v>0.26538989509371819</v>
      </c>
      <c r="N26" s="6"/>
      <c r="O26" s="23">
        <f>POWER(2,-L26)</f>
        <v>0.12916920226505965</v>
      </c>
      <c r="P26" s="17">
        <f>M26/SQRT((COUNT(C24:C26)+COUNT(G24:G26)/2))</f>
        <v>0.12510599631943639</v>
      </c>
    </row>
    <row r="27" spans="2:16">
      <c r="B27" s="25" t="s">
        <v>48</v>
      </c>
      <c r="C27" s="21">
        <v>22.295999526977539</v>
      </c>
      <c r="D27" s="33"/>
      <c r="E27" s="36"/>
      <c r="F27" s="36"/>
      <c r="G27" s="21">
        <v>14.951999664306641</v>
      </c>
      <c r="I27" s="36"/>
      <c r="J27" s="36"/>
      <c r="K27" s="36"/>
      <c r="L27" s="36"/>
      <c r="M27" s="36"/>
      <c r="N27" s="36"/>
      <c r="O27" s="29"/>
    </row>
    <row r="28" spans="2:16">
      <c r="B28" s="25" t="s">
        <v>48</v>
      </c>
      <c r="C28" s="21">
        <v>22.309000015258789</v>
      </c>
      <c r="D28" s="38"/>
      <c r="E28" s="36"/>
      <c r="F28" s="36"/>
      <c r="G28" s="21">
        <v>14.930999755859375</v>
      </c>
      <c r="H28" s="38"/>
      <c r="I28" s="36"/>
      <c r="J28" s="36"/>
      <c r="K28" s="36"/>
      <c r="L28" s="36"/>
      <c r="M28" s="36"/>
      <c r="N28" s="36"/>
      <c r="O28" s="29"/>
    </row>
    <row r="29" spans="2:16" ht="15.75">
      <c r="B29" s="25" t="s">
        <v>48</v>
      </c>
      <c r="C29" s="21">
        <v>22.336999893188477</v>
      </c>
      <c r="D29" s="39">
        <f>STDEV(C27:C29)</f>
        <v>2.0952469580216175E-2</v>
      </c>
      <c r="E29" s="40">
        <f>AVERAGE(C27:C29)</f>
        <v>22.313999811808269</v>
      </c>
      <c r="F29" s="36"/>
      <c r="G29" s="21">
        <v>14.951999664306641</v>
      </c>
      <c r="H29" s="41">
        <f>STDEV(G27:G29)</f>
        <v>1.2124302794986304E-2</v>
      </c>
      <c r="I29" s="40">
        <f>AVERAGE(G27:G29)</f>
        <v>14.944999694824219</v>
      </c>
      <c r="J29" s="36"/>
      <c r="K29" s="40">
        <f>E29-I29</f>
        <v>7.3690001169840507</v>
      </c>
      <c r="L29" s="40">
        <f>K29-$K$7</f>
        <v>-0.41833368937174242</v>
      </c>
      <c r="M29" s="18">
        <f>SQRT((D29*D29)+(H29*H29))</f>
        <v>2.4207533946571196E-2</v>
      </c>
      <c r="N29" s="6"/>
      <c r="O29" s="23">
        <f>POWER(2,-L29)</f>
        <v>1.3363831425172374</v>
      </c>
      <c r="P29" s="17">
        <f>M29/SQRT((COUNT(C27:C29)+COUNT(G27:G29)/2))</f>
        <v>1.1411540939616029E-2</v>
      </c>
    </row>
    <row r="30" spans="2:16">
      <c r="B30" s="25" t="s">
        <v>49</v>
      </c>
      <c r="C30" s="21">
        <v>19.176000595092773</v>
      </c>
      <c r="D30" s="33"/>
      <c r="E30" s="36"/>
      <c r="F30" s="36"/>
      <c r="G30" s="21">
        <v>13.506999969482422</v>
      </c>
      <c r="I30" s="36"/>
      <c r="J30" s="36"/>
      <c r="K30" s="36"/>
      <c r="L30" s="36"/>
      <c r="M30" s="36"/>
      <c r="N30" s="36"/>
      <c r="O30" s="29"/>
    </row>
    <row r="31" spans="2:16">
      <c r="B31" s="25" t="s">
        <v>49</v>
      </c>
      <c r="C31" s="21">
        <v>19.097999572753906</v>
      </c>
      <c r="D31" s="38"/>
      <c r="E31" s="36"/>
      <c r="F31" s="36"/>
      <c r="G31" s="21">
        <v>13.451999664306641</v>
      </c>
      <c r="H31" s="38"/>
      <c r="I31" s="36"/>
      <c r="J31" s="36"/>
      <c r="K31" s="36"/>
      <c r="L31" s="36"/>
      <c r="M31" s="36"/>
      <c r="N31" s="36"/>
      <c r="O31" s="29"/>
    </row>
    <row r="32" spans="2:16" ht="15.75">
      <c r="B32" s="25" t="s">
        <v>49</v>
      </c>
      <c r="C32" s="21">
        <v>19.238000869750977</v>
      </c>
      <c r="D32" s="39">
        <f>STDEV(C30:C32)</f>
        <v>7.0152876757909904E-2</v>
      </c>
      <c r="E32" s="40">
        <f>AVERAGE(C30:C32)</f>
        <v>19.170667012532551</v>
      </c>
      <c r="F32" s="36"/>
      <c r="G32" s="21">
        <v>13.493000030517578</v>
      </c>
      <c r="H32" s="41">
        <f>STDEV(G30:G32)</f>
        <v>2.8583392293076427E-2</v>
      </c>
      <c r="I32" s="40">
        <f>AVERAGE(G30:G32)</f>
        <v>13.483999888102213</v>
      </c>
      <c r="J32" s="36"/>
      <c r="K32" s="40">
        <f>E32-I32</f>
        <v>5.6866671244303379</v>
      </c>
      <c r="L32" s="40">
        <f>K32-$K$7</f>
        <v>-2.1006666819254551</v>
      </c>
      <c r="M32" s="18">
        <f>SQRT((D32*D32)+(H32*H32))</f>
        <v>7.5752468160386666E-2</v>
      </c>
      <c r="N32" s="6"/>
      <c r="O32" s="23">
        <f>POWER(2,-L32)</f>
        <v>4.2890754113110674</v>
      </c>
      <c r="P32" s="17">
        <f>M32/SQRT((COUNT(C30:C32)+COUNT(G30:G32)/2))</f>
        <v>3.5710055951884964E-2</v>
      </c>
    </row>
    <row r="33" spans="2:16">
      <c r="B33" s="25" t="s">
        <v>50</v>
      </c>
      <c r="C33" s="21">
        <v>27.584999084472656</v>
      </c>
      <c r="D33" s="33"/>
      <c r="E33" s="36"/>
      <c r="F33" s="36"/>
      <c r="G33" s="21">
        <v>15.01099967956543</v>
      </c>
      <c r="I33" s="36"/>
      <c r="J33" s="36"/>
      <c r="K33" s="36"/>
      <c r="L33" s="36"/>
      <c r="M33" s="36"/>
      <c r="N33" s="36"/>
      <c r="O33" s="29"/>
    </row>
    <row r="34" spans="2:16">
      <c r="B34" s="25" t="s">
        <v>50</v>
      </c>
      <c r="C34" s="21">
        <v>27.312999725341797</v>
      </c>
      <c r="D34" s="38"/>
      <c r="E34" s="36"/>
      <c r="F34" s="36"/>
      <c r="G34" s="21">
        <v>15.01099967956543</v>
      </c>
      <c r="H34" s="38"/>
      <c r="I34" s="36"/>
      <c r="J34" s="36"/>
      <c r="K34" s="36"/>
      <c r="L34" s="36"/>
      <c r="M34" s="36"/>
      <c r="N34" s="36"/>
      <c r="O34" s="29"/>
    </row>
    <row r="35" spans="2:16" ht="15.75">
      <c r="B35" s="25" t="s">
        <v>50</v>
      </c>
      <c r="C35" s="21">
        <v>27.597999572753906</v>
      </c>
      <c r="D35" s="39">
        <f>STDEV(C33:C35)</f>
        <v>0.16092315820916658</v>
      </c>
      <c r="E35" s="40">
        <f>AVERAGE(C33:C35)</f>
        <v>27.498666127522785</v>
      </c>
      <c r="F35" s="36"/>
      <c r="G35" s="21">
        <v>15.104000091552734</v>
      </c>
      <c r="H35" s="41">
        <f>STDEV(G33:G35)</f>
        <v>5.3693812895616463E-2</v>
      </c>
      <c r="I35" s="40">
        <f>AVERAGE(G33:G35)</f>
        <v>15.041999816894531</v>
      </c>
      <c r="J35" s="36"/>
      <c r="K35" s="40">
        <f>E35-I35</f>
        <v>12.456666310628254</v>
      </c>
      <c r="L35" s="40">
        <f>K35-$K$7</f>
        <v>4.6693325042724609</v>
      </c>
      <c r="M35" s="18">
        <f>SQRT((D35*D35)+(H35*H35))</f>
        <v>0.1696445943473647</v>
      </c>
      <c r="N35" s="6"/>
      <c r="O35" s="23">
        <f>POWER(2,-L35)</f>
        <v>3.9299846717469687E-2</v>
      </c>
      <c r="P35" s="17">
        <f>M35/SQRT((COUNT(C33:C35)+COUNT(G33:G35)/2))</f>
        <v>7.9971228703108424E-2</v>
      </c>
    </row>
    <row r="36" spans="2:16">
      <c r="B36" s="25" t="s">
        <v>51</v>
      </c>
      <c r="C36" s="21">
        <v>22.099000930786133</v>
      </c>
      <c r="D36" s="33"/>
      <c r="E36" s="36"/>
      <c r="F36" s="36"/>
      <c r="G36" s="21">
        <v>15.741000175476074</v>
      </c>
      <c r="I36" s="36"/>
      <c r="J36" s="36"/>
      <c r="K36" s="36"/>
      <c r="L36" s="36"/>
      <c r="M36" s="36"/>
      <c r="N36" s="36"/>
      <c r="O36" s="29"/>
    </row>
    <row r="37" spans="2:16">
      <c r="B37" s="25" t="s">
        <v>51</v>
      </c>
      <c r="C37" s="21">
        <v>22.084999084472656</v>
      </c>
      <c r="D37" s="38"/>
      <c r="E37" s="36"/>
      <c r="F37" s="36"/>
      <c r="G37" s="21">
        <v>15.102999687194824</v>
      </c>
      <c r="H37" s="38"/>
      <c r="I37" s="36"/>
      <c r="J37" s="36"/>
      <c r="K37" s="36"/>
      <c r="L37" s="36"/>
      <c r="M37" s="36"/>
      <c r="N37" s="36"/>
      <c r="O37" s="29"/>
    </row>
    <row r="38" spans="2:16" ht="15.75">
      <c r="B38" s="25" t="s">
        <v>51</v>
      </c>
      <c r="C38" s="21">
        <v>21.861000061035156</v>
      </c>
      <c r="D38" s="39">
        <f>STDEV(C36:C38)</f>
        <v>0.13355150579667829</v>
      </c>
      <c r="E38" s="40">
        <f>AVERAGE(C36:C38)</f>
        <v>22.015000025431316</v>
      </c>
      <c r="F38" s="36"/>
      <c r="G38" s="21">
        <v>15.675999641418457</v>
      </c>
      <c r="H38" s="41">
        <f>STDEV(G36:G38)</f>
        <v>0.35109320700137459</v>
      </c>
      <c r="I38" s="40">
        <f>AVERAGE(G36:G38)</f>
        <v>15.506666501363119</v>
      </c>
      <c r="J38" s="36"/>
      <c r="K38" s="40">
        <f>E38-I38</f>
        <v>6.5083335240681972</v>
      </c>
      <c r="L38" s="40">
        <f>K38-$K$7</f>
        <v>-1.2790002822875959</v>
      </c>
      <c r="M38" s="18">
        <f>SQRT((D38*D38)+(H38*H38))</f>
        <v>0.37563605351865553</v>
      </c>
      <c r="N38" s="6"/>
      <c r="O38" s="23">
        <f>POWER(2,-L38)</f>
        <v>2.4267075953235731</v>
      </c>
      <c r="P38" s="17">
        <f>M38/SQRT((COUNT(C36:C38)+COUNT(G36:G38)/2))</f>
        <v>0.17707653380079616</v>
      </c>
    </row>
    <row r="39" spans="2:16">
      <c r="B39" s="25" t="s">
        <v>52</v>
      </c>
      <c r="C39" s="21">
        <v>19.145999908447266</v>
      </c>
      <c r="D39" s="33"/>
      <c r="E39" s="36"/>
      <c r="F39" s="36"/>
      <c r="G39" s="21">
        <v>13.904999732971191</v>
      </c>
      <c r="I39" s="36"/>
      <c r="J39" s="36"/>
      <c r="K39" s="36"/>
      <c r="L39" s="36"/>
      <c r="M39" s="36"/>
      <c r="N39" s="36"/>
      <c r="O39" s="29"/>
    </row>
    <row r="40" spans="2:16">
      <c r="B40" s="25" t="s">
        <v>52</v>
      </c>
      <c r="C40" s="21">
        <v>19.38800048828125</v>
      </c>
      <c r="D40" s="38"/>
      <c r="E40" s="36"/>
      <c r="F40" s="36"/>
      <c r="G40" s="21">
        <v>14.291000366210938</v>
      </c>
      <c r="H40" s="38"/>
      <c r="I40" s="36"/>
      <c r="J40" s="36"/>
      <c r="K40" s="36"/>
      <c r="L40" s="36"/>
      <c r="M40" s="36"/>
      <c r="N40" s="36"/>
      <c r="O40" s="29"/>
    </row>
    <row r="41" spans="2:16" ht="15.75">
      <c r="B41" s="25" t="s">
        <v>52</v>
      </c>
      <c r="C41" s="21">
        <v>19.406000137329102</v>
      </c>
      <c r="D41" s="39">
        <f>STDEV(C39:C41)</f>
        <v>0.14519434506001347</v>
      </c>
      <c r="E41" s="40">
        <f>AVERAGE(C39:C41)</f>
        <v>19.313333511352539</v>
      </c>
      <c r="F41" s="36"/>
      <c r="G41" s="21">
        <v>14.288999557495117</v>
      </c>
      <c r="H41" s="41">
        <f>STDEV(G39:G41)</f>
        <v>0.2222822370063543</v>
      </c>
      <c r="I41" s="40">
        <f>AVERAGE(G39:G41)</f>
        <v>14.161666552225748</v>
      </c>
      <c r="J41" s="36"/>
      <c r="K41" s="40">
        <f>E41-I41</f>
        <v>5.151666959126791</v>
      </c>
      <c r="L41" s="40">
        <f>K41-$K$7</f>
        <v>-2.6356668472290021</v>
      </c>
      <c r="M41" s="18">
        <f>SQRT((D41*D41)+(H41*H41))</f>
        <v>0.26550101831434719</v>
      </c>
      <c r="N41" s="6"/>
      <c r="O41" s="23">
        <f>POWER(2,-L41)</f>
        <v>6.2146228795829188</v>
      </c>
      <c r="P41" s="17">
        <f>M41/SQRT((COUNT(C39:C41)+COUNT(G39:G41)/2))</f>
        <v>0.12515838030800577</v>
      </c>
    </row>
    <row r="42" spans="2:16">
      <c r="B42" s="25" t="s">
        <v>53</v>
      </c>
      <c r="C42" s="21">
        <v>26.965000152587891</v>
      </c>
      <c r="D42" s="33"/>
      <c r="E42" s="36"/>
      <c r="F42" s="36"/>
      <c r="G42" s="21">
        <v>15.246000289916992</v>
      </c>
      <c r="I42" s="36"/>
      <c r="J42" s="36"/>
      <c r="K42" s="36"/>
      <c r="L42" s="36"/>
      <c r="M42" s="36"/>
      <c r="N42" s="36"/>
      <c r="O42" s="29"/>
    </row>
    <row r="43" spans="2:16">
      <c r="B43" s="25" t="s">
        <v>53</v>
      </c>
      <c r="C43" s="21">
        <v>26.975000381469727</v>
      </c>
      <c r="D43" s="38"/>
      <c r="E43" s="36"/>
      <c r="F43" s="36"/>
      <c r="G43" s="21">
        <v>15.178999900817871</v>
      </c>
      <c r="H43" s="38"/>
      <c r="I43" s="36"/>
      <c r="J43" s="36"/>
      <c r="K43" s="36"/>
      <c r="L43" s="36"/>
      <c r="M43" s="36"/>
      <c r="N43" s="36"/>
      <c r="O43" s="29"/>
    </row>
    <row r="44" spans="2:16" ht="15.75">
      <c r="B44" s="25" t="s">
        <v>53</v>
      </c>
      <c r="C44" s="21">
        <v>27.061000823974609</v>
      </c>
      <c r="D44" s="39">
        <f>STDEV(C42:C44)</f>
        <v>5.2776588236681736E-2</v>
      </c>
      <c r="E44" s="40">
        <f>AVERAGE(C42:C44)</f>
        <v>27.000333786010742</v>
      </c>
      <c r="F44" s="36"/>
      <c r="G44" s="21">
        <v>15.218000411987305</v>
      </c>
      <c r="H44" s="41">
        <f>STDEV(G42:G44)</f>
        <v>3.3650371902323603E-2</v>
      </c>
      <c r="I44" s="40">
        <f>AVERAGE(G42:G44)</f>
        <v>15.214333534240723</v>
      </c>
      <c r="J44" s="36"/>
      <c r="K44" s="40">
        <f>E44-I44</f>
        <v>11.78600025177002</v>
      </c>
      <c r="L44" s="40">
        <f>K44-$K$7</f>
        <v>3.9986664454142264</v>
      </c>
      <c r="M44" s="18">
        <f>SQRT((D44*D44)+(H44*H44))</f>
        <v>6.2591659149354259E-2</v>
      </c>
      <c r="N44" s="6"/>
      <c r="O44" s="23">
        <f>POWER(2,-L44)</f>
        <v>6.2557798559000358E-2</v>
      </c>
      <c r="P44" s="17">
        <f>M44/SQRT((COUNT(C42:C44)+COUNT(G42:G44)/2))</f>
        <v>2.9505991086816941E-2</v>
      </c>
    </row>
    <row r="45" spans="2:16">
      <c r="B45" s="25" t="s">
        <v>54</v>
      </c>
      <c r="C45" s="21">
        <v>28.055000305175781</v>
      </c>
      <c r="D45" s="33"/>
      <c r="E45" s="36"/>
      <c r="F45" s="36"/>
      <c r="G45" s="21">
        <v>17.103000640869141</v>
      </c>
      <c r="I45" s="36"/>
      <c r="J45" s="36"/>
      <c r="K45" s="36"/>
      <c r="L45" s="36"/>
      <c r="M45" s="36"/>
      <c r="N45" s="36"/>
      <c r="O45" s="29"/>
    </row>
    <row r="46" spans="2:16">
      <c r="B46" s="25" t="s">
        <v>54</v>
      </c>
      <c r="C46" s="21">
        <v>27.798999786376953</v>
      </c>
      <c r="D46" s="38"/>
      <c r="E46" s="36"/>
      <c r="F46" s="36"/>
      <c r="G46" s="21">
        <v>17.145999908447266</v>
      </c>
      <c r="H46" s="38"/>
      <c r="I46" s="36"/>
      <c r="J46" s="36"/>
      <c r="K46" s="36"/>
      <c r="L46" s="36"/>
      <c r="M46" s="36"/>
      <c r="N46" s="36"/>
      <c r="O46" s="29"/>
    </row>
    <row r="47" spans="2:16" ht="15.75">
      <c r="B47" s="25" t="s">
        <v>54</v>
      </c>
      <c r="C47" s="21">
        <v>27.756999969482422</v>
      </c>
      <c r="D47" s="39">
        <f>STDEV(C45:C47)</f>
        <v>0.16129912704754387</v>
      </c>
      <c r="E47" s="40">
        <f>AVERAGE(C45:C47)</f>
        <v>27.870333353678387</v>
      </c>
      <c r="F47" s="36"/>
      <c r="G47" s="21">
        <v>17.208999633789063</v>
      </c>
      <c r="H47" s="41">
        <f>STDEV(G45:G47)</f>
        <v>5.3313051725061789E-2</v>
      </c>
      <c r="I47" s="40">
        <f>AVERAGE(G45:G47)</f>
        <v>17.152666727701824</v>
      </c>
      <c r="J47" s="36"/>
      <c r="K47" s="40">
        <f>E47-I47</f>
        <v>10.717666625976562</v>
      </c>
      <c r="L47" s="40">
        <f>K47-$K$7</f>
        <v>2.9303328196207694</v>
      </c>
      <c r="M47" s="18">
        <f>SQRT((D47*D47)+(H47*H47))</f>
        <v>0.16988139942483052</v>
      </c>
      <c r="N47" s="6"/>
      <c r="O47" s="23">
        <f>POWER(2,-L47)</f>
        <v>0.13118431866021593</v>
      </c>
      <c r="P47" s="17">
        <f>M47/SQRT((COUNT(C45:C47)+COUNT(G45:G47)/2))</f>
        <v>8.0082859687172089E-2</v>
      </c>
    </row>
    <row r="48" spans="2:16">
      <c r="B48" s="25" t="s">
        <v>55</v>
      </c>
      <c r="C48" s="21">
        <v>20.229999542236328</v>
      </c>
      <c r="D48" s="33"/>
      <c r="E48" s="36"/>
      <c r="F48" s="36"/>
      <c r="G48" s="21">
        <v>14.855999946594238</v>
      </c>
      <c r="I48" s="36"/>
      <c r="J48" s="36"/>
      <c r="K48" s="36"/>
      <c r="L48" s="36"/>
      <c r="M48" s="36"/>
      <c r="N48" s="36"/>
      <c r="O48" s="29"/>
    </row>
    <row r="49" spans="2:16">
      <c r="B49" s="25" t="s">
        <v>55</v>
      </c>
      <c r="C49" s="21">
        <v>20.21299934387207</v>
      </c>
      <c r="D49" s="38"/>
      <c r="E49" s="36"/>
      <c r="F49" s="36"/>
      <c r="G49" s="21">
        <v>14.85200023651123</v>
      </c>
      <c r="H49" s="38"/>
      <c r="I49" s="36"/>
      <c r="J49" s="36"/>
      <c r="K49" s="36"/>
      <c r="L49" s="36"/>
      <c r="M49" s="36"/>
      <c r="N49" s="36"/>
      <c r="O49" s="29"/>
    </row>
    <row r="50" spans="2:16" ht="15.75">
      <c r="B50" s="25" t="s">
        <v>55</v>
      </c>
      <c r="C50" s="21">
        <v>20.173999786376953</v>
      </c>
      <c r="D50" s="39">
        <f>STDEV(C48:C50)</f>
        <v>2.8711045741864661E-2</v>
      </c>
      <c r="E50" s="40">
        <f>AVERAGE(C48:C50)</f>
        <v>20.205666224161785</v>
      </c>
      <c r="F50" s="36"/>
      <c r="G50" s="21">
        <v>14.529999732971191</v>
      </c>
      <c r="H50" s="41">
        <f>STDEV(G48:G50)</f>
        <v>0.1870723840491274</v>
      </c>
      <c r="I50" s="40">
        <f>AVERAGE(G48:G50)</f>
        <v>14.745999972025553</v>
      </c>
      <c r="J50" s="36"/>
      <c r="K50" s="40">
        <f>E50-I50</f>
        <v>5.4596662521362322</v>
      </c>
      <c r="L50" s="40">
        <f>K50-$K$7</f>
        <v>-2.3276675542195608</v>
      </c>
      <c r="M50" s="18">
        <f>SQRT((D50*D50)+(H50*H50))</f>
        <v>0.18926278298021421</v>
      </c>
      <c r="N50" s="6"/>
      <c r="O50" s="23">
        <f>POWER(2,-L50)</f>
        <v>5.0199310697715109</v>
      </c>
      <c r="P50" s="17">
        <f>M50/SQRT((COUNT(C48:C50)+COUNT(G48:G50)/2))</f>
        <v>8.9219331514364911E-2</v>
      </c>
    </row>
    <row r="51" spans="2:16">
      <c r="B51" s="25" t="s">
        <v>56</v>
      </c>
      <c r="C51" s="21">
        <v>33.611000061035156</v>
      </c>
      <c r="D51" s="33"/>
      <c r="E51" s="36"/>
      <c r="F51" s="36"/>
      <c r="G51" s="21">
        <v>20.076999664306641</v>
      </c>
      <c r="I51" s="36"/>
      <c r="J51" s="36"/>
      <c r="K51" s="36"/>
      <c r="L51" s="36"/>
      <c r="M51" s="36"/>
      <c r="N51" s="36"/>
      <c r="O51" s="29"/>
    </row>
    <row r="52" spans="2:16">
      <c r="B52" s="25" t="s">
        <v>56</v>
      </c>
      <c r="C52" s="21"/>
      <c r="D52" s="38"/>
      <c r="E52" s="36"/>
      <c r="F52" s="36"/>
      <c r="G52" s="21">
        <v>20.070999145507813</v>
      </c>
      <c r="H52" s="38"/>
      <c r="I52" s="36"/>
      <c r="J52" s="36"/>
      <c r="K52" s="36"/>
      <c r="L52" s="36"/>
      <c r="M52" s="36"/>
      <c r="N52" s="36"/>
      <c r="O52" s="29"/>
    </row>
    <row r="53" spans="2:16" ht="15.75">
      <c r="B53" s="25" t="s">
        <v>56</v>
      </c>
      <c r="C53" s="21">
        <v>32.237998962402344</v>
      </c>
      <c r="D53" s="39">
        <f>STDEV(C51:C53)</f>
        <v>0.97085838741984154</v>
      </c>
      <c r="E53" s="40">
        <f>AVERAGE(C51:C53)</f>
        <v>32.92449951171875</v>
      </c>
      <c r="F53" s="36"/>
      <c r="G53" s="21">
        <v>20.082000732421875</v>
      </c>
      <c r="H53" s="41">
        <f>STDEV(G51:G53)</f>
        <v>5.5083546057477523E-3</v>
      </c>
      <c r="I53" s="40">
        <f>AVERAGE(G51:G53)</f>
        <v>20.076666514078777</v>
      </c>
      <c r="J53" s="36"/>
      <c r="K53" s="40">
        <f>E53-I53</f>
        <v>12.847832997639973</v>
      </c>
      <c r="L53" s="40">
        <f>K53-$K$7</f>
        <v>5.0604991912841797</v>
      </c>
      <c r="M53" s="18">
        <f>SQRT((D53*D53)+(H53*H53))</f>
        <v>0.97087401365672465</v>
      </c>
      <c r="N53" s="6"/>
      <c r="O53" s="45">
        <f>POWER(2,-L53)</f>
        <v>2.9966633089279996E-2</v>
      </c>
      <c r="P53" s="17">
        <f>M53/SQRT((COUNT(C51:C53)+COUNT(G51:G53)/2))</f>
        <v>0.51895398926079261</v>
      </c>
    </row>
    <row r="54" spans="2:16">
      <c r="B54" s="25" t="s">
        <v>57</v>
      </c>
      <c r="C54" s="21">
        <v>25.045999526977539</v>
      </c>
      <c r="D54" s="33"/>
      <c r="E54" s="36"/>
      <c r="F54" s="36"/>
      <c r="G54" s="21">
        <v>17.867000579833984</v>
      </c>
      <c r="I54" s="36"/>
      <c r="J54" s="36"/>
      <c r="K54" s="36"/>
      <c r="L54" s="36"/>
      <c r="M54" s="36"/>
      <c r="N54" s="36"/>
      <c r="O54" s="29"/>
    </row>
    <row r="55" spans="2:16">
      <c r="B55" s="25" t="s">
        <v>57</v>
      </c>
      <c r="C55" s="21">
        <v>25.205999374389648</v>
      </c>
      <c r="D55" s="38"/>
      <c r="E55" s="36"/>
      <c r="F55" s="36"/>
      <c r="G55" s="21">
        <v>17.813999176025391</v>
      </c>
      <c r="H55" s="38"/>
      <c r="I55" s="36"/>
      <c r="J55" s="36"/>
      <c r="K55" s="36"/>
      <c r="L55" s="36"/>
      <c r="M55" s="36"/>
      <c r="N55" s="36"/>
      <c r="O55" s="29"/>
    </row>
    <row r="56" spans="2:16" ht="15.75">
      <c r="B56" s="25" t="s">
        <v>57</v>
      </c>
      <c r="C56" s="21">
        <v>25.190999984741211</v>
      </c>
      <c r="D56" s="39">
        <f>STDEV(C54:C56)</f>
        <v>8.8364836156130125E-2</v>
      </c>
      <c r="E56" s="40">
        <f>AVERAGE(C54:C56)</f>
        <v>25.147666295369465</v>
      </c>
      <c r="F56" s="36"/>
      <c r="G56" s="21">
        <v>17.827999114990234</v>
      </c>
      <c r="H56" s="41">
        <f>STDEV(G54:G56)</f>
        <v>2.7465922390783437E-2</v>
      </c>
      <c r="I56" s="40">
        <f>AVERAGE(G54:G56)</f>
        <v>17.836332956949871</v>
      </c>
      <c r="J56" s="36"/>
      <c r="K56" s="40">
        <f>E56-I56</f>
        <v>7.311333338419594</v>
      </c>
      <c r="L56" s="40">
        <f>K56-$K$7</f>
        <v>-0.4760004679361991</v>
      </c>
      <c r="M56" s="18">
        <f>SQRT((D56*D56)+(H56*H56))</f>
        <v>9.2534972641030486E-2</v>
      </c>
      <c r="N56" s="6"/>
      <c r="O56" s="23">
        <f>POWER(2,-L56)</f>
        <v>1.390882422840761</v>
      </c>
      <c r="P56" s="17">
        <f>M56/SQRT((COUNT(C54:C56)+COUNT(G54:G56)/2))</f>
        <v>4.362140443425621E-2</v>
      </c>
    </row>
    <row r="57" spans="2:16">
      <c r="B57" s="25" t="s">
        <v>58</v>
      </c>
      <c r="C57" s="21">
        <v>22.062999725341797</v>
      </c>
      <c r="D57" s="33"/>
      <c r="E57" s="36"/>
      <c r="F57" s="36"/>
      <c r="G57" s="21">
        <v>15.734999656677246</v>
      </c>
      <c r="I57" s="36"/>
      <c r="J57" s="36"/>
      <c r="K57" s="36"/>
      <c r="L57" s="36"/>
      <c r="M57" s="36"/>
      <c r="N57" s="36"/>
      <c r="O57" s="29"/>
    </row>
    <row r="58" spans="2:16">
      <c r="B58" s="25" t="s">
        <v>58</v>
      </c>
      <c r="C58" s="21">
        <v>22.173999786376953</v>
      </c>
      <c r="D58" s="38"/>
      <c r="E58" s="36"/>
      <c r="F58" s="36"/>
      <c r="G58" s="21">
        <v>15.732000350952148</v>
      </c>
      <c r="H58" s="38"/>
      <c r="I58" s="36"/>
      <c r="J58" s="36"/>
      <c r="K58" s="36"/>
      <c r="L58" s="36"/>
      <c r="M58" s="36"/>
      <c r="N58" s="36"/>
      <c r="O58" s="29"/>
    </row>
    <row r="59" spans="2:16" ht="15.75">
      <c r="B59" s="25" t="s">
        <v>58</v>
      </c>
      <c r="C59" s="21">
        <v>22.093999862670898</v>
      </c>
      <c r="D59" s="39">
        <f>STDEV(C57:C59)</f>
        <v>5.7274208647531952E-2</v>
      </c>
      <c r="E59" s="40">
        <f>AVERAGE(C57:C59)</f>
        <v>22.110333124796551</v>
      </c>
      <c r="F59" s="36"/>
      <c r="G59" s="21">
        <v>15.689000129699707</v>
      </c>
      <c r="H59" s="41">
        <f>STDEV(G57:G59)</f>
        <v>2.5735744742636523E-2</v>
      </c>
      <c r="I59" s="40">
        <f>AVERAGE(G57:G59)</f>
        <v>15.718666712443033</v>
      </c>
      <c r="J59" s="36"/>
      <c r="K59" s="40">
        <f>E59-I59</f>
        <v>6.3916664123535174</v>
      </c>
      <c r="L59" s="40">
        <f>K59-$K$7</f>
        <v>-1.3956673940022757</v>
      </c>
      <c r="M59" s="18">
        <f>SQRT((D59*D59)+(H59*H59))</f>
        <v>6.279063253112814E-2</v>
      </c>
      <c r="N59" s="6"/>
      <c r="O59" s="23">
        <f>POWER(2,-L59)</f>
        <v>2.6311023928666333</v>
      </c>
      <c r="P59" s="17">
        <f>M59/SQRT((COUNT(C57:C59)+COUNT(G57:G59)/2))</f>
        <v>2.9599788038502228E-2</v>
      </c>
    </row>
    <row r="60" spans="2:16">
      <c r="B60" s="25" t="s">
        <v>59</v>
      </c>
      <c r="C60" s="21"/>
      <c r="D60" s="33"/>
      <c r="E60" s="36"/>
      <c r="F60" s="36"/>
      <c r="G60" s="21">
        <v>18.406999588012695</v>
      </c>
      <c r="I60" s="36"/>
      <c r="J60" s="36"/>
      <c r="K60" s="36"/>
      <c r="L60" s="36"/>
      <c r="M60" s="36"/>
      <c r="N60" s="36"/>
      <c r="O60" s="29"/>
    </row>
    <row r="61" spans="2:16">
      <c r="B61" s="25" t="s">
        <v>59</v>
      </c>
      <c r="C61" s="21">
        <v>30.639999389648438</v>
      </c>
      <c r="D61" s="38"/>
      <c r="E61" s="36"/>
      <c r="F61" s="36"/>
      <c r="G61" s="21">
        <v>18.469999313354492</v>
      </c>
      <c r="H61" s="38"/>
      <c r="I61" s="36"/>
      <c r="J61" s="36"/>
      <c r="K61" s="36"/>
      <c r="L61" s="36"/>
      <c r="M61" s="36"/>
      <c r="N61" s="36"/>
      <c r="O61" s="29"/>
    </row>
    <row r="62" spans="2:16" ht="15.75">
      <c r="B62" s="25" t="s">
        <v>59</v>
      </c>
      <c r="C62" s="21">
        <v>31.041999816894531</v>
      </c>
      <c r="D62" s="39">
        <f>STDEV(C60:C62)</f>
        <v>0.28425722814560223</v>
      </c>
      <c r="E62" s="40">
        <f>AVERAGE(C60:C62)</f>
        <v>30.840999603271484</v>
      </c>
      <c r="F62" s="36"/>
      <c r="G62" s="21">
        <v>18.482000350952148</v>
      </c>
      <c r="H62" s="41">
        <f>STDEV(G60:G62)</f>
        <v>4.0286690809046455E-2</v>
      </c>
      <c r="I62" s="40">
        <f>AVERAGE(G60:G62)</f>
        <v>18.452999750773113</v>
      </c>
      <c r="J62" s="36"/>
      <c r="K62" s="40">
        <f>E62-I62</f>
        <v>12.387999852498371</v>
      </c>
      <c r="L62" s="40">
        <f>K62-$K$7</f>
        <v>4.6006660461425781</v>
      </c>
      <c r="M62" s="18">
        <f>SQRT((D62*D62)+(H62*H62))</f>
        <v>0.28709787391996594</v>
      </c>
      <c r="N62" s="6"/>
      <c r="O62" s="23">
        <f>POWER(2,-L62)</f>
        <v>4.1215589899487329E-2</v>
      </c>
      <c r="P62" s="17">
        <f>M62/SQRT((COUNT(C60:C62)+COUNT(G60:G62)/2))</f>
        <v>0.15346026866853346</v>
      </c>
    </row>
    <row r="63" spans="2:16">
      <c r="B63" s="25" t="s">
        <v>60</v>
      </c>
      <c r="C63" s="21">
        <v>22.53700065612793</v>
      </c>
      <c r="D63" s="33"/>
      <c r="E63" s="36"/>
      <c r="F63" s="36"/>
      <c r="G63" s="21">
        <v>16.48699951171875</v>
      </c>
      <c r="I63" s="36"/>
      <c r="J63" s="36"/>
      <c r="K63" s="36"/>
      <c r="L63" s="36"/>
      <c r="M63" s="36"/>
      <c r="N63" s="36"/>
      <c r="O63" s="29"/>
    </row>
    <row r="64" spans="2:16">
      <c r="B64" s="25" t="s">
        <v>60</v>
      </c>
      <c r="C64" s="21">
        <v>22.58799934387207</v>
      </c>
      <c r="D64" s="38"/>
      <c r="E64" s="36"/>
      <c r="F64" s="36"/>
      <c r="G64" s="21">
        <v>16.569999694824219</v>
      </c>
      <c r="H64" s="38"/>
      <c r="I64" s="36"/>
      <c r="J64" s="36"/>
      <c r="K64" s="36"/>
      <c r="L64" s="36"/>
      <c r="M64" s="36"/>
      <c r="N64" s="36"/>
      <c r="O64" s="29"/>
    </row>
    <row r="65" spans="2:16" ht="15.75">
      <c r="B65" s="25" t="s">
        <v>60</v>
      </c>
      <c r="C65" s="21">
        <v>22.624000549316406</v>
      </c>
      <c r="D65" s="39">
        <f>STDEV(C63:C65)</f>
        <v>4.3714860859658797E-2</v>
      </c>
      <c r="E65" s="40">
        <f>AVERAGE(C63:C65)</f>
        <v>22.583000183105469</v>
      </c>
      <c r="F65" s="36"/>
      <c r="G65" s="21">
        <v>16.611000061035156</v>
      </c>
      <c r="H65" s="41">
        <f>STDEV(G63:G65)</f>
        <v>6.3174621296507485E-2</v>
      </c>
      <c r="I65" s="40">
        <f>AVERAGE(G63:G65)</f>
        <v>16.555999755859375</v>
      </c>
      <c r="J65" s="36"/>
      <c r="K65" s="40">
        <f>E65-I65</f>
        <v>6.0270004272460938</v>
      </c>
      <c r="L65" s="40">
        <f>K65-$K$7</f>
        <v>-1.7603333791096993</v>
      </c>
      <c r="M65" s="18">
        <f>SQRT((D65*D65)+(H65*H65))</f>
        <v>7.6824617382297886E-2</v>
      </c>
      <c r="N65" s="6"/>
      <c r="O65" s="23">
        <f>POWER(2,-L65)</f>
        <v>3.3877640061893026</v>
      </c>
      <c r="P65" s="17">
        <f>M65/SQRT((COUNT(C63:C65)+COUNT(G63:G65)/2))</f>
        <v>3.6215471942056501E-2</v>
      </c>
    </row>
    <row r="66" spans="2:16">
      <c r="B66" s="25" t="s">
        <v>61</v>
      </c>
      <c r="C66" s="21">
        <v>19.48699951171875</v>
      </c>
      <c r="D66" s="33"/>
      <c r="E66" s="36"/>
      <c r="F66" s="36"/>
      <c r="G66" s="21">
        <v>15.697999954223633</v>
      </c>
      <c r="I66" s="36"/>
      <c r="J66" s="36"/>
      <c r="K66" s="36"/>
      <c r="L66" s="36"/>
      <c r="M66" s="36"/>
      <c r="N66" s="36"/>
      <c r="O66" s="29"/>
    </row>
    <row r="67" spans="2:16">
      <c r="B67" s="25" t="s">
        <v>61</v>
      </c>
      <c r="C67" s="21">
        <v>19.62700080871582</v>
      </c>
      <c r="D67" s="38"/>
      <c r="E67" s="36"/>
      <c r="F67" s="36"/>
      <c r="G67" s="21">
        <v>15.72599983215332</v>
      </c>
      <c r="H67" s="38"/>
      <c r="I67" s="36"/>
      <c r="J67" s="36"/>
      <c r="K67" s="36"/>
      <c r="L67" s="36"/>
      <c r="M67" s="36"/>
      <c r="N67" s="36"/>
      <c r="O67" s="29"/>
    </row>
    <row r="68" spans="2:16" ht="15.75">
      <c r="B68" s="25" t="s">
        <v>61</v>
      </c>
      <c r="C68" s="21">
        <v>19.669000625610352</v>
      </c>
      <c r="D68" s="39">
        <f>STDEV(C66:C68)</f>
        <v>9.5296688677886182E-2</v>
      </c>
      <c r="E68" s="40">
        <f>AVERAGE(C66:C68)</f>
        <v>19.594333648681641</v>
      </c>
      <c r="F68" s="36"/>
      <c r="G68" s="21">
        <v>15.791999816894531</v>
      </c>
      <c r="H68" s="41">
        <f>STDEV(G66:G68)</f>
        <v>4.8263107601398889E-2</v>
      </c>
      <c r="I68" s="40">
        <f>AVERAGE(G66:G68)</f>
        <v>15.738666534423828</v>
      </c>
      <c r="J68" s="36"/>
      <c r="K68" s="40">
        <f>E68-I68</f>
        <v>3.8556671142578125</v>
      </c>
      <c r="L68" s="40">
        <f>K68-$K$7</f>
        <v>-3.9316666920979806</v>
      </c>
      <c r="M68" s="18">
        <f>SQRT((D68*D68)+(H68*H68))</f>
        <v>0.10682128265619248</v>
      </c>
      <c r="N68" s="6"/>
      <c r="O68" s="23">
        <f>POWER(2,-L68)</f>
        <v>15.259826901809461</v>
      </c>
      <c r="P68" s="17">
        <f>M68/SQRT((COUNT(C66:C68)+COUNT(G66:G68)/2))</f>
        <v>5.0356035560825761E-2</v>
      </c>
    </row>
    <row r="69" spans="2:16">
      <c r="B69" s="25" t="s">
        <v>62</v>
      </c>
      <c r="C69" s="21">
        <v>27.325000762939453</v>
      </c>
      <c r="D69" s="33"/>
      <c r="E69" s="36"/>
      <c r="F69" s="36"/>
      <c r="G69" s="21">
        <v>17.033000946044922</v>
      </c>
      <c r="I69" s="36"/>
      <c r="J69" s="36"/>
      <c r="K69" s="36"/>
      <c r="L69" s="36"/>
      <c r="M69" s="36"/>
      <c r="N69" s="36"/>
      <c r="O69" s="29"/>
    </row>
    <row r="70" spans="2:16">
      <c r="B70" s="25" t="s">
        <v>62</v>
      </c>
      <c r="C70" s="21">
        <v>27.385000228881836</v>
      </c>
      <c r="D70" s="38"/>
      <c r="E70" s="36"/>
      <c r="F70" s="36"/>
      <c r="G70" s="21">
        <v>17.187999725341797</v>
      </c>
      <c r="H70" s="38"/>
      <c r="I70" s="36"/>
      <c r="J70" s="36"/>
      <c r="K70" s="36"/>
      <c r="L70" s="36"/>
      <c r="M70" s="36"/>
      <c r="N70" s="36"/>
      <c r="O70" s="29"/>
    </row>
    <row r="71" spans="2:16" ht="15.75">
      <c r="B71" s="25" t="s">
        <v>62</v>
      </c>
      <c r="C71" s="21">
        <v>27.930000305175781</v>
      </c>
      <c r="D71" s="39">
        <f>STDEV(C69:C71)</f>
        <v>0.33332903293391247</v>
      </c>
      <c r="E71" s="40">
        <f>AVERAGE(C69:C71)</f>
        <v>27.546667098999023</v>
      </c>
      <c r="F71" s="36"/>
      <c r="G71" s="21">
        <v>17.222000122070312</v>
      </c>
      <c r="H71" s="41">
        <f>STDEV(G69:G71)</f>
        <v>0.1007483143775405</v>
      </c>
      <c r="I71" s="40">
        <f>AVERAGE(G69:G71)</f>
        <v>17.147666931152344</v>
      </c>
      <c r="J71" s="36"/>
      <c r="K71" s="40">
        <f>E71-I71</f>
        <v>10.39900016784668</v>
      </c>
      <c r="L71" s="40">
        <f>K71-$K$7</f>
        <v>2.6116663614908866</v>
      </c>
      <c r="M71" s="18">
        <f>SQRT((D71*D71)+(H71*H71))</f>
        <v>0.34822186468769167</v>
      </c>
      <c r="N71" s="6"/>
      <c r="O71" s="23">
        <f>POWER(2,-L71)</f>
        <v>0.16361009112367719</v>
      </c>
      <c r="P71" s="17">
        <f>M71/SQRT((COUNT(C69:C71)+COUNT(G69:G71)/2))</f>
        <v>0.16415336125206079</v>
      </c>
    </row>
    <row r="72" spans="2:16">
      <c r="B72" s="25" t="s">
        <v>63</v>
      </c>
      <c r="C72" s="21">
        <v>21.634000778198242</v>
      </c>
      <c r="D72" s="33"/>
      <c r="E72" s="36"/>
      <c r="F72" s="36"/>
      <c r="G72" s="21">
        <v>14.788999557495117</v>
      </c>
      <c r="I72" s="36"/>
      <c r="J72" s="36"/>
      <c r="K72" s="36"/>
      <c r="L72" s="36"/>
      <c r="M72" s="36"/>
      <c r="N72" s="36"/>
      <c r="O72" s="29"/>
    </row>
    <row r="73" spans="2:16">
      <c r="B73" s="25" t="s">
        <v>63</v>
      </c>
      <c r="C73" s="21">
        <v>21.638999938964844</v>
      </c>
      <c r="D73" s="38"/>
      <c r="E73" s="36"/>
      <c r="F73" s="36"/>
      <c r="G73" s="21">
        <v>14.781999588012695</v>
      </c>
      <c r="H73" s="38"/>
      <c r="I73" s="36"/>
      <c r="J73" s="36"/>
      <c r="K73" s="36"/>
      <c r="L73" s="36"/>
      <c r="M73" s="36"/>
      <c r="N73" s="36"/>
      <c r="O73" s="29"/>
    </row>
    <row r="74" spans="2:16" ht="15.75">
      <c r="B74" s="25" t="s">
        <v>63</v>
      </c>
      <c r="C74" s="21">
        <v>21.538000106811523</v>
      </c>
      <c r="D74" s="39">
        <f>STDEV(C72:C74)</f>
        <v>5.6924052634584915E-2</v>
      </c>
      <c r="E74" s="40">
        <f>AVERAGE(C72:C74)</f>
        <v>21.603666941324871</v>
      </c>
      <c r="F74" s="36"/>
      <c r="G74" s="21">
        <v>14.730999946594238</v>
      </c>
      <c r="H74" s="41">
        <f>STDEV(G72:G74)</f>
        <v>3.1659432144358353E-2</v>
      </c>
      <c r="I74" s="40">
        <f>AVERAGE(G72:G74)</f>
        <v>14.767333030700684</v>
      </c>
      <c r="J74" s="36"/>
      <c r="K74" s="40">
        <f>E74-I74</f>
        <v>6.8363339106241874</v>
      </c>
      <c r="L74" s="40">
        <f>K74-$K$7</f>
        <v>-0.9509998957316057</v>
      </c>
      <c r="M74" s="18">
        <f>SQRT((D74*D74)+(H74*H74))</f>
        <v>6.5135761391483138E-2</v>
      </c>
      <c r="N74" s="6"/>
      <c r="O74" s="23">
        <f>POWER(2,-L74)</f>
        <v>1.9332120544102422</v>
      </c>
      <c r="P74" s="17">
        <f>M74/SQRT((COUNT(C72:C74)+COUNT(G72:G74)/2))</f>
        <v>3.0705292385111094E-2</v>
      </c>
    </row>
    <row r="75" spans="2:16">
      <c r="B75" s="25" t="s">
        <v>64</v>
      </c>
      <c r="C75" s="21">
        <v>19.334999084472656</v>
      </c>
      <c r="D75" s="33"/>
      <c r="E75" s="36"/>
      <c r="F75" s="36"/>
      <c r="G75" s="21">
        <v>14.569999694824219</v>
      </c>
      <c r="I75" s="36"/>
      <c r="J75" s="36"/>
      <c r="K75" s="36"/>
      <c r="L75" s="36"/>
      <c r="M75" s="36"/>
      <c r="N75" s="36"/>
      <c r="O75" s="29"/>
    </row>
    <row r="76" spans="2:16">
      <c r="B76" s="25" t="s">
        <v>64</v>
      </c>
      <c r="C76" s="21">
        <v>19.323999404907227</v>
      </c>
      <c r="D76" s="38"/>
      <c r="E76" s="36"/>
      <c r="F76" s="36"/>
      <c r="G76" s="21">
        <v>14.604999542236328</v>
      </c>
      <c r="H76" s="38"/>
      <c r="I76" s="36"/>
      <c r="J76" s="36"/>
      <c r="K76" s="36"/>
      <c r="L76" s="36"/>
      <c r="M76" s="36"/>
      <c r="N76" s="36"/>
      <c r="O76" s="29"/>
    </row>
    <row r="77" spans="2:16" ht="15.75">
      <c r="B77" s="25" t="s">
        <v>64</v>
      </c>
      <c r="C77" s="21">
        <v>19.309999465942383</v>
      </c>
      <c r="D77" s="39">
        <f>STDEV(C75:C77)</f>
        <v>1.2529778983290652E-2</v>
      </c>
      <c r="E77" s="40">
        <f>AVERAGE(C75:C77)</f>
        <v>19.322999318440754</v>
      </c>
      <c r="F77" s="36"/>
      <c r="G77" s="21">
        <v>14.585000038146973</v>
      </c>
      <c r="H77" s="41">
        <f>STDEV(G75:G77)</f>
        <v>1.7559326973110204E-2</v>
      </c>
      <c r="I77" s="40">
        <f>AVERAGE(G75:G77)</f>
        <v>14.586666425069174</v>
      </c>
      <c r="J77" s="36"/>
      <c r="K77" s="40">
        <f>E77-I77</f>
        <v>4.7363328933715803</v>
      </c>
      <c r="L77" s="40">
        <f>K77-$K$7</f>
        <v>-3.0510009129842128</v>
      </c>
      <c r="M77" s="18">
        <f>SQRT((D77*D77)+(H77*H77))</f>
        <v>2.1571400629507295E-2</v>
      </c>
      <c r="N77" s="6"/>
      <c r="O77" s="23">
        <f>POWER(2,-L77)</f>
        <v>8.2878673533097498</v>
      </c>
      <c r="P77" s="17">
        <f>M77/SQRT((COUNT(C75:C77)+COUNT(G75:G77)/2))</f>
        <v>1.0168855776544247E-2</v>
      </c>
    </row>
    <row r="78" spans="2:16">
      <c r="B78" s="25" t="s">
        <v>65</v>
      </c>
      <c r="C78" s="21">
        <v>27.274999618530273</v>
      </c>
      <c r="D78" s="33"/>
      <c r="E78" s="36"/>
      <c r="F78" s="36"/>
      <c r="G78" s="21">
        <v>15.883999824523926</v>
      </c>
      <c r="I78" s="36"/>
      <c r="J78" s="36"/>
      <c r="K78" s="36"/>
      <c r="L78" s="36"/>
      <c r="M78" s="36"/>
      <c r="N78" s="36"/>
      <c r="O78" s="29"/>
    </row>
    <row r="79" spans="2:16">
      <c r="B79" s="25" t="s">
        <v>65</v>
      </c>
      <c r="C79" s="21">
        <v>27.365999221801758</v>
      </c>
      <c r="D79" s="38"/>
      <c r="E79" s="36"/>
      <c r="F79" s="36"/>
      <c r="G79" s="21">
        <v>15.911999702453613</v>
      </c>
      <c r="H79" s="38"/>
      <c r="I79" s="36"/>
      <c r="J79" s="36"/>
      <c r="K79" s="36"/>
      <c r="L79" s="36"/>
      <c r="M79" s="36"/>
      <c r="N79" s="36"/>
      <c r="O79" s="29"/>
    </row>
    <row r="80" spans="2:16" ht="15.75">
      <c r="B80" s="25" t="s">
        <v>65</v>
      </c>
      <c r="C80" s="21">
        <v>27.190000534057617</v>
      </c>
      <c r="D80" s="39">
        <f>STDEV(C78:C80)</f>
        <v>8.801639075045134E-2</v>
      </c>
      <c r="E80" s="40">
        <f>AVERAGE(C78:C80)</f>
        <v>27.276999791463215</v>
      </c>
      <c r="F80" s="36"/>
      <c r="G80" s="21">
        <v>15.970999717712402</v>
      </c>
      <c r="H80" s="41">
        <f>STDEV(G78:G80)</f>
        <v>4.4410915286336748E-2</v>
      </c>
      <c r="I80" s="40">
        <f>AVERAGE(G78:G80)</f>
        <v>15.922333081563314</v>
      </c>
      <c r="J80" s="36"/>
      <c r="K80" s="40">
        <f>E80-I80</f>
        <v>11.354666709899901</v>
      </c>
      <c r="L80" s="40">
        <f>K80-$K$7</f>
        <v>3.5673329035441075</v>
      </c>
      <c r="M80" s="18">
        <f>SQRT((D80*D80)+(H80*H80))</f>
        <v>9.8586076285174851E-2</v>
      </c>
      <c r="N80" s="6"/>
      <c r="O80" s="23">
        <f>POWER(2,-L80)</f>
        <v>8.4357906140028166E-2</v>
      </c>
      <c r="P80" s="17">
        <f>M80/SQRT((COUNT(C78:C80)+COUNT(G78:G80)/2))</f>
        <v>4.647392204788095E-2</v>
      </c>
    </row>
    <row r="81" spans="2:16">
      <c r="B81" s="25" t="s">
        <v>66</v>
      </c>
      <c r="C81" s="21">
        <v>24.000999450683594</v>
      </c>
      <c r="D81" s="33"/>
      <c r="E81" s="36"/>
      <c r="F81" s="36"/>
      <c r="G81" s="21">
        <v>15.493000030517578</v>
      </c>
      <c r="I81" s="36"/>
      <c r="J81" s="36"/>
      <c r="K81" s="36"/>
      <c r="L81" s="36"/>
      <c r="M81" s="36"/>
      <c r="N81" s="36"/>
      <c r="O81" s="29"/>
    </row>
    <row r="82" spans="2:16">
      <c r="B82" s="25" t="s">
        <v>66</v>
      </c>
      <c r="C82" s="21">
        <v>23.878000259399414</v>
      </c>
      <c r="D82" s="38"/>
      <c r="E82" s="36"/>
      <c r="F82" s="36"/>
      <c r="G82" s="21">
        <v>15.53600025177002</v>
      </c>
      <c r="H82" s="38"/>
      <c r="I82" s="36"/>
      <c r="J82" s="36"/>
      <c r="K82" s="36"/>
      <c r="L82" s="36"/>
      <c r="M82" s="36"/>
      <c r="N82" s="36"/>
      <c r="O82" s="29"/>
    </row>
    <row r="83" spans="2:16" ht="15.75">
      <c r="B83" s="25" t="s">
        <v>66</v>
      </c>
      <c r="C83" s="21">
        <v>24.097000122070313</v>
      </c>
      <c r="D83" s="39">
        <f>STDEV(C81:C83)</f>
        <v>0.10977694795442815</v>
      </c>
      <c r="E83" s="40">
        <f>AVERAGE(C81:C83)</f>
        <v>23.991999944051106</v>
      </c>
      <c r="F83" s="36"/>
      <c r="G83" s="21">
        <v>15.498000144958496</v>
      </c>
      <c r="H83" s="41">
        <f>STDEV(G81:G83)</f>
        <v>2.3516052283027084E-2</v>
      </c>
      <c r="I83" s="40">
        <f>AVERAGE(G81:G83)</f>
        <v>15.509000142415365</v>
      </c>
      <c r="J83" s="36"/>
      <c r="K83" s="40">
        <f>E83-I83</f>
        <v>8.4829998016357404</v>
      </c>
      <c r="L83" s="40">
        <f>K83-$K$7</f>
        <v>0.69566599527994732</v>
      </c>
      <c r="M83" s="18">
        <f>SQRT((D83*D83)+(H83*H83))</f>
        <v>0.11226746196991935</v>
      </c>
      <c r="N83" s="6"/>
      <c r="O83" s="23">
        <f>POWER(2,-L83)</f>
        <v>0.617424229519971</v>
      </c>
      <c r="P83" s="17">
        <f>M83/SQRT((COUNT(C81:C83)+COUNT(G81:G83)/2))</f>
        <v>5.2923389110355212E-2</v>
      </c>
    </row>
    <row r="84" spans="2:16">
      <c r="B84" s="25" t="s">
        <v>67</v>
      </c>
      <c r="C84" s="21">
        <v>21.650999069213867</v>
      </c>
      <c r="D84" s="33"/>
      <c r="E84" s="36"/>
      <c r="F84" s="36"/>
      <c r="G84" s="21">
        <v>15.762999534606934</v>
      </c>
      <c r="I84" s="36"/>
      <c r="J84" s="36"/>
      <c r="K84" s="36"/>
      <c r="L84" s="36"/>
      <c r="M84" s="36"/>
      <c r="N84" s="36"/>
      <c r="O84" s="29"/>
    </row>
    <row r="85" spans="2:16">
      <c r="B85" s="25" t="s">
        <v>67</v>
      </c>
      <c r="C85" s="21">
        <v>21.642999649047852</v>
      </c>
      <c r="D85" s="38"/>
      <c r="E85" s="36"/>
      <c r="F85" s="36"/>
      <c r="G85" s="21">
        <v>15.769000053405762</v>
      </c>
      <c r="H85" s="38"/>
      <c r="I85" s="36"/>
      <c r="J85" s="36"/>
      <c r="K85" s="36"/>
      <c r="L85" s="36"/>
      <c r="M85" s="36"/>
      <c r="N85" s="36"/>
      <c r="O85" s="29"/>
    </row>
    <row r="86" spans="2:16" ht="15.75">
      <c r="B86" s="25" t="s">
        <v>67</v>
      </c>
      <c r="C86" s="21">
        <v>21.61199951171875</v>
      </c>
      <c r="D86" s="39">
        <f>STDEV(C84:C86)</f>
        <v>2.059921002623873E-2</v>
      </c>
      <c r="E86" s="40">
        <f>AVERAGE(C84:C86)</f>
        <v>21.635332743326824</v>
      </c>
      <c r="F86" s="36"/>
      <c r="G86" s="21">
        <v>15.781999588012695</v>
      </c>
      <c r="H86" s="41">
        <f>STDEV(G84:G86)</f>
        <v>9.7125018685004765E-3</v>
      </c>
      <c r="I86" s="40">
        <f>AVERAGE(G84:G86)</f>
        <v>15.771333058675131</v>
      </c>
      <c r="J86" s="36"/>
      <c r="K86" s="40">
        <f>E86-I86</f>
        <v>5.8639996846516933</v>
      </c>
      <c r="L86" s="40">
        <f>K86-$K$7</f>
        <v>-1.9233341217040998</v>
      </c>
      <c r="M86" s="18">
        <f>SQRT((D86*D86)+(H86*H86))</f>
        <v>2.2774111316376747E-2</v>
      </c>
      <c r="N86" s="6"/>
      <c r="O86" s="23">
        <f>POWER(2,-L86)</f>
        <v>3.7929861974011829</v>
      </c>
      <c r="P86" s="17">
        <f>M86/SQRT((COUNT(C84:C86)+COUNT(G84:G86)/2))</f>
        <v>1.0735819031538193E-2</v>
      </c>
    </row>
    <row r="87" spans="2:16">
      <c r="B87" s="25" t="s">
        <v>68</v>
      </c>
      <c r="C87" s="21">
        <v>29.666000366210937</v>
      </c>
      <c r="D87" s="33"/>
      <c r="E87" s="36"/>
      <c r="F87" s="36"/>
      <c r="G87" s="21">
        <v>16.007999420166016</v>
      </c>
      <c r="I87" s="36"/>
      <c r="J87" s="36"/>
      <c r="K87" s="36"/>
      <c r="L87" s="36"/>
      <c r="M87" s="36"/>
      <c r="N87" s="36"/>
      <c r="O87" s="29"/>
    </row>
    <row r="88" spans="2:16">
      <c r="B88" s="25" t="s">
        <v>68</v>
      </c>
      <c r="C88" s="21">
        <v>30.017999649047852</v>
      </c>
      <c r="D88" s="38"/>
      <c r="E88" s="36"/>
      <c r="F88" s="36"/>
      <c r="G88" s="21">
        <v>15.914999961853027</v>
      </c>
      <c r="H88" s="38"/>
      <c r="I88" s="36"/>
      <c r="J88" s="36"/>
      <c r="K88" s="36"/>
      <c r="L88" s="36"/>
      <c r="M88" s="36"/>
      <c r="N88" s="36"/>
      <c r="O88" s="29"/>
    </row>
    <row r="89" spans="2:16" ht="15.75">
      <c r="B89" s="25" t="s">
        <v>68</v>
      </c>
      <c r="C89" s="21">
        <v>30.028999328613281</v>
      </c>
      <c r="D89" s="39">
        <f>STDEV(C87:C89)</f>
        <v>0.20647547666063643</v>
      </c>
      <c r="E89" s="40">
        <f>AVERAGE(C87:C89)</f>
        <v>29.904333114624023</v>
      </c>
      <c r="F89" s="36"/>
      <c r="G89" s="21">
        <v>15.925999641418457</v>
      </c>
      <c r="H89" s="41">
        <f>STDEV(G87:G89)</f>
        <v>5.081642764516861E-2</v>
      </c>
      <c r="I89" s="40">
        <f>AVERAGE(G87:G89)</f>
        <v>15.949666341145834</v>
      </c>
      <c r="J89" s="36"/>
      <c r="K89" s="40">
        <f>E89-I89</f>
        <v>13.95466677347819</v>
      </c>
      <c r="L89" s="40">
        <f>K89-$K$7</f>
        <v>6.1673329671223964</v>
      </c>
      <c r="M89" s="18">
        <f>SQRT((D89*D89)+(H89*H89))</f>
        <v>0.21263685423946074</v>
      </c>
      <c r="N89" s="6"/>
      <c r="O89" s="23">
        <f>POWER(2,-L89)</f>
        <v>1.3913864947828869E-2</v>
      </c>
      <c r="P89" s="17">
        <f>M89/SQRT((COUNT(C87:C89)+COUNT(G87:G89)/2))</f>
        <v>0.10023797437526545</v>
      </c>
    </row>
    <row r="90" spans="2:16">
      <c r="B90" s="25" t="s">
        <v>69</v>
      </c>
      <c r="C90" s="21">
        <v>22.549999237060547</v>
      </c>
      <c r="D90" s="33"/>
      <c r="E90" s="36"/>
      <c r="F90" s="36"/>
      <c r="G90" s="21">
        <v>15.137999534606934</v>
      </c>
      <c r="I90" s="36"/>
      <c r="J90" s="36"/>
      <c r="K90" s="36"/>
      <c r="L90" s="36"/>
      <c r="M90" s="36"/>
      <c r="N90" s="36"/>
      <c r="O90" s="29"/>
    </row>
    <row r="91" spans="2:16">
      <c r="B91" s="25" t="s">
        <v>69</v>
      </c>
      <c r="C91" s="21">
        <v>22.486000061035156</v>
      </c>
      <c r="D91" s="38"/>
      <c r="E91" s="36"/>
      <c r="F91" s="36"/>
      <c r="G91" s="21">
        <v>15.140000343322754</v>
      </c>
      <c r="H91" s="38"/>
      <c r="I91" s="36"/>
      <c r="J91" s="36"/>
      <c r="K91" s="36"/>
      <c r="L91" s="36"/>
      <c r="M91" s="36"/>
      <c r="N91" s="36"/>
      <c r="O91" s="29"/>
    </row>
    <row r="92" spans="2:16" ht="15.75">
      <c r="B92" s="25" t="s">
        <v>69</v>
      </c>
      <c r="C92" s="21">
        <v>22.527000427246094</v>
      </c>
      <c r="D92" s="39">
        <f>STDEV(C90:C92)</f>
        <v>3.2418795510838323E-2</v>
      </c>
      <c r="E92" s="40">
        <f>AVERAGE(C90:C92)</f>
        <v>22.520999908447266</v>
      </c>
      <c r="F92" s="36"/>
      <c r="G92" s="21">
        <v>15.135000228881836</v>
      </c>
      <c r="H92" s="41">
        <f>STDEV(G90:G92)</f>
        <v>2.516618590231163E-3</v>
      </c>
      <c r="I92" s="40">
        <f>AVERAGE(G90:G92)</f>
        <v>15.137666702270508</v>
      </c>
      <c r="J92" s="36"/>
      <c r="K92" s="40">
        <f>E92-I92</f>
        <v>7.3833332061767578</v>
      </c>
      <c r="L92" s="40">
        <f>K92-$K$7</f>
        <v>-0.40400060017903527</v>
      </c>
      <c r="M92" s="18">
        <f>SQRT((D92*D92)+(H92*H92))</f>
        <v>3.2516329305477397E-2</v>
      </c>
      <c r="N92" s="6"/>
      <c r="O92" s="23">
        <f>POWER(2,-L92)</f>
        <v>1.3231719903639692</v>
      </c>
      <c r="P92" s="17">
        <f>M92/SQRT((COUNT(C90:C92)+COUNT(G90:G92)/2))</f>
        <v>1.5328344634131954E-2</v>
      </c>
    </row>
    <row r="93" spans="2:16">
      <c r="B93" s="25" t="s">
        <v>70</v>
      </c>
      <c r="C93" s="21">
        <v>19.733999252319336</v>
      </c>
      <c r="D93" s="33"/>
      <c r="E93" s="36"/>
      <c r="F93" s="36"/>
      <c r="G93" s="21">
        <v>14.548000335693359</v>
      </c>
      <c r="I93" s="36"/>
      <c r="J93" s="36"/>
      <c r="K93" s="36"/>
      <c r="L93" s="36"/>
      <c r="M93" s="36"/>
      <c r="N93" s="36"/>
      <c r="O93" s="29"/>
    </row>
    <row r="94" spans="2:16">
      <c r="B94" s="25" t="s">
        <v>70</v>
      </c>
      <c r="C94" s="21">
        <v>19.815999984741211</v>
      </c>
      <c r="D94" s="38"/>
      <c r="E94" s="36"/>
      <c r="F94" s="36"/>
      <c r="G94" s="21">
        <v>14.520000457763672</v>
      </c>
      <c r="H94" s="38"/>
      <c r="I94" s="36"/>
      <c r="J94" s="36"/>
      <c r="K94" s="36"/>
      <c r="L94" s="36"/>
      <c r="M94" s="36"/>
      <c r="N94" s="36"/>
      <c r="O94" s="29"/>
    </row>
    <row r="95" spans="2:16" ht="15.75">
      <c r="B95" s="25" t="s">
        <v>70</v>
      </c>
      <c r="C95" s="21">
        <v>19.840000152587891</v>
      </c>
      <c r="D95" s="39">
        <f>STDEV(C93:C95)</f>
        <v>5.5582249912684678E-2</v>
      </c>
      <c r="E95" s="40">
        <f>AVERAGE(C93:C95)</f>
        <v>19.796666463216145</v>
      </c>
      <c r="F95" s="36"/>
      <c r="G95" s="21">
        <v>14.763999938964844</v>
      </c>
      <c r="H95" s="41">
        <f>STDEV(G93:G95)</f>
        <v>0.13352625747010921</v>
      </c>
      <c r="I95" s="40">
        <f>AVERAGE(G93:G95)</f>
        <v>14.610666910807291</v>
      </c>
      <c r="J95" s="36"/>
      <c r="K95" s="40">
        <f>E95-I95</f>
        <v>5.1859995524088536</v>
      </c>
      <c r="L95" s="40">
        <f>K95-$K$7</f>
        <v>-2.6013342539469395</v>
      </c>
      <c r="M95" s="18">
        <f>SQRT((D95*D95)+(H95*H95))</f>
        <v>0.14463280381479865</v>
      </c>
      <c r="N95" s="6"/>
      <c r="O95" s="23">
        <f>POWER(2,-L95)</f>
        <v>6.0684760067340697</v>
      </c>
      <c r="P95" s="17">
        <f>M95/SQRT((COUNT(C93:C95)+COUNT(G93:G95)/2))</f>
        <v>6.8180557572978459E-2</v>
      </c>
    </row>
    <row r="96" spans="2:16">
      <c r="B96" s="25" t="s">
        <v>71</v>
      </c>
      <c r="C96" s="21">
        <v>29.606000900268555</v>
      </c>
      <c r="D96" s="33"/>
      <c r="E96" s="36"/>
      <c r="F96" s="36"/>
      <c r="G96" s="21">
        <v>17.496999740600586</v>
      </c>
      <c r="I96" s="36"/>
      <c r="J96" s="36"/>
      <c r="K96" s="36"/>
      <c r="L96" s="36"/>
      <c r="M96" s="36"/>
      <c r="N96" s="36"/>
      <c r="O96" s="29"/>
    </row>
    <row r="97" spans="2:16">
      <c r="B97" s="25" t="s">
        <v>71</v>
      </c>
      <c r="C97" s="21">
        <v>28.917999267578125</v>
      </c>
      <c r="D97" s="38"/>
      <c r="E97" s="36"/>
      <c r="F97" s="36"/>
      <c r="G97" s="21">
        <v>17.437999725341797</v>
      </c>
      <c r="H97" s="38"/>
      <c r="I97" s="36"/>
      <c r="J97" s="36"/>
      <c r="K97" s="36"/>
      <c r="L97" s="36"/>
      <c r="M97" s="36"/>
      <c r="N97" s="36"/>
      <c r="O97" s="29"/>
    </row>
    <row r="98" spans="2:16" ht="15.75">
      <c r="B98" s="25" t="s">
        <v>71</v>
      </c>
      <c r="C98" s="21">
        <v>29.01099967956543</v>
      </c>
      <c r="D98" s="39">
        <f>STDEV(C96:C98)</f>
        <v>0.37327866620277006</v>
      </c>
      <c r="E98" s="40">
        <f>AVERAGE(C96:C98)</f>
        <v>29.178333282470703</v>
      </c>
      <c r="F98" s="36"/>
      <c r="G98" s="21">
        <v>17.455999374389648</v>
      </c>
      <c r="H98" s="41">
        <f>STDEV(G96:G98)</f>
        <v>3.0237998158537081E-2</v>
      </c>
      <c r="I98" s="40">
        <f>AVERAGE(G96:G98)</f>
        <v>17.463666280110676</v>
      </c>
      <c r="J98" s="36"/>
      <c r="K98" s="40">
        <f>E98-I98</f>
        <v>11.714667002360027</v>
      </c>
      <c r="L98" s="40">
        <f>K98-$K$7</f>
        <v>3.9273331960042341</v>
      </c>
      <c r="M98" s="18">
        <f>SQRT((D98*D98)+(H98*H98))</f>
        <v>0.37450140076474309</v>
      </c>
      <c r="N98" s="6"/>
      <c r="O98" s="23">
        <f>POWER(2,-L98)</f>
        <v>6.5728679154252984E-2</v>
      </c>
      <c r="P98" s="17">
        <f>M98/SQRT((COUNT(C96:C98)+COUNT(G96:G98)/2))</f>
        <v>0.17654165336307384</v>
      </c>
    </row>
    <row r="99" spans="2:16">
      <c r="B99" s="25" t="s">
        <v>72</v>
      </c>
      <c r="C99" s="21">
        <v>25.26099967956543</v>
      </c>
      <c r="D99" s="33"/>
      <c r="E99" s="36"/>
      <c r="F99" s="36"/>
      <c r="G99" s="21">
        <v>18.006999969482422</v>
      </c>
      <c r="I99" s="36"/>
      <c r="J99" s="36"/>
      <c r="K99" s="36"/>
      <c r="L99" s="36"/>
      <c r="M99" s="36"/>
      <c r="N99" s="36"/>
      <c r="O99" s="29"/>
    </row>
    <row r="100" spans="2:16">
      <c r="B100" s="25" t="s">
        <v>72</v>
      </c>
      <c r="C100" s="21">
        <v>25.28700065612793</v>
      </c>
      <c r="D100" s="38"/>
      <c r="E100" s="36"/>
      <c r="F100" s="36"/>
      <c r="G100" s="21">
        <v>18.090999603271484</v>
      </c>
      <c r="H100" s="38"/>
      <c r="I100" s="36"/>
      <c r="J100" s="36"/>
      <c r="K100" s="36"/>
      <c r="L100" s="36"/>
      <c r="M100" s="36"/>
      <c r="N100" s="36"/>
      <c r="O100" s="29"/>
    </row>
    <row r="101" spans="2:16" ht="15.75">
      <c r="B101" s="25" t="s">
        <v>72</v>
      </c>
      <c r="C101" s="21">
        <v>25.204999923706055</v>
      </c>
      <c r="D101" s="39">
        <f>STDEV(C99:C101)</f>
        <v>4.190493916043235E-2</v>
      </c>
      <c r="E101" s="40">
        <f>AVERAGE(C99:C101)</f>
        <v>25.251000086466473</v>
      </c>
      <c r="F101" s="36"/>
      <c r="G101" s="21">
        <v>18.099000930786133</v>
      </c>
      <c r="H101" s="41">
        <f>STDEV(G99:G101)</f>
        <v>5.096426296844387E-2</v>
      </c>
      <c r="I101" s="40">
        <f>AVERAGE(G99:G101)</f>
        <v>18.065666834513348</v>
      </c>
      <c r="J101" s="36"/>
      <c r="K101" s="40">
        <f>E101-I101</f>
        <v>7.185333251953125</v>
      </c>
      <c r="L101" s="40">
        <f>K101-$K$7</f>
        <v>-0.60200055440266809</v>
      </c>
      <c r="M101" s="18">
        <f>SQRT((D101*D101)+(H101*H101))</f>
        <v>6.5980148726387661E-2</v>
      </c>
      <c r="N101" s="6"/>
      <c r="O101" s="23">
        <f>POWER(2,-L101)</f>
        <v>1.5178198362457651</v>
      </c>
      <c r="P101" s="17">
        <f>M101/SQRT((COUNT(C99:C101)+COUNT(G99:G101)/2))</f>
        <v>3.1103340392083779E-2</v>
      </c>
    </row>
    <row r="102" spans="2:16">
      <c r="B102" s="25" t="s">
        <v>73</v>
      </c>
      <c r="C102" s="21">
        <v>20.358999252319336</v>
      </c>
      <c r="D102" s="33"/>
      <c r="E102" s="36"/>
      <c r="F102" s="36"/>
      <c r="G102" s="21">
        <v>15.23900032043457</v>
      </c>
      <c r="I102" s="36"/>
      <c r="J102" s="36"/>
      <c r="K102" s="36"/>
      <c r="L102" s="36"/>
      <c r="M102" s="36"/>
      <c r="N102" s="36"/>
      <c r="O102" s="29"/>
    </row>
    <row r="103" spans="2:16">
      <c r="B103" s="25" t="s">
        <v>73</v>
      </c>
      <c r="C103" s="21">
        <v>20.346000671386719</v>
      </c>
      <c r="D103" s="38"/>
      <c r="E103" s="36"/>
      <c r="F103" s="36"/>
      <c r="G103" s="21">
        <v>15.244000434875488</v>
      </c>
      <c r="H103" s="38"/>
      <c r="I103" s="36"/>
      <c r="J103" s="36"/>
      <c r="K103" s="36"/>
      <c r="L103" s="36"/>
      <c r="M103" s="36"/>
      <c r="N103" s="36"/>
      <c r="O103" s="29"/>
    </row>
    <row r="104" spans="2:16" ht="15.75">
      <c r="B104" s="25" t="s">
        <v>73</v>
      </c>
      <c r="C104" s="21">
        <v>20.263999938964844</v>
      </c>
      <c r="D104" s="39">
        <f>STDEV(C102:C104)</f>
        <v>5.1507204612252611E-2</v>
      </c>
      <c r="E104" s="40">
        <f>AVERAGE(C102:C104)</f>
        <v>20.322999954223633</v>
      </c>
      <c r="F104" s="36"/>
      <c r="G104" s="21">
        <v>15.215000152587891</v>
      </c>
      <c r="H104" s="41">
        <f>STDEV(G102:G104)</f>
        <v>1.5502825408353925E-2</v>
      </c>
      <c r="I104" s="40">
        <f>AVERAGE(G102:G104)</f>
        <v>15.232666969299316</v>
      </c>
      <c r="J104" s="36"/>
      <c r="K104" s="40">
        <f>E104-I104</f>
        <v>5.0903329849243164</v>
      </c>
      <c r="L104" s="40">
        <f>K104-$K$7</f>
        <v>-2.6970008214314767</v>
      </c>
      <c r="M104" s="18">
        <f>SQRT((D104*D104)+(H104*H104))</f>
        <v>5.3789680447185781E-2</v>
      </c>
      <c r="N104" s="6"/>
      <c r="O104" s="23">
        <f>POWER(2,-L104)</f>
        <v>6.4845246511941053</v>
      </c>
      <c r="P104" s="17">
        <f>M104/SQRT((COUNT(C102:C104)+COUNT(G102:G104)/2))</f>
        <v>2.5356698534708341E-2</v>
      </c>
    </row>
    <row r="105" spans="2:16">
      <c r="B105" s="25" t="s">
        <v>74</v>
      </c>
      <c r="C105" s="21">
        <v>28.750999450683594</v>
      </c>
      <c r="D105" s="33"/>
      <c r="E105" s="36"/>
      <c r="F105" s="36"/>
      <c r="G105" s="21">
        <v>15.953000068664551</v>
      </c>
      <c r="I105" s="36"/>
      <c r="J105" s="36"/>
      <c r="K105" s="36"/>
      <c r="L105" s="36"/>
      <c r="M105" s="36"/>
      <c r="N105" s="36"/>
      <c r="O105" s="29"/>
    </row>
    <row r="106" spans="2:16">
      <c r="B106" s="25" t="s">
        <v>74</v>
      </c>
      <c r="C106" s="21">
        <v>28.649999618530273</v>
      </c>
      <c r="D106" s="38"/>
      <c r="E106" s="36"/>
      <c r="F106" s="36"/>
      <c r="G106" s="21">
        <v>16.00200080871582</v>
      </c>
      <c r="H106" s="38"/>
      <c r="I106" s="36"/>
      <c r="J106" s="36"/>
      <c r="K106" s="36"/>
      <c r="L106" s="36"/>
      <c r="M106" s="36"/>
      <c r="N106" s="36"/>
      <c r="O106" s="29"/>
    </row>
    <row r="107" spans="2:16" ht="15.75">
      <c r="B107" s="25" t="s">
        <v>74</v>
      </c>
      <c r="C107" s="21">
        <v>29.24799919128418</v>
      </c>
      <c r="D107" s="39">
        <f>STDEV(C105:C107)</f>
        <v>0.32010758536933148</v>
      </c>
      <c r="E107" s="40">
        <f>AVERAGE(C105:C107)</f>
        <v>28.882999420166016</v>
      </c>
      <c r="F107" s="36"/>
      <c r="G107" s="21">
        <v>16.025999069213867</v>
      </c>
      <c r="H107" s="41">
        <f>STDEV(G105:G107)</f>
        <v>3.7206278846684163E-2</v>
      </c>
      <c r="I107" s="40">
        <f>AVERAGE(G105:G107)</f>
        <v>15.993666648864746</v>
      </c>
      <c r="J107" s="36"/>
      <c r="K107" s="40">
        <f>E107-I107</f>
        <v>12.88933277130127</v>
      </c>
      <c r="L107" s="40">
        <f>K107-$K$7</f>
        <v>5.1019989649454764</v>
      </c>
      <c r="M107" s="18">
        <f>SQRT((D107*D107)+(H107*H107))</f>
        <v>0.322262584543414</v>
      </c>
      <c r="N107" s="6"/>
      <c r="O107" s="23">
        <f>POWER(2,-L107)</f>
        <v>2.9116909305551299E-2</v>
      </c>
      <c r="P107" s="17">
        <f>M107/SQRT((COUNT(C105:C107)+COUNT(G105:G107)/2))</f>
        <v>0.15191603923556743</v>
      </c>
    </row>
    <row r="108" spans="2:16">
      <c r="B108" s="25" t="s">
        <v>75</v>
      </c>
      <c r="C108" s="21">
        <v>23.582000732421875</v>
      </c>
      <c r="D108" s="33"/>
      <c r="E108" s="36"/>
      <c r="F108" s="36"/>
      <c r="G108" s="21">
        <v>16.495000839233398</v>
      </c>
      <c r="I108" s="36"/>
      <c r="J108" s="36"/>
      <c r="K108" s="36"/>
      <c r="L108" s="36"/>
      <c r="M108" s="36"/>
      <c r="N108" s="36"/>
      <c r="O108" s="29"/>
    </row>
    <row r="109" spans="2:16">
      <c r="B109" s="25" t="s">
        <v>75</v>
      </c>
      <c r="C109" s="21">
        <v>23.597000122070313</v>
      </c>
      <c r="D109" s="38"/>
      <c r="E109" s="36"/>
      <c r="F109" s="36"/>
      <c r="G109" s="21">
        <v>16.471000671386719</v>
      </c>
      <c r="H109" s="38"/>
      <c r="I109" s="36"/>
      <c r="J109" s="36"/>
      <c r="K109" s="36"/>
      <c r="L109" s="36"/>
      <c r="M109" s="36"/>
      <c r="N109" s="36"/>
      <c r="O109" s="29"/>
    </row>
    <row r="110" spans="2:16" ht="15.75">
      <c r="B110" s="25" t="s">
        <v>75</v>
      </c>
      <c r="C110" s="21">
        <v>23.551000595092773</v>
      </c>
      <c r="D110" s="39">
        <f>STDEV(C108:C110)</f>
        <v>2.345899502822657E-2</v>
      </c>
      <c r="E110" s="40">
        <f>AVERAGE(C108:C110)</f>
        <v>23.576667149861652</v>
      </c>
      <c r="F110" s="36"/>
      <c r="G110" s="21">
        <v>16.443000793457031</v>
      </c>
      <c r="H110" s="41">
        <f>STDEV(G108:G110)</f>
        <v>2.6025647547148825E-2</v>
      </c>
      <c r="I110" s="40">
        <f>AVERAGE(G108:G110)</f>
        <v>16.469667434692383</v>
      </c>
      <c r="J110" s="36"/>
      <c r="K110" s="40">
        <f>E110-I110</f>
        <v>7.1069997151692696</v>
      </c>
      <c r="L110" s="40">
        <f>K110-$K$7</f>
        <v>-0.68033409118652344</v>
      </c>
      <c r="M110" s="18">
        <f>SQRT((D110*D110)+(H110*H110))</f>
        <v>3.5037961955324583E-2</v>
      </c>
      <c r="N110" s="6"/>
      <c r="O110" s="23">
        <f>POWER(2,-L110)</f>
        <v>1.6025108126361098</v>
      </c>
      <c r="P110" s="17">
        <f>M110/SQRT((COUNT(C108:C110)+COUNT(G108:G110)/2))</f>
        <v>1.6517053665044187E-2</v>
      </c>
    </row>
    <row r="111" spans="2:16">
      <c r="B111" s="25" t="s">
        <v>76</v>
      </c>
      <c r="C111" s="21">
        <v>21.951000213623047</v>
      </c>
      <c r="D111" s="33"/>
      <c r="E111" s="36"/>
      <c r="F111" s="36"/>
      <c r="G111" s="21">
        <v>15.532999992370605</v>
      </c>
      <c r="I111" s="36"/>
      <c r="J111" s="36"/>
      <c r="K111" s="36"/>
      <c r="L111" s="36"/>
      <c r="M111" s="36"/>
      <c r="N111" s="36"/>
      <c r="O111" s="29"/>
    </row>
    <row r="112" spans="2:16">
      <c r="B112" s="25" t="s">
        <v>76</v>
      </c>
      <c r="C112" s="21">
        <v>22.084999084472656</v>
      </c>
      <c r="D112" s="38"/>
      <c r="E112" s="36"/>
      <c r="F112" s="36"/>
      <c r="G112" s="21">
        <v>15.58899974822998</v>
      </c>
      <c r="H112" s="38"/>
      <c r="I112" s="36"/>
      <c r="J112" s="36"/>
      <c r="K112" s="36"/>
      <c r="L112" s="36"/>
      <c r="M112" s="36"/>
      <c r="N112" s="36"/>
      <c r="O112" s="29"/>
    </row>
    <row r="113" spans="2:17" ht="15.75">
      <c r="B113" s="25" t="s">
        <v>76</v>
      </c>
      <c r="C113" s="21">
        <v>21.952999114990234</v>
      </c>
      <c r="D113" s="39">
        <f>STDEV(C111:C113)</f>
        <v>7.6793755105267009E-2</v>
      </c>
      <c r="E113" s="40">
        <f>AVERAGE(C111:C113)</f>
        <v>21.99633280436198</v>
      </c>
      <c r="F113" s="36"/>
      <c r="G113" s="21">
        <v>15.585000038146973</v>
      </c>
      <c r="H113" s="41">
        <f>STDEV(G111:G113)</f>
        <v>3.124093227856152E-2</v>
      </c>
      <c r="I113" s="40">
        <f>AVERAGE(G111:G113)</f>
        <v>15.568999926249186</v>
      </c>
      <c r="J113" s="36"/>
      <c r="K113" s="40">
        <f>E113-I113</f>
        <v>6.4273328781127947</v>
      </c>
      <c r="L113" s="40">
        <f>K113-$K$7</f>
        <v>-1.3600009282429983</v>
      </c>
      <c r="M113" s="18">
        <f>SQRT((D113*D113)+(H113*H113))</f>
        <v>8.2905227053554298E-2</v>
      </c>
      <c r="N113" s="6"/>
      <c r="O113" s="23">
        <f>POWER(2,-L113)</f>
        <v>2.5668534466619302</v>
      </c>
      <c r="P113" s="17">
        <f>M113/SQRT((COUNT(C111:C113)+COUNT(G111:G113)/2))</f>
        <v>3.908189883025244E-2</v>
      </c>
    </row>
    <row r="114" spans="2:17">
      <c r="B114" s="25" t="s">
        <v>77</v>
      </c>
      <c r="C114" s="21">
        <v>29.775999069213867</v>
      </c>
      <c r="D114" s="33"/>
      <c r="E114" s="36"/>
      <c r="F114" s="36"/>
      <c r="G114" s="21">
        <v>17.246000289916992</v>
      </c>
      <c r="I114" s="36"/>
      <c r="J114" s="36"/>
      <c r="K114" s="36"/>
      <c r="L114" s="36"/>
      <c r="M114" s="36"/>
      <c r="N114" s="36"/>
      <c r="O114" s="29"/>
    </row>
    <row r="115" spans="2:17">
      <c r="B115" s="25" t="s">
        <v>77</v>
      </c>
      <c r="C115" s="21">
        <v>29.38800048828125</v>
      </c>
      <c r="D115" s="38"/>
      <c r="E115" s="36"/>
      <c r="F115" s="36"/>
      <c r="G115" s="21">
        <v>17.312999725341797</v>
      </c>
      <c r="H115" s="38"/>
      <c r="I115" s="36"/>
      <c r="J115" s="36"/>
      <c r="K115" s="36"/>
      <c r="L115" s="36"/>
      <c r="M115" s="36"/>
      <c r="N115" s="36"/>
      <c r="O115" s="29"/>
    </row>
    <row r="116" spans="2:17" ht="15.75">
      <c r="B116" s="25" t="s">
        <v>77</v>
      </c>
      <c r="C116" s="21">
        <v>29.288999557495117</v>
      </c>
      <c r="D116" s="39">
        <f>STDEV(C114:C116)</f>
        <v>0.2573948353265032</v>
      </c>
      <c r="E116" s="40">
        <f>AVERAGE(C114:C116)</f>
        <v>29.484333038330078</v>
      </c>
      <c r="F116" s="36"/>
      <c r="G116" s="21">
        <v>17.297000885009766</v>
      </c>
      <c r="H116" s="41">
        <f>STDEV(G114:G116)</f>
        <v>3.4990350905712633E-2</v>
      </c>
      <c r="I116" s="40">
        <f>AVERAGE(G114:G116)</f>
        <v>17.285333633422852</v>
      </c>
      <c r="J116" s="36"/>
      <c r="K116" s="40">
        <f>E116-I116</f>
        <v>12.198999404907227</v>
      </c>
      <c r="L116" s="40">
        <f>K116-$K$7</f>
        <v>4.4116655985514335</v>
      </c>
      <c r="M116" s="18">
        <f>SQRT((D116*D116)+(H116*H116))</f>
        <v>0.25976224881468557</v>
      </c>
      <c r="N116" s="6"/>
      <c r="O116" s="23">
        <f>POWER(2,-L116)</f>
        <v>4.6984685480543964E-2</v>
      </c>
      <c r="P116" s="17">
        <f>M116/SQRT((COUNT(C114:C116)+COUNT(G114:G116)/2))</f>
        <v>0.1224530984220876</v>
      </c>
    </row>
    <row r="117" spans="2:17">
      <c r="B117" s="25" t="s">
        <v>78</v>
      </c>
      <c r="C117" s="21">
        <v>22.819000244140625</v>
      </c>
      <c r="D117" s="33"/>
      <c r="E117" s="36"/>
      <c r="F117" s="36"/>
      <c r="G117" s="21">
        <v>15.206000328063965</v>
      </c>
      <c r="I117" s="36"/>
      <c r="J117" s="36"/>
      <c r="K117" s="36"/>
      <c r="L117" s="36"/>
      <c r="M117" s="36"/>
      <c r="N117" s="36"/>
      <c r="O117" s="29"/>
    </row>
    <row r="118" spans="2:17">
      <c r="B118" s="25" t="s">
        <v>78</v>
      </c>
      <c r="C118" s="21">
        <v>22.819999694824219</v>
      </c>
      <c r="D118" s="38"/>
      <c r="E118" s="36"/>
      <c r="F118" s="36"/>
      <c r="G118" s="21">
        <v>15.51099967956543</v>
      </c>
      <c r="H118" s="38"/>
      <c r="I118" s="36"/>
      <c r="J118" s="36"/>
      <c r="K118" s="36"/>
      <c r="L118" s="36"/>
      <c r="M118" s="36"/>
      <c r="N118" s="36"/>
      <c r="O118" s="29"/>
    </row>
    <row r="119" spans="2:17" ht="15.75">
      <c r="B119" s="25" t="s">
        <v>78</v>
      </c>
      <c r="C119" s="21">
        <v>22.820999145507812</v>
      </c>
      <c r="D119" s="39">
        <f>STDEV(C117:C119)</f>
        <v>9.9945068359375E-4</v>
      </c>
      <c r="E119" s="40">
        <f>AVERAGE(C117:C119)</f>
        <v>22.819999694824219</v>
      </c>
      <c r="F119" s="36"/>
      <c r="G119" s="21">
        <v>15.579000473022461</v>
      </c>
      <c r="H119" s="41">
        <f>STDEV(G117:G119)</f>
        <v>0.19865288842021192</v>
      </c>
      <c r="I119" s="40">
        <f>AVERAGE(G117:G119)</f>
        <v>15.432000160217285</v>
      </c>
      <c r="J119" s="36"/>
      <c r="K119" s="40">
        <f>E119-I119</f>
        <v>7.3879995346069336</v>
      </c>
      <c r="L119" s="40">
        <f>K119-$K$7</f>
        <v>-0.39933427174885949</v>
      </c>
      <c r="M119" s="18">
        <f>SQRT((D119*D119)+(H119*H119))</f>
        <v>0.19865540259293754</v>
      </c>
      <c r="N119" s="6"/>
      <c r="O119" s="23">
        <f>POWER(2,-L119)</f>
        <v>1.3188991673971295</v>
      </c>
      <c r="P119" s="17">
        <f>M119/SQRT((COUNT(C117:C119)+COUNT(G117:G119)/2))</f>
        <v>9.3647054861873205E-2</v>
      </c>
    </row>
    <row r="120" spans="2:17">
      <c r="B120" s="25" t="s">
        <v>79</v>
      </c>
      <c r="C120" s="21">
        <v>20.832000732421875</v>
      </c>
      <c r="D120" s="33"/>
      <c r="E120" s="36"/>
      <c r="F120" s="36"/>
      <c r="G120" s="21">
        <v>15.913000106811523</v>
      </c>
      <c r="I120" s="36"/>
      <c r="J120" s="36"/>
      <c r="K120" s="36"/>
      <c r="L120" s="36"/>
      <c r="M120" s="36"/>
      <c r="N120" s="36"/>
      <c r="O120" s="29"/>
    </row>
    <row r="121" spans="2:17">
      <c r="B121" s="25" t="s">
        <v>79</v>
      </c>
      <c r="C121" s="21">
        <v>20.839000701904297</v>
      </c>
      <c r="D121" s="38"/>
      <c r="E121" s="36"/>
      <c r="F121" s="36"/>
      <c r="G121" s="21">
        <v>15.98799991607666</v>
      </c>
      <c r="H121" s="38"/>
      <c r="I121" s="36"/>
      <c r="J121" s="36"/>
      <c r="K121" s="36"/>
      <c r="L121" s="36"/>
      <c r="M121" s="36"/>
      <c r="N121" s="36"/>
      <c r="O121" s="29"/>
    </row>
    <row r="122" spans="2:17" ht="15.75">
      <c r="B122" s="25" t="s">
        <v>79</v>
      </c>
      <c r="C122" s="21">
        <v>20.834999084472656</v>
      </c>
      <c r="D122" s="39">
        <f>STDEV(C120:C122)</f>
        <v>3.5119469871775261E-3</v>
      </c>
      <c r="E122" s="40">
        <f>AVERAGE(C120:C122)</f>
        <v>20.835333506266277</v>
      </c>
      <c r="F122" s="36"/>
      <c r="G122" s="21">
        <v>15.895000457763672</v>
      </c>
      <c r="H122" s="41">
        <f>STDEV(G120:G122)</f>
        <v>4.9325209920421623E-2</v>
      </c>
      <c r="I122" s="40">
        <f>AVERAGE(G120:G122)</f>
        <v>15.932000160217285</v>
      </c>
      <c r="J122" s="36"/>
      <c r="K122" s="40">
        <f>E122-I122</f>
        <v>4.9033333460489921</v>
      </c>
      <c r="L122" s="40">
        <f>K122-$K$7</f>
        <v>-2.884000460306801</v>
      </c>
      <c r="M122" s="18">
        <f>SQRT((D122*D122)+(H122*H122))</f>
        <v>4.9450076899175854E-2</v>
      </c>
      <c r="N122" s="6"/>
      <c r="O122" s="23">
        <f>POWER(2,-L122)</f>
        <v>7.3819422965151862</v>
      </c>
      <c r="P122" s="17">
        <f>M122/SQRT((COUNT(C120:C122)+COUNT(G120:G122)/2))</f>
        <v>2.3310989803735662E-2</v>
      </c>
    </row>
    <row r="123" spans="2:17">
      <c r="B123" s="25" t="s">
        <v>80</v>
      </c>
      <c r="C123" s="21">
        <v>26.565000534057617</v>
      </c>
      <c r="D123" s="33"/>
      <c r="E123" s="36"/>
      <c r="F123" s="36"/>
      <c r="G123" s="21">
        <v>15.607999801635742</v>
      </c>
      <c r="I123" s="36"/>
      <c r="J123" s="36"/>
      <c r="K123" s="36"/>
      <c r="L123" s="36"/>
      <c r="M123" s="36"/>
      <c r="N123" s="36"/>
      <c r="O123" s="29"/>
    </row>
    <row r="124" spans="2:17">
      <c r="B124" s="25" t="s">
        <v>80</v>
      </c>
      <c r="C124" s="21">
        <v>26.608999252319336</v>
      </c>
      <c r="D124" s="38"/>
      <c r="E124" s="36"/>
      <c r="F124" s="36"/>
      <c r="G124" s="21">
        <v>15.586999893188477</v>
      </c>
      <c r="H124" s="38"/>
      <c r="I124" s="36"/>
      <c r="J124" s="36"/>
      <c r="K124" s="36"/>
      <c r="L124" s="36"/>
      <c r="M124" s="36"/>
      <c r="N124" s="36"/>
      <c r="O124" s="29"/>
    </row>
    <row r="125" spans="2:17" ht="15.75">
      <c r="B125" s="25" t="s">
        <v>80</v>
      </c>
      <c r="C125" s="21">
        <v>26.569000244140625</v>
      </c>
      <c r="D125" s="39">
        <f>STDEV(C123:C125)</f>
        <v>2.4330384106787138E-2</v>
      </c>
      <c r="E125" s="40">
        <f>AVERAGE(C123:C125)</f>
        <v>26.581000010172527</v>
      </c>
      <c r="F125" s="36"/>
      <c r="G125" s="21">
        <v>15.590000152587891</v>
      </c>
      <c r="H125" s="41">
        <f>STDEV(G123:G125)</f>
        <v>1.1357707200422205E-2</v>
      </c>
      <c r="I125" s="40">
        <f>AVERAGE(G123:G125)</f>
        <v>15.594999949137369</v>
      </c>
      <c r="J125" s="36"/>
      <c r="K125" s="40">
        <f>E125-I125</f>
        <v>10.986000061035158</v>
      </c>
      <c r="L125" s="40">
        <f>K125-$K$7</f>
        <v>3.1986662546793649</v>
      </c>
      <c r="M125" s="18">
        <f>SQRT((D125*D125)+(H125*H125))</f>
        <v>2.6850793352046834E-2</v>
      </c>
      <c r="N125" s="6"/>
      <c r="O125" s="23">
        <f>POWER(2,-L125)</f>
        <v>0.1089194679481577</v>
      </c>
      <c r="P125" s="17">
        <f>M125/SQRT((COUNT(C123:C125)+COUNT(G123:G125)/2))</f>
        <v>1.2657585372980657E-2</v>
      </c>
    </row>
    <row r="126" spans="2:17">
      <c r="B126" s="28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/>
    </row>
    <row r="127" spans="2:17">
      <c r="B127" s="28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/>
    </row>
    <row r="128" spans="2:17">
      <c r="B128" s="28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/>
    </row>
    <row r="129" spans="2:17">
      <c r="B129" s="28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/>
    </row>
    <row r="130" spans="2:17">
      <c r="B130" s="28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/>
    </row>
    <row r="131" spans="2:17">
      <c r="B131" s="28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/>
    </row>
    <row r="132" spans="2:17">
      <c r="B132" s="28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/>
    </row>
    <row r="133" spans="2:17">
      <c r="B133" s="28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/>
    </row>
    <row r="134" spans="2:17">
      <c r="B134" s="28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/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Q629"/>
  <sheetViews>
    <sheetView showGridLines="0" tabSelected="1" topLeftCell="A130" workbookViewId="0">
      <selection activeCell="O140" sqref="O140"/>
    </sheetView>
  </sheetViews>
  <sheetFormatPr defaultRowHeight="12.75"/>
  <cols>
    <col min="1" max="1" width="0.7109375" customWidth="1"/>
    <col min="2" max="2" width="21.140625" style="25" customWidth="1"/>
    <col min="3" max="3" width="7.28515625" style="32" customWidth="1"/>
    <col min="4" max="4" width="4.7109375" style="32" customWidth="1"/>
    <col min="5" max="5" width="6.42578125" style="32" customWidth="1"/>
    <col min="6" max="6" width="0.42578125" style="33" customWidth="1"/>
    <col min="7" max="7" width="8.140625" style="32" customWidth="1"/>
    <col min="8" max="8" width="5" style="32" customWidth="1"/>
    <col min="9" max="9" width="5.85546875" style="32" customWidth="1"/>
    <col min="10" max="10" width="0.5703125" style="33" customWidth="1"/>
    <col min="11" max="11" width="5.28515625" style="32" customWidth="1"/>
    <col min="12" max="13" width="5.5703125" style="32" customWidth="1"/>
    <col min="14" max="14" width="1.140625" style="33" customWidth="1"/>
    <col min="15" max="15" width="12.7109375" style="34" customWidth="1"/>
    <col min="16" max="16" width="6.28515625" style="3" customWidth="1"/>
    <col min="17" max="17" width="9.140625" style="4"/>
  </cols>
  <sheetData>
    <row r="1" spans="2:16" ht="6" customHeight="1"/>
    <row r="2" spans="2:16" ht="20.25">
      <c r="B2" s="26" t="s">
        <v>3</v>
      </c>
      <c r="C2" s="7" t="s">
        <v>0</v>
      </c>
      <c r="D2" s="13" t="s">
        <v>1</v>
      </c>
      <c r="E2" s="14" t="s">
        <v>6</v>
      </c>
      <c r="F2" s="8"/>
      <c r="G2" s="7" t="s">
        <v>0</v>
      </c>
      <c r="H2" s="13" t="s">
        <v>1</v>
      </c>
      <c r="I2" s="14" t="s">
        <v>6</v>
      </c>
      <c r="J2" s="8"/>
      <c r="K2" s="15" t="s">
        <v>7</v>
      </c>
      <c r="L2" s="16" t="s">
        <v>8</v>
      </c>
      <c r="M2" s="5" t="s">
        <v>1</v>
      </c>
      <c r="N2" s="19"/>
      <c r="O2" s="22" t="s">
        <v>2</v>
      </c>
      <c r="P2" s="3" t="s">
        <v>5</v>
      </c>
    </row>
    <row r="3" spans="2:16" ht="15.75">
      <c r="C3" s="46" t="s">
        <v>243</v>
      </c>
      <c r="D3" s="47"/>
      <c r="E3" s="48"/>
      <c r="F3" s="9"/>
      <c r="G3" s="49" t="s">
        <v>244</v>
      </c>
      <c r="H3" s="49"/>
      <c r="I3" s="49"/>
      <c r="J3" s="10"/>
      <c r="K3" s="11"/>
      <c r="L3" s="12"/>
      <c r="M3" s="12"/>
      <c r="N3" s="20"/>
    </row>
    <row r="4" spans="2:16" ht="5.25" customHeight="1">
      <c r="C4" s="35"/>
      <c r="G4" s="35"/>
    </row>
    <row r="5" spans="2:16">
      <c r="B5" s="2"/>
      <c r="C5" s="21">
        <v>23.225000381469727</v>
      </c>
      <c r="D5" s="33"/>
      <c r="E5" s="36"/>
      <c r="F5" s="36"/>
      <c r="G5" s="21">
        <v>14.984999656677246</v>
      </c>
      <c r="H5" s="33"/>
      <c r="I5" s="36"/>
      <c r="J5" s="36"/>
      <c r="K5" s="36"/>
      <c r="L5" s="36"/>
      <c r="M5" s="36"/>
      <c r="N5" s="36"/>
      <c r="O5" s="37"/>
    </row>
    <row r="6" spans="2:16">
      <c r="B6" s="27" t="s">
        <v>4</v>
      </c>
      <c r="C6" s="21">
        <v>23.273000717163086</v>
      </c>
      <c r="D6" s="38"/>
      <c r="E6" s="36"/>
      <c r="F6" s="36"/>
      <c r="G6" s="21">
        <v>14.845000267028809</v>
      </c>
      <c r="H6" s="38"/>
      <c r="I6" s="36"/>
      <c r="J6" s="36"/>
      <c r="K6" s="36"/>
      <c r="L6" s="36"/>
      <c r="M6" s="36"/>
      <c r="N6" s="36"/>
      <c r="O6" s="37"/>
    </row>
    <row r="7" spans="2:16" ht="15.75">
      <c r="B7" s="27"/>
      <c r="C7" s="21">
        <v>23.259000778198242</v>
      </c>
      <c r="D7" s="39">
        <f>STDEV(C5:C8)</f>
        <v>2.4684872207457333E-2</v>
      </c>
      <c r="E7" s="40">
        <f>AVERAGE(C5:C8)</f>
        <v>23.252333958943684</v>
      </c>
      <c r="F7" s="36"/>
      <c r="G7" s="21">
        <v>14.800999641418457</v>
      </c>
      <c r="H7" s="41">
        <f>STDEV(G5:G8)</f>
        <v>9.6083201593958806E-2</v>
      </c>
      <c r="I7" s="40">
        <f>AVERAGE(G5:G8)</f>
        <v>14.876999855041504</v>
      </c>
      <c r="J7" s="36"/>
      <c r="K7" s="1">
        <f>E7-I7</f>
        <v>8.3753341039021798</v>
      </c>
      <c r="L7" s="40">
        <f>K7-$K$7</f>
        <v>0</v>
      </c>
      <c r="M7" s="18">
        <f>SQRT((D7*D7)+(H7*H7))</f>
        <v>9.9203450264816043E-2</v>
      </c>
      <c r="N7" s="6"/>
      <c r="O7" s="23">
        <f>POWER(2,-L7)</f>
        <v>1</v>
      </c>
      <c r="P7" s="17">
        <f>M7/SQRT((COUNT(C5:C8)+COUNT(G5:G8)/2))</f>
        <v>4.6764954932902558E-2</v>
      </c>
    </row>
    <row r="8" spans="2:16">
      <c r="B8" s="27"/>
      <c r="C8" s="42"/>
      <c r="D8" s="38"/>
      <c r="E8" s="36"/>
      <c r="F8" s="36"/>
      <c r="G8" s="42"/>
      <c r="H8" s="38"/>
      <c r="I8" s="36"/>
      <c r="J8" s="36"/>
      <c r="K8" s="36"/>
      <c r="L8" s="36"/>
      <c r="M8" s="36"/>
      <c r="N8" s="36"/>
      <c r="O8" s="37"/>
    </row>
    <row r="9" spans="2:16">
      <c r="B9" s="25" t="s">
        <v>81</v>
      </c>
      <c r="C9" s="21">
        <v>21.910999298095703</v>
      </c>
      <c r="D9" s="33"/>
      <c r="E9" s="36"/>
      <c r="F9" s="36"/>
      <c r="G9" s="21">
        <v>16.915000915527344</v>
      </c>
      <c r="I9" s="36"/>
      <c r="J9" s="36"/>
      <c r="K9" s="36"/>
      <c r="L9" s="36"/>
      <c r="M9" s="36"/>
      <c r="N9" s="36"/>
      <c r="O9" s="37"/>
    </row>
    <row r="10" spans="2:16">
      <c r="B10" s="25" t="s">
        <v>81</v>
      </c>
      <c r="C10" s="21">
        <v>21.865999221801758</v>
      </c>
      <c r="D10" s="38"/>
      <c r="E10" s="36"/>
      <c r="F10" s="36"/>
      <c r="G10" s="21">
        <v>16.916000366210937</v>
      </c>
      <c r="H10" s="38"/>
      <c r="I10" s="36"/>
      <c r="J10" s="36"/>
      <c r="K10" s="36"/>
      <c r="L10" s="36"/>
      <c r="M10" s="36"/>
      <c r="N10" s="36"/>
      <c r="O10" s="37"/>
    </row>
    <row r="11" spans="2:16" ht="15.75">
      <c r="B11" s="25" t="s">
        <v>81</v>
      </c>
      <c r="C11" s="21">
        <v>21.822999954223633</v>
      </c>
      <c r="D11" s="39">
        <f>STDEV(C9:C11)</f>
        <v>4.4003462743726143E-2</v>
      </c>
      <c r="E11" s="40">
        <f>AVERAGE(C9:C11)</f>
        <v>21.866666158040363</v>
      </c>
      <c r="F11" s="36"/>
      <c r="G11" s="21">
        <v>16.892000198364258</v>
      </c>
      <c r="H11" s="41">
        <f>STDEV(G9:G11)</f>
        <v>1.3577186431375792E-2</v>
      </c>
      <c r="I11" s="40">
        <f>AVERAGE(G9:G11)</f>
        <v>16.90766716003418</v>
      </c>
      <c r="J11" s="36"/>
      <c r="K11" s="40">
        <f>E11-I11</f>
        <v>4.9589989980061837</v>
      </c>
      <c r="L11" s="40">
        <f>K11-$K$7</f>
        <v>-3.4163351058959961</v>
      </c>
      <c r="M11" s="18">
        <f>SQRT((D11*D11)+(H11*H11))</f>
        <v>4.605045846493637E-2</v>
      </c>
      <c r="N11" s="6"/>
      <c r="O11" s="23">
        <f>POWER(2,-L11)</f>
        <v>10.676264927773282</v>
      </c>
      <c r="P11" s="17">
        <f>M11/SQRT((COUNT(C9:C11)+COUNT(G9:G11)/2))</f>
        <v>2.1708394304870638E-2</v>
      </c>
    </row>
    <row r="12" spans="2:16">
      <c r="B12" s="25" t="s">
        <v>82</v>
      </c>
      <c r="C12" s="21">
        <v>18.687000274658203</v>
      </c>
      <c r="D12" s="33"/>
      <c r="E12" s="36"/>
      <c r="F12" s="36"/>
      <c r="G12" s="21">
        <v>15.651000022888184</v>
      </c>
      <c r="I12" s="36"/>
      <c r="J12" s="36"/>
      <c r="K12" s="36"/>
      <c r="L12" s="36"/>
      <c r="M12" s="36"/>
      <c r="N12" s="36"/>
      <c r="O12" s="37"/>
    </row>
    <row r="13" spans="2:16">
      <c r="B13" s="25" t="s">
        <v>82</v>
      </c>
      <c r="C13" s="21">
        <v>18.694000244140625</v>
      </c>
      <c r="D13" s="38"/>
      <c r="E13" s="36"/>
      <c r="F13" s="36"/>
      <c r="G13" s="21">
        <v>15.657999992370605</v>
      </c>
      <c r="H13" s="38"/>
      <c r="I13" s="36"/>
      <c r="J13" s="36"/>
      <c r="K13" s="36"/>
      <c r="L13" s="36"/>
      <c r="M13" s="36"/>
      <c r="N13" s="36"/>
      <c r="O13" s="37"/>
    </row>
    <row r="14" spans="2:16" ht="15.75">
      <c r="B14" s="25" t="s">
        <v>82</v>
      </c>
      <c r="C14" s="21">
        <v>18.583000183105469</v>
      </c>
      <c r="D14" s="39">
        <f>STDEV(C12:C14)</f>
        <v>6.216380533925453E-2</v>
      </c>
      <c r="E14" s="40">
        <f>AVERAGE(C12:C14)</f>
        <v>18.654666900634766</v>
      </c>
      <c r="F14" s="36"/>
      <c r="G14" s="21">
        <v>15.647000312805176</v>
      </c>
      <c r="H14" s="41">
        <f>STDEV(G12:G14)</f>
        <v>5.5676177437794004E-3</v>
      </c>
      <c r="I14" s="40">
        <f>AVERAGE(G12:G14)</f>
        <v>15.652000109354654</v>
      </c>
      <c r="J14" s="36"/>
      <c r="K14" s="40">
        <f>E14-I14</f>
        <v>3.0026667912801113</v>
      </c>
      <c r="L14" s="40">
        <f>K14-$K$7</f>
        <v>-5.3726673126220685</v>
      </c>
      <c r="M14" s="18">
        <f>SQRT((D14*D14)+(H14*H14))</f>
        <v>6.2412635432239016E-2</v>
      </c>
      <c r="N14" s="6"/>
      <c r="O14" s="23">
        <f>POWER(2,-L14)</f>
        <v>41.431820629202512</v>
      </c>
      <c r="P14" s="17">
        <f>M14/SQRT((COUNT(C12:C14)+COUNT(G12:G14)/2))</f>
        <v>2.9421598497239999E-2</v>
      </c>
    </row>
    <row r="15" spans="2:16">
      <c r="B15" s="25" t="s">
        <v>83</v>
      </c>
      <c r="C15" s="21">
        <v>26.437000274658203</v>
      </c>
      <c r="D15" s="33"/>
      <c r="E15" s="36"/>
      <c r="F15" s="36"/>
      <c r="G15" s="21">
        <v>15.527000427246094</v>
      </c>
      <c r="I15" s="36"/>
      <c r="J15" s="36"/>
      <c r="K15" s="36"/>
      <c r="L15" s="36"/>
      <c r="M15" s="36"/>
      <c r="N15" s="36"/>
      <c r="O15" s="37"/>
    </row>
    <row r="16" spans="2:16">
      <c r="B16" s="25" t="s">
        <v>83</v>
      </c>
      <c r="C16" s="21">
        <v>26.304000854492188</v>
      </c>
      <c r="D16" s="38"/>
      <c r="E16" s="36"/>
      <c r="F16" s="36"/>
      <c r="G16" s="21">
        <v>15.565999984741211</v>
      </c>
      <c r="H16" s="38"/>
      <c r="I16" s="36"/>
      <c r="J16" s="36"/>
      <c r="K16" s="36"/>
      <c r="L16" s="36"/>
      <c r="M16" s="36"/>
      <c r="N16" s="36"/>
      <c r="O16" s="37"/>
    </row>
    <row r="17" spans="2:16" ht="15.75">
      <c r="B17" s="25" t="s">
        <v>83</v>
      </c>
      <c r="C17" s="21">
        <v>26.327999114990234</v>
      </c>
      <c r="D17" s="39">
        <f>STDEV(C15:C17)</f>
        <v>7.0882549663028829E-2</v>
      </c>
      <c r="E17" s="40">
        <f>AVERAGE(C15:C17)</f>
        <v>26.356333414713543</v>
      </c>
      <c r="F17" s="36"/>
      <c r="G17" s="21">
        <v>15.673999786376953</v>
      </c>
      <c r="H17" s="41">
        <f>STDEV(G15:G17)</f>
        <v>7.6150874609836217E-2</v>
      </c>
      <c r="I17" s="40">
        <f>AVERAGE(G15:G17)</f>
        <v>15.58900006612142</v>
      </c>
      <c r="J17" s="36"/>
      <c r="K17" s="40">
        <f>E17-I17</f>
        <v>10.767333348592123</v>
      </c>
      <c r="L17" s="40">
        <f>K17-$K$7</f>
        <v>2.3919992446899432</v>
      </c>
      <c r="M17" s="18">
        <f>SQRT((D17*D17)+(H17*H17))</f>
        <v>0.10403504962547357</v>
      </c>
      <c r="N17" s="6"/>
      <c r="O17" s="23">
        <f>POWER(2,-L17)</f>
        <v>0.19051820353654278</v>
      </c>
      <c r="P17" s="17">
        <f>M17/SQRT((COUNT(C15:C17)+COUNT(G15:G17)/2))</f>
        <v>4.9042592714167568E-2</v>
      </c>
    </row>
    <row r="18" spans="2:16">
      <c r="B18" s="25" t="s">
        <v>84</v>
      </c>
      <c r="C18" s="21">
        <v>22.940000534057617</v>
      </c>
      <c r="D18" s="33"/>
      <c r="E18" s="36"/>
      <c r="F18" s="36"/>
      <c r="G18" s="21">
        <v>16.496000289916992</v>
      </c>
      <c r="I18" s="36"/>
      <c r="J18" s="36"/>
      <c r="K18" s="36"/>
      <c r="L18" s="36"/>
      <c r="M18" s="36"/>
      <c r="N18" s="36"/>
      <c r="O18" s="37"/>
    </row>
    <row r="19" spans="2:16">
      <c r="B19" s="25" t="s">
        <v>84</v>
      </c>
      <c r="C19" s="21">
        <v>22.96299934387207</v>
      </c>
      <c r="D19" s="38"/>
      <c r="E19" s="36"/>
      <c r="F19" s="36"/>
      <c r="G19" s="21">
        <v>16.309000015258789</v>
      </c>
      <c r="H19" s="38"/>
      <c r="I19" s="36"/>
      <c r="J19" s="36"/>
      <c r="K19" s="36"/>
      <c r="L19" s="36"/>
      <c r="M19" s="36"/>
      <c r="N19" s="36"/>
      <c r="O19" s="37"/>
    </row>
    <row r="20" spans="2:16" ht="15.75">
      <c r="B20" s="25" t="s">
        <v>84</v>
      </c>
      <c r="C20" s="21">
        <v>22.954000473022461</v>
      </c>
      <c r="D20" s="39">
        <f>STDEV(C18:C20)</f>
        <v>1.1589673711747921E-2</v>
      </c>
      <c r="E20" s="40">
        <f>AVERAGE(C18:C20)</f>
        <v>22.952333450317383</v>
      </c>
      <c r="F20" s="36"/>
      <c r="G20" s="21">
        <v>16.284999847412109</v>
      </c>
      <c r="H20" s="41">
        <f>STDEV(G18:G20)</f>
        <v>0.11551789004029386</v>
      </c>
      <c r="I20" s="40">
        <f>AVERAGE(G18:G20)</f>
        <v>16.363333384195965</v>
      </c>
      <c r="J20" s="36"/>
      <c r="K20" s="40">
        <f>E20-I20</f>
        <v>6.5890000661214181</v>
      </c>
      <c r="L20" s="40">
        <f>K20-$K$7</f>
        <v>-1.7863340377807617</v>
      </c>
      <c r="M20" s="18">
        <f>SQRT((D20*D20)+(H20*H20))</f>
        <v>0.11609781848125401</v>
      </c>
      <c r="N20" s="6"/>
      <c r="O20" s="23">
        <f>POWER(2,-L20)</f>
        <v>3.4493727462286756</v>
      </c>
      <c r="P20" s="17">
        <f>M20/SQRT((COUNT(C18:C20)+COUNT(G18:G20)/2))</f>
        <v>5.4729036486039738E-2</v>
      </c>
    </row>
    <row r="21" spans="2:16">
      <c r="B21" s="25" t="s">
        <v>85</v>
      </c>
      <c r="C21" s="21">
        <v>18.499000549316406</v>
      </c>
      <c r="D21" s="33"/>
      <c r="E21" s="36"/>
      <c r="F21" s="36"/>
      <c r="G21" s="21">
        <v>13.895000457763672</v>
      </c>
      <c r="I21" s="36"/>
      <c r="J21" s="36"/>
      <c r="K21" s="36"/>
      <c r="L21" s="36"/>
      <c r="M21" s="36"/>
      <c r="N21" s="36"/>
      <c r="O21" s="37"/>
    </row>
    <row r="22" spans="2:16">
      <c r="B22" s="25" t="s">
        <v>85</v>
      </c>
      <c r="C22" s="21">
        <v>18.670999526977539</v>
      </c>
      <c r="D22" s="38"/>
      <c r="E22" s="36"/>
      <c r="F22" s="36"/>
      <c r="G22" s="21">
        <v>13.866000175476074</v>
      </c>
      <c r="H22" s="38"/>
      <c r="I22" s="36"/>
      <c r="J22" s="36"/>
      <c r="K22" s="36"/>
      <c r="L22" s="36"/>
      <c r="M22" s="36"/>
      <c r="N22" s="36"/>
      <c r="O22" s="37"/>
    </row>
    <row r="23" spans="2:16" ht="15.75">
      <c r="B23" s="25" t="s">
        <v>85</v>
      </c>
      <c r="C23" s="21">
        <v>18.527000427246094</v>
      </c>
      <c r="D23" s="39">
        <f>STDEV(C21:C23)</f>
        <v>9.2288842052203141E-2</v>
      </c>
      <c r="E23" s="40">
        <f>AVERAGE(C21:C23)</f>
        <v>18.565666834513348</v>
      </c>
      <c r="F23" s="36"/>
      <c r="G23" s="21">
        <v>13.890000343322754</v>
      </c>
      <c r="H23" s="41">
        <f>STDEV(G21:G23)</f>
        <v>1.5502825408353925E-2</v>
      </c>
      <c r="I23" s="40">
        <f>AVERAGE(G21:G23)</f>
        <v>13.8836669921875</v>
      </c>
      <c r="J23" s="36"/>
      <c r="K23" s="40">
        <f>E23-I23</f>
        <v>4.6819998423258475</v>
      </c>
      <c r="L23" s="40">
        <f>K23-$K$7</f>
        <v>-3.6933342615763323</v>
      </c>
      <c r="M23" s="18">
        <f>SQRT((D23*D23)+(H23*H23))</f>
        <v>9.3581878389880607E-2</v>
      </c>
      <c r="N23" s="6"/>
      <c r="O23" s="23">
        <f>POWER(2,-L23)</f>
        <v>12.936130757778297</v>
      </c>
      <c r="P23" s="17">
        <f>M23/SQRT((COUNT(C21:C23)+COUNT(G21:G23)/2))</f>
        <v>4.4114920537106278E-2</v>
      </c>
    </row>
    <row r="24" spans="2:16">
      <c r="B24" s="25" t="s">
        <v>86</v>
      </c>
      <c r="C24" s="21">
        <v>26.871000289916992</v>
      </c>
      <c r="D24" s="33"/>
      <c r="E24" s="36"/>
      <c r="F24" s="36"/>
      <c r="G24" s="21">
        <v>15.493000030517578</v>
      </c>
      <c r="I24" s="36"/>
      <c r="J24" s="36"/>
      <c r="K24" s="36"/>
      <c r="L24" s="36"/>
      <c r="M24" s="36"/>
      <c r="N24" s="36"/>
      <c r="O24" s="37"/>
    </row>
    <row r="25" spans="2:16">
      <c r="B25" s="25" t="s">
        <v>86</v>
      </c>
      <c r="C25" s="21">
        <v>26.718999862670898</v>
      </c>
      <c r="D25" s="38"/>
      <c r="E25" s="36"/>
      <c r="F25" s="36"/>
      <c r="G25" s="21">
        <v>15.517999649047852</v>
      </c>
      <c r="H25" s="38"/>
      <c r="I25" s="36"/>
      <c r="J25" s="36"/>
      <c r="K25" s="36"/>
      <c r="L25" s="36"/>
      <c r="M25" s="36"/>
      <c r="N25" s="36"/>
      <c r="O25" s="37"/>
    </row>
    <row r="26" spans="2:16" ht="15.75">
      <c r="B26" s="25" t="s">
        <v>86</v>
      </c>
      <c r="C26" s="21">
        <v>26.777999877929688</v>
      </c>
      <c r="D26" s="39">
        <f>STDEV(C24:C26)</f>
        <v>7.6631377726251698E-2</v>
      </c>
      <c r="E26" s="40">
        <f>AVERAGE(C24:C26)</f>
        <v>26.789333343505859</v>
      </c>
      <c r="F26" s="36"/>
      <c r="G26" s="21">
        <v>15.534999847412109</v>
      </c>
      <c r="H26" s="41">
        <f>STDEV(G24:G26)</f>
        <v>2.1126493202680601E-2</v>
      </c>
      <c r="I26" s="40">
        <f>AVERAGE(G24:G26)</f>
        <v>15.51533317565918</v>
      </c>
      <c r="J26" s="36"/>
      <c r="K26" s="40">
        <f>E26-I26</f>
        <v>11.27400016784668</v>
      </c>
      <c r="L26" s="40">
        <f>K26-$K$7</f>
        <v>2.8986660639444999</v>
      </c>
      <c r="M26" s="18">
        <f>SQRT((D26*D26)+(H26*H26))</f>
        <v>7.9490230640415022E-2</v>
      </c>
      <c r="N26" s="6"/>
      <c r="O26" s="23">
        <f>POWER(2,-L26)</f>
        <v>0.13409561219729724</v>
      </c>
      <c r="P26" s="17">
        <f>M26/SQRT((COUNT(C24:C26)+COUNT(G24:G26)/2))</f>
        <v>3.7472054082613428E-2</v>
      </c>
    </row>
    <row r="27" spans="2:16">
      <c r="B27" s="25" t="s">
        <v>87</v>
      </c>
      <c r="C27" s="21">
        <v>26.798000335693359</v>
      </c>
      <c r="D27" s="33"/>
      <c r="E27" s="36"/>
      <c r="F27" s="36"/>
      <c r="G27" s="21">
        <v>19.746000289916992</v>
      </c>
      <c r="I27" s="36"/>
      <c r="J27" s="36"/>
      <c r="K27" s="36"/>
      <c r="L27" s="36"/>
      <c r="M27" s="36"/>
      <c r="N27" s="36"/>
      <c r="O27" s="37"/>
    </row>
    <row r="28" spans="2:16">
      <c r="B28" s="25" t="s">
        <v>87</v>
      </c>
      <c r="C28" s="21">
        <v>26.795000076293945</v>
      </c>
      <c r="D28" s="38"/>
      <c r="E28" s="36"/>
      <c r="F28" s="36"/>
      <c r="G28" s="21">
        <v>19.771999359130859</v>
      </c>
      <c r="H28" s="38"/>
      <c r="I28" s="36"/>
      <c r="J28" s="36"/>
      <c r="K28" s="36"/>
      <c r="L28" s="36"/>
      <c r="M28" s="36"/>
      <c r="N28" s="36"/>
      <c r="O28" s="37"/>
    </row>
    <row r="29" spans="2:16" ht="15.75">
      <c r="B29" s="25" t="s">
        <v>87</v>
      </c>
      <c r="C29" s="21">
        <v>26.799999237060547</v>
      </c>
      <c r="D29" s="39">
        <f>STDEV(C27:C29)</f>
        <v>2.5162396384898374E-3</v>
      </c>
      <c r="E29" s="40">
        <f>AVERAGE(C27:C29)</f>
        <v>26.797666549682617</v>
      </c>
      <c r="F29" s="36"/>
      <c r="G29" s="21">
        <v>19.861000061035156</v>
      </c>
      <c r="H29" s="41">
        <f>STDEV(G27:G29)</f>
        <v>6.0307578153820617E-2</v>
      </c>
      <c r="I29" s="40">
        <f>AVERAGE(G27:G29)</f>
        <v>19.792999903361004</v>
      </c>
      <c r="J29" s="36"/>
      <c r="K29" s="40">
        <f>E29-I29</f>
        <v>7.0046666463216134</v>
      </c>
      <c r="L29" s="40">
        <f>K29-$K$7</f>
        <v>-1.3706674575805664</v>
      </c>
      <c r="M29" s="18">
        <f>SQRT((D29*D29)+(H29*H29))</f>
        <v>6.0360048415301071E-2</v>
      </c>
      <c r="N29" s="6"/>
      <c r="O29" s="23">
        <f>POWER(2,-L29)</f>
        <v>2.5859017425494204</v>
      </c>
      <c r="P29" s="17">
        <f>M29/SQRT((COUNT(C27:C29)+COUNT(G27:G29)/2))</f>
        <v>2.8453999698138475E-2</v>
      </c>
    </row>
    <row r="30" spans="2:16">
      <c r="B30" s="25" t="s">
        <v>88</v>
      </c>
      <c r="C30" s="21">
        <v>21.954999923706055</v>
      </c>
      <c r="D30" s="33"/>
      <c r="E30" s="36"/>
      <c r="F30" s="36"/>
      <c r="G30" s="21">
        <v>17.384000778198242</v>
      </c>
      <c r="I30" s="36"/>
      <c r="J30" s="36"/>
      <c r="K30" s="36"/>
      <c r="L30" s="36"/>
      <c r="M30" s="36"/>
      <c r="N30" s="36"/>
      <c r="O30" s="37"/>
    </row>
    <row r="31" spans="2:16">
      <c r="B31" s="25" t="s">
        <v>88</v>
      </c>
      <c r="C31" s="21">
        <v>22.018999099731445</v>
      </c>
      <c r="D31" s="38"/>
      <c r="E31" s="36"/>
      <c r="F31" s="36"/>
      <c r="G31" s="21">
        <v>17.351999282836914</v>
      </c>
      <c r="H31" s="38"/>
      <c r="I31" s="36"/>
      <c r="J31" s="36"/>
      <c r="K31" s="36"/>
      <c r="L31" s="36"/>
      <c r="M31" s="36"/>
      <c r="N31" s="36"/>
      <c r="O31" s="37"/>
    </row>
    <row r="32" spans="2:16" ht="15.75">
      <c r="B32" s="25" t="s">
        <v>88</v>
      </c>
      <c r="C32" s="21">
        <v>22.042999267578125</v>
      </c>
      <c r="D32" s="39">
        <f>STDEV(C30:C32)</f>
        <v>4.5489535629110366E-2</v>
      </c>
      <c r="E32" s="40">
        <f>AVERAGE(C30:C32)</f>
        <v>22.005666097005207</v>
      </c>
      <c r="F32" s="36"/>
      <c r="G32" s="21">
        <v>17.325000762939453</v>
      </c>
      <c r="H32" s="41">
        <f>STDEV(G30:G32)</f>
        <v>2.9535339235544147E-2</v>
      </c>
      <c r="I32" s="40">
        <f>AVERAGE(G30:G32)</f>
        <v>17.353666941324871</v>
      </c>
      <c r="J32" s="36"/>
      <c r="K32" s="40">
        <f>E32-I32</f>
        <v>4.6519991556803362</v>
      </c>
      <c r="L32" s="40">
        <f>K32-$K$7</f>
        <v>-3.7233349482218436</v>
      </c>
      <c r="M32" s="18">
        <f>SQRT((D32*D32)+(H32*H32))</f>
        <v>5.4236833568256683E-2</v>
      </c>
      <c r="N32" s="6"/>
      <c r="O32" s="23">
        <f>POWER(2,-L32)</f>
        <v>13.207952649701449</v>
      </c>
      <c r="P32" s="17">
        <f>M32/SQRT((COUNT(C30:C32)+COUNT(G30:G32)/2))</f>
        <v>2.5567488537466983E-2</v>
      </c>
    </row>
    <row r="33" spans="2:16">
      <c r="B33" s="25" t="s">
        <v>89</v>
      </c>
      <c r="C33" s="21"/>
      <c r="D33" s="33"/>
      <c r="E33" s="36"/>
      <c r="F33" s="36"/>
      <c r="G33" s="21">
        <v>18.275999069213867</v>
      </c>
      <c r="I33" s="36"/>
      <c r="J33" s="36"/>
      <c r="K33" s="36"/>
      <c r="L33" s="36"/>
      <c r="M33" s="36"/>
      <c r="N33" s="36"/>
      <c r="O33" s="37"/>
    </row>
    <row r="34" spans="2:16">
      <c r="B34" s="25" t="s">
        <v>89</v>
      </c>
      <c r="C34" s="21">
        <v>30.725000381469727</v>
      </c>
      <c r="D34" s="38"/>
      <c r="E34" s="36"/>
      <c r="F34" s="36"/>
      <c r="G34" s="21">
        <v>18.350000381469727</v>
      </c>
      <c r="H34" s="38"/>
      <c r="I34" s="36"/>
      <c r="J34" s="36"/>
      <c r="K34" s="36"/>
      <c r="L34" s="36"/>
      <c r="M34" s="36"/>
      <c r="N34" s="36"/>
      <c r="O34" s="37"/>
    </row>
    <row r="35" spans="2:16" ht="15.75">
      <c r="B35" s="25" t="s">
        <v>89</v>
      </c>
      <c r="C35" s="21">
        <v>31.055000305175781</v>
      </c>
      <c r="D35" s="39">
        <f>STDEV(C33:C35)</f>
        <v>0.23334518384359459</v>
      </c>
      <c r="E35" s="40">
        <f>AVERAGE(C33:C35)</f>
        <v>30.890000343322754</v>
      </c>
      <c r="F35" s="36"/>
      <c r="G35" s="21">
        <v>18.253999710083008</v>
      </c>
      <c r="H35" s="41">
        <f>STDEV(G33:G35)</f>
        <v>5.0292966579927934E-2</v>
      </c>
      <c r="I35" s="40">
        <f>AVERAGE(G33:G35)</f>
        <v>18.293333053588867</v>
      </c>
      <c r="J35" s="36"/>
      <c r="K35" s="40">
        <f>E35-I35</f>
        <v>12.596667289733887</v>
      </c>
      <c r="L35" s="40">
        <f>K35-$K$7</f>
        <v>4.2213331858317069</v>
      </c>
      <c r="M35" s="18">
        <f>SQRT((D35*D35)+(H35*H35))</f>
        <v>0.23870349245541153</v>
      </c>
      <c r="N35" s="6"/>
      <c r="O35" s="23">
        <f>POWER(2,-L35)</f>
        <v>5.361077548387163E-2</v>
      </c>
      <c r="P35" s="17">
        <f>M35/SQRT((COUNT(C33:C35)+COUNT(G33:G35)/2))</f>
        <v>0.12759238368493261</v>
      </c>
    </row>
    <row r="36" spans="2:16">
      <c r="B36" s="25" t="s">
        <v>90</v>
      </c>
      <c r="C36" s="21">
        <v>21.915000915527344</v>
      </c>
      <c r="D36" s="33"/>
      <c r="E36" s="36"/>
      <c r="F36" s="36"/>
      <c r="G36" s="21">
        <v>16.813999176025391</v>
      </c>
      <c r="I36" s="36"/>
      <c r="J36" s="36"/>
      <c r="K36" s="36"/>
      <c r="L36" s="36"/>
      <c r="M36" s="36"/>
      <c r="N36" s="36"/>
      <c r="O36" s="37"/>
    </row>
    <row r="37" spans="2:16">
      <c r="B37" s="25" t="s">
        <v>90</v>
      </c>
      <c r="C37" s="21">
        <v>22.069000244140625</v>
      </c>
      <c r="D37" s="38"/>
      <c r="E37" s="36"/>
      <c r="F37" s="36"/>
      <c r="G37" s="21">
        <v>16.812000274658203</v>
      </c>
      <c r="H37" s="38"/>
      <c r="I37" s="36"/>
      <c r="J37" s="36"/>
      <c r="K37" s="36"/>
      <c r="L37" s="36"/>
      <c r="M37" s="36"/>
      <c r="N37" s="36"/>
      <c r="O37" s="37"/>
    </row>
    <row r="38" spans="2:16" ht="15.75">
      <c r="B38" s="25" t="s">
        <v>90</v>
      </c>
      <c r="C38" s="21">
        <v>21.870000839233398</v>
      </c>
      <c r="D38" s="39">
        <f>STDEV(C36:C38)</f>
        <v>0.10435641110574903</v>
      </c>
      <c r="E38" s="40">
        <f>AVERAGE(C36:C38)</f>
        <v>21.951333999633789</v>
      </c>
      <c r="F38" s="36"/>
      <c r="G38" s="21">
        <v>16.811000823974609</v>
      </c>
      <c r="H38" s="41">
        <f>STDEV(G36:G38)</f>
        <v>1.5266861369812393E-3</v>
      </c>
      <c r="I38" s="40">
        <f>AVERAGE(G36:G38)</f>
        <v>16.812333424886067</v>
      </c>
      <c r="J38" s="36"/>
      <c r="K38" s="40">
        <f>E38-I38</f>
        <v>5.1390005747477225</v>
      </c>
      <c r="L38" s="40">
        <f>K38-$K$7</f>
        <v>-3.2363335291544573</v>
      </c>
      <c r="M38" s="18">
        <f>SQRT((D38*D38)+(H38*H38))</f>
        <v>0.1043675778651251</v>
      </c>
      <c r="N38" s="6"/>
      <c r="O38" s="23">
        <f>POWER(2,-L38)</f>
        <v>9.4239607413545006</v>
      </c>
      <c r="P38" s="17">
        <f>M38/SQRT((COUNT(C36:C38)+COUNT(G36:G38)/2))</f>
        <v>4.919934802962999E-2</v>
      </c>
    </row>
    <row r="39" spans="2:16">
      <c r="B39" s="25" t="s">
        <v>91</v>
      </c>
      <c r="C39" s="21">
        <v>18.427999496459961</v>
      </c>
      <c r="D39" s="33"/>
      <c r="E39" s="36"/>
      <c r="F39" s="36"/>
      <c r="G39" s="21">
        <v>14.704000473022461</v>
      </c>
      <c r="I39" s="36"/>
      <c r="J39" s="36"/>
      <c r="K39" s="36"/>
      <c r="L39" s="36"/>
      <c r="M39" s="36"/>
      <c r="N39" s="36"/>
      <c r="O39" s="37"/>
    </row>
    <row r="40" spans="2:16">
      <c r="B40" s="25" t="s">
        <v>91</v>
      </c>
      <c r="C40" s="21">
        <v>18.405000686645508</v>
      </c>
      <c r="D40" s="38"/>
      <c r="E40" s="36"/>
      <c r="F40" s="36"/>
      <c r="G40" s="21">
        <v>14.680000305175781</v>
      </c>
      <c r="H40" s="38"/>
      <c r="I40" s="36"/>
      <c r="J40" s="36"/>
      <c r="K40" s="36"/>
      <c r="L40" s="36"/>
      <c r="M40" s="36"/>
      <c r="N40" s="36"/>
      <c r="O40" s="37"/>
    </row>
    <row r="41" spans="2:16" ht="15.75">
      <c r="B41" s="25" t="s">
        <v>91</v>
      </c>
      <c r="C41" s="21">
        <v>18.33799934387207</v>
      </c>
      <c r="D41" s="39">
        <f>STDEV(C39:C41)</f>
        <v>4.6758515538471074E-2</v>
      </c>
      <c r="E41" s="40">
        <f>AVERAGE(C39:C41)</f>
        <v>18.39033317565918</v>
      </c>
      <c r="F41" s="36"/>
      <c r="G41" s="21">
        <v>14.649999618530273</v>
      </c>
      <c r="H41" s="41">
        <f>STDEV(G39:G41)</f>
        <v>2.7055934474581711E-2</v>
      </c>
      <c r="I41" s="40">
        <f>AVERAGE(G39:G41)</f>
        <v>14.678000132242838</v>
      </c>
      <c r="J41" s="36"/>
      <c r="K41" s="40">
        <f>E41-I41</f>
        <v>3.7123330434163417</v>
      </c>
      <c r="L41" s="40">
        <f>K41-$K$7</f>
        <v>-4.6630010604858381</v>
      </c>
      <c r="M41" s="18">
        <f>SQRT((D41*D41)+(H41*H41))</f>
        <v>5.4022054437556331E-2</v>
      </c>
      <c r="N41" s="6"/>
      <c r="O41" s="23">
        <f>POWER(2,-L41)</f>
        <v>25.333966330182623</v>
      </c>
      <c r="P41" s="17">
        <f>M41/SQRT((COUNT(C39:C41)+COUNT(G39:G41)/2))</f>
        <v>2.546624068428327E-2</v>
      </c>
    </row>
    <row r="42" spans="2:16">
      <c r="B42" s="25" t="s">
        <v>92</v>
      </c>
      <c r="C42" s="21">
        <v>26.339000701904297</v>
      </c>
      <c r="D42" s="33"/>
      <c r="E42" s="36"/>
      <c r="F42" s="36"/>
      <c r="G42" s="21">
        <v>16.385000228881836</v>
      </c>
      <c r="I42" s="36"/>
      <c r="J42" s="36"/>
      <c r="K42" s="36"/>
      <c r="L42" s="36"/>
      <c r="M42" s="36"/>
      <c r="N42" s="36"/>
      <c r="O42" s="37"/>
    </row>
    <row r="43" spans="2:16">
      <c r="B43" s="25" t="s">
        <v>92</v>
      </c>
      <c r="C43" s="21">
        <v>26.563999176025391</v>
      </c>
      <c r="D43" s="38"/>
      <c r="E43" s="36"/>
      <c r="F43" s="36"/>
      <c r="G43" s="21">
        <v>16.395000457763672</v>
      </c>
      <c r="H43" s="38"/>
      <c r="I43" s="36"/>
      <c r="J43" s="36"/>
      <c r="K43" s="36"/>
      <c r="L43" s="36"/>
      <c r="M43" s="36"/>
      <c r="N43" s="36"/>
      <c r="O43" s="37"/>
    </row>
    <row r="44" spans="2:16" ht="15.75">
      <c r="B44" s="25" t="s">
        <v>92</v>
      </c>
      <c r="C44" s="21">
        <v>26.639999389648437</v>
      </c>
      <c r="D44" s="39">
        <f>STDEV(C42:C44)</f>
        <v>0.15652505435832731</v>
      </c>
      <c r="E44" s="40">
        <f>AVERAGE(C42:C44)</f>
        <v>26.514333089192707</v>
      </c>
      <c r="F44" s="36"/>
      <c r="G44" s="21">
        <v>16.430000305175781</v>
      </c>
      <c r="H44" s="41">
        <f>STDEV(G42:G44)</f>
        <v>2.3629080822230277E-2</v>
      </c>
      <c r="I44" s="40">
        <f>AVERAGE(G42:G44)</f>
        <v>16.40333366394043</v>
      </c>
      <c r="J44" s="36"/>
      <c r="K44" s="40">
        <f>E44-I44</f>
        <v>10.110999425252277</v>
      </c>
      <c r="L44" s="40">
        <f>K44-$K$7</f>
        <v>1.7356653213500977</v>
      </c>
      <c r="M44" s="18">
        <f>SQRT((D44*D44)+(H44*H44))</f>
        <v>0.15829853474489525</v>
      </c>
      <c r="N44" s="6"/>
      <c r="O44" s="23">
        <f>POWER(2,-L44)</f>
        <v>0.30027050601351113</v>
      </c>
      <c r="P44" s="17">
        <f>M44/SQRT((COUNT(C42:C44)+COUNT(G42:G44)/2))</f>
        <v>7.4622644913339836E-2</v>
      </c>
    </row>
    <row r="45" spans="2:16">
      <c r="B45" s="25" t="s">
        <v>93</v>
      </c>
      <c r="C45" s="21">
        <v>27.090000152587891</v>
      </c>
      <c r="D45" s="33"/>
      <c r="E45" s="36"/>
      <c r="F45" s="36"/>
      <c r="G45" s="21">
        <v>17.653999328613281</v>
      </c>
      <c r="I45" s="36"/>
      <c r="J45" s="36"/>
      <c r="K45" s="36"/>
      <c r="L45" s="36"/>
      <c r="M45" s="36"/>
      <c r="N45" s="36"/>
      <c r="O45" s="37"/>
    </row>
    <row r="46" spans="2:16">
      <c r="B46" s="25" t="s">
        <v>93</v>
      </c>
      <c r="C46" s="21">
        <v>27.061000823974609</v>
      </c>
      <c r="D46" s="38"/>
      <c r="E46" s="36"/>
      <c r="F46" s="36"/>
      <c r="G46" s="21">
        <v>17.62299919128418</v>
      </c>
      <c r="H46" s="38"/>
      <c r="I46" s="36"/>
      <c r="J46" s="36"/>
      <c r="K46" s="36"/>
      <c r="L46" s="36"/>
      <c r="M46" s="36"/>
      <c r="N46" s="36"/>
      <c r="O46" s="37"/>
    </row>
    <row r="47" spans="2:16" ht="15.75">
      <c r="B47" s="25" t="s">
        <v>93</v>
      </c>
      <c r="C47" s="21">
        <v>27.166000366210937</v>
      </c>
      <c r="D47" s="39">
        <f>STDEV(C45:C47)</f>
        <v>5.4224682879982937E-2</v>
      </c>
      <c r="E47" s="40">
        <f>AVERAGE(C45:C47)</f>
        <v>27.105667114257812</v>
      </c>
      <c r="F47" s="36"/>
      <c r="G47" s="21">
        <v>17.680999755859375</v>
      </c>
      <c r="H47" s="41">
        <f>STDEV(G45:G47)</f>
        <v>2.9023258135893241E-2</v>
      </c>
      <c r="I47" s="40">
        <f>AVERAGE(G45:G47)</f>
        <v>17.652666091918945</v>
      </c>
      <c r="J47" s="36"/>
      <c r="K47" s="40">
        <f>E47-I47</f>
        <v>9.4530010223388672</v>
      </c>
      <c r="L47" s="40">
        <f>K47-$K$7</f>
        <v>1.0776669184366874</v>
      </c>
      <c r="M47" s="18">
        <f>SQRT((D47*D47)+(H47*H47))</f>
        <v>6.1503379957994243E-2</v>
      </c>
      <c r="N47" s="6"/>
      <c r="O47" s="23">
        <f>POWER(2,-L47)</f>
        <v>0.47379440974274728</v>
      </c>
      <c r="P47" s="17">
        <f>M47/SQRT((COUNT(C45:C47)+COUNT(G45:G47)/2))</f>
        <v>2.899297135612702E-2</v>
      </c>
    </row>
    <row r="48" spans="2:16">
      <c r="B48" s="25" t="s">
        <v>94</v>
      </c>
      <c r="C48" s="21">
        <v>17.301000595092773</v>
      </c>
      <c r="D48" s="33"/>
      <c r="E48" s="36"/>
      <c r="F48" s="36"/>
      <c r="G48" s="21">
        <v>14.130000114440918</v>
      </c>
      <c r="I48" s="36"/>
      <c r="J48" s="36"/>
      <c r="K48" s="36"/>
      <c r="L48" s="36"/>
      <c r="M48" s="36"/>
      <c r="N48" s="36"/>
      <c r="O48" s="37"/>
    </row>
    <row r="49" spans="2:16">
      <c r="B49" s="25" t="s">
        <v>94</v>
      </c>
      <c r="C49" s="21">
        <v>17.299999237060547</v>
      </c>
      <c r="D49" s="38"/>
      <c r="E49" s="36"/>
      <c r="F49" s="36"/>
      <c r="G49" s="21">
        <v>14.121999740600586</v>
      </c>
      <c r="H49" s="38"/>
      <c r="I49" s="36"/>
      <c r="J49" s="36"/>
      <c r="K49" s="36"/>
      <c r="L49" s="36"/>
      <c r="M49" s="36"/>
      <c r="N49" s="36"/>
      <c r="O49" s="37"/>
    </row>
    <row r="50" spans="2:16" ht="15.75">
      <c r="B50" s="25" t="s">
        <v>94</v>
      </c>
      <c r="C50" s="21">
        <v>17.297000885009766</v>
      </c>
      <c r="D50" s="39">
        <f>STDEV(C48:C50)</f>
        <v>2.0812862079830643E-3</v>
      </c>
      <c r="E50" s="40">
        <f>AVERAGE(C48:C50)</f>
        <v>17.299333572387695</v>
      </c>
      <c r="F50" s="36"/>
      <c r="G50" s="21">
        <v>14.336999893188477</v>
      </c>
      <c r="H50" s="41">
        <f>STDEV(G48:G50)</f>
        <v>0.12188654560411624</v>
      </c>
      <c r="I50" s="40">
        <f>AVERAGE(G48:G50)</f>
        <v>14.196333249409994</v>
      </c>
      <c r="J50" s="36"/>
      <c r="K50" s="40">
        <f>E50-I50</f>
        <v>3.1030003229777012</v>
      </c>
      <c r="L50" s="40">
        <f>K50-$K$7</f>
        <v>-5.2723337809244786</v>
      </c>
      <c r="M50" s="18">
        <f>SQRT((D50*D50)+(H50*H50))</f>
        <v>0.12190431391703843</v>
      </c>
      <c r="N50" s="6"/>
      <c r="O50" s="23">
        <f>POWER(2,-L50)</f>
        <v>38.648319541696175</v>
      </c>
      <c r="P50" s="17">
        <f>M50/SQRT((COUNT(C48:C50)+COUNT(G48:G50)/2))</f>
        <v>5.7466244684420999E-2</v>
      </c>
    </row>
    <row r="51" spans="2:16">
      <c r="B51" s="25" t="s">
        <v>95</v>
      </c>
      <c r="C51" s="21">
        <v>26.607999801635742</v>
      </c>
      <c r="D51" s="33"/>
      <c r="E51" s="36"/>
      <c r="F51" s="36"/>
      <c r="G51" s="21">
        <v>14.62600040435791</v>
      </c>
      <c r="I51" s="36"/>
      <c r="J51" s="36"/>
      <c r="K51" s="36"/>
      <c r="L51" s="36"/>
      <c r="M51" s="36"/>
      <c r="N51" s="36"/>
      <c r="O51" s="37"/>
    </row>
    <row r="52" spans="2:16">
      <c r="B52" s="25" t="s">
        <v>95</v>
      </c>
      <c r="C52" s="21">
        <v>26.461000442504883</v>
      </c>
      <c r="D52" s="38"/>
      <c r="E52" s="36"/>
      <c r="F52" s="36"/>
      <c r="G52" s="21">
        <v>14.612000465393066</v>
      </c>
      <c r="H52" s="38"/>
      <c r="I52" s="36"/>
      <c r="J52" s="36"/>
      <c r="K52" s="36"/>
      <c r="L52" s="36"/>
      <c r="M52" s="36"/>
      <c r="N52" s="36"/>
      <c r="O52" s="37"/>
    </row>
    <row r="53" spans="2:16" ht="15.75">
      <c r="B53" s="25" t="s">
        <v>95</v>
      </c>
      <c r="C53" s="21">
        <v>26.708000183105469</v>
      </c>
      <c r="D53" s="39">
        <f>STDEV(C51:C53)</f>
        <v>0.12424288023580463</v>
      </c>
      <c r="E53" s="40">
        <f>AVERAGE(C51:C53)</f>
        <v>26.592333475748699</v>
      </c>
      <c r="F53" s="36"/>
      <c r="G53" s="21">
        <v>14.704000473022461</v>
      </c>
      <c r="H53" s="41">
        <f>STDEV(G51:G53)</f>
        <v>4.9571514680816844E-2</v>
      </c>
      <c r="I53" s="40">
        <f>AVERAGE(G51:G53)</f>
        <v>14.647333780924479</v>
      </c>
      <c r="J53" s="36"/>
      <c r="K53" s="40">
        <f>E53-I53</f>
        <v>11.944999694824221</v>
      </c>
      <c r="L53" s="40">
        <f>K53-$K$7</f>
        <v>3.5696655909220407</v>
      </c>
      <c r="M53" s="18">
        <f>SQRT((D53*D53)+(H53*H53))</f>
        <v>0.13376706753546977</v>
      </c>
      <c r="N53" s="6"/>
      <c r="O53" s="23">
        <f>POWER(2,-L53)</f>
        <v>8.4221618417295863E-2</v>
      </c>
      <c r="P53" s="17">
        <f>M53/SQRT((COUNT(C51:C53)+COUNT(G51:G53)/2))</f>
        <v>6.3058400369179701E-2</v>
      </c>
    </row>
    <row r="54" spans="2:16">
      <c r="B54" s="25" t="s">
        <v>96</v>
      </c>
      <c r="C54" s="21">
        <v>24.117000579833984</v>
      </c>
      <c r="D54" s="33"/>
      <c r="E54" s="36"/>
      <c r="F54" s="36"/>
      <c r="G54" s="21">
        <v>16.688999176025391</v>
      </c>
      <c r="I54" s="36"/>
      <c r="J54" s="36"/>
      <c r="K54" s="36"/>
      <c r="L54" s="36"/>
      <c r="M54" s="36"/>
      <c r="N54" s="36"/>
      <c r="O54" s="37"/>
    </row>
    <row r="55" spans="2:16">
      <c r="B55" s="25" t="s">
        <v>96</v>
      </c>
      <c r="C55" s="21">
        <v>24.156000137329102</v>
      </c>
      <c r="D55" s="38"/>
      <c r="E55" s="36"/>
      <c r="F55" s="36"/>
      <c r="G55" s="21">
        <v>16.749000549316406</v>
      </c>
      <c r="H55" s="38"/>
      <c r="I55" s="36"/>
      <c r="J55" s="36"/>
      <c r="K55" s="36"/>
      <c r="L55" s="36"/>
      <c r="M55" s="36"/>
      <c r="N55" s="36"/>
      <c r="O55" s="37"/>
    </row>
    <row r="56" spans="2:16" ht="15.75">
      <c r="B56" s="25" t="s">
        <v>96</v>
      </c>
      <c r="C56" s="21">
        <v>24.197999954223633</v>
      </c>
      <c r="D56" s="39">
        <f>STDEV(C54:C56)</f>
        <v>4.0508947068319652E-2</v>
      </c>
      <c r="E56" s="40">
        <f>AVERAGE(C54:C56)</f>
        <v>24.157000223795574</v>
      </c>
      <c r="F56" s="36"/>
      <c r="G56" s="21">
        <v>16.701000213623047</v>
      </c>
      <c r="H56" s="41">
        <f>STDEV(G54:G56)</f>
        <v>3.1749598230800112E-2</v>
      </c>
      <c r="I56" s="40">
        <f>AVERAGE(G54:G56)</f>
        <v>16.712999979654949</v>
      </c>
      <c r="J56" s="36"/>
      <c r="K56" s="40">
        <f>E56-I56</f>
        <v>7.444000244140625</v>
      </c>
      <c r="L56" s="40">
        <f>K56-$K$7</f>
        <v>-0.93133385976155481</v>
      </c>
      <c r="M56" s="18">
        <f>SQRT((D56*D56)+(H56*H56))</f>
        <v>5.1468551372669785E-2</v>
      </c>
      <c r="N56" s="6"/>
      <c r="O56" s="23">
        <f>POWER(2,-L56)</f>
        <v>1.9070383548001084</v>
      </c>
      <c r="P56" s="17">
        <f>M56/SQRT((COUNT(C54:C56)+COUNT(G54:G56)/2))</f>
        <v>2.4262507795641999E-2</v>
      </c>
    </row>
    <row r="57" spans="2:16">
      <c r="B57" s="25" t="s">
        <v>97</v>
      </c>
      <c r="C57" s="21">
        <v>18.509000778198242</v>
      </c>
      <c r="D57" s="33"/>
      <c r="E57" s="36"/>
      <c r="F57" s="36"/>
      <c r="G57" s="21">
        <v>14.383000373840332</v>
      </c>
      <c r="I57" s="36"/>
      <c r="J57" s="36"/>
      <c r="K57" s="36"/>
      <c r="L57" s="36"/>
      <c r="M57" s="36"/>
      <c r="N57" s="36"/>
      <c r="O57" s="37"/>
    </row>
    <row r="58" spans="2:16">
      <c r="B58" s="25" t="s">
        <v>97</v>
      </c>
      <c r="C58" s="21">
        <v>18.458000183105469</v>
      </c>
      <c r="D58" s="38"/>
      <c r="E58" s="36"/>
      <c r="F58" s="36"/>
      <c r="G58" s="21">
        <v>14.291999816894531</v>
      </c>
      <c r="H58" s="38"/>
      <c r="I58" s="36"/>
      <c r="J58" s="36"/>
      <c r="K58" s="36"/>
      <c r="L58" s="36"/>
      <c r="M58" s="36"/>
      <c r="N58" s="36"/>
      <c r="O58" s="37"/>
    </row>
    <row r="59" spans="2:16" ht="15.75">
      <c r="B59" s="25" t="s">
        <v>97</v>
      </c>
      <c r="C59" s="21">
        <v>18.370000839233398</v>
      </c>
      <c r="D59" s="39">
        <f>STDEV(C57:C59)</f>
        <v>7.0315868590669961E-2</v>
      </c>
      <c r="E59" s="40">
        <f>AVERAGE(C57:C59)</f>
        <v>18.445667266845703</v>
      </c>
      <c r="F59" s="36"/>
      <c r="G59" s="21">
        <v>14.288999557495117</v>
      </c>
      <c r="H59" s="41">
        <f>STDEV(G57:G59)</f>
        <v>5.3426361150148392E-2</v>
      </c>
      <c r="I59" s="40">
        <f>AVERAGE(G57:G59)</f>
        <v>14.321333249409994</v>
      </c>
      <c r="J59" s="36"/>
      <c r="K59" s="40">
        <f>E59-I59</f>
        <v>4.124334017435709</v>
      </c>
      <c r="L59" s="40">
        <f>K59-$K$7</f>
        <v>-4.2510000864664708</v>
      </c>
      <c r="M59" s="18">
        <f>SQRT((D59*D59)+(H59*H59))</f>
        <v>8.8310234069480603E-2</v>
      </c>
      <c r="N59" s="6"/>
      <c r="O59" s="23">
        <f>POWER(2,-L59)</f>
        <v>19.040508282080417</v>
      </c>
      <c r="P59" s="17">
        <f>M59/SQRT((COUNT(C57:C59)+COUNT(G57:G59)/2))</f>
        <v>4.1629843572467344E-2</v>
      </c>
    </row>
    <row r="60" spans="2:16">
      <c r="B60" s="25" t="s">
        <v>98</v>
      </c>
      <c r="C60" s="21">
        <v>27.753000259399414</v>
      </c>
      <c r="D60" s="33"/>
      <c r="E60" s="36"/>
      <c r="F60" s="36"/>
      <c r="G60" s="21">
        <v>14.687000274658203</v>
      </c>
      <c r="I60" s="36"/>
      <c r="J60" s="36"/>
      <c r="K60" s="36"/>
      <c r="L60" s="36"/>
      <c r="M60" s="36"/>
      <c r="N60" s="36"/>
      <c r="O60" s="37"/>
    </row>
    <row r="61" spans="2:16">
      <c r="B61" s="25" t="s">
        <v>98</v>
      </c>
      <c r="C61" s="21">
        <v>27.641000747680664</v>
      </c>
      <c r="D61" s="38"/>
      <c r="E61" s="36"/>
      <c r="F61" s="36"/>
      <c r="G61" s="21">
        <v>14.682999610900879</v>
      </c>
      <c r="H61" s="38"/>
      <c r="I61" s="36"/>
      <c r="J61" s="36"/>
      <c r="K61" s="36"/>
      <c r="L61" s="36"/>
      <c r="M61" s="36"/>
      <c r="N61" s="36"/>
      <c r="O61" s="37"/>
    </row>
    <row r="62" spans="2:16" ht="15.75">
      <c r="B62" s="25" t="s">
        <v>98</v>
      </c>
      <c r="C62" s="21">
        <v>27.572999954223633</v>
      </c>
      <c r="D62" s="39">
        <f>STDEV(C60:C62)</f>
        <v>9.089197654303581E-2</v>
      </c>
      <c r="E62" s="40">
        <f>AVERAGE(C60:C62)</f>
        <v>27.655666987101238</v>
      </c>
      <c r="F62" s="36"/>
      <c r="G62" s="21">
        <v>14.644000053405762</v>
      </c>
      <c r="H62" s="41">
        <f>STDEV(G60:G62)</f>
        <v>2.3755665370156203E-2</v>
      </c>
      <c r="I62" s="40">
        <f>AVERAGE(G60:G62)</f>
        <v>14.671333312988281</v>
      </c>
      <c r="J62" s="36"/>
      <c r="K62" s="40">
        <f>E62-I62</f>
        <v>12.984333674112957</v>
      </c>
      <c r="L62" s="40">
        <f>K62-$K$7</f>
        <v>4.6089995702107771</v>
      </c>
      <c r="M62" s="18">
        <f>SQRT((D62*D62)+(H62*H62))</f>
        <v>9.394510650948569E-2</v>
      </c>
      <c r="N62" s="6"/>
      <c r="O62" s="23">
        <f>POWER(2,-L62)</f>
        <v>4.0978200151937538E-2</v>
      </c>
      <c r="P62" s="17">
        <f>M62/SQRT((COUNT(C60:C62)+COUNT(G60:G62)/2))</f>
        <v>4.4286147914766538E-2</v>
      </c>
    </row>
    <row r="63" spans="2:16">
      <c r="B63" s="25" t="s">
        <v>99</v>
      </c>
      <c r="C63" s="21">
        <v>23.75</v>
      </c>
      <c r="D63" s="33"/>
      <c r="E63" s="36"/>
      <c r="F63" s="36"/>
      <c r="G63" s="21">
        <v>17.333000183105469</v>
      </c>
      <c r="I63" s="36"/>
      <c r="J63" s="36"/>
      <c r="K63" s="36"/>
      <c r="L63" s="36"/>
      <c r="M63" s="36"/>
      <c r="N63" s="36"/>
      <c r="O63" s="37"/>
    </row>
    <row r="64" spans="2:16">
      <c r="B64" s="25" t="s">
        <v>99</v>
      </c>
      <c r="C64" s="21">
        <v>23.669000625610352</v>
      </c>
      <c r="D64" s="38"/>
      <c r="E64" s="36"/>
      <c r="F64" s="36"/>
      <c r="G64" s="21">
        <v>17.354000091552734</v>
      </c>
      <c r="H64" s="38"/>
      <c r="I64" s="36"/>
      <c r="J64" s="36"/>
      <c r="K64" s="36"/>
      <c r="L64" s="36"/>
      <c r="M64" s="36"/>
      <c r="N64" s="36"/>
      <c r="O64" s="37"/>
    </row>
    <row r="65" spans="2:16" ht="15.75">
      <c r="B65" s="25" t="s">
        <v>99</v>
      </c>
      <c r="C65" s="21">
        <v>23.665000915527344</v>
      </c>
      <c r="D65" s="39">
        <f>STDEV(C63:C65)</f>
        <v>4.7961339801713042E-2</v>
      </c>
      <c r="E65" s="40">
        <f>AVERAGE(C63:C65)</f>
        <v>23.694667180379231</v>
      </c>
      <c r="F65" s="36"/>
      <c r="G65" s="21">
        <v>17.325000762939453</v>
      </c>
      <c r="H65" s="41">
        <f>STDEV(G63:G65)</f>
        <v>1.4977471625784441E-2</v>
      </c>
      <c r="I65" s="40">
        <f>AVERAGE(G63:G65)</f>
        <v>17.337333679199219</v>
      </c>
      <c r="J65" s="36"/>
      <c r="K65" s="40">
        <f>E65-I65</f>
        <v>6.3573335011800118</v>
      </c>
      <c r="L65" s="40">
        <f>K65-$K$7</f>
        <v>-2.018000602722168</v>
      </c>
      <c r="M65" s="18">
        <f>SQRT((D65*D65)+(H65*H65))</f>
        <v>5.0245544796295734E-2</v>
      </c>
      <c r="N65" s="6"/>
      <c r="O65" s="23">
        <f>POWER(2,-L65)</f>
        <v>4.0502209214833576</v>
      </c>
      <c r="P65" s="17">
        <f>M65/SQRT((COUNT(C63:C65)+COUNT(G63:G65)/2))</f>
        <v>2.3685976966582107E-2</v>
      </c>
    </row>
    <row r="66" spans="2:16">
      <c r="B66" s="25" t="s">
        <v>100</v>
      </c>
      <c r="C66" s="21">
        <v>21.461999893188477</v>
      </c>
      <c r="D66" s="33"/>
      <c r="E66" s="36"/>
      <c r="F66" s="36"/>
      <c r="G66" s="21">
        <v>16.780000686645508</v>
      </c>
      <c r="I66" s="36"/>
      <c r="J66" s="36"/>
      <c r="K66" s="36"/>
      <c r="L66" s="36"/>
      <c r="M66" s="36"/>
      <c r="N66" s="36"/>
      <c r="O66" s="37"/>
    </row>
    <row r="67" spans="2:16">
      <c r="B67" s="25" t="s">
        <v>100</v>
      </c>
      <c r="C67" s="21">
        <v>21.729999542236328</v>
      </c>
      <c r="D67" s="38"/>
      <c r="E67" s="36"/>
      <c r="F67" s="36"/>
      <c r="G67" s="21">
        <v>16.733999252319336</v>
      </c>
      <c r="H67" s="38"/>
      <c r="I67" s="36"/>
      <c r="J67" s="36"/>
      <c r="K67" s="36"/>
      <c r="L67" s="36"/>
      <c r="M67" s="36"/>
      <c r="N67" s="36"/>
      <c r="O67" s="37"/>
    </row>
    <row r="68" spans="2:16" ht="15.75">
      <c r="B68" s="25" t="s">
        <v>100</v>
      </c>
      <c r="C68" s="21">
        <v>21.291000366210937</v>
      </c>
      <c r="D68" s="39">
        <f>STDEV(C66:C68)</f>
        <v>0.2212784545421167</v>
      </c>
      <c r="E68" s="40">
        <f>AVERAGE(C66:C68)</f>
        <v>21.494333267211914</v>
      </c>
      <c r="F68" s="36"/>
      <c r="G68" s="21">
        <v>16.715999603271484</v>
      </c>
      <c r="H68" s="41">
        <f>STDEV(G66:G68)</f>
        <v>3.3005701525038636E-2</v>
      </c>
      <c r="I68" s="40">
        <f>AVERAGE(G66:G68)</f>
        <v>16.743333180745442</v>
      </c>
      <c r="J68" s="36"/>
      <c r="K68" s="40">
        <f>E68-I68</f>
        <v>4.7510000864664725</v>
      </c>
      <c r="L68" s="40">
        <f>K68-$K$7</f>
        <v>-3.6243340174357073</v>
      </c>
      <c r="M68" s="18">
        <f>SQRT((D68*D68)+(H68*H68))</f>
        <v>0.22372646418720238</v>
      </c>
      <c r="N68" s="6"/>
      <c r="O68" s="23">
        <f>POWER(2,-L68)</f>
        <v>12.331992546161086</v>
      </c>
      <c r="P68" s="17">
        <f>M68/SQRT((COUNT(C66:C68)+COUNT(G66:G68)/2))</f>
        <v>0.10546566663844006</v>
      </c>
    </row>
    <row r="69" spans="2:16">
      <c r="B69" s="25" t="s">
        <v>101</v>
      </c>
      <c r="C69" s="21">
        <v>29.158000946044922</v>
      </c>
      <c r="D69" s="33"/>
      <c r="E69" s="36"/>
      <c r="F69" s="36"/>
      <c r="G69" s="21">
        <v>18.267000198364258</v>
      </c>
      <c r="I69" s="36"/>
      <c r="J69" s="36"/>
      <c r="K69" s="36"/>
      <c r="L69" s="36"/>
      <c r="M69" s="36"/>
      <c r="N69" s="36"/>
      <c r="O69" s="37"/>
    </row>
    <row r="70" spans="2:16">
      <c r="B70" s="25" t="s">
        <v>101</v>
      </c>
      <c r="C70" s="21">
        <v>29.305999755859375</v>
      </c>
      <c r="D70" s="38"/>
      <c r="E70" s="36"/>
      <c r="F70" s="36"/>
      <c r="G70" s="21">
        <v>18.392999649047852</v>
      </c>
      <c r="H70" s="38"/>
      <c r="I70" s="36"/>
      <c r="J70" s="36"/>
      <c r="K70" s="36"/>
      <c r="L70" s="36"/>
      <c r="M70" s="36"/>
      <c r="N70" s="36"/>
      <c r="O70" s="37"/>
    </row>
    <row r="71" spans="2:16" ht="15.75">
      <c r="B71" s="25" t="s">
        <v>101</v>
      </c>
      <c r="C71" s="21">
        <v>29.12700080871582</v>
      </c>
      <c r="D71" s="39">
        <f>STDEV(C69:C71)</f>
        <v>9.5660231461336565E-2</v>
      </c>
      <c r="E71" s="40">
        <f>AVERAGE(C69:C71)</f>
        <v>29.197000503540039</v>
      </c>
      <c r="F71" s="36"/>
      <c r="G71" s="21">
        <v>18.312000274658203</v>
      </c>
      <c r="H71" s="41">
        <f>STDEV(G69:G71)</f>
        <v>6.3851085987296385E-2</v>
      </c>
      <c r="I71" s="40">
        <f>AVERAGE(G69:G71)</f>
        <v>18.324000040690105</v>
      </c>
      <c r="J71" s="36"/>
      <c r="K71" s="40">
        <f>E71-I71</f>
        <v>10.873000462849934</v>
      </c>
      <c r="L71" s="40">
        <f>K71-$K$7</f>
        <v>2.4976663589477539</v>
      </c>
      <c r="M71" s="18">
        <f>SQRT((D71*D71)+(H71*H71))</f>
        <v>0.11501235179316004</v>
      </c>
      <c r="N71" s="6"/>
      <c r="O71" s="23">
        <f>POWER(2,-L71)</f>
        <v>0.17706287301926163</v>
      </c>
      <c r="P71" s="17">
        <f>M71/SQRT((COUNT(C69:C71)+COUNT(G69:G71)/2))</f>
        <v>5.4217342582104165E-2</v>
      </c>
    </row>
    <row r="72" spans="2:16">
      <c r="B72" s="25" t="s">
        <v>102</v>
      </c>
      <c r="C72" s="21">
        <v>22.570999145507813</v>
      </c>
      <c r="D72" s="33"/>
      <c r="E72" s="36"/>
      <c r="F72" s="36"/>
      <c r="G72" s="21">
        <v>17.295000076293945</v>
      </c>
      <c r="I72" s="36"/>
      <c r="J72" s="36"/>
      <c r="K72" s="36"/>
      <c r="L72" s="36"/>
      <c r="M72" s="36"/>
      <c r="N72" s="36"/>
      <c r="O72" s="37"/>
    </row>
    <row r="73" spans="2:16">
      <c r="B73" s="25" t="s">
        <v>102</v>
      </c>
      <c r="C73" s="21">
        <v>22.530000686645508</v>
      </c>
      <c r="D73" s="38"/>
      <c r="E73" s="36"/>
      <c r="F73" s="36"/>
      <c r="G73" s="21">
        <v>17.253000259399414</v>
      </c>
      <c r="H73" s="38"/>
      <c r="I73" s="36"/>
      <c r="J73" s="36"/>
      <c r="K73" s="36"/>
      <c r="L73" s="36"/>
      <c r="M73" s="36"/>
      <c r="N73" s="36"/>
      <c r="O73" s="37"/>
    </row>
    <row r="74" spans="2:16" ht="15.75">
      <c r="B74" s="25" t="s">
        <v>102</v>
      </c>
      <c r="C74" s="21">
        <v>22.618999481201172</v>
      </c>
      <c r="D74" s="39">
        <f>STDEV(C72:C74)</f>
        <v>4.4545279001858659E-2</v>
      </c>
      <c r="E74" s="40">
        <f>AVERAGE(C72:C74)</f>
        <v>22.573333104451496</v>
      </c>
      <c r="F74" s="36"/>
      <c r="G74" s="21">
        <v>17.594999313354492</v>
      </c>
      <c r="H74" s="41">
        <f>STDEV(G72:G74)</f>
        <v>0.18651491440013543</v>
      </c>
      <c r="I74" s="40">
        <f>AVERAGE(G72:G74)</f>
        <v>17.380999883015949</v>
      </c>
      <c r="J74" s="36"/>
      <c r="K74" s="40">
        <f>E74-I74</f>
        <v>5.1923332214355469</v>
      </c>
      <c r="L74" s="40">
        <f>K74-$K$7</f>
        <v>-3.1830008824666329</v>
      </c>
      <c r="M74" s="18">
        <f>SQRT((D74*D74)+(H74*H74))</f>
        <v>0.19176051516160275</v>
      </c>
      <c r="N74" s="6"/>
      <c r="O74" s="23">
        <f>POWER(2,-L74)</f>
        <v>9.0819423724025938</v>
      </c>
      <c r="P74" s="17">
        <f>M74/SQRT((COUNT(C72:C74)+COUNT(G72:G74)/2))</f>
        <v>9.0396773756396723E-2</v>
      </c>
    </row>
    <row r="75" spans="2:16">
      <c r="B75" s="25" t="s">
        <v>103</v>
      </c>
      <c r="C75" s="21">
        <v>17.777999877929688</v>
      </c>
      <c r="D75" s="33"/>
      <c r="E75" s="36"/>
      <c r="F75" s="36"/>
      <c r="G75" s="21">
        <v>14.189000129699707</v>
      </c>
      <c r="I75" s="36"/>
      <c r="J75" s="36"/>
      <c r="K75" s="36"/>
      <c r="L75" s="36"/>
      <c r="M75" s="36"/>
      <c r="N75" s="36"/>
      <c r="O75" s="37"/>
    </row>
    <row r="76" spans="2:16">
      <c r="B76" s="25" t="s">
        <v>103</v>
      </c>
      <c r="C76" s="21">
        <v>17.917999267578125</v>
      </c>
      <c r="D76" s="38"/>
      <c r="E76" s="36"/>
      <c r="F76" s="36"/>
      <c r="G76" s="21">
        <v>14.16100025177002</v>
      </c>
      <c r="H76" s="38"/>
      <c r="I76" s="36"/>
      <c r="J76" s="36"/>
      <c r="K76" s="36"/>
      <c r="L76" s="36"/>
      <c r="M76" s="36"/>
      <c r="N76" s="36"/>
      <c r="O76" s="37"/>
    </row>
    <row r="77" spans="2:16" ht="15.75">
      <c r="B77" s="25" t="s">
        <v>103</v>
      </c>
      <c r="C77" s="21">
        <v>17.809000015258789</v>
      </c>
      <c r="D77" s="39">
        <f>STDEV(C75:C77)</f>
        <v>7.3531937077858045E-2</v>
      </c>
      <c r="E77" s="40">
        <f>AVERAGE(C75:C77)</f>
        <v>17.834999720255535</v>
      </c>
      <c r="F77" s="36"/>
      <c r="G77" s="21">
        <v>14.21399974822998</v>
      </c>
      <c r="H77" s="41">
        <f>STDEV(G75:G77)</f>
        <v>2.6513897977431897E-2</v>
      </c>
      <c r="I77" s="40">
        <f>AVERAGE(G75:G77)</f>
        <v>14.188000043233236</v>
      </c>
      <c r="J77" s="36"/>
      <c r="K77" s="40">
        <f>E77-I77</f>
        <v>3.6469996770222988</v>
      </c>
      <c r="L77" s="40">
        <f>K77-$K$7</f>
        <v>-4.728334426879881</v>
      </c>
      <c r="M77" s="18">
        <f>SQRT((D77*D77)+(H77*H77))</f>
        <v>7.8166057572195247E-2</v>
      </c>
      <c r="N77" s="6"/>
      <c r="O77" s="23">
        <f>POWER(2,-L77)</f>
        <v>26.507605100285449</v>
      </c>
      <c r="P77" s="17">
        <f>M77/SQRT((COUNT(C75:C77)+COUNT(G75:G77)/2))</f>
        <v>3.6847832911944899E-2</v>
      </c>
    </row>
    <row r="78" spans="2:16">
      <c r="B78" s="25" t="s">
        <v>104</v>
      </c>
      <c r="C78" s="21">
        <v>25.340000152587891</v>
      </c>
      <c r="D78" s="33"/>
      <c r="E78" s="36"/>
      <c r="F78" s="36"/>
      <c r="G78" s="21">
        <v>16.233999252319336</v>
      </c>
      <c r="I78" s="36"/>
      <c r="J78" s="36"/>
      <c r="K78" s="36"/>
      <c r="L78" s="36"/>
      <c r="M78" s="36"/>
      <c r="N78" s="36"/>
      <c r="O78" s="37"/>
    </row>
    <row r="79" spans="2:16">
      <c r="B79" s="25" t="s">
        <v>104</v>
      </c>
      <c r="C79" s="21">
        <v>25.357999801635742</v>
      </c>
      <c r="D79" s="38"/>
      <c r="E79" s="36"/>
      <c r="F79" s="36"/>
      <c r="G79" s="21">
        <v>16.191999435424805</v>
      </c>
      <c r="H79" s="38"/>
      <c r="I79" s="36"/>
      <c r="J79" s="36"/>
      <c r="K79" s="36"/>
      <c r="L79" s="36"/>
      <c r="M79" s="36"/>
      <c r="N79" s="36"/>
      <c r="O79" s="37"/>
    </row>
    <row r="80" spans="2:16" ht="15.75">
      <c r="B80" s="25" t="s">
        <v>104</v>
      </c>
      <c r="C80" s="21">
        <v>25.447999954223633</v>
      </c>
      <c r="D80" s="39">
        <f>STDEV(C78:C80)</f>
        <v>5.7861864218511951E-2</v>
      </c>
      <c r="E80" s="40">
        <f>AVERAGE(C78:C80)</f>
        <v>25.381999969482422</v>
      </c>
      <c r="F80" s="36"/>
      <c r="G80" s="21">
        <v>16.27400016784668</v>
      </c>
      <c r="H80" s="41">
        <f>STDEV(G78:G80)</f>
        <v>4.1004426549507603E-2</v>
      </c>
      <c r="I80" s="40">
        <f>AVERAGE(G78:G80)</f>
        <v>16.233332951863606</v>
      </c>
      <c r="J80" s="36"/>
      <c r="K80" s="40">
        <f>E80-I80</f>
        <v>9.1486670176188163</v>
      </c>
      <c r="L80" s="40">
        <f>K80-$K$7</f>
        <v>0.77333291371663648</v>
      </c>
      <c r="M80" s="18">
        <f>SQRT((D80*D80)+(H80*H80))</f>
        <v>7.0917969002894307E-2</v>
      </c>
      <c r="N80" s="6"/>
      <c r="O80" s="23">
        <f>POWER(2,-L80)</f>
        <v>0.58506429677256966</v>
      </c>
      <c r="P80" s="17">
        <f>M80/SQRT((COUNT(C78:C80)+COUNT(G78:G80)/2))</f>
        <v>3.3431051193282636E-2</v>
      </c>
    </row>
    <row r="81" spans="2:17">
      <c r="B81" s="25" t="s">
        <v>105</v>
      </c>
      <c r="C81" s="21">
        <v>20.843999862670898</v>
      </c>
      <c r="D81" s="33"/>
      <c r="E81" s="36"/>
      <c r="F81" s="36"/>
      <c r="G81" s="21">
        <v>15.800000190734863</v>
      </c>
      <c r="I81" s="36"/>
      <c r="J81" s="36"/>
      <c r="K81" s="36"/>
      <c r="L81" s="36"/>
      <c r="M81" s="36"/>
      <c r="N81" s="36"/>
      <c r="O81" s="37"/>
    </row>
    <row r="82" spans="2:17">
      <c r="B82" s="25" t="s">
        <v>105</v>
      </c>
      <c r="C82" s="21">
        <v>20.746000289916992</v>
      </c>
      <c r="D82" s="38"/>
      <c r="E82" s="36"/>
      <c r="F82" s="36"/>
      <c r="G82" s="21">
        <v>15.758000373840332</v>
      </c>
      <c r="H82" s="38"/>
      <c r="I82" s="36"/>
      <c r="J82" s="36"/>
      <c r="K82" s="36"/>
      <c r="L82" s="36"/>
      <c r="M82" s="36"/>
      <c r="N82" s="36"/>
      <c r="O82" s="37"/>
    </row>
    <row r="83" spans="2:17" ht="15.75">
      <c r="B83" s="25" t="s">
        <v>105</v>
      </c>
      <c r="C83" s="21">
        <v>20.832000732421875</v>
      </c>
      <c r="D83" s="39">
        <f>STDEV(C81:C83)</f>
        <v>5.345398566012461E-2</v>
      </c>
      <c r="E83" s="40">
        <f>AVERAGE(C81:C83)</f>
        <v>20.80733362833659</v>
      </c>
      <c r="F83" s="36"/>
      <c r="G83" s="21">
        <v>15.798999786376953</v>
      </c>
      <c r="H83" s="41">
        <f>STDEV(G81:G83)</f>
        <v>2.3965034447438631E-2</v>
      </c>
      <c r="I83" s="40">
        <f>AVERAGE(G81:G83)</f>
        <v>15.785666783650717</v>
      </c>
      <c r="J83" s="36"/>
      <c r="K83" s="40">
        <f>E83-I83</f>
        <v>5.021666844685873</v>
      </c>
      <c r="L83" s="40">
        <f>K83-$K$7</f>
        <v>-3.3536672592163068</v>
      </c>
      <c r="M83" s="18">
        <f>SQRT((D83*D83)+(H83*H83))</f>
        <v>5.8580299239759166E-2</v>
      </c>
      <c r="N83" s="6"/>
      <c r="O83" s="23">
        <f>POWER(2,-L83)</f>
        <v>10.222436947868857</v>
      </c>
      <c r="P83" s="17">
        <f>M83/SQRT((COUNT(C81:C83)+COUNT(G81:G83)/2))</f>
        <v>2.7615017890913911E-2</v>
      </c>
    </row>
    <row r="84" spans="2:17">
      <c r="B84" s="25" t="s">
        <v>106</v>
      </c>
      <c r="C84" s="21">
        <v>18.764999389648437</v>
      </c>
      <c r="D84" s="33"/>
      <c r="E84" s="36"/>
      <c r="F84" s="36"/>
      <c r="G84" s="21">
        <v>15.008000373840332</v>
      </c>
      <c r="I84" s="36"/>
      <c r="J84" s="36"/>
      <c r="K84" s="36"/>
      <c r="L84" s="36"/>
      <c r="M84" s="36"/>
      <c r="N84" s="36"/>
      <c r="O84" s="37"/>
    </row>
    <row r="85" spans="2:17">
      <c r="B85" s="25" t="s">
        <v>106</v>
      </c>
      <c r="C85" s="21">
        <v>18.788999557495117</v>
      </c>
      <c r="D85" s="38"/>
      <c r="E85" s="36"/>
      <c r="F85" s="36"/>
      <c r="G85" s="21">
        <v>14.986000061035156</v>
      </c>
      <c r="H85" s="38"/>
      <c r="I85" s="36"/>
      <c r="J85" s="36"/>
      <c r="K85" s="36"/>
      <c r="L85" s="36"/>
      <c r="M85" s="36"/>
      <c r="N85" s="36"/>
      <c r="O85" s="37"/>
    </row>
    <row r="86" spans="2:17" ht="15.75">
      <c r="B86" s="25" t="s">
        <v>106</v>
      </c>
      <c r="C86" s="21">
        <v>18.795999526977539</v>
      </c>
      <c r="D86" s="39">
        <f>STDEV(C84:C86)</f>
        <v>1.6258413944000356E-2</v>
      </c>
      <c r="E86" s="40">
        <f>AVERAGE(C84:C86)</f>
        <v>18.783332824707031</v>
      </c>
      <c r="F86" s="36"/>
      <c r="G86" s="21">
        <v>14.993000030517578</v>
      </c>
      <c r="H86" s="41">
        <f>STDEV(G84:G86)</f>
        <v>1.123998543949907E-2</v>
      </c>
      <c r="I86" s="40">
        <f>AVERAGE(G84:G86)</f>
        <v>14.995666821797689</v>
      </c>
      <c r="J86" s="36"/>
      <c r="K86" s="40">
        <f>E86-I86</f>
        <v>3.7876660029093419</v>
      </c>
      <c r="L86" s="40">
        <f>K86-$K$7</f>
        <v>-4.5876681009928379</v>
      </c>
      <c r="M86" s="18">
        <f>SQRT((D86*D86)+(H86*H86))</f>
        <v>1.9765457157744071E-2</v>
      </c>
      <c r="N86" s="6"/>
      <c r="O86" s="23">
        <f>POWER(2,-L86)</f>
        <v>24.045051331762206</v>
      </c>
      <c r="P86" s="17">
        <f>M86/SQRT((COUNT(C84:C86)+COUNT(G84:G86)/2))</f>
        <v>9.3175258596620118E-3</v>
      </c>
    </row>
    <row r="87" spans="2:17">
      <c r="B87" s="25" t="s">
        <v>107</v>
      </c>
      <c r="C87" s="21">
        <v>25.590999603271484</v>
      </c>
      <c r="D87" s="33"/>
      <c r="E87" s="36"/>
      <c r="F87" s="36"/>
      <c r="G87" s="21">
        <v>16.471000671386719</v>
      </c>
      <c r="I87" s="36"/>
      <c r="J87" s="36"/>
      <c r="K87" s="36"/>
      <c r="L87" s="36"/>
      <c r="M87" s="36"/>
      <c r="N87" s="36"/>
      <c r="O87" s="37"/>
    </row>
    <row r="88" spans="2:17">
      <c r="B88" s="25" t="s">
        <v>107</v>
      </c>
      <c r="C88" s="21">
        <v>25.513999938964844</v>
      </c>
      <c r="D88" s="38"/>
      <c r="E88" s="36"/>
      <c r="F88" s="36"/>
      <c r="G88" s="21"/>
      <c r="H88" s="38"/>
      <c r="I88" s="36"/>
      <c r="J88" s="36"/>
      <c r="K88" s="36"/>
      <c r="L88" s="36"/>
      <c r="M88" s="36"/>
      <c r="N88" s="36"/>
      <c r="O88" s="37"/>
    </row>
    <row r="89" spans="2:17" ht="15.75">
      <c r="B89" s="25" t="s">
        <v>107</v>
      </c>
      <c r="C89" s="21">
        <v>25.472999572753906</v>
      </c>
      <c r="D89" s="39">
        <f>STDEV(C87:C89)</f>
        <v>5.9908243081838217E-2</v>
      </c>
      <c r="E89" s="40">
        <f>AVERAGE(C87:C89)</f>
        <v>25.525999704996746</v>
      </c>
      <c r="F89" s="36"/>
      <c r="G89" s="21">
        <v>16.517000198364258</v>
      </c>
      <c r="H89" s="41">
        <f>STDEV(G87:G89)</f>
        <v>3.2526577457191404E-2</v>
      </c>
      <c r="I89" s="40">
        <f>AVERAGE(G87:G89)</f>
        <v>16.494000434875488</v>
      </c>
      <c r="J89" s="36"/>
      <c r="K89" s="40">
        <f>E89-I89</f>
        <v>9.0319992701212577</v>
      </c>
      <c r="L89" s="40">
        <f>K89-$K$7</f>
        <v>0.65666516621907789</v>
      </c>
      <c r="M89" s="18">
        <f>SQRT((D89*D89)+(H89*H89))</f>
        <v>6.816873058984807E-2</v>
      </c>
      <c r="N89" s="6"/>
      <c r="O89" s="23">
        <f>POWER(2,-L89)</f>
        <v>0.63434290664841986</v>
      </c>
      <c r="P89" s="17">
        <f>M89/SQRT((COUNT(C87:C89)+COUNT(G87:G89)/2))</f>
        <v>3.4084365294924035E-2</v>
      </c>
    </row>
    <row r="90" spans="2:17" s="24" customFormat="1">
      <c r="B90" s="25" t="s">
        <v>108</v>
      </c>
      <c r="C90" s="21">
        <v>23.844999313354492</v>
      </c>
      <c r="D90" s="33"/>
      <c r="E90" s="36"/>
      <c r="F90" s="36"/>
      <c r="G90" s="21">
        <v>17.343000411987305</v>
      </c>
      <c r="H90" s="32"/>
      <c r="I90" s="36"/>
      <c r="J90" s="36"/>
      <c r="K90" s="36"/>
      <c r="L90" s="36"/>
      <c r="M90" s="36"/>
      <c r="N90" s="36"/>
      <c r="O90" s="37"/>
      <c r="P90" s="43"/>
      <c r="Q90" s="30"/>
    </row>
    <row r="91" spans="2:17" s="24" customFormat="1">
      <c r="B91" s="25" t="s">
        <v>108</v>
      </c>
      <c r="C91" s="21">
        <v>23.718000411987305</v>
      </c>
      <c r="D91" s="38"/>
      <c r="E91" s="36"/>
      <c r="F91" s="36"/>
      <c r="G91" s="21">
        <v>17.290000915527344</v>
      </c>
      <c r="H91" s="38"/>
      <c r="I91" s="36"/>
      <c r="J91" s="36"/>
      <c r="K91" s="36"/>
      <c r="L91" s="36"/>
      <c r="M91" s="36"/>
      <c r="N91" s="36"/>
      <c r="O91" s="37"/>
      <c r="P91" s="43"/>
      <c r="Q91" s="30"/>
    </row>
    <row r="92" spans="2:17" s="24" customFormat="1" ht="15.75">
      <c r="B92" s="25" t="s">
        <v>108</v>
      </c>
      <c r="C92" s="21">
        <v>23.825000762939453</v>
      </c>
      <c r="D92" s="39">
        <f>STDEV(C90:C92)</f>
        <v>6.8285842933776555E-2</v>
      </c>
      <c r="E92" s="40">
        <f>AVERAGE(C90:C92)</f>
        <v>23.796000162760418</v>
      </c>
      <c r="F92" s="36"/>
      <c r="G92" s="21">
        <v>17.316999435424805</v>
      </c>
      <c r="H92" s="41">
        <f>STDEV(G90:G92)</f>
        <v>2.6501312809829758E-2</v>
      </c>
      <c r="I92" s="40">
        <f>AVERAGE(G90:G92)</f>
        <v>17.316666920979817</v>
      </c>
      <c r="J92" s="36"/>
      <c r="K92" s="40">
        <f>E92-I92</f>
        <v>6.4793332417806013</v>
      </c>
      <c r="L92" s="40">
        <f>K92-$K$7</f>
        <v>-1.8960008621215785</v>
      </c>
      <c r="M92" s="40">
        <f>SQRT((D92*D92)+(H92*H92))</f>
        <v>7.3248043836138366E-2</v>
      </c>
      <c r="N92" s="36"/>
      <c r="O92" s="44">
        <f>POWER(2,-L92)</f>
        <v>3.7218008548745125</v>
      </c>
      <c r="P92" s="1">
        <f>M92/SQRT((COUNT(C90:C92)+COUNT(G90:G92)/2))</f>
        <v>3.452945900345529E-2</v>
      </c>
      <c r="Q92" s="30"/>
    </row>
    <row r="93" spans="2:17" s="24" customFormat="1">
      <c r="B93" s="25" t="s">
        <v>109</v>
      </c>
      <c r="C93" s="21">
        <v>19.555000305175781</v>
      </c>
      <c r="D93" s="33"/>
      <c r="E93" s="36"/>
      <c r="F93" s="36"/>
      <c r="G93" s="21">
        <v>15.236000061035156</v>
      </c>
      <c r="H93" s="32"/>
      <c r="I93" s="36"/>
      <c r="J93" s="36"/>
      <c r="K93" s="36"/>
      <c r="L93" s="36"/>
      <c r="M93" s="36"/>
      <c r="N93" s="36"/>
      <c r="O93" s="37"/>
      <c r="P93" s="43"/>
      <c r="Q93" s="30"/>
    </row>
    <row r="94" spans="2:17" s="24" customFormat="1">
      <c r="B94" s="25" t="s">
        <v>109</v>
      </c>
      <c r="C94" s="21">
        <v>19.511999130249023</v>
      </c>
      <c r="D94" s="38"/>
      <c r="E94" s="36"/>
      <c r="F94" s="36"/>
      <c r="G94" s="21">
        <v>15.196999549865723</v>
      </c>
      <c r="H94" s="38"/>
      <c r="I94" s="36"/>
      <c r="J94" s="36"/>
      <c r="K94" s="36"/>
      <c r="L94" s="36"/>
      <c r="M94" s="36"/>
      <c r="N94" s="36"/>
      <c r="O94" s="37"/>
      <c r="P94" s="43"/>
      <c r="Q94" s="30"/>
    </row>
    <row r="95" spans="2:17" s="24" customFormat="1" ht="15.75">
      <c r="B95" s="25" t="s">
        <v>109</v>
      </c>
      <c r="C95" s="21">
        <v>19.434000015258789</v>
      </c>
      <c r="D95" s="39">
        <f>STDEV(C93:C95)</f>
        <v>6.1337907181363775E-2</v>
      </c>
      <c r="E95" s="40">
        <f>AVERAGE(C93:C95)</f>
        <v>19.500333150227863</v>
      </c>
      <c r="F95" s="36"/>
      <c r="G95" s="21">
        <v>15.220000267028809</v>
      </c>
      <c r="H95" s="41">
        <f>STDEV(G93:G95)</f>
        <v>1.9604702963570367E-2</v>
      </c>
      <c r="I95" s="40">
        <f>AVERAGE(G93:G95)</f>
        <v>15.217666625976562</v>
      </c>
      <c r="J95" s="36"/>
      <c r="K95" s="40">
        <f>E95-I95</f>
        <v>4.2826665242513009</v>
      </c>
      <c r="L95" s="40">
        <f>K95-$K$7</f>
        <v>-4.0926675796508789</v>
      </c>
      <c r="M95" s="40">
        <f>SQRT((D95*D95)+(H95*H95))</f>
        <v>6.4394745404259671E-2</v>
      </c>
      <c r="N95" s="36"/>
      <c r="O95" s="44">
        <f>POWER(2,-L95)</f>
        <v>17.061440807532602</v>
      </c>
      <c r="P95" s="1">
        <f>M95/SQRT((COUNT(C93:C95)+COUNT(G93:G95)/2))</f>
        <v>3.0355974098755522E-2</v>
      </c>
      <c r="Q95" s="30"/>
    </row>
    <row r="96" spans="2:17">
      <c r="B96" s="25" t="s">
        <v>110</v>
      </c>
      <c r="C96" s="21">
        <v>27.496000289916992</v>
      </c>
      <c r="D96" s="33"/>
      <c r="E96" s="36"/>
      <c r="F96" s="36"/>
      <c r="G96" s="21">
        <v>16.069999694824219</v>
      </c>
      <c r="I96" s="36"/>
      <c r="J96" s="36"/>
      <c r="K96" s="36"/>
      <c r="L96" s="36"/>
      <c r="M96" s="36"/>
      <c r="N96" s="36"/>
      <c r="O96" s="37"/>
    </row>
    <row r="97" spans="2:16">
      <c r="B97" s="25" t="s">
        <v>110</v>
      </c>
      <c r="C97" s="21">
        <v>27.461000442504883</v>
      </c>
      <c r="D97" s="38"/>
      <c r="E97" s="36"/>
      <c r="F97" s="36"/>
      <c r="G97" s="21">
        <v>15.98799991607666</v>
      </c>
      <c r="H97" s="38"/>
      <c r="I97" s="36"/>
      <c r="J97" s="36"/>
      <c r="K97" s="36"/>
      <c r="L97" s="36"/>
      <c r="M97" s="36"/>
      <c r="N97" s="36"/>
      <c r="O97" s="37"/>
    </row>
    <row r="98" spans="2:16" ht="15.75">
      <c r="B98" s="25" t="s">
        <v>110</v>
      </c>
      <c r="C98" s="21">
        <v>27.406000137329102</v>
      </c>
      <c r="D98" s="39">
        <f>STDEV(C96:C98)</f>
        <v>4.5368951119577373E-2</v>
      </c>
      <c r="E98" s="40">
        <f>AVERAGE(C96:C98)</f>
        <v>27.454333623250324</v>
      </c>
      <c r="F98" s="36"/>
      <c r="G98" s="21">
        <v>15.928000450134277</v>
      </c>
      <c r="H98" s="41">
        <f>STDEV(G96:G98)</f>
        <v>7.1283103561939995E-2</v>
      </c>
      <c r="I98" s="40">
        <f>AVERAGE(G96:G98)</f>
        <v>15.995333353678385</v>
      </c>
      <c r="J98" s="36"/>
      <c r="K98" s="40">
        <f>E98-I98</f>
        <v>11.45900026957194</v>
      </c>
      <c r="L98" s="40">
        <f>K98-$K$7</f>
        <v>3.0836661656697597</v>
      </c>
      <c r="M98" s="18">
        <f>SQRT((D98*D98)+(H98*H98))</f>
        <v>8.4496287368812026E-2</v>
      </c>
      <c r="N98" s="6"/>
      <c r="O98" s="23">
        <f>POWER(2,-L98)</f>
        <v>0.11795707303738424</v>
      </c>
      <c r="P98" s="17">
        <f>M98/SQRT((COUNT(C96:C98)+COUNT(G96:G98)/2))</f>
        <v>3.9831931855716138E-2</v>
      </c>
    </row>
    <row r="99" spans="2:16">
      <c r="B99" s="25" t="s">
        <v>111</v>
      </c>
      <c r="C99" s="21">
        <v>23.535999298095703</v>
      </c>
      <c r="D99" s="33"/>
      <c r="E99" s="36"/>
      <c r="F99" s="36"/>
      <c r="G99" s="21">
        <v>17.320999145507813</v>
      </c>
      <c r="I99" s="36"/>
      <c r="J99" s="36"/>
      <c r="K99" s="36"/>
      <c r="L99" s="36"/>
      <c r="M99" s="36"/>
      <c r="N99" s="36"/>
      <c r="O99" s="37"/>
    </row>
    <row r="100" spans="2:16">
      <c r="B100" s="25" t="s">
        <v>111</v>
      </c>
      <c r="C100" s="21">
        <v>23.46299934387207</v>
      </c>
      <c r="D100" s="38"/>
      <c r="E100" s="36"/>
      <c r="F100" s="36"/>
      <c r="G100" s="21">
        <v>17.304000854492188</v>
      </c>
      <c r="H100" s="38"/>
      <c r="I100" s="36"/>
      <c r="J100" s="36"/>
      <c r="K100" s="36"/>
      <c r="L100" s="36"/>
      <c r="M100" s="36"/>
      <c r="N100" s="36"/>
      <c r="O100" s="37"/>
    </row>
    <row r="101" spans="2:16" ht="15.75">
      <c r="B101" s="25" t="s">
        <v>111</v>
      </c>
      <c r="C101" s="21">
        <v>23.437999725341797</v>
      </c>
      <c r="D101" s="39">
        <f>STDEV(C99:C101)</f>
        <v>5.0921329033552405E-2</v>
      </c>
      <c r="E101" s="40">
        <f>AVERAGE(C99:C101)</f>
        <v>23.478999455769856</v>
      </c>
      <c r="F101" s="36"/>
      <c r="G101" s="21">
        <v>17.291999816894531</v>
      </c>
      <c r="H101" s="41">
        <f>STDEV(G99:G101)</f>
        <v>1.4571249436780802E-2</v>
      </c>
      <c r="I101" s="40">
        <f>AVERAGE(G99:G101)</f>
        <v>17.305666605631512</v>
      </c>
      <c r="J101" s="36"/>
      <c r="K101" s="40">
        <f>E101-I101</f>
        <v>6.173332850138344</v>
      </c>
      <c r="L101" s="40">
        <f>K101-$K$7</f>
        <v>-2.2020012537638358</v>
      </c>
      <c r="M101" s="18">
        <f>SQRT((D101*D101)+(H101*H101))</f>
        <v>5.2965111731140456E-2</v>
      </c>
      <c r="N101" s="6"/>
      <c r="O101" s="23">
        <f>POWER(2,-L101)</f>
        <v>4.6011715720160211</v>
      </c>
      <c r="P101" s="17">
        <f>M101/SQRT((COUNT(C99:C101)+COUNT(G99:G101)/2))</f>
        <v>2.4967993114261719E-2</v>
      </c>
    </row>
    <row r="102" spans="2:16">
      <c r="B102" s="25" t="s">
        <v>112</v>
      </c>
      <c r="C102" s="21">
        <v>18.590000152587891</v>
      </c>
      <c r="D102" s="33"/>
      <c r="E102" s="36"/>
      <c r="F102" s="36"/>
      <c r="G102" s="21">
        <v>14.788999557495117</v>
      </c>
      <c r="I102" s="36"/>
      <c r="J102" s="36"/>
      <c r="K102" s="36"/>
      <c r="L102" s="36"/>
      <c r="M102" s="36"/>
      <c r="N102" s="36"/>
      <c r="O102" s="37"/>
    </row>
    <row r="103" spans="2:16">
      <c r="B103" s="25" t="s">
        <v>112</v>
      </c>
      <c r="C103" s="21">
        <v>18.350000381469727</v>
      </c>
      <c r="D103" s="38"/>
      <c r="E103" s="36"/>
      <c r="F103" s="36"/>
      <c r="G103" s="21">
        <v>14.789999961853027</v>
      </c>
      <c r="H103" s="38"/>
      <c r="I103" s="36"/>
      <c r="J103" s="36"/>
      <c r="K103" s="36"/>
      <c r="L103" s="36"/>
      <c r="M103" s="36"/>
      <c r="N103" s="36"/>
      <c r="O103" s="37"/>
    </row>
    <row r="104" spans="2:16" ht="15.75">
      <c r="B104" s="25" t="s">
        <v>112</v>
      </c>
      <c r="C104" s="21">
        <v>18.386999130249023</v>
      </c>
      <c r="D104" s="39">
        <f>STDEV(C102:C104)</f>
        <v>0.12921442941781561</v>
      </c>
      <c r="E104" s="40">
        <f>AVERAGE(C102:C104)</f>
        <v>18.442333221435547</v>
      </c>
      <c r="F104" s="36"/>
      <c r="G104" s="21">
        <v>14.802000045776367</v>
      </c>
      <c r="H104" s="41">
        <f>STDEV(G102:G104)</f>
        <v>7.2343569006678545E-3</v>
      </c>
      <c r="I104" s="40">
        <f>AVERAGE(G102:G104)</f>
        <v>14.79366652170817</v>
      </c>
      <c r="J104" s="36"/>
      <c r="K104" s="40">
        <f>E104-I104</f>
        <v>3.6486666997273769</v>
      </c>
      <c r="L104" s="40">
        <f>K104-$K$7</f>
        <v>-4.7266674041748029</v>
      </c>
      <c r="M104" s="18">
        <f>SQRT((D104*D104)+(H104*H104))</f>
        <v>0.12941678673780266</v>
      </c>
      <c r="N104" s="6"/>
      <c r="O104" s="23">
        <f>POWER(2,-L104)</f>
        <v>26.476993461480621</v>
      </c>
      <c r="P104" s="17">
        <f>M104/SQRT((COUNT(C102:C104)+COUNT(G102:G104)/2))</f>
        <v>6.1007658334449009E-2</v>
      </c>
    </row>
    <row r="105" spans="2:16">
      <c r="B105" s="25" t="s">
        <v>113</v>
      </c>
      <c r="C105" s="21">
        <v>26.690999984741211</v>
      </c>
      <c r="D105" s="33"/>
      <c r="E105" s="36"/>
      <c r="F105" s="36"/>
      <c r="G105" s="21">
        <v>16.551000595092773</v>
      </c>
      <c r="I105" s="36"/>
      <c r="J105" s="36"/>
      <c r="K105" s="36"/>
      <c r="L105" s="36"/>
      <c r="M105" s="36"/>
      <c r="N105" s="36"/>
      <c r="O105" s="37"/>
    </row>
    <row r="106" spans="2:16">
      <c r="B106" s="25" t="s">
        <v>113</v>
      </c>
      <c r="C106" s="21">
        <v>26.783000946044922</v>
      </c>
      <c r="D106" s="38"/>
      <c r="E106" s="36"/>
      <c r="F106" s="36"/>
      <c r="G106" s="21">
        <v>16.586999893188477</v>
      </c>
      <c r="H106" s="38"/>
      <c r="I106" s="36"/>
      <c r="J106" s="36"/>
      <c r="K106" s="36"/>
      <c r="L106" s="36"/>
      <c r="M106" s="36"/>
      <c r="N106" s="36"/>
      <c r="O106" s="37"/>
    </row>
    <row r="107" spans="2:16" ht="15.75">
      <c r="B107" s="25" t="s">
        <v>113</v>
      </c>
      <c r="C107" s="21">
        <v>27.267999649047852</v>
      </c>
      <c r="D107" s="39">
        <f>STDEV(C105:C107)</f>
        <v>0.31000444389418358</v>
      </c>
      <c r="E107" s="40">
        <f>AVERAGE(C105:C107)</f>
        <v>26.914000193277996</v>
      </c>
      <c r="F107" s="36"/>
      <c r="G107" s="21">
        <v>16.638999938964844</v>
      </c>
      <c r="H107" s="41">
        <f>STDEV(G105:G107)</f>
        <v>4.4241456324060381E-2</v>
      </c>
      <c r="I107" s="40">
        <f>AVERAGE(G105:G107)</f>
        <v>16.592333475748699</v>
      </c>
      <c r="J107" s="36"/>
      <c r="K107" s="40">
        <f>E107-I107</f>
        <v>10.321666717529297</v>
      </c>
      <c r="L107" s="40">
        <f>K107-$K$7</f>
        <v>1.9463326136271171</v>
      </c>
      <c r="M107" s="18">
        <f>SQRT((D107*D107)+(H107*H107))</f>
        <v>0.313145432174598</v>
      </c>
      <c r="N107" s="6"/>
      <c r="O107" s="23">
        <f>POWER(2,-L107)</f>
        <v>0.25947498872925701</v>
      </c>
      <c r="P107" s="17">
        <f>M107/SQRT((COUNT(C105:C107)+COUNT(G105:G107)/2))</f>
        <v>0.1476181723921669</v>
      </c>
    </row>
    <row r="108" spans="2:16">
      <c r="B108" s="25" t="s">
        <v>114</v>
      </c>
      <c r="C108" s="21">
        <v>20.802000045776367</v>
      </c>
      <c r="D108" s="33"/>
      <c r="E108" s="36"/>
      <c r="F108" s="36"/>
      <c r="G108" s="21">
        <v>16.375</v>
      </c>
      <c r="I108" s="36"/>
      <c r="J108" s="36"/>
      <c r="K108" s="36"/>
      <c r="L108" s="36"/>
      <c r="M108" s="36"/>
      <c r="N108" s="36"/>
      <c r="O108" s="37"/>
    </row>
    <row r="109" spans="2:16">
      <c r="B109" s="25" t="s">
        <v>114</v>
      </c>
      <c r="C109" s="21">
        <v>20.759000778198242</v>
      </c>
      <c r="D109" s="38"/>
      <c r="E109" s="36"/>
      <c r="F109" s="36"/>
      <c r="G109" s="21">
        <v>16.572000503540039</v>
      </c>
      <c r="H109" s="38"/>
      <c r="I109" s="36"/>
      <c r="J109" s="36"/>
      <c r="K109" s="36"/>
      <c r="L109" s="36"/>
      <c r="M109" s="36"/>
      <c r="N109" s="36"/>
      <c r="O109" s="37"/>
    </row>
    <row r="110" spans="2:16" ht="15.75">
      <c r="B110" s="25" t="s">
        <v>114</v>
      </c>
      <c r="C110" s="21">
        <v>20.746000289916992</v>
      </c>
      <c r="D110" s="39">
        <f>STDEV(C108:C110)</f>
        <v>2.9308481036825377E-2</v>
      </c>
      <c r="E110" s="40">
        <f>AVERAGE(C108:C110)</f>
        <v>20.769000371297199</v>
      </c>
      <c r="F110" s="36"/>
      <c r="G110" s="21">
        <v>16.349000930786133</v>
      </c>
      <c r="H110" s="41">
        <f>STDEV(G108:G110)</f>
        <v>0.12193848137718265</v>
      </c>
      <c r="I110" s="40">
        <f>AVERAGE(G108:G110)</f>
        <v>16.432000478108723</v>
      </c>
      <c r="J110" s="36"/>
      <c r="K110" s="40">
        <f>E110-I110</f>
        <v>4.3369998931884766</v>
      </c>
      <c r="L110" s="40">
        <f>K110-$K$7</f>
        <v>-4.0383342107137032</v>
      </c>
      <c r="M110" s="18">
        <f>SQRT((D110*D110)+(H110*H110))</f>
        <v>0.12541124471617157</v>
      </c>
      <c r="N110" s="6"/>
      <c r="O110" s="23">
        <f>POWER(2,-L110)</f>
        <v>16.430838612968408</v>
      </c>
      <c r="P110" s="17">
        <f>M110/SQRT((COUNT(C108:C110)+COUNT(G108:G110)/2))</f>
        <v>5.911942771723367E-2</v>
      </c>
    </row>
    <row r="111" spans="2:16">
      <c r="B111" s="25" t="s">
        <v>115</v>
      </c>
      <c r="C111" s="21">
        <v>21.733999252319336</v>
      </c>
      <c r="D111" s="33"/>
      <c r="E111" s="36"/>
      <c r="F111" s="36"/>
      <c r="G111" s="21">
        <v>16.875</v>
      </c>
      <c r="I111" s="36"/>
      <c r="J111" s="36"/>
      <c r="K111" s="36"/>
      <c r="L111" s="36"/>
      <c r="M111" s="36"/>
      <c r="N111" s="36"/>
      <c r="O111" s="37"/>
    </row>
    <row r="112" spans="2:16">
      <c r="B112" s="25" t="s">
        <v>115</v>
      </c>
      <c r="C112" s="21">
        <v>21.756999969482422</v>
      </c>
      <c r="D112" s="38"/>
      <c r="E112" s="36"/>
      <c r="F112" s="36"/>
      <c r="G112" s="21">
        <v>16.910999298095703</v>
      </c>
      <c r="H112" s="38"/>
      <c r="I112" s="36"/>
      <c r="J112" s="36"/>
      <c r="K112" s="36"/>
      <c r="L112" s="36"/>
      <c r="M112" s="36"/>
      <c r="N112" s="36"/>
      <c r="O112" s="37"/>
    </row>
    <row r="113" spans="2:17" ht="15.75">
      <c r="B113" s="25" t="s">
        <v>115</v>
      </c>
      <c r="C113" s="21">
        <v>21.746999740600586</v>
      </c>
      <c r="D113" s="39">
        <f>STDEV(C111:C113)</f>
        <v>1.1532925787040484E-2</v>
      </c>
      <c r="E113" s="40">
        <f>AVERAGE(C111:C113)</f>
        <v>21.745999654134113</v>
      </c>
      <c r="F113" s="36"/>
      <c r="G113" s="21">
        <v>16.916999816894531</v>
      </c>
      <c r="H113" s="41">
        <f>STDEV(G111:G113)</f>
        <v>2.2715414400844409E-2</v>
      </c>
      <c r="I113" s="40">
        <f>AVERAGE(G111:G113)</f>
        <v>16.900999704996746</v>
      </c>
      <c r="J113" s="36"/>
      <c r="K113" s="40">
        <f>E113-I113</f>
        <v>4.8449999491373674</v>
      </c>
      <c r="L113" s="40">
        <f>K113-$K$7</f>
        <v>-3.5303341547648124</v>
      </c>
      <c r="M113" s="18">
        <f>SQRT((D113*D113)+(H113*H113))</f>
        <v>2.5475447564497721E-2</v>
      </c>
      <c r="N113" s="6"/>
      <c r="O113" s="23">
        <f>POWER(2,-L113)</f>
        <v>11.554109398996539</v>
      </c>
      <c r="P113" s="17">
        <f>M113/SQRT((COUNT(C111:C113)+COUNT(G111:G113)/2))</f>
        <v>1.2009241151079104E-2</v>
      </c>
    </row>
    <row r="114" spans="2:17" s="24" customFormat="1">
      <c r="B114" s="25" t="s">
        <v>116</v>
      </c>
      <c r="C114" s="21">
        <v>27.347999572753906</v>
      </c>
      <c r="D114" s="33"/>
      <c r="E114" s="36"/>
      <c r="F114" s="36"/>
      <c r="G114" s="21">
        <v>15.434000015258789</v>
      </c>
      <c r="H114" s="32"/>
      <c r="I114" s="36"/>
      <c r="J114" s="36"/>
      <c r="K114" s="36"/>
      <c r="L114" s="36"/>
      <c r="M114" s="36"/>
      <c r="N114" s="36"/>
      <c r="O114" s="37"/>
      <c r="P114" s="43"/>
      <c r="Q114" s="30"/>
    </row>
    <row r="115" spans="2:17" s="24" customFormat="1">
      <c r="B115" s="25" t="s">
        <v>116</v>
      </c>
      <c r="C115" s="21">
        <v>27.128999710083008</v>
      </c>
      <c r="D115" s="38"/>
      <c r="E115" s="36"/>
      <c r="F115" s="36"/>
      <c r="G115" s="21">
        <v>15.418000221252441</v>
      </c>
      <c r="H115" s="38"/>
      <c r="I115" s="36"/>
      <c r="J115" s="36"/>
      <c r="K115" s="36"/>
      <c r="L115" s="36"/>
      <c r="M115" s="36"/>
      <c r="N115" s="36"/>
      <c r="O115" s="37"/>
      <c r="P115" s="43"/>
      <c r="Q115" s="30"/>
    </row>
    <row r="116" spans="2:17" s="24" customFormat="1" ht="15.75">
      <c r="B116" s="25" t="s">
        <v>116</v>
      </c>
      <c r="C116" s="21">
        <v>27.402000427246094</v>
      </c>
      <c r="D116" s="39">
        <f>STDEV(C114:C116)</f>
        <v>0.14457202570997729</v>
      </c>
      <c r="E116" s="40">
        <f>AVERAGE(C114:C116)</f>
        <v>27.292999903361004</v>
      </c>
      <c r="F116" s="36"/>
      <c r="G116" s="21">
        <v>15.416999816894531</v>
      </c>
      <c r="H116" s="41">
        <f>STDEV(G114:G116)</f>
        <v>9.5394004139760461E-3</v>
      </c>
      <c r="I116" s="40">
        <f>AVERAGE(G114:G116)</f>
        <v>15.42300001780192</v>
      </c>
      <c r="J116" s="36"/>
      <c r="K116" s="40">
        <f>E116-I116</f>
        <v>11.869999885559084</v>
      </c>
      <c r="L116" s="40">
        <f>K116-$K$7</f>
        <v>3.494665781656904</v>
      </c>
      <c r="M116" s="40">
        <f>SQRT((D116*D116)+(H116*H116))</f>
        <v>0.14488640646432122</v>
      </c>
      <c r="N116" s="36"/>
      <c r="O116" s="44">
        <f>POWER(2,-L116)</f>
        <v>8.8715759496960922E-2</v>
      </c>
      <c r="P116" s="1">
        <f>M116/SQRT((COUNT(C114:C116)+COUNT(G114:G116)/2))</f>
        <v>6.8300107008447977E-2</v>
      </c>
      <c r="Q116" s="30"/>
    </row>
    <row r="117" spans="2:17">
      <c r="B117" s="25" t="s">
        <v>117</v>
      </c>
      <c r="C117" s="21">
        <v>22.919000625610352</v>
      </c>
      <c r="D117" s="33"/>
      <c r="E117" s="36"/>
      <c r="F117" s="36"/>
      <c r="G117" s="21">
        <v>16.100000381469727</v>
      </c>
      <c r="I117" s="36"/>
      <c r="J117" s="36"/>
      <c r="K117" s="36"/>
      <c r="L117" s="36"/>
      <c r="M117" s="36"/>
      <c r="N117" s="36"/>
      <c r="O117" s="37"/>
    </row>
    <row r="118" spans="2:17">
      <c r="B118" s="25" t="s">
        <v>117</v>
      </c>
      <c r="C118" s="21">
        <v>22.597999572753906</v>
      </c>
      <c r="D118" s="38"/>
      <c r="E118" s="36"/>
      <c r="F118" s="36"/>
      <c r="G118" s="21">
        <v>15.567999839782715</v>
      </c>
      <c r="H118" s="38"/>
      <c r="I118" s="36"/>
      <c r="J118" s="36"/>
      <c r="K118" s="36"/>
      <c r="L118" s="36"/>
      <c r="M118" s="36"/>
      <c r="N118" s="36"/>
      <c r="O118" s="37"/>
    </row>
    <row r="119" spans="2:17" ht="15.75">
      <c r="B119" s="25" t="s">
        <v>117</v>
      </c>
      <c r="C119" s="21">
        <v>22.531999588012695</v>
      </c>
      <c r="D119" s="39">
        <f>STDEV(C117:C119)</f>
        <v>0.20702957800866539</v>
      </c>
      <c r="E119" s="40">
        <f>AVERAGE(C117:C119)</f>
        <v>22.682999928792317</v>
      </c>
      <c r="F119" s="36"/>
      <c r="G119" s="21">
        <v>15.598999977111816</v>
      </c>
      <c r="H119" s="41">
        <f>STDEV(G117:G119)</f>
        <v>0.29860425037064431</v>
      </c>
      <c r="I119" s="40">
        <f>AVERAGE(G117:G119)</f>
        <v>15.755666732788086</v>
      </c>
      <c r="J119" s="36"/>
      <c r="K119" s="40">
        <f>E119-I119</f>
        <v>6.9273331960042306</v>
      </c>
      <c r="L119" s="40">
        <f>K119-$K$7</f>
        <v>-1.4480009078979492</v>
      </c>
      <c r="M119" s="18">
        <f>SQRT((D119*D119)+(H119*H119))</f>
        <v>0.36335347048000038</v>
      </c>
      <c r="N119" s="6"/>
      <c r="O119" s="23">
        <f>POWER(2,-L119)</f>
        <v>2.7282973866945497</v>
      </c>
      <c r="P119" s="17">
        <f>M119/SQRT((COUNT(C117:C119)+COUNT(G117:G119)/2))</f>
        <v>0.17128646862938288</v>
      </c>
    </row>
    <row r="120" spans="2:17">
      <c r="B120" s="25" t="s">
        <v>118</v>
      </c>
      <c r="C120" s="21">
        <v>18.378999710083008</v>
      </c>
      <c r="D120" s="33"/>
      <c r="E120" s="36"/>
      <c r="F120" s="36"/>
      <c r="G120" s="21">
        <v>13.692999839782715</v>
      </c>
      <c r="I120" s="36"/>
      <c r="J120" s="36"/>
      <c r="K120" s="36"/>
      <c r="L120" s="36"/>
      <c r="M120" s="36"/>
      <c r="N120" s="36"/>
      <c r="O120" s="37"/>
    </row>
    <row r="121" spans="2:17">
      <c r="B121" s="25" t="s">
        <v>118</v>
      </c>
      <c r="C121" s="21">
        <v>18.431999206542969</v>
      </c>
      <c r="D121" s="38"/>
      <c r="E121" s="36"/>
      <c r="F121" s="36"/>
      <c r="G121" s="21">
        <v>13.741999626159668</v>
      </c>
      <c r="H121" s="38"/>
      <c r="I121" s="36"/>
      <c r="J121" s="36"/>
      <c r="K121" s="36"/>
      <c r="L121" s="36"/>
      <c r="M121" s="36"/>
      <c r="N121" s="36"/>
      <c r="O121" s="37"/>
    </row>
    <row r="122" spans="2:17" ht="15.75">
      <c r="B122" s="25" t="s">
        <v>118</v>
      </c>
      <c r="C122" s="21">
        <v>18.424999237060547</v>
      </c>
      <c r="D122" s="39">
        <f>STDEV(C120:C122)</f>
        <v>2.8792078424228637E-2</v>
      </c>
      <c r="E122" s="40">
        <f>AVERAGE(C120:C122)</f>
        <v>18.411999384562176</v>
      </c>
      <c r="F122" s="36"/>
      <c r="G122" s="21">
        <v>13.862000465393066</v>
      </c>
      <c r="H122" s="41">
        <f>STDEV(G120:G122)</f>
        <v>8.6950552939009718E-2</v>
      </c>
      <c r="I122" s="40">
        <f>AVERAGE(G120:G122)</f>
        <v>13.765666643778482</v>
      </c>
      <c r="J122" s="36"/>
      <c r="K122" s="40">
        <f>E122-I122</f>
        <v>4.6463327407836932</v>
      </c>
      <c r="L122" s="40">
        <f>K122-$K$7</f>
        <v>-3.7290013631184866</v>
      </c>
      <c r="M122" s="18">
        <f>SQRT((D122*D122)+(H122*H122))</f>
        <v>9.1593572025478215E-2</v>
      </c>
      <c r="N122" s="6"/>
      <c r="O122" s="23">
        <f>POWER(2,-L122)</f>
        <v>13.259931000338179</v>
      </c>
      <c r="P122" s="17">
        <f>M122/SQRT((COUNT(C120:C122)+COUNT(G120:G122)/2))</f>
        <v>4.3177623928209403E-2</v>
      </c>
    </row>
    <row r="123" spans="2:17">
      <c r="B123" s="25" t="s">
        <v>119</v>
      </c>
      <c r="C123" s="21">
        <v>27.309999465942383</v>
      </c>
      <c r="D123" s="33"/>
      <c r="E123" s="36"/>
      <c r="F123" s="36"/>
      <c r="G123" s="21">
        <v>15.694000244140625</v>
      </c>
      <c r="I123" s="36"/>
      <c r="J123" s="36"/>
      <c r="K123" s="36"/>
      <c r="L123" s="36"/>
      <c r="M123" s="36"/>
      <c r="N123" s="36"/>
      <c r="O123" s="37"/>
    </row>
    <row r="124" spans="2:17">
      <c r="B124" s="25" t="s">
        <v>119</v>
      </c>
      <c r="C124" s="21">
        <v>27.055000305175781</v>
      </c>
      <c r="D124" s="38"/>
      <c r="E124" s="36"/>
      <c r="F124" s="36"/>
      <c r="G124" s="21">
        <v>15.720999717712402</v>
      </c>
      <c r="H124" s="38"/>
      <c r="I124" s="36"/>
      <c r="J124" s="36"/>
      <c r="K124" s="36"/>
      <c r="L124" s="36"/>
      <c r="M124" s="36"/>
      <c r="N124" s="36"/>
      <c r="O124" s="37"/>
    </row>
    <row r="125" spans="2:17" ht="15.75">
      <c r="B125" s="25" t="s">
        <v>119</v>
      </c>
      <c r="C125" s="21">
        <v>26.915000915527344</v>
      </c>
      <c r="D125" s="39">
        <f>STDEV(C123:C125)</f>
        <v>0.20026992448656786</v>
      </c>
      <c r="E125" s="40">
        <f>AVERAGE(C123:C125)</f>
        <v>27.093333562215168</v>
      </c>
      <c r="F125" s="36"/>
      <c r="G125" s="21">
        <v>15.744999885559082</v>
      </c>
      <c r="H125" s="41">
        <f>STDEV(G123:G125)</f>
        <v>2.5514515654927031E-2</v>
      </c>
      <c r="I125" s="40">
        <f>AVERAGE(G123:G125)</f>
        <v>15.719999949137369</v>
      </c>
      <c r="J125" s="36"/>
      <c r="K125" s="40">
        <f>E125-I125</f>
        <v>11.373333613077799</v>
      </c>
      <c r="L125" s="40">
        <f>K125-$K$7</f>
        <v>2.9979995091756191</v>
      </c>
      <c r="M125" s="18">
        <f>SQRT((D125*D125)+(H125*H125))</f>
        <v>0.20188866526618354</v>
      </c>
      <c r="N125" s="6"/>
      <c r="O125" s="23">
        <f>POWER(2,-L125)</f>
        <v>0.12517344954961143</v>
      </c>
      <c r="P125" s="17">
        <f>M125/SQRT((COUNT(C123:C125)+COUNT(G123:G125)/2))</f>
        <v>9.5171229502946264E-2</v>
      </c>
    </row>
    <row r="126" spans="2:17">
      <c r="B126" s="25" t="s">
        <v>120</v>
      </c>
      <c r="C126" s="21">
        <v>26.554000854492188</v>
      </c>
      <c r="D126" s="33"/>
      <c r="E126" s="36"/>
      <c r="F126" s="36"/>
      <c r="G126" s="21">
        <v>19.795999526977539</v>
      </c>
      <c r="I126" s="36"/>
      <c r="J126" s="36"/>
      <c r="K126" s="36"/>
      <c r="L126" s="36"/>
      <c r="M126" s="36"/>
      <c r="N126" s="36"/>
      <c r="O126" s="37"/>
    </row>
    <row r="127" spans="2:17">
      <c r="B127" s="25" t="s">
        <v>120</v>
      </c>
      <c r="C127" s="21">
        <v>26.471000671386719</v>
      </c>
      <c r="D127" s="38"/>
      <c r="E127" s="36"/>
      <c r="F127" s="36"/>
      <c r="G127" s="21">
        <v>19.926000595092773</v>
      </c>
      <c r="H127" s="38"/>
      <c r="I127" s="36"/>
      <c r="J127" s="36"/>
      <c r="K127" s="36"/>
      <c r="L127" s="36"/>
      <c r="M127" s="36"/>
      <c r="N127" s="36"/>
      <c r="O127" s="37"/>
    </row>
    <row r="128" spans="2:17" ht="15.75">
      <c r="B128" s="25" t="s">
        <v>120</v>
      </c>
      <c r="C128" s="21">
        <v>26.518999099731445</v>
      </c>
      <c r="D128" s="39">
        <f>STDEV(C126:C128)</f>
        <v>4.1669337958576386E-2</v>
      </c>
      <c r="E128" s="40">
        <f>AVERAGE(C126:C128)</f>
        <v>26.514666875203449</v>
      </c>
      <c r="F128" s="36"/>
      <c r="G128" s="21">
        <v>19.992000579833984</v>
      </c>
      <c r="H128" s="41">
        <f>STDEV(G126:G128)</f>
        <v>9.9726867340900124E-2</v>
      </c>
      <c r="I128" s="40">
        <f>AVERAGE(G126:G128)</f>
        <v>19.904666900634766</v>
      </c>
      <c r="J128" s="36"/>
      <c r="K128" s="40">
        <f>E128-I128</f>
        <v>6.6099999745686837</v>
      </c>
      <c r="L128" s="40">
        <f>K128-$K$7</f>
        <v>-1.7653341293334961</v>
      </c>
      <c r="M128" s="18">
        <f>SQRT((D128*D128)+(H128*H128))</f>
        <v>0.10808229177592205</v>
      </c>
      <c r="N128" s="6"/>
      <c r="O128" s="23">
        <f>POWER(2,-L128)</f>
        <v>3.3995272386347666</v>
      </c>
      <c r="P128" s="17">
        <f>M128/SQRT((COUNT(C126:C128)+COUNT(G126:G128)/2))</f>
        <v>5.0950480960625003E-2</v>
      </c>
    </row>
    <row r="129" spans="2:17">
      <c r="B129" s="25" t="s">
        <v>121</v>
      </c>
      <c r="C129" s="21">
        <v>19.392999649047852</v>
      </c>
      <c r="D129" s="33"/>
      <c r="E129" s="36"/>
      <c r="F129" s="36"/>
      <c r="G129" s="21">
        <v>15.873000144958496</v>
      </c>
      <c r="I129" s="36"/>
      <c r="J129" s="36"/>
      <c r="K129" s="36"/>
      <c r="L129" s="36"/>
      <c r="M129" s="36"/>
      <c r="N129" s="36"/>
      <c r="O129" s="37"/>
    </row>
    <row r="130" spans="2:17">
      <c r="B130" s="25" t="s">
        <v>121</v>
      </c>
      <c r="C130" s="21">
        <v>19.427000045776367</v>
      </c>
      <c r="D130" s="38"/>
      <c r="E130" s="36"/>
      <c r="F130" s="36"/>
      <c r="G130" s="21">
        <v>15.909000396728516</v>
      </c>
      <c r="H130" s="38"/>
      <c r="I130" s="36"/>
      <c r="J130" s="36"/>
      <c r="K130" s="36"/>
      <c r="L130" s="36"/>
      <c r="M130" s="36"/>
      <c r="N130" s="36"/>
      <c r="O130" s="37"/>
    </row>
    <row r="131" spans="2:17" ht="15.75">
      <c r="B131" s="25" t="s">
        <v>121</v>
      </c>
      <c r="C131" s="21">
        <v>19.37700080871582</v>
      </c>
      <c r="D131" s="39">
        <f t="shared" ref="D131" si="0">STDEV(C129:C131)</f>
        <v>2.5534008616950616E-2</v>
      </c>
      <c r="E131" s="40">
        <f t="shared" ref="E131" si="1">AVERAGE(C129:C131)</f>
        <v>19.39900016784668</v>
      </c>
      <c r="F131" s="36"/>
      <c r="G131" s="21">
        <v>15.836999893188477</v>
      </c>
      <c r="H131" s="41">
        <f t="shared" ref="H131" si="2">STDEV(G129:G131)</f>
        <v>3.6000251770019531E-2</v>
      </c>
      <c r="I131" s="40">
        <f t="shared" ref="I131" si="3">AVERAGE(G129:G131)</f>
        <v>15.873000144958496</v>
      </c>
      <c r="J131" s="36"/>
      <c r="K131" s="40">
        <f t="shared" ref="K131" si="4">E131-I131</f>
        <v>3.5260000228881836</v>
      </c>
      <c r="L131" s="40">
        <f t="shared" ref="L131" si="5">K131-$K$7</f>
        <v>-4.8493340810139962</v>
      </c>
      <c r="M131" s="18">
        <f t="shared" ref="M131" si="6">SQRT((D131*D131)+(H131*H131))</f>
        <v>4.413619516400686E-2</v>
      </c>
      <c r="N131" s="6"/>
      <c r="O131" s="23">
        <f t="shared" ref="O131" si="7">POWER(2,-L131)</f>
        <v>28.826705905127181</v>
      </c>
      <c r="P131" s="17">
        <f t="shared" ref="P131" si="8">M131/SQRT((COUNT(C129:C131)+COUNT(G129:G131)/2))</f>
        <v>2.0806001930828107E-2</v>
      </c>
    </row>
    <row r="132" spans="2:17">
      <c r="B132" s="25" t="s">
        <v>122</v>
      </c>
      <c r="C132" s="21">
        <v>27.718999862670898</v>
      </c>
      <c r="D132" s="33"/>
      <c r="E132" s="36"/>
      <c r="F132" s="36"/>
      <c r="G132" s="21">
        <v>16.141000747680664</v>
      </c>
      <c r="I132" s="36"/>
      <c r="J132" s="36"/>
      <c r="K132" s="36"/>
      <c r="L132" s="36"/>
      <c r="M132" s="36"/>
      <c r="N132" s="36"/>
      <c r="O132" s="37"/>
    </row>
    <row r="133" spans="2:17">
      <c r="B133" s="25" t="s">
        <v>122</v>
      </c>
      <c r="C133" s="21">
        <v>27.878999710083008</v>
      </c>
      <c r="D133" s="38"/>
      <c r="E133" s="36"/>
      <c r="F133" s="36"/>
      <c r="G133" s="21">
        <v>16.391000747680664</v>
      </c>
      <c r="H133" s="38"/>
      <c r="I133" s="36"/>
      <c r="J133" s="36"/>
      <c r="K133" s="36"/>
      <c r="L133" s="36"/>
      <c r="M133" s="36"/>
      <c r="N133" s="36"/>
      <c r="O133" s="37"/>
    </row>
    <row r="134" spans="2:17" ht="15.75">
      <c r="B134" s="25" t="s">
        <v>122</v>
      </c>
      <c r="C134" s="21">
        <v>27.746000289916992</v>
      </c>
      <c r="D134" s="39">
        <f t="shared" ref="D134" si="9">STDEV(C132:C134)</f>
        <v>8.5652223173974737E-2</v>
      </c>
      <c r="E134" s="40">
        <f t="shared" ref="E134" si="10">AVERAGE(C132:C134)</f>
        <v>27.781333287556965</v>
      </c>
      <c r="F134" s="36"/>
      <c r="G134" s="21">
        <v>16.233999252319336</v>
      </c>
      <c r="H134" s="41">
        <f t="shared" ref="H134" si="11">STDEV(G132:G134)</f>
        <v>0.12635808337862825</v>
      </c>
      <c r="I134" s="40">
        <f t="shared" ref="I134" si="12">AVERAGE(G132:G134)</f>
        <v>16.255333582560223</v>
      </c>
      <c r="J134" s="36"/>
      <c r="K134" s="40">
        <f t="shared" ref="K134" si="13">E134-I134</f>
        <v>11.525999704996742</v>
      </c>
      <c r="L134" s="40">
        <f t="shared" ref="L134" si="14">K134-$K$7</f>
        <v>3.1506656010945626</v>
      </c>
      <c r="M134" s="18">
        <f t="shared" ref="M134" si="15">SQRT((D134*D134)+(H134*H134))</f>
        <v>0.15265211616536714</v>
      </c>
      <c r="N134" s="6"/>
      <c r="O134" s="23">
        <f t="shared" ref="O134" si="16">POWER(2,-L134)</f>
        <v>0.11260434475376729</v>
      </c>
      <c r="P134" s="17">
        <f t="shared" ref="P134" si="17">M134/SQRT((COUNT(C132:C134)+COUNT(G132:G134)/2))</f>
        <v>7.1960897668671808E-2</v>
      </c>
    </row>
    <row r="135" spans="2:17">
      <c r="B135" s="25" t="s">
        <v>123</v>
      </c>
      <c r="C135" s="21">
        <v>23.086999893188477</v>
      </c>
      <c r="D135" s="33"/>
      <c r="E135" s="36"/>
      <c r="F135" s="36"/>
      <c r="G135" s="21">
        <v>17.445999145507812</v>
      </c>
      <c r="I135" s="36"/>
      <c r="J135" s="36"/>
      <c r="K135" s="36"/>
      <c r="L135" s="36"/>
      <c r="M135" s="36"/>
      <c r="N135" s="36"/>
      <c r="O135" s="37"/>
    </row>
    <row r="136" spans="2:17">
      <c r="B136" s="25" t="s">
        <v>123</v>
      </c>
      <c r="C136" s="21">
        <v>23.124000549316406</v>
      </c>
      <c r="D136" s="38"/>
      <c r="E136" s="36"/>
      <c r="F136" s="36"/>
      <c r="G136" s="21">
        <v>17.243000030517578</v>
      </c>
      <c r="H136" s="38"/>
      <c r="I136" s="36"/>
      <c r="J136" s="36"/>
      <c r="K136" s="36"/>
      <c r="L136" s="36"/>
      <c r="M136" s="36"/>
      <c r="N136" s="36"/>
      <c r="O136" s="37"/>
    </row>
    <row r="137" spans="2:17" ht="15.75">
      <c r="B137" s="25" t="s">
        <v>123</v>
      </c>
      <c r="C137" s="21">
        <v>22.99799919128418</v>
      </c>
      <c r="D137" s="39">
        <f t="shared" ref="D137" si="18">STDEV(C135:C137)</f>
        <v>6.4764336532951217E-2</v>
      </c>
      <c r="E137" s="40">
        <f t="shared" ref="E137" si="19">AVERAGE(C135:C137)</f>
        <v>23.069666544596355</v>
      </c>
      <c r="F137" s="36"/>
      <c r="G137" s="21">
        <v>17.180000305175781</v>
      </c>
      <c r="H137" s="41">
        <f t="shared" ref="H137" si="20">STDEV(G135:G137)</f>
        <v>0.13900419006744125</v>
      </c>
      <c r="I137" s="40">
        <f t="shared" ref="I137" si="21">AVERAGE(G135:G137)</f>
        <v>17.289666493733723</v>
      </c>
      <c r="J137" s="36"/>
      <c r="K137" s="40">
        <f t="shared" ref="K137" si="22">E137-I137</f>
        <v>5.7800000508626326</v>
      </c>
      <c r="L137" s="40">
        <f t="shared" ref="L137" si="23">K137-$K$7</f>
        <v>-2.5953340530395472</v>
      </c>
      <c r="M137" s="18">
        <f t="shared" ref="M137" si="24">SQRT((D137*D137)+(H137*H137))</f>
        <v>0.15335117913749047</v>
      </c>
      <c r="N137" s="6"/>
      <c r="O137" s="23">
        <f t="shared" ref="O137" si="25">POWER(2,-L137)</f>
        <v>6.0432894913869282</v>
      </c>
      <c r="P137" s="17">
        <f t="shared" ref="P137" si="26">M137/SQRT((COUNT(C135:C137)+COUNT(G135:G137)/2))</f>
        <v>7.2290439114048352E-2</v>
      </c>
    </row>
    <row r="138" spans="2:17" s="24" customFormat="1">
      <c r="B138" s="25" t="s">
        <v>124</v>
      </c>
      <c r="C138" s="21">
        <v>18.843000411987305</v>
      </c>
      <c r="D138" s="33"/>
      <c r="E138" s="36"/>
      <c r="F138" s="36"/>
      <c r="G138" s="21">
        <v>14.703000068664551</v>
      </c>
      <c r="H138" s="32"/>
      <c r="I138" s="36"/>
      <c r="J138" s="36"/>
      <c r="K138" s="36"/>
      <c r="L138" s="36"/>
      <c r="M138" s="36"/>
      <c r="N138" s="36"/>
      <c r="O138" s="37"/>
      <c r="P138" s="43"/>
      <c r="Q138" s="30"/>
    </row>
    <row r="139" spans="2:17" s="24" customFormat="1">
      <c r="B139" s="25" t="s">
        <v>124</v>
      </c>
      <c r="C139" s="21">
        <v>18.857999801635742</v>
      </c>
      <c r="D139" s="38"/>
      <c r="E139" s="36"/>
      <c r="F139" s="36"/>
      <c r="G139" s="21">
        <v>15.154999732971191</v>
      </c>
      <c r="H139" s="38"/>
      <c r="I139" s="36"/>
      <c r="J139" s="36"/>
      <c r="K139" s="36"/>
      <c r="L139" s="36"/>
      <c r="M139" s="36"/>
      <c r="N139" s="36"/>
      <c r="O139" s="37"/>
      <c r="P139" s="43"/>
      <c r="Q139" s="30"/>
    </row>
    <row r="140" spans="2:17" s="24" customFormat="1" ht="15.75">
      <c r="B140" s="25" t="s">
        <v>124</v>
      </c>
      <c r="C140" s="21">
        <v>18.86400032043457</v>
      </c>
      <c r="D140" s="39">
        <f t="shared" ref="D140" si="27">STDEV(C138:C140)</f>
        <v>1.0816531101931292E-2</v>
      </c>
      <c r="E140" s="40">
        <f t="shared" ref="E140" si="28">AVERAGE(C138:C140)</f>
        <v>18.855000178019207</v>
      </c>
      <c r="F140" s="36"/>
      <c r="G140" s="21">
        <v>14.789999961853027</v>
      </c>
      <c r="H140" s="41">
        <f t="shared" ref="H140" si="29">STDEV(G138:G140)</f>
        <v>0.23982546113942749</v>
      </c>
      <c r="I140" s="40">
        <f t="shared" ref="I140" si="30">AVERAGE(G138:G140)</f>
        <v>14.88266658782959</v>
      </c>
      <c r="J140" s="36"/>
      <c r="K140" s="40">
        <f t="shared" ref="K140" si="31">E140-I140</f>
        <v>3.9723335901896171</v>
      </c>
      <c r="L140" s="40">
        <f t="shared" ref="L140" si="32">K140-$K$7</f>
        <v>-4.4030005137125627</v>
      </c>
      <c r="M140" s="40">
        <f t="shared" ref="M140" si="33">SQRT((D140*D140)+(H140*H140))</f>
        <v>0.24006925908124532</v>
      </c>
      <c r="N140" s="36"/>
      <c r="O140" s="50">
        <f t="shared" ref="O140" si="34">POWER(2,-L140)</f>
        <v>21.156081215503708</v>
      </c>
      <c r="P140" s="1">
        <f t="shared" ref="P140" si="35">M140/SQRT((COUNT(C138:C140)+COUNT(G138:G140)/2))</f>
        <v>0.1131697340338525</v>
      </c>
      <c r="Q140" s="30"/>
    </row>
    <row r="141" spans="2:17" s="24" customFormat="1">
      <c r="B141" s="25" t="s">
        <v>125</v>
      </c>
      <c r="C141" s="21">
        <v>26.697999954223633</v>
      </c>
      <c r="D141" s="33"/>
      <c r="E141" s="36"/>
      <c r="F141" s="36"/>
      <c r="G141" s="21">
        <v>15.984000205993652</v>
      </c>
      <c r="H141" s="32"/>
      <c r="I141" s="36"/>
      <c r="J141" s="36"/>
      <c r="K141" s="36"/>
      <c r="L141" s="36"/>
      <c r="M141" s="36"/>
      <c r="N141" s="36"/>
      <c r="O141" s="37"/>
      <c r="P141" s="43"/>
      <c r="Q141" s="30"/>
    </row>
    <row r="142" spans="2:17" s="24" customFormat="1">
      <c r="B142" s="25" t="s">
        <v>125</v>
      </c>
      <c r="C142" s="21">
        <v>26.936000823974609</v>
      </c>
      <c r="D142" s="38"/>
      <c r="E142" s="36"/>
      <c r="F142" s="36"/>
      <c r="G142" s="21">
        <v>15.857999801635742</v>
      </c>
      <c r="H142" s="38"/>
      <c r="I142" s="36"/>
      <c r="J142" s="36"/>
      <c r="K142" s="36"/>
      <c r="L142" s="36"/>
      <c r="M142" s="36"/>
      <c r="N142" s="36"/>
      <c r="O142" s="37"/>
      <c r="P142" s="43"/>
      <c r="Q142" s="30"/>
    </row>
    <row r="143" spans="2:17" s="24" customFormat="1" ht="15.75">
      <c r="B143" s="25" t="s">
        <v>125</v>
      </c>
      <c r="C143" s="21">
        <v>26.816999435424805</v>
      </c>
      <c r="D143" s="39">
        <f t="shared" ref="D143" si="36">STDEV(C141:C143)</f>
        <v>0.11900043487676207</v>
      </c>
      <c r="E143" s="40">
        <f t="shared" ref="E143" si="37">AVERAGE(C141:C143)</f>
        <v>26.817000071207683</v>
      </c>
      <c r="F143" s="36"/>
      <c r="G143" s="21">
        <v>15.939999580383301</v>
      </c>
      <c r="H143" s="41">
        <f t="shared" ref="H143" si="38">STDEV(G141:G143)</f>
        <v>6.3948052703096114E-2</v>
      </c>
      <c r="I143" s="40">
        <f t="shared" ref="I143" si="39">AVERAGE(G141:G143)</f>
        <v>15.927333196004232</v>
      </c>
      <c r="J143" s="36"/>
      <c r="K143" s="40">
        <f t="shared" ref="K143" si="40">E143-I143</f>
        <v>10.889666875203451</v>
      </c>
      <c r="L143" s="40">
        <f t="shared" ref="L143" si="41">K143-$K$7</f>
        <v>2.5143327713012713</v>
      </c>
      <c r="M143" s="40">
        <f t="shared" ref="M143" si="42">SQRT((D143*D143)+(H143*H143))</f>
        <v>0.13509425208119125</v>
      </c>
      <c r="N143" s="36"/>
      <c r="O143" s="44">
        <f t="shared" ref="O143" si="43">POWER(2,-L143)</f>
        <v>0.17502916331702015</v>
      </c>
      <c r="P143" s="1">
        <f t="shared" ref="P143" si="44">M143/SQRT((COUNT(C141:C143)+COUNT(G141:G143)/2))</f>
        <v>6.3684041163956803E-2</v>
      </c>
      <c r="Q143" s="30"/>
    </row>
    <row r="144" spans="2:17">
      <c r="B144" s="25" t="s">
        <v>126</v>
      </c>
      <c r="C144" s="21">
        <v>21.149999618530273</v>
      </c>
      <c r="D144" s="33"/>
      <c r="E144" s="36"/>
      <c r="F144" s="36"/>
      <c r="G144" s="21">
        <v>15.234999656677246</v>
      </c>
      <c r="I144" s="36"/>
      <c r="J144" s="36"/>
      <c r="K144" s="36"/>
      <c r="L144" s="36"/>
      <c r="M144" s="36"/>
      <c r="N144" s="36"/>
      <c r="O144" s="37"/>
    </row>
    <row r="145" spans="2:17">
      <c r="B145" s="25" t="s">
        <v>126</v>
      </c>
      <c r="C145" s="21">
        <v>21.180000305175781</v>
      </c>
      <c r="D145" s="38"/>
      <c r="E145" s="36"/>
      <c r="F145" s="36"/>
      <c r="G145" s="21">
        <v>15.229000091552734</v>
      </c>
      <c r="H145" s="38"/>
      <c r="I145" s="36"/>
      <c r="J145" s="36"/>
      <c r="K145" s="36"/>
      <c r="L145" s="36"/>
      <c r="M145" s="36"/>
      <c r="N145" s="36"/>
      <c r="O145" s="37"/>
    </row>
    <row r="146" spans="2:17" ht="15.75">
      <c r="B146" s="25" t="s">
        <v>126</v>
      </c>
      <c r="C146" s="21">
        <v>21.153999328613281</v>
      </c>
      <c r="D146" s="39">
        <f t="shared" ref="D146" si="45">STDEV(C144:C146)</f>
        <v>1.6289514327493721E-2</v>
      </c>
      <c r="E146" s="40">
        <f t="shared" ref="E146" si="46">AVERAGE(C144:C146)</f>
        <v>21.161333084106445</v>
      </c>
      <c r="F146" s="36"/>
      <c r="G146" s="21">
        <v>15.239999771118164</v>
      </c>
      <c r="H146" s="41">
        <f t="shared" ref="H146" si="47">STDEV(G144:G146)</f>
        <v>5.5074022407372355E-3</v>
      </c>
      <c r="I146" s="40">
        <f t="shared" ref="I146" si="48">AVERAGE(G144:G146)</f>
        <v>15.234666506449381</v>
      </c>
      <c r="J146" s="36"/>
      <c r="K146" s="40">
        <f t="shared" ref="K146" si="49">E146-I146</f>
        <v>5.9266665776570644</v>
      </c>
      <c r="L146" s="40">
        <f t="shared" ref="L146" si="50">K146-$K$7</f>
        <v>-2.4486675262451154</v>
      </c>
      <c r="M146" s="18">
        <f t="shared" ref="M146" si="51">SQRT((D146*D146)+(H146*H146))</f>
        <v>1.7195341126796545E-2</v>
      </c>
      <c r="N146" s="6"/>
      <c r="O146" s="23">
        <f t="shared" ref="O146" si="52">POWER(2,-L146)</f>
        <v>5.4591166554137516</v>
      </c>
      <c r="P146" s="17">
        <f t="shared" ref="P146" si="53">M146/SQRT((COUNT(C144:C146)+COUNT(G144:G146)/2))</f>
        <v>8.105961543715845E-3</v>
      </c>
    </row>
    <row r="147" spans="2:17">
      <c r="B147" s="25" t="s">
        <v>127</v>
      </c>
      <c r="C147" s="21">
        <v>18.955999374389648</v>
      </c>
      <c r="D147" s="33"/>
      <c r="E147" s="36"/>
      <c r="F147" s="36"/>
      <c r="G147" s="21">
        <v>14.112000465393066</v>
      </c>
      <c r="I147" s="36"/>
      <c r="J147" s="36"/>
      <c r="K147" s="36"/>
      <c r="L147" s="36"/>
      <c r="M147" s="36"/>
      <c r="N147" s="36"/>
      <c r="O147" s="37"/>
    </row>
    <row r="148" spans="2:17">
      <c r="B148" s="25" t="s">
        <v>127</v>
      </c>
      <c r="C148" s="21">
        <v>18.798000335693359</v>
      </c>
      <c r="D148" s="38"/>
      <c r="E148" s="36"/>
      <c r="F148" s="36"/>
      <c r="G148" s="21">
        <v>14.345000267028809</v>
      </c>
      <c r="H148" s="38"/>
      <c r="I148" s="36"/>
      <c r="J148" s="36"/>
      <c r="K148" s="36"/>
      <c r="L148" s="36"/>
      <c r="M148" s="36"/>
      <c r="N148" s="36"/>
      <c r="O148" s="37"/>
    </row>
    <row r="149" spans="2:17" ht="15.75">
      <c r="B149" s="25" t="s">
        <v>127</v>
      </c>
      <c r="C149" s="21">
        <v>19.051000595092773</v>
      </c>
      <c r="D149" s="39">
        <f t="shared" ref="D149" si="54">STDEV(C147:C149)</f>
        <v>0.12780066472193205</v>
      </c>
      <c r="E149" s="40">
        <f t="shared" ref="E149" si="55">AVERAGE(C147:C149)</f>
        <v>18.935000101725262</v>
      </c>
      <c r="F149" s="36"/>
      <c r="G149" s="21">
        <v>14.300999641418457</v>
      </c>
      <c r="H149" s="41">
        <f t="shared" ref="H149" si="56">STDEV(G147:G149)</f>
        <v>0.12379125652656871</v>
      </c>
      <c r="I149" s="40">
        <f t="shared" ref="I149" si="57">AVERAGE(G147:G149)</f>
        <v>14.252666791280111</v>
      </c>
      <c r="J149" s="36"/>
      <c r="K149" s="40">
        <f t="shared" ref="K149" si="58">E149-I149</f>
        <v>4.6823333104451503</v>
      </c>
      <c r="L149" s="40">
        <f t="shared" ref="L149" si="59">K149-$K$7</f>
        <v>-3.6930007934570295</v>
      </c>
      <c r="M149" s="18">
        <f t="shared" ref="M149" si="60">SQRT((D149*D149)+(H149*H149))</f>
        <v>0.17792494230937503</v>
      </c>
      <c r="N149" s="6"/>
      <c r="O149" s="23">
        <f t="shared" ref="O149" si="61">POWER(2,-L149)</f>
        <v>12.933141013888379</v>
      </c>
      <c r="P149" s="17">
        <f t="shared" ref="P149" si="62">M149/SQRT((COUNT(C147:C149)+COUNT(G147:G149)/2))</f>
        <v>8.3874622166122903E-2</v>
      </c>
    </row>
    <row r="150" spans="2:17">
      <c r="B150" s="25" t="s">
        <v>128</v>
      </c>
      <c r="C150" s="21">
        <v>28.288999557495117</v>
      </c>
      <c r="D150" s="33"/>
      <c r="E150" s="36"/>
      <c r="F150" s="36"/>
      <c r="G150" s="21">
        <v>17.327999114990234</v>
      </c>
      <c r="I150" s="36"/>
      <c r="J150" s="36"/>
      <c r="K150" s="36"/>
      <c r="L150" s="36"/>
      <c r="M150" s="36"/>
      <c r="N150" s="36"/>
      <c r="O150" s="37"/>
    </row>
    <row r="151" spans="2:17">
      <c r="B151" s="25" t="s">
        <v>128</v>
      </c>
      <c r="C151" s="21">
        <v>27.944999694824219</v>
      </c>
      <c r="D151" s="38"/>
      <c r="E151" s="36"/>
      <c r="F151" s="36"/>
      <c r="G151" s="21">
        <v>17.329999923706055</v>
      </c>
      <c r="H151" s="38"/>
      <c r="I151" s="36"/>
      <c r="J151" s="36"/>
      <c r="K151" s="36"/>
      <c r="L151" s="36"/>
      <c r="M151" s="36"/>
      <c r="N151" s="36"/>
      <c r="O151" s="37"/>
    </row>
    <row r="152" spans="2:17" ht="15.75">
      <c r="B152" s="25" t="s">
        <v>128</v>
      </c>
      <c r="C152" s="21">
        <v>28.110000610351563</v>
      </c>
      <c r="D152" s="39">
        <f t="shared" ref="D152" si="63">STDEV(C150:C152)</f>
        <v>0.17204739207580033</v>
      </c>
      <c r="E152" s="40">
        <f t="shared" ref="E152" si="64">AVERAGE(C150:C152)</f>
        <v>28.114666620890301</v>
      </c>
      <c r="F152" s="36"/>
      <c r="G152" s="21">
        <v>17.434999465942383</v>
      </c>
      <c r="H152" s="41">
        <f t="shared" ref="H152" si="65">STDEV(G150:G152)</f>
        <v>6.1207273817794304E-2</v>
      </c>
      <c r="I152" s="40">
        <f t="shared" ref="I152" si="66">AVERAGE(G150:G152)</f>
        <v>17.364332834879558</v>
      </c>
      <c r="J152" s="36"/>
      <c r="K152" s="40">
        <f t="shared" ref="K152" si="67">E152-I152</f>
        <v>10.750333786010742</v>
      </c>
      <c r="L152" s="40">
        <f t="shared" ref="L152" si="68">K152-$K$7</f>
        <v>2.3749996821085624</v>
      </c>
      <c r="M152" s="18">
        <f t="shared" ref="M152" si="69">SQRT((D152*D152)+(H152*H152))</f>
        <v>0.18261061165302145</v>
      </c>
      <c r="N152" s="6"/>
      <c r="O152" s="23">
        <f t="shared" ref="O152" si="70">POWER(2,-L152)</f>
        <v>0.19277639565340957</v>
      </c>
      <c r="P152" s="17">
        <f t="shared" ref="P152" si="71">M152/SQRT((COUNT(C150:C152)+COUNT(G150:G152)/2))</f>
        <v>8.6083467877649769E-2</v>
      </c>
    </row>
    <row r="153" spans="2:17">
      <c r="B153" s="25" t="s">
        <v>129</v>
      </c>
      <c r="C153" s="21">
        <v>21.899999618530273</v>
      </c>
      <c r="D153" s="33"/>
      <c r="E153" s="36"/>
      <c r="F153" s="36"/>
      <c r="G153" s="21">
        <v>16.676000595092773</v>
      </c>
      <c r="I153" s="36"/>
      <c r="J153" s="36"/>
      <c r="K153" s="36"/>
      <c r="L153" s="36"/>
      <c r="M153" s="36"/>
      <c r="N153" s="36"/>
      <c r="O153" s="37"/>
    </row>
    <row r="154" spans="2:17">
      <c r="B154" s="25" t="s">
        <v>129</v>
      </c>
      <c r="C154" s="21">
        <v>21.87299919128418</v>
      </c>
      <c r="D154" s="38"/>
      <c r="E154" s="36"/>
      <c r="F154" s="36"/>
      <c r="G154" s="21">
        <v>16.715000152587891</v>
      </c>
      <c r="H154" s="38"/>
      <c r="I154" s="36"/>
      <c r="J154" s="36"/>
      <c r="K154" s="36"/>
      <c r="L154" s="36"/>
      <c r="M154" s="36"/>
      <c r="N154" s="36"/>
      <c r="O154" s="37"/>
    </row>
    <row r="155" spans="2:17" ht="15.75">
      <c r="B155" s="25" t="s">
        <v>129</v>
      </c>
      <c r="C155" s="21">
        <v>21.832000732421875</v>
      </c>
      <c r="D155" s="39">
        <f t="shared" ref="D155" si="72">STDEV(C153:C155)</f>
        <v>3.4238733457247497E-2</v>
      </c>
      <c r="E155" s="40">
        <f t="shared" ref="E155" si="73">AVERAGE(C153:C155)</f>
        <v>21.868333180745442</v>
      </c>
      <c r="F155" s="36"/>
      <c r="G155" s="21">
        <v>16.676000595092773</v>
      </c>
      <c r="H155" s="41">
        <f t="shared" ref="H155" si="74">STDEV(G153:G155)</f>
        <v>2.2516405018082195E-2</v>
      </c>
      <c r="I155" s="40">
        <f t="shared" ref="I155" si="75">AVERAGE(G153:G155)</f>
        <v>16.689000447591145</v>
      </c>
      <c r="J155" s="36"/>
      <c r="K155" s="40">
        <f t="shared" ref="K155" si="76">E155-I155</f>
        <v>5.1793327331542969</v>
      </c>
      <c r="L155" s="40">
        <f t="shared" ref="L155" si="77">K155-$K$7</f>
        <v>-3.1960013707478829</v>
      </c>
      <c r="M155" s="18">
        <f t="shared" ref="M155" si="78">SQRT((D155*D155)+(H155*H155))</f>
        <v>4.0979011258139894E-2</v>
      </c>
      <c r="N155" s="6"/>
      <c r="O155" s="23">
        <f t="shared" ref="O155" si="79">POWER(2,-L155)</f>
        <v>9.1641518909698316</v>
      </c>
      <c r="P155" s="17">
        <f t="shared" ref="P155" si="80">M155/SQRT((COUNT(C153:C155)+COUNT(G153:G155)/2))</f>
        <v>1.9317691164633732E-2</v>
      </c>
    </row>
    <row r="156" spans="2:17">
      <c r="B156" s="25" t="s">
        <v>130</v>
      </c>
      <c r="C156" s="21">
        <v>20.766000747680664</v>
      </c>
      <c r="D156" s="33"/>
      <c r="E156" s="36"/>
      <c r="F156" s="36"/>
      <c r="G156" s="21">
        <v>16.315999984741211</v>
      </c>
      <c r="I156" s="36"/>
      <c r="J156" s="36"/>
      <c r="K156" s="36"/>
      <c r="L156" s="36"/>
      <c r="M156" s="36"/>
      <c r="N156" s="36"/>
      <c r="O156" s="37"/>
    </row>
    <row r="157" spans="2:17">
      <c r="B157" s="25" t="s">
        <v>130</v>
      </c>
      <c r="C157" s="21">
        <v>20.764999389648437</v>
      </c>
      <c r="D157" s="38"/>
      <c r="E157" s="36"/>
      <c r="F157" s="36"/>
      <c r="G157" s="21">
        <v>16.711999893188477</v>
      </c>
      <c r="H157" s="38"/>
      <c r="I157" s="36"/>
      <c r="J157" s="36"/>
      <c r="K157" s="36"/>
      <c r="L157" s="36"/>
      <c r="M157" s="36"/>
      <c r="N157" s="36"/>
      <c r="O157" s="37"/>
    </row>
    <row r="158" spans="2:17" ht="15.75">
      <c r="B158" s="25" t="s">
        <v>130</v>
      </c>
      <c r="C158" s="21">
        <v>20.742000579833984</v>
      </c>
      <c r="D158" s="39">
        <f t="shared" ref="D158" si="81">STDEV(C156:C158)</f>
        <v>1.3576671336394694E-2</v>
      </c>
      <c r="E158" s="40">
        <f t="shared" ref="E158" si="82">AVERAGE(C156:C158)</f>
        <v>20.757666905721027</v>
      </c>
      <c r="F158" s="36"/>
      <c r="G158" s="21">
        <v>16.343999862670898</v>
      </c>
      <c r="H158" s="41">
        <f t="shared" ref="H158" si="83">STDEV(G156:G158)</f>
        <v>0.22099168276775519</v>
      </c>
      <c r="I158" s="40">
        <f t="shared" ref="I158" si="84">AVERAGE(G156:G158)</f>
        <v>16.457333246866863</v>
      </c>
      <c r="J158" s="36"/>
      <c r="K158" s="40">
        <f t="shared" ref="K158" si="85">E158-I158</f>
        <v>4.3003336588541643</v>
      </c>
      <c r="L158" s="40">
        <f t="shared" ref="L158" si="86">K158-$K$7</f>
        <v>-4.0750004450480155</v>
      </c>
      <c r="M158" s="18">
        <f t="shared" ref="M158" si="87">SQRT((D158*D158)+(H158*H158))</f>
        <v>0.22140833285380346</v>
      </c>
      <c r="N158" s="6"/>
      <c r="O158" s="23">
        <f t="shared" ref="O158" si="88">POWER(2,-L158)</f>
        <v>16.853781774394829</v>
      </c>
      <c r="P158" s="17">
        <f t="shared" ref="P158" si="89">M158/SQRT((COUNT(C156:C158)+COUNT(G156:G158)/2))</f>
        <v>0.10437288904808846</v>
      </c>
    </row>
    <row r="159" spans="2:17" s="24" customFormat="1">
      <c r="B159" s="25" t="s">
        <v>131</v>
      </c>
      <c r="C159" s="21">
        <v>28.315000534057617</v>
      </c>
      <c r="D159" s="33"/>
      <c r="E159" s="36"/>
      <c r="F159" s="36"/>
      <c r="G159" s="21">
        <v>17.514999389648437</v>
      </c>
      <c r="H159" s="32"/>
      <c r="I159" s="36"/>
      <c r="J159" s="36"/>
      <c r="K159" s="36"/>
      <c r="L159" s="36"/>
      <c r="M159" s="36"/>
      <c r="N159" s="36"/>
      <c r="O159" s="37"/>
      <c r="P159" s="43"/>
      <c r="Q159" s="30"/>
    </row>
    <row r="160" spans="2:17" s="24" customFormat="1">
      <c r="B160" s="25" t="s">
        <v>131</v>
      </c>
      <c r="C160" s="21">
        <v>28.701999664306641</v>
      </c>
      <c r="D160" s="38"/>
      <c r="E160" s="36"/>
      <c r="F160" s="36"/>
      <c r="G160" s="21">
        <v>17.514999389648437</v>
      </c>
      <c r="H160" s="38"/>
      <c r="I160" s="36"/>
      <c r="J160" s="36"/>
      <c r="K160" s="36"/>
      <c r="L160" s="36"/>
      <c r="M160" s="36"/>
      <c r="N160" s="36"/>
      <c r="O160" s="37"/>
      <c r="P160" s="43"/>
      <c r="Q160" s="30"/>
    </row>
    <row r="161" spans="2:17" s="24" customFormat="1" ht="15.75">
      <c r="B161" s="25" t="s">
        <v>131</v>
      </c>
      <c r="C161" s="21">
        <v>28.222999572753906</v>
      </c>
      <c r="D161" s="39">
        <f t="shared" ref="D161" si="90">STDEV(C159:C161)</f>
        <v>0.25418942785561216</v>
      </c>
      <c r="E161" s="40">
        <f t="shared" ref="E161" si="91">AVERAGE(C159:C161)</f>
        <v>28.413333257039387</v>
      </c>
      <c r="F161" s="36"/>
      <c r="G161" s="21"/>
      <c r="H161" s="41">
        <f t="shared" ref="H161" si="92">STDEV(G159:G161)</f>
        <v>0</v>
      </c>
      <c r="I161" s="40">
        <f t="shared" ref="I161" si="93">AVERAGE(G159:G161)</f>
        <v>17.514999389648437</v>
      </c>
      <c r="J161" s="36"/>
      <c r="K161" s="40">
        <f t="shared" ref="K161" si="94">E161-I161</f>
        <v>10.898333867390949</v>
      </c>
      <c r="L161" s="40">
        <f t="shared" ref="L161" si="95">K161-$K$7</f>
        <v>2.5229997634887695</v>
      </c>
      <c r="M161" s="40">
        <f t="shared" ref="M161" si="96">SQRT((D161*D161)+(H161*H161))</f>
        <v>0.25418942785561216</v>
      </c>
      <c r="N161" s="36"/>
      <c r="O161" s="44">
        <f t="shared" ref="O161" si="97">POWER(2,-L161)</f>
        <v>0.17398082750079638</v>
      </c>
      <c r="P161" s="1">
        <f t="shared" ref="P161" si="98">M161/SQRT((COUNT(C159:C161)+COUNT(G159:G161)/2))</f>
        <v>0.12709471392780608</v>
      </c>
      <c r="Q161" s="30"/>
    </row>
    <row r="162" spans="2:17">
      <c r="B162" s="28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P162" s="25"/>
      <c r="Q162"/>
    </row>
    <row r="163" spans="2:17">
      <c r="B163" s="28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P163" s="25"/>
      <c r="Q163"/>
    </row>
    <row r="164" spans="2:17">
      <c r="B164" s="28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P164" s="25"/>
      <c r="Q164"/>
    </row>
    <row r="165" spans="2:17">
      <c r="B165" s="28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P165" s="25"/>
      <c r="Q165"/>
    </row>
    <row r="166" spans="2:17">
      <c r="B166" s="28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P166" s="25"/>
      <c r="Q166"/>
    </row>
    <row r="167" spans="2:17">
      <c r="B167" s="28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P167" s="25"/>
      <c r="Q167"/>
    </row>
    <row r="168" spans="2:17">
      <c r="B168" s="28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P168" s="25"/>
      <c r="Q168"/>
    </row>
    <row r="169" spans="2:17">
      <c r="B169" s="28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P169" s="25"/>
      <c r="Q169"/>
    </row>
    <row r="170" spans="2:17">
      <c r="B170" s="28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P170" s="25"/>
      <c r="Q170"/>
    </row>
    <row r="171" spans="2:17">
      <c r="B171" s="28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P171" s="25"/>
      <c r="Q171"/>
    </row>
    <row r="172" spans="2:17">
      <c r="B172" s="28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P172" s="25"/>
      <c r="Q172"/>
    </row>
    <row r="173" spans="2:17">
      <c r="B173" s="28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P173" s="25"/>
      <c r="Q173"/>
    </row>
    <row r="174" spans="2:17">
      <c r="B174" s="28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P174" s="25"/>
      <c r="Q174"/>
    </row>
    <row r="175" spans="2:17">
      <c r="B175" s="28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P175" s="25"/>
      <c r="Q175"/>
    </row>
    <row r="176" spans="2:17">
      <c r="B176" s="28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P176" s="25"/>
      <c r="Q176"/>
    </row>
    <row r="177" spans="2:17">
      <c r="B177" s="28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P177" s="25"/>
      <c r="Q177"/>
    </row>
    <row r="178" spans="2:17">
      <c r="B178" s="28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P178" s="25"/>
      <c r="Q178"/>
    </row>
    <row r="179" spans="2:17">
      <c r="B179" s="28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P179" s="25"/>
      <c r="Q179"/>
    </row>
    <row r="180" spans="2:17">
      <c r="B180" s="28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P180" s="25"/>
      <c r="Q180"/>
    </row>
    <row r="181" spans="2:17">
      <c r="B181" s="28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P181" s="25"/>
      <c r="Q181"/>
    </row>
    <row r="182" spans="2:17">
      <c r="B182" s="28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P182" s="25"/>
      <c r="Q182"/>
    </row>
    <row r="183" spans="2:17">
      <c r="B183" s="28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P183" s="25"/>
      <c r="Q183"/>
    </row>
    <row r="184" spans="2:17">
      <c r="B184" s="28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P184" s="25"/>
      <c r="Q184"/>
    </row>
    <row r="185" spans="2:17">
      <c r="B185" s="28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P185" s="25"/>
      <c r="Q185"/>
    </row>
    <row r="186" spans="2:17">
      <c r="B186" s="28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P186" s="25"/>
      <c r="Q186"/>
    </row>
    <row r="187" spans="2:17">
      <c r="B187" s="28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P187" s="25"/>
      <c r="Q187"/>
    </row>
    <row r="188" spans="2:17">
      <c r="B188" s="28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P188" s="25"/>
      <c r="Q188"/>
    </row>
    <row r="189" spans="2:17">
      <c r="B189" s="28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P189" s="25"/>
      <c r="Q189"/>
    </row>
    <row r="190" spans="2:17">
      <c r="B190" s="28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P190" s="25"/>
      <c r="Q190"/>
    </row>
    <row r="191" spans="2:17">
      <c r="B191" s="28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P191" s="25"/>
      <c r="Q191"/>
    </row>
    <row r="192" spans="2:17">
      <c r="B192" s="28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P192" s="25"/>
      <c r="Q192"/>
    </row>
    <row r="193" spans="2:17">
      <c r="B193" s="28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P193" s="25"/>
      <c r="Q193"/>
    </row>
    <row r="194" spans="2:17">
      <c r="B194" s="28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P194" s="25"/>
      <c r="Q194"/>
    </row>
    <row r="195" spans="2:17">
      <c r="B195" s="28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P195" s="25"/>
      <c r="Q195"/>
    </row>
    <row r="196" spans="2:17">
      <c r="B196" s="28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P196" s="25"/>
      <c r="Q196"/>
    </row>
    <row r="197" spans="2:17">
      <c r="B197" s="28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P197" s="25"/>
      <c r="Q197"/>
    </row>
    <row r="198" spans="2:17">
      <c r="B198" s="28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P198" s="25"/>
      <c r="Q198"/>
    </row>
    <row r="199" spans="2:17">
      <c r="B199" s="28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P199" s="25"/>
      <c r="Q199"/>
    </row>
    <row r="200" spans="2:17">
      <c r="B200" s="28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P200" s="25"/>
      <c r="Q200"/>
    </row>
    <row r="201" spans="2:17">
      <c r="B201" s="28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P201" s="25"/>
      <c r="Q201"/>
    </row>
    <row r="202" spans="2:17">
      <c r="B202" s="28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P202" s="25"/>
      <c r="Q202"/>
    </row>
    <row r="203" spans="2:17">
      <c r="B203" s="28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P203" s="25"/>
      <c r="Q203"/>
    </row>
    <row r="204" spans="2:17">
      <c r="B204" s="28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P204" s="25"/>
      <c r="Q204"/>
    </row>
    <row r="205" spans="2:17">
      <c r="B205" s="28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P205" s="25"/>
      <c r="Q205"/>
    </row>
    <row r="206" spans="2:17">
      <c r="B206" s="28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P206" s="25"/>
      <c r="Q206"/>
    </row>
    <row r="207" spans="2:17">
      <c r="B207" s="28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P207" s="25"/>
      <c r="Q207"/>
    </row>
    <row r="208" spans="2:17">
      <c r="B208" s="28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P208" s="25"/>
      <c r="Q208"/>
    </row>
    <row r="209" spans="2:17">
      <c r="B209" s="28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P209" s="25"/>
      <c r="Q209"/>
    </row>
    <row r="210" spans="2:17">
      <c r="B210" s="28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P210" s="25"/>
      <c r="Q210"/>
    </row>
    <row r="211" spans="2:17">
      <c r="B211" s="28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P211" s="25"/>
      <c r="Q211"/>
    </row>
    <row r="212" spans="2:17">
      <c r="B212" s="28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P212" s="25"/>
      <c r="Q212"/>
    </row>
    <row r="213" spans="2:17">
      <c r="B213" s="28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P213" s="25"/>
      <c r="Q213"/>
    </row>
    <row r="214" spans="2:17">
      <c r="B214" s="28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P214" s="25"/>
      <c r="Q214"/>
    </row>
    <row r="215" spans="2:17">
      <c r="B215" s="28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P215" s="25"/>
      <c r="Q215"/>
    </row>
    <row r="216" spans="2:17">
      <c r="B216" s="28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P216" s="25"/>
      <c r="Q216"/>
    </row>
    <row r="217" spans="2:17">
      <c r="B217" s="28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P217" s="25"/>
      <c r="Q217"/>
    </row>
    <row r="218" spans="2:17">
      <c r="B218" s="28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P218" s="25"/>
      <c r="Q218"/>
    </row>
    <row r="219" spans="2:17">
      <c r="B219" s="28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P219" s="25"/>
      <c r="Q219"/>
    </row>
    <row r="220" spans="2:17">
      <c r="B220" s="28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P220" s="25"/>
      <c r="Q220"/>
    </row>
    <row r="221" spans="2:17">
      <c r="B221" s="28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P221" s="25"/>
      <c r="Q221"/>
    </row>
    <row r="222" spans="2:17">
      <c r="B222" s="28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P222" s="25"/>
      <c r="Q222"/>
    </row>
    <row r="223" spans="2:17">
      <c r="B223" s="28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P223" s="25"/>
      <c r="Q223"/>
    </row>
    <row r="224" spans="2:17">
      <c r="B224" s="28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P224" s="25"/>
      <c r="Q224"/>
    </row>
    <row r="225" spans="2:17">
      <c r="B225" s="28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P225" s="25"/>
      <c r="Q225"/>
    </row>
    <row r="226" spans="2:17">
      <c r="B226" s="28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P226" s="25"/>
      <c r="Q226"/>
    </row>
    <row r="227" spans="2:17">
      <c r="B227" s="28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P227" s="25"/>
      <c r="Q227"/>
    </row>
    <row r="228" spans="2:17">
      <c r="B228" s="28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P228" s="25"/>
      <c r="Q228"/>
    </row>
    <row r="229" spans="2:17">
      <c r="B229" s="28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P229" s="25"/>
      <c r="Q229"/>
    </row>
    <row r="230" spans="2:17">
      <c r="B230" s="28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P230" s="25"/>
      <c r="Q230"/>
    </row>
    <row r="231" spans="2:17">
      <c r="B231" s="28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P231" s="25"/>
      <c r="Q231"/>
    </row>
    <row r="232" spans="2:17">
      <c r="B232" s="28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P232" s="25"/>
      <c r="Q232"/>
    </row>
    <row r="233" spans="2:17">
      <c r="B233" s="28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P233" s="25"/>
      <c r="Q233"/>
    </row>
    <row r="234" spans="2:17">
      <c r="B234" s="28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P234" s="25"/>
      <c r="Q234"/>
    </row>
    <row r="235" spans="2:17">
      <c r="B235" s="28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P235" s="25"/>
      <c r="Q235"/>
    </row>
    <row r="236" spans="2:17">
      <c r="B236" s="28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P236" s="25"/>
      <c r="Q236"/>
    </row>
    <row r="237" spans="2:17">
      <c r="B237" s="28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P237" s="25"/>
      <c r="Q237"/>
    </row>
    <row r="238" spans="2:17">
      <c r="B238" s="28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P238" s="25"/>
      <c r="Q238"/>
    </row>
    <row r="239" spans="2:17">
      <c r="B239" s="28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P239" s="25"/>
      <c r="Q239"/>
    </row>
    <row r="240" spans="2:17">
      <c r="B240" s="28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P240" s="25"/>
      <c r="Q240"/>
    </row>
    <row r="241" spans="2:17">
      <c r="B241" s="28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P241" s="25"/>
      <c r="Q241"/>
    </row>
    <row r="242" spans="2:17">
      <c r="B242" s="28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P242" s="25"/>
      <c r="Q242"/>
    </row>
    <row r="243" spans="2:17">
      <c r="B243" s="28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P243" s="25"/>
      <c r="Q243"/>
    </row>
    <row r="244" spans="2:17">
      <c r="B244" s="28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P244" s="25"/>
      <c r="Q244"/>
    </row>
    <row r="245" spans="2:17">
      <c r="B245" s="28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P245" s="25"/>
      <c r="Q245"/>
    </row>
    <row r="246" spans="2:17">
      <c r="B246" s="28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P246" s="25"/>
      <c r="Q246"/>
    </row>
    <row r="247" spans="2:17">
      <c r="B247" s="28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P247" s="25"/>
      <c r="Q247"/>
    </row>
    <row r="248" spans="2:17">
      <c r="B248" s="28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P248" s="25"/>
      <c r="Q248"/>
    </row>
    <row r="249" spans="2:17">
      <c r="B249" s="28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P249" s="25"/>
      <c r="Q249"/>
    </row>
    <row r="250" spans="2:17">
      <c r="B250" s="28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P250" s="25"/>
      <c r="Q250"/>
    </row>
    <row r="251" spans="2:17">
      <c r="B251" s="28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P251" s="25"/>
      <c r="Q251"/>
    </row>
    <row r="252" spans="2:17">
      <c r="B252" s="28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P252" s="25"/>
      <c r="Q252"/>
    </row>
    <row r="253" spans="2:17">
      <c r="B253" s="28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P253" s="25"/>
      <c r="Q253"/>
    </row>
    <row r="254" spans="2:17">
      <c r="B254" s="28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P254" s="25"/>
      <c r="Q254"/>
    </row>
    <row r="255" spans="2:17">
      <c r="B255" s="28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P255" s="25"/>
      <c r="Q255"/>
    </row>
    <row r="256" spans="2:17">
      <c r="B256" s="28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P256" s="25"/>
      <c r="Q256"/>
    </row>
    <row r="257" spans="2:17">
      <c r="B257" s="28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P257" s="25"/>
      <c r="Q257"/>
    </row>
    <row r="258" spans="2:17">
      <c r="B258" s="28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P258" s="25"/>
      <c r="Q258"/>
    </row>
    <row r="259" spans="2:17">
      <c r="B259" s="28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P259" s="25"/>
      <c r="Q259"/>
    </row>
    <row r="260" spans="2:17">
      <c r="B260" s="28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P260" s="25"/>
      <c r="Q260"/>
    </row>
    <row r="261" spans="2:17">
      <c r="B261" s="28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P261" s="25"/>
      <c r="Q261"/>
    </row>
    <row r="262" spans="2:17">
      <c r="B262" s="28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P262" s="25"/>
      <c r="Q262"/>
    </row>
    <row r="263" spans="2:17">
      <c r="B263" s="28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P263" s="25"/>
      <c r="Q263"/>
    </row>
    <row r="264" spans="2:17">
      <c r="B264" s="28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P264" s="25"/>
      <c r="Q264"/>
    </row>
    <row r="265" spans="2:17">
      <c r="B265" s="28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P265" s="25"/>
      <c r="Q265"/>
    </row>
    <row r="266" spans="2:17">
      <c r="B266" s="28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P266" s="25"/>
      <c r="Q266"/>
    </row>
    <row r="267" spans="2:17">
      <c r="B267" s="28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P267" s="25"/>
      <c r="Q267"/>
    </row>
    <row r="268" spans="2:17">
      <c r="B268" s="28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P268" s="25"/>
      <c r="Q268"/>
    </row>
    <row r="269" spans="2:17">
      <c r="B269" s="28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P269" s="25"/>
      <c r="Q269"/>
    </row>
    <row r="270" spans="2:17">
      <c r="B270" s="28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P270" s="25"/>
      <c r="Q270"/>
    </row>
    <row r="271" spans="2:17">
      <c r="B271" s="28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P271" s="25"/>
      <c r="Q271"/>
    </row>
    <row r="272" spans="2:17">
      <c r="B272" s="28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P272" s="25"/>
      <c r="Q272"/>
    </row>
    <row r="273" spans="2:17">
      <c r="B273" s="28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P273" s="25"/>
      <c r="Q273"/>
    </row>
    <row r="274" spans="2:17">
      <c r="B274" s="28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P274" s="25"/>
      <c r="Q274"/>
    </row>
    <row r="275" spans="2:17">
      <c r="B275" s="28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P275" s="25"/>
      <c r="Q275"/>
    </row>
    <row r="276" spans="2:17">
      <c r="B276" s="28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P276" s="25"/>
      <c r="Q276"/>
    </row>
    <row r="277" spans="2:17">
      <c r="B277" s="28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P277" s="25"/>
      <c r="Q277"/>
    </row>
    <row r="278" spans="2:17">
      <c r="B278" s="28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P278" s="25"/>
      <c r="Q278"/>
    </row>
    <row r="279" spans="2:17">
      <c r="B279" s="28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P279" s="25"/>
      <c r="Q279"/>
    </row>
    <row r="280" spans="2:17">
      <c r="B280" s="28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P280" s="25"/>
      <c r="Q280"/>
    </row>
    <row r="281" spans="2:17">
      <c r="B281" s="28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P281" s="25"/>
      <c r="Q281"/>
    </row>
    <row r="282" spans="2:17">
      <c r="B282" s="28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P282" s="25"/>
      <c r="Q282"/>
    </row>
    <row r="283" spans="2:17">
      <c r="B283" s="28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P283" s="25"/>
      <c r="Q283"/>
    </row>
    <row r="284" spans="2:17">
      <c r="B284" s="28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P284" s="25"/>
      <c r="Q284"/>
    </row>
    <row r="285" spans="2:17">
      <c r="B285" s="28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P285" s="25"/>
      <c r="Q285"/>
    </row>
    <row r="286" spans="2:17">
      <c r="B286" s="28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P286" s="25"/>
      <c r="Q286"/>
    </row>
    <row r="287" spans="2:17">
      <c r="B287" s="28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P287" s="25"/>
      <c r="Q287"/>
    </row>
    <row r="288" spans="2:17">
      <c r="B288" s="28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P288" s="25"/>
      <c r="Q288"/>
    </row>
    <row r="289" spans="2:17">
      <c r="B289" s="28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P289" s="25"/>
      <c r="Q289"/>
    </row>
    <row r="290" spans="2:17">
      <c r="B290" s="28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P290" s="25"/>
      <c r="Q290"/>
    </row>
    <row r="291" spans="2:17">
      <c r="B291" s="28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P291" s="25"/>
      <c r="Q291"/>
    </row>
    <row r="292" spans="2:17">
      <c r="B292" s="28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P292" s="25"/>
      <c r="Q292"/>
    </row>
    <row r="293" spans="2:17">
      <c r="B293" s="28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P293" s="25"/>
      <c r="Q293"/>
    </row>
    <row r="294" spans="2:17">
      <c r="B294" s="28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P294" s="25"/>
      <c r="Q294"/>
    </row>
    <row r="295" spans="2:17">
      <c r="B295" s="28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P295" s="25"/>
      <c r="Q295"/>
    </row>
    <row r="296" spans="2:17">
      <c r="B296" s="28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P296" s="25"/>
      <c r="Q296"/>
    </row>
    <row r="297" spans="2:17">
      <c r="B297" s="28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P297" s="25"/>
      <c r="Q297"/>
    </row>
    <row r="298" spans="2:17">
      <c r="B298" s="28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P298" s="25"/>
      <c r="Q298"/>
    </row>
    <row r="299" spans="2:17">
      <c r="B299" s="28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P299" s="25"/>
      <c r="Q299"/>
    </row>
    <row r="300" spans="2:17">
      <c r="B300" s="28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P300" s="25"/>
      <c r="Q300"/>
    </row>
    <row r="301" spans="2:17">
      <c r="B301" s="28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P301" s="25"/>
      <c r="Q301"/>
    </row>
    <row r="302" spans="2:17">
      <c r="B302" s="28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P302" s="25"/>
      <c r="Q302"/>
    </row>
    <row r="303" spans="2:17">
      <c r="B303" s="28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P303" s="25"/>
      <c r="Q303"/>
    </row>
    <row r="304" spans="2:17">
      <c r="B304" s="28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P304" s="25"/>
      <c r="Q304"/>
    </row>
    <row r="305" spans="2:17">
      <c r="B305" s="28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P305" s="25"/>
      <c r="Q305"/>
    </row>
    <row r="306" spans="2:17">
      <c r="B306" s="28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P306" s="25"/>
      <c r="Q306"/>
    </row>
    <row r="307" spans="2:17">
      <c r="B307" s="28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P307" s="25"/>
      <c r="Q307"/>
    </row>
    <row r="308" spans="2:17">
      <c r="B308" s="28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P308" s="25"/>
      <c r="Q308"/>
    </row>
    <row r="309" spans="2:17">
      <c r="B309" s="28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P309" s="25"/>
      <c r="Q309"/>
    </row>
    <row r="310" spans="2:17">
      <c r="B310" s="28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P310" s="25"/>
      <c r="Q310"/>
    </row>
    <row r="311" spans="2:17">
      <c r="B311" s="28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P311" s="25"/>
      <c r="Q311"/>
    </row>
    <row r="312" spans="2:17">
      <c r="B312" s="28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P312" s="25"/>
      <c r="Q312"/>
    </row>
    <row r="313" spans="2:17">
      <c r="B313" s="28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P313" s="25"/>
      <c r="Q313"/>
    </row>
    <row r="314" spans="2:17">
      <c r="B314" s="28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P314" s="25"/>
      <c r="Q314"/>
    </row>
    <row r="315" spans="2:17">
      <c r="B315" s="28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P315" s="25"/>
      <c r="Q315"/>
    </row>
    <row r="316" spans="2:17">
      <c r="B316" s="28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P316" s="25"/>
      <c r="Q316"/>
    </row>
    <row r="317" spans="2:17">
      <c r="B317" s="28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P317" s="25"/>
      <c r="Q317"/>
    </row>
    <row r="318" spans="2:17">
      <c r="B318" s="28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P318" s="25"/>
      <c r="Q318"/>
    </row>
    <row r="319" spans="2:17">
      <c r="B319" s="28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P319" s="25"/>
      <c r="Q319"/>
    </row>
    <row r="320" spans="2:17">
      <c r="B320" s="28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P320" s="25"/>
      <c r="Q320"/>
    </row>
    <row r="321" spans="2:17">
      <c r="B321" s="28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P321" s="25"/>
      <c r="Q321"/>
    </row>
    <row r="322" spans="2:17">
      <c r="B322" s="28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P322" s="25"/>
      <c r="Q322"/>
    </row>
    <row r="323" spans="2:17">
      <c r="B323" s="28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P323" s="25"/>
      <c r="Q323"/>
    </row>
    <row r="324" spans="2:17">
      <c r="B324" s="28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P324" s="25"/>
      <c r="Q324"/>
    </row>
    <row r="325" spans="2:17">
      <c r="B325" s="28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P325" s="25"/>
      <c r="Q325"/>
    </row>
    <row r="326" spans="2:17">
      <c r="B326" s="28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P326" s="25"/>
      <c r="Q326"/>
    </row>
    <row r="327" spans="2:17">
      <c r="B327" s="28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P327" s="25"/>
      <c r="Q327"/>
    </row>
    <row r="328" spans="2:17">
      <c r="B328" s="28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P328" s="25"/>
      <c r="Q328"/>
    </row>
    <row r="329" spans="2:17">
      <c r="B329" s="28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P329" s="25"/>
      <c r="Q329"/>
    </row>
    <row r="330" spans="2:17">
      <c r="B330" s="28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P330" s="25"/>
      <c r="Q330"/>
    </row>
    <row r="331" spans="2:17">
      <c r="B331" s="28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P331" s="25"/>
      <c r="Q331"/>
    </row>
    <row r="332" spans="2:17">
      <c r="B332" s="28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P332" s="25"/>
      <c r="Q332"/>
    </row>
    <row r="333" spans="2:17">
      <c r="B333" s="28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P333" s="25"/>
      <c r="Q333"/>
    </row>
    <row r="334" spans="2:17">
      <c r="B334" s="28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P334" s="25"/>
      <c r="Q334"/>
    </row>
    <row r="335" spans="2:17">
      <c r="B335" s="28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P335" s="25"/>
      <c r="Q335"/>
    </row>
    <row r="336" spans="2:17">
      <c r="B336" s="28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P336" s="25"/>
      <c r="Q336"/>
    </row>
    <row r="337" spans="2:17">
      <c r="B337" s="28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P337" s="25"/>
      <c r="Q337"/>
    </row>
    <row r="338" spans="2:17">
      <c r="B338" s="28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P338" s="25"/>
      <c r="Q338"/>
    </row>
    <row r="339" spans="2:17">
      <c r="B339" s="28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P339" s="25"/>
      <c r="Q339"/>
    </row>
    <row r="340" spans="2:17">
      <c r="B340" s="28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P340" s="25"/>
      <c r="Q340"/>
    </row>
    <row r="341" spans="2:17">
      <c r="B341" s="28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P341" s="25"/>
      <c r="Q341"/>
    </row>
    <row r="342" spans="2:17">
      <c r="B342" s="28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P342" s="25"/>
      <c r="Q342"/>
    </row>
    <row r="343" spans="2:17">
      <c r="B343" s="28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P343" s="25"/>
      <c r="Q343"/>
    </row>
    <row r="344" spans="2:17">
      <c r="B344" s="28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P344" s="25"/>
      <c r="Q344"/>
    </row>
    <row r="345" spans="2:17">
      <c r="B345" s="28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P345" s="25"/>
      <c r="Q345"/>
    </row>
    <row r="346" spans="2:17">
      <c r="B346" s="28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P346" s="25"/>
      <c r="Q346"/>
    </row>
    <row r="347" spans="2:17">
      <c r="B347" s="28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P347" s="25"/>
      <c r="Q347"/>
    </row>
    <row r="348" spans="2:17">
      <c r="B348" s="28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P348" s="25"/>
      <c r="Q348"/>
    </row>
    <row r="349" spans="2:17">
      <c r="B349" s="28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P349" s="25"/>
      <c r="Q349"/>
    </row>
    <row r="350" spans="2:17">
      <c r="B350" s="28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P350" s="25"/>
      <c r="Q350"/>
    </row>
    <row r="351" spans="2:17">
      <c r="B351" s="28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P351" s="25"/>
      <c r="Q351"/>
    </row>
    <row r="352" spans="2:17">
      <c r="B352" s="28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P352" s="25"/>
      <c r="Q352"/>
    </row>
    <row r="353" spans="2:17">
      <c r="B353" s="28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P353" s="25"/>
      <c r="Q353"/>
    </row>
    <row r="354" spans="2:17">
      <c r="B354" s="28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P354" s="25"/>
      <c r="Q354"/>
    </row>
    <row r="355" spans="2:17">
      <c r="B355" s="28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P355" s="25"/>
      <c r="Q355"/>
    </row>
    <row r="356" spans="2:17">
      <c r="B356" s="28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P356" s="25"/>
      <c r="Q356"/>
    </row>
    <row r="357" spans="2:17">
      <c r="B357" s="28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P357" s="25"/>
      <c r="Q357"/>
    </row>
    <row r="358" spans="2:17">
      <c r="B358" s="28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P358" s="25"/>
      <c r="Q358"/>
    </row>
    <row r="359" spans="2:17">
      <c r="B359" s="28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P359" s="25"/>
      <c r="Q359"/>
    </row>
    <row r="360" spans="2:17">
      <c r="B360" s="28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P360" s="25"/>
      <c r="Q360"/>
    </row>
    <row r="361" spans="2:17">
      <c r="B361" s="28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P361" s="25"/>
      <c r="Q361"/>
    </row>
    <row r="362" spans="2:17">
      <c r="B362" s="28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P362" s="25"/>
      <c r="Q362"/>
    </row>
    <row r="363" spans="2:17">
      <c r="B363" s="28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P363" s="25"/>
      <c r="Q363"/>
    </row>
    <row r="364" spans="2:17">
      <c r="B364" s="28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P364" s="25"/>
      <c r="Q364"/>
    </row>
    <row r="365" spans="2:17">
      <c r="B365" s="28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P365" s="25"/>
      <c r="Q365"/>
    </row>
    <row r="366" spans="2:17">
      <c r="B366" s="28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P366" s="25"/>
      <c r="Q366"/>
    </row>
    <row r="367" spans="2:17">
      <c r="B367" s="28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P367" s="25"/>
      <c r="Q367"/>
    </row>
    <row r="368" spans="2:17">
      <c r="B368" s="28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P368" s="25"/>
      <c r="Q368"/>
    </row>
    <row r="369" spans="2:17">
      <c r="B369" s="28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P369" s="25"/>
      <c r="Q369"/>
    </row>
    <row r="370" spans="2:17">
      <c r="B370" s="28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P370" s="25"/>
      <c r="Q370"/>
    </row>
    <row r="371" spans="2:17">
      <c r="B371" s="28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P371" s="25"/>
      <c r="Q371"/>
    </row>
    <row r="372" spans="2:17">
      <c r="B372" s="28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P372" s="25"/>
      <c r="Q372"/>
    </row>
    <row r="373" spans="2:17">
      <c r="B373" s="28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P373" s="25"/>
      <c r="Q373"/>
    </row>
    <row r="374" spans="2:17">
      <c r="B374" s="28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P374" s="25"/>
      <c r="Q374"/>
    </row>
    <row r="375" spans="2:17">
      <c r="B375" s="28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P375" s="25"/>
      <c r="Q375"/>
    </row>
    <row r="376" spans="2:17">
      <c r="B376" s="28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P376" s="25"/>
      <c r="Q376"/>
    </row>
    <row r="377" spans="2:17">
      <c r="B377" s="28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P377" s="25"/>
      <c r="Q377"/>
    </row>
    <row r="378" spans="2:17">
      <c r="B378" s="28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P378" s="25"/>
      <c r="Q378"/>
    </row>
    <row r="379" spans="2:17">
      <c r="B379" s="28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P379" s="25"/>
      <c r="Q379"/>
    </row>
    <row r="380" spans="2:17">
      <c r="B380" s="28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P380" s="25"/>
      <c r="Q380"/>
    </row>
    <row r="381" spans="2:17">
      <c r="B381" s="28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P381" s="25"/>
      <c r="Q381"/>
    </row>
    <row r="382" spans="2:17">
      <c r="B382" s="28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P382" s="25"/>
      <c r="Q382"/>
    </row>
    <row r="383" spans="2:17">
      <c r="B383" s="28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P383" s="25"/>
      <c r="Q383"/>
    </row>
    <row r="384" spans="2:17">
      <c r="B384" s="28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P384" s="25"/>
      <c r="Q384"/>
    </row>
    <row r="385" spans="2:17">
      <c r="B385" s="28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P385" s="25"/>
      <c r="Q385"/>
    </row>
    <row r="386" spans="2:17">
      <c r="B386" s="28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P386" s="25"/>
      <c r="Q386"/>
    </row>
    <row r="387" spans="2:17">
      <c r="B387" s="28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P387" s="25"/>
      <c r="Q387"/>
    </row>
    <row r="388" spans="2:17">
      <c r="B388" s="28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P388" s="25"/>
      <c r="Q388"/>
    </row>
    <row r="389" spans="2:17">
      <c r="B389" s="28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P389" s="25"/>
      <c r="Q389"/>
    </row>
    <row r="390" spans="2:17">
      <c r="B390" s="28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P390" s="25"/>
      <c r="Q390"/>
    </row>
    <row r="391" spans="2:17">
      <c r="B391" s="28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P391" s="25"/>
      <c r="Q391"/>
    </row>
    <row r="392" spans="2:17">
      <c r="B392" s="28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P392" s="25"/>
      <c r="Q392"/>
    </row>
    <row r="393" spans="2:17">
      <c r="B393" s="28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P393" s="25"/>
      <c r="Q393"/>
    </row>
    <row r="394" spans="2:17">
      <c r="B394" s="28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P394" s="25"/>
      <c r="Q394"/>
    </row>
    <row r="395" spans="2:17">
      <c r="B395" s="28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P395" s="25"/>
      <c r="Q395"/>
    </row>
    <row r="396" spans="2:17">
      <c r="B396" s="28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P396" s="25"/>
      <c r="Q396"/>
    </row>
    <row r="397" spans="2:17">
      <c r="B397" s="28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P397" s="25"/>
      <c r="Q397"/>
    </row>
    <row r="398" spans="2:17">
      <c r="B398" s="28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P398" s="25"/>
      <c r="Q398"/>
    </row>
    <row r="399" spans="2:17">
      <c r="B399" s="28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P399" s="25"/>
      <c r="Q399"/>
    </row>
    <row r="400" spans="2:17">
      <c r="B400" s="28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P400" s="25"/>
      <c r="Q400"/>
    </row>
    <row r="401" spans="2:17">
      <c r="B401" s="28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P401" s="25"/>
      <c r="Q401"/>
    </row>
    <row r="402" spans="2:17">
      <c r="B402" s="28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P402" s="25"/>
      <c r="Q402"/>
    </row>
    <row r="403" spans="2:17">
      <c r="B403" s="28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P403" s="25"/>
      <c r="Q403"/>
    </row>
    <row r="404" spans="2:17">
      <c r="B404" s="28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P404" s="25"/>
      <c r="Q404"/>
    </row>
    <row r="405" spans="2:17">
      <c r="B405" s="28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P405" s="25"/>
      <c r="Q405"/>
    </row>
    <row r="406" spans="2:17">
      <c r="B406" s="28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P406" s="25"/>
      <c r="Q406"/>
    </row>
    <row r="407" spans="2:17">
      <c r="B407" s="28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P407" s="25"/>
      <c r="Q407"/>
    </row>
    <row r="408" spans="2:17">
      <c r="B408" s="28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P408" s="25"/>
      <c r="Q408"/>
    </row>
    <row r="409" spans="2:17">
      <c r="B409" s="28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P409" s="25"/>
      <c r="Q409"/>
    </row>
    <row r="410" spans="2:17">
      <c r="B410" s="28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P410" s="25"/>
      <c r="Q410"/>
    </row>
    <row r="411" spans="2:17">
      <c r="B411" s="28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P411" s="25"/>
      <c r="Q411"/>
    </row>
    <row r="412" spans="2:17">
      <c r="B412" s="28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P412" s="25"/>
      <c r="Q412"/>
    </row>
    <row r="413" spans="2:17">
      <c r="B413" s="28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P413" s="25"/>
      <c r="Q413"/>
    </row>
    <row r="414" spans="2:17">
      <c r="B414" s="28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P414" s="25"/>
      <c r="Q414"/>
    </row>
    <row r="415" spans="2:17">
      <c r="B415" s="28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P415" s="25"/>
      <c r="Q415"/>
    </row>
    <row r="416" spans="2:17">
      <c r="B416" s="28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P416" s="25"/>
      <c r="Q416"/>
    </row>
    <row r="417" spans="2:17">
      <c r="B417" s="28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P417" s="25"/>
      <c r="Q417"/>
    </row>
    <row r="418" spans="2:17">
      <c r="B418" s="28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P418" s="25"/>
      <c r="Q418"/>
    </row>
    <row r="419" spans="2:17">
      <c r="B419" s="28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P419" s="25"/>
      <c r="Q419"/>
    </row>
    <row r="420" spans="2:17">
      <c r="B420" s="28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P420" s="25"/>
      <c r="Q420"/>
    </row>
    <row r="421" spans="2:17">
      <c r="B421" s="28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P421" s="25"/>
      <c r="Q421"/>
    </row>
    <row r="422" spans="2:17">
      <c r="B422" s="28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P422" s="25"/>
      <c r="Q422"/>
    </row>
    <row r="423" spans="2:17">
      <c r="B423" s="28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P423" s="25"/>
      <c r="Q423"/>
    </row>
    <row r="424" spans="2:17">
      <c r="B424" s="28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P424" s="25"/>
      <c r="Q424"/>
    </row>
    <row r="425" spans="2:17">
      <c r="B425" s="28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P425" s="25"/>
      <c r="Q425"/>
    </row>
    <row r="426" spans="2:17">
      <c r="B426" s="28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P426" s="25"/>
      <c r="Q426"/>
    </row>
    <row r="427" spans="2:17">
      <c r="B427" s="28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P427" s="25"/>
      <c r="Q427"/>
    </row>
    <row r="428" spans="2:17">
      <c r="B428" s="28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P428" s="25"/>
      <c r="Q428"/>
    </row>
    <row r="429" spans="2:17">
      <c r="B429" s="28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P429" s="25"/>
      <c r="Q429"/>
    </row>
    <row r="430" spans="2:17">
      <c r="B430" s="28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P430" s="25"/>
      <c r="Q430"/>
    </row>
    <row r="431" spans="2:17">
      <c r="B431" s="28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P431" s="25"/>
      <c r="Q431"/>
    </row>
    <row r="432" spans="2:17">
      <c r="B432" s="28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P432" s="25"/>
      <c r="Q432"/>
    </row>
    <row r="433" spans="2:17">
      <c r="B433" s="28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P433" s="25"/>
      <c r="Q433"/>
    </row>
    <row r="434" spans="2:17">
      <c r="B434" s="28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P434" s="25"/>
      <c r="Q434"/>
    </row>
    <row r="435" spans="2:17">
      <c r="B435" s="28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P435" s="25"/>
      <c r="Q435"/>
    </row>
    <row r="436" spans="2:17">
      <c r="B436" s="28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P436" s="25"/>
      <c r="Q436"/>
    </row>
    <row r="437" spans="2:17">
      <c r="B437" s="28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P437" s="25"/>
      <c r="Q437"/>
    </row>
    <row r="438" spans="2:17">
      <c r="B438" s="28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P438" s="25"/>
      <c r="Q438"/>
    </row>
    <row r="439" spans="2:17">
      <c r="B439" s="28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P439" s="25"/>
      <c r="Q439"/>
    </row>
    <row r="440" spans="2:17">
      <c r="B440" s="28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P440" s="25"/>
      <c r="Q440"/>
    </row>
    <row r="441" spans="2:17">
      <c r="B441" s="28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P441" s="25"/>
      <c r="Q441"/>
    </row>
    <row r="442" spans="2:17">
      <c r="B442" s="28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P442" s="25"/>
      <c r="Q442"/>
    </row>
    <row r="443" spans="2:17">
      <c r="B443" s="28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P443" s="25"/>
      <c r="Q443"/>
    </row>
    <row r="444" spans="2:17">
      <c r="B444" s="28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P444" s="25"/>
      <c r="Q444"/>
    </row>
    <row r="445" spans="2:17">
      <c r="B445" s="28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P445" s="25"/>
      <c r="Q445"/>
    </row>
    <row r="446" spans="2:17">
      <c r="B446" s="28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P446" s="25"/>
      <c r="Q446"/>
    </row>
    <row r="447" spans="2:17">
      <c r="B447" s="28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P447" s="25"/>
      <c r="Q447"/>
    </row>
    <row r="448" spans="2:17">
      <c r="B448" s="28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P448" s="25"/>
      <c r="Q448"/>
    </row>
    <row r="449" spans="2:17">
      <c r="B449" s="28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P449" s="25"/>
      <c r="Q449"/>
    </row>
    <row r="450" spans="2:17">
      <c r="B450" s="28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P450" s="25"/>
      <c r="Q450"/>
    </row>
    <row r="451" spans="2:17">
      <c r="B451" s="28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P451" s="25"/>
      <c r="Q451"/>
    </row>
    <row r="452" spans="2:17">
      <c r="B452" s="28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P452" s="25"/>
      <c r="Q452"/>
    </row>
    <row r="453" spans="2:17">
      <c r="B453" s="28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P453" s="25"/>
      <c r="Q453"/>
    </row>
    <row r="454" spans="2:17">
      <c r="B454" s="28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P454" s="25"/>
      <c r="Q454"/>
    </row>
    <row r="455" spans="2:17">
      <c r="B455" s="28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P455" s="25"/>
      <c r="Q455"/>
    </row>
    <row r="456" spans="2:17">
      <c r="B456" s="28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P456" s="25"/>
      <c r="Q456"/>
    </row>
    <row r="457" spans="2:17">
      <c r="B457" s="28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P457" s="25"/>
      <c r="Q457"/>
    </row>
    <row r="458" spans="2:17">
      <c r="B458" s="28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P458" s="25"/>
      <c r="Q458"/>
    </row>
    <row r="459" spans="2:17">
      <c r="B459" s="28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P459" s="25"/>
      <c r="Q459"/>
    </row>
    <row r="460" spans="2:17">
      <c r="B460" s="28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P460" s="25"/>
      <c r="Q460"/>
    </row>
    <row r="461" spans="2:17">
      <c r="B461" s="28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P461" s="25"/>
      <c r="Q461"/>
    </row>
    <row r="462" spans="2:17">
      <c r="B462" s="28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P462" s="25"/>
      <c r="Q462"/>
    </row>
    <row r="463" spans="2:17">
      <c r="B463" s="28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P463" s="25"/>
      <c r="Q463"/>
    </row>
    <row r="464" spans="2:17">
      <c r="B464" s="28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P464" s="25"/>
      <c r="Q464"/>
    </row>
    <row r="465" spans="2:17">
      <c r="B465" s="28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P465" s="25"/>
      <c r="Q465"/>
    </row>
    <row r="466" spans="2:17">
      <c r="B466" s="28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P466" s="25"/>
      <c r="Q466"/>
    </row>
    <row r="467" spans="2:17">
      <c r="B467" s="28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P467" s="25"/>
      <c r="Q467"/>
    </row>
    <row r="468" spans="2:17">
      <c r="B468" s="28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P468" s="25"/>
      <c r="Q468"/>
    </row>
    <row r="469" spans="2:17">
      <c r="B469" s="28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P469" s="25"/>
      <c r="Q469"/>
    </row>
    <row r="470" spans="2:17">
      <c r="B470" s="28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P470" s="25"/>
      <c r="Q470"/>
    </row>
    <row r="471" spans="2:17">
      <c r="B471" s="28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P471" s="25"/>
      <c r="Q471"/>
    </row>
    <row r="472" spans="2:17">
      <c r="B472" s="28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P472" s="25"/>
      <c r="Q472"/>
    </row>
    <row r="473" spans="2:17">
      <c r="B473" s="28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P473" s="25"/>
      <c r="Q473"/>
    </row>
    <row r="474" spans="2:17">
      <c r="B474" s="28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P474" s="25"/>
      <c r="Q474"/>
    </row>
    <row r="475" spans="2:17">
      <c r="B475" s="28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P475" s="25"/>
      <c r="Q475"/>
    </row>
    <row r="476" spans="2:17">
      <c r="B476" s="28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P476" s="25"/>
      <c r="Q476"/>
    </row>
    <row r="477" spans="2:17">
      <c r="B477" s="28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P477" s="25"/>
      <c r="Q477"/>
    </row>
    <row r="478" spans="2:17">
      <c r="B478" s="28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P478" s="25"/>
      <c r="Q478"/>
    </row>
    <row r="479" spans="2:17">
      <c r="B479" s="28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P479" s="25"/>
      <c r="Q479"/>
    </row>
    <row r="480" spans="2:17">
      <c r="B480" s="28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P480" s="25"/>
      <c r="Q480"/>
    </row>
    <row r="481" spans="2:17">
      <c r="B481" s="28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P481" s="25"/>
      <c r="Q481"/>
    </row>
    <row r="482" spans="2:17">
      <c r="B482" s="28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P482" s="25"/>
      <c r="Q482"/>
    </row>
    <row r="483" spans="2:17">
      <c r="B483" s="28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P483" s="25"/>
      <c r="Q483"/>
    </row>
    <row r="484" spans="2:17">
      <c r="B484" s="28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P484" s="25"/>
      <c r="Q484"/>
    </row>
    <row r="485" spans="2:17">
      <c r="B485" s="28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P485" s="25"/>
      <c r="Q485"/>
    </row>
    <row r="486" spans="2:17">
      <c r="B486" s="28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P486" s="25"/>
      <c r="Q486"/>
    </row>
    <row r="487" spans="2:17">
      <c r="B487" s="28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P487" s="25"/>
      <c r="Q487"/>
    </row>
    <row r="488" spans="2:17">
      <c r="B488" s="28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P488" s="25"/>
      <c r="Q488"/>
    </row>
    <row r="489" spans="2:17">
      <c r="B489" s="28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P489" s="25"/>
      <c r="Q489"/>
    </row>
    <row r="490" spans="2:17">
      <c r="B490" s="28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P490" s="25"/>
      <c r="Q490"/>
    </row>
    <row r="491" spans="2:17">
      <c r="B491" s="28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P491" s="25"/>
      <c r="Q491"/>
    </row>
    <row r="492" spans="2:17">
      <c r="B492" s="28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P492" s="25"/>
      <c r="Q492"/>
    </row>
    <row r="493" spans="2:17">
      <c r="B493" s="28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P493" s="25"/>
      <c r="Q493"/>
    </row>
    <row r="494" spans="2:17">
      <c r="B494" s="28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P494" s="25"/>
      <c r="Q494"/>
    </row>
    <row r="495" spans="2:17">
      <c r="B495" s="28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P495" s="25"/>
      <c r="Q495"/>
    </row>
    <row r="496" spans="2:17">
      <c r="B496" s="28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P496" s="25"/>
      <c r="Q496"/>
    </row>
    <row r="497" spans="2:17">
      <c r="B497" s="28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P497" s="25"/>
      <c r="Q497"/>
    </row>
    <row r="498" spans="2:17">
      <c r="B498" s="28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P498" s="25"/>
      <c r="Q498"/>
    </row>
    <row r="499" spans="2:17">
      <c r="B499" s="28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P499" s="25"/>
      <c r="Q499"/>
    </row>
    <row r="500" spans="2:17">
      <c r="B500" s="28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P500" s="25"/>
      <c r="Q500"/>
    </row>
    <row r="501" spans="2:17">
      <c r="B501" s="28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P501" s="25"/>
      <c r="Q501"/>
    </row>
    <row r="502" spans="2:17">
      <c r="B502" s="28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P502" s="25"/>
      <c r="Q502"/>
    </row>
    <row r="503" spans="2:17">
      <c r="B503" s="28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P503" s="25"/>
      <c r="Q503"/>
    </row>
    <row r="504" spans="2:17">
      <c r="B504" s="28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P504" s="25"/>
      <c r="Q504"/>
    </row>
    <row r="505" spans="2:17">
      <c r="B505" s="28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P505" s="25"/>
      <c r="Q505"/>
    </row>
    <row r="506" spans="2:17">
      <c r="B506" s="28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P506" s="25"/>
      <c r="Q506"/>
    </row>
    <row r="507" spans="2:17">
      <c r="B507" s="28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P507" s="25"/>
      <c r="Q507"/>
    </row>
    <row r="508" spans="2:17">
      <c r="B508" s="28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P508" s="25"/>
      <c r="Q508"/>
    </row>
    <row r="509" spans="2:17">
      <c r="B509" s="28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P509" s="25"/>
      <c r="Q509"/>
    </row>
    <row r="510" spans="2:17">
      <c r="B510" s="28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P510" s="25"/>
      <c r="Q510"/>
    </row>
    <row r="511" spans="2:17">
      <c r="B511" s="28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P511" s="25"/>
      <c r="Q511"/>
    </row>
    <row r="512" spans="2:17">
      <c r="B512" s="28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P512" s="25"/>
      <c r="Q512"/>
    </row>
    <row r="513" spans="2:17">
      <c r="B513" s="28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P513" s="25"/>
      <c r="Q513"/>
    </row>
    <row r="514" spans="2:17">
      <c r="B514" s="28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P514" s="25"/>
      <c r="Q514"/>
    </row>
    <row r="515" spans="2:17">
      <c r="B515" s="28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P515" s="25"/>
      <c r="Q515"/>
    </row>
    <row r="516" spans="2:17">
      <c r="B516" s="28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P516" s="25"/>
      <c r="Q516"/>
    </row>
    <row r="517" spans="2:17">
      <c r="B517" s="28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P517" s="25"/>
      <c r="Q517"/>
    </row>
    <row r="518" spans="2:17">
      <c r="B518" s="28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P518" s="25"/>
      <c r="Q518"/>
    </row>
    <row r="519" spans="2:17">
      <c r="B519" s="28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P519" s="25"/>
      <c r="Q519"/>
    </row>
    <row r="520" spans="2:17">
      <c r="B520" s="28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P520" s="25"/>
      <c r="Q520"/>
    </row>
    <row r="521" spans="2:17">
      <c r="B521" s="28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P521" s="25"/>
      <c r="Q521"/>
    </row>
    <row r="522" spans="2:17">
      <c r="B522" s="28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P522" s="25"/>
      <c r="Q522"/>
    </row>
    <row r="523" spans="2:17">
      <c r="B523" s="28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P523" s="25"/>
      <c r="Q523"/>
    </row>
    <row r="524" spans="2:17">
      <c r="B524" s="28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P524" s="25"/>
      <c r="Q524"/>
    </row>
    <row r="525" spans="2:17">
      <c r="B525" s="28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P525" s="25"/>
      <c r="Q525"/>
    </row>
    <row r="526" spans="2:17">
      <c r="B526" s="28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P526" s="25"/>
      <c r="Q526"/>
    </row>
    <row r="527" spans="2:17">
      <c r="B527" s="28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P527" s="25"/>
      <c r="Q527"/>
    </row>
    <row r="528" spans="2:17">
      <c r="B528" s="28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P528" s="25"/>
      <c r="Q528"/>
    </row>
    <row r="529" spans="2:17">
      <c r="B529" s="28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P529" s="25"/>
      <c r="Q529"/>
    </row>
    <row r="530" spans="2:17">
      <c r="B530" s="28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P530" s="25"/>
      <c r="Q530"/>
    </row>
    <row r="531" spans="2:17">
      <c r="B531" s="28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P531" s="25"/>
      <c r="Q531"/>
    </row>
    <row r="532" spans="2:17">
      <c r="B532" s="28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P532" s="25"/>
      <c r="Q532"/>
    </row>
    <row r="533" spans="2:17">
      <c r="B533" s="28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P533" s="25"/>
      <c r="Q533"/>
    </row>
    <row r="534" spans="2:17">
      <c r="B534" s="28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P534" s="25"/>
      <c r="Q534"/>
    </row>
    <row r="535" spans="2:17">
      <c r="B535" s="28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P535" s="25"/>
      <c r="Q535"/>
    </row>
    <row r="536" spans="2:17">
      <c r="B536" s="28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P536" s="25"/>
      <c r="Q536"/>
    </row>
    <row r="537" spans="2:17">
      <c r="B537" s="28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P537" s="25"/>
      <c r="Q537"/>
    </row>
    <row r="538" spans="2:17">
      <c r="B538" s="28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P538" s="25"/>
      <c r="Q538"/>
    </row>
    <row r="539" spans="2:17">
      <c r="B539" s="28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P539" s="25"/>
      <c r="Q539"/>
    </row>
    <row r="540" spans="2:17">
      <c r="B540" s="28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P540" s="25"/>
      <c r="Q540"/>
    </row>
    <row r="541" spans="2:17">
      <c r="B541" s="28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P541" s="25"/>
      <c r="Q541"/>
    </row>
    <row r="542" spans="2:17">
      <c r="B542" s="28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P542" s="25"/>
      <c r="Q542"/>
    </row>
    <row r="543" spans="2:17">
      <c r="B543" s="28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P543" s="25"/>
      <c r="Q543"/>
    </row>
    <row r="544" spans="2:17">
      <c r="B544" s="28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P544" s="25"/>
      <c r="Q544"/>
    </row>
    <row r="545" spans="2:17">
      <c r="B545" s="28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P545" s="25"/>
      <c r="Q545"/>
    </row>
    <row r="546" spans="2:17">
      <c r="B546" s="28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P546" s="25"/>
      <c r="Q546"/>
    </row>
    <row r="547" spans="2:17">
      <c r="B547" s="28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P547" s="25"/>
      <c r="Q547"/>
    </row>
    <row r="548" spans="2:17">
      <c r="B548" s="28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P548" s="25"/>
      <c r="Q548"/>
    </row>
    <row r="549" spans="2:17">
      <c r="B549" s="28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P549" s="25"/>
      <c r="Q549"/>
    </row>
    <row r="550" spans="2:17">
      <c r="B550" s="28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P550" s="25"/>
      <c r="Q550"/>
    </row>
    <row r="551" spans="2:17">
      <c r="B551" s="28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P551" s="25"/>
      <c r="Q551"/>
    </row>
    <row r="552" spans="2:17">
      <c r="B552" s="28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P552" s="25"/>
      <c r="Q552"/>
    </row>
    <row r="553" spans="2:17">
      <c r="B553" s="28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P553" s="25"/>
      <c r="Q553"/>
    </row>
    <row r="554" spans="2:17">
      <c r="B554" s="28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P554" s="25"/>
      <c r="Q554"/>
    </row>
    <row r="555" spans="2:17">
      <c r="B555" s="28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P555" s="25"/>
      <c r="Q555"/>
    </row>
    <row r="556" spans="2:17">
      <c r="B556" s="28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P556" s="25"/>
      <c r="Q556"/>
    </row>
    <row r="557" spans="2:17">
      <c r="B557" s="28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P557" s="25"/>
      <c r="Q557"/>
    </row>
    <row r="558" spans="2:17">
      <c r="B558" s="28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P558" s="25"/>
      <c r="Q558"/>
    </row>
    <row r="559" spans="2:17">
      <c r="B559" s="28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P559" s="25"/>
      <c r="Q559"/>
    </row>
    <row r="560" spans="2:17">
      <c r="B560" s="28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P560" s="25"/>
      <c r="Q560"/>
    </row>
    <row r="561" spans="2:17">
      <c r="B561" s="28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P561" s="25"/>
      <c r="Q561"/>
    </row>
    <row r="562" spans="2:17">
      <c r="B562" s="28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P562" s="25"/>
      <c r="Q562"/>
    </row>
    <row r="563" spans="2:17">
      <c r="B563" s="28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P563" s="25"/>
      <c r="Q563"/>
    </row>
    <row r="564" spans="2:17">
      <c r="B564" s="28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P564" s="25"/>
      <c r="Q564"/>
    </row>
    <row r="565" spans="2:17">
      <c r="B565" s="28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P565" s="25"/>
      <c r="Q565"/>
    </row>
    <row r="566" spans="2:17">
      <c r="B566" s="28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P566" s="25"/>
      <c r="Q566"/>
    </row>
    <row r="567" spans="2:17">
      <c r="B567" s="28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P567" s="25"/>
      <c r="Q567"/>
    </row>
    <row r="568" spans="2:17">
      <c r="B568" s="28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P568" s="25"/>
      <c r="Q568"/>
    </row>
    <row r="569" spans="2:17">
      <c r="B569" s="28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P569" s="25"/>
      <c r="Q569"/>
    </row>
    <row r="570" spans="2:17">
      <c r="B570" s="28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P570" s="25"/>
      <c r="Q570"/>
    </row>
    <row r="571" spans="2:17">
      <c r="B571" s="28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P571" s="25"/>
      <c r="Q571"/>
    </row>
    <row r="572" spans="2:17">
      <c r="B572" s="28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P572" s="25"/>
      <c r="Q572"/>
    </row>
    <row r="573" spans="2:17">
      <c r="B573" s="28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P573" s="25"/>
      <c r="Q573"/>
    </row>
    <row r="574" spans="2:17">
      <c r="B574" s="28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P574" s="25"/>
      <c r="Q574"/>
    </row>
    <row r="575" spans="2:17">
      <c r="B575" s="28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P575" s="25"/>
      <c r="Q575"/>
    </row>
    <row r="576" spans="2:17">
      <c r="B576" s="28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P576" s="25"/>
      <c r="Q576"/>
    </row>
    <row r="577" spans="2:17">
      <c r="B577" s="28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P577" s="25"/>
      <c r="Q577"/>
    </row>
    <row r="578" spans="2:17">
      <c r="B578" s="28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P578" s="25"/>
      <c r="Q578"/>
    </row>
    <row r="579" spans="2:17">
      <c r="B579" s="28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P579" s="25"/>
      <c r="Q579"/>
    </row>
    <row r="580" spans="2:17">
      <c r="B580" s="28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P580" s="25"/>
      <c r="Q580"/>
    </row>
    <row r="581" spans="2:17">
      <c r="B581" s="28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P581" s="25"/>
      <c r="Q581"/>
    </row>
    <row r="582" spans="2:17">
      <c r="B582" s="28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P582" s="25"/>
      <c r="Q582"/>
    </row>
    <row r="583" spans="2:17">
      <c r="B583" s="28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P583" s="25"/>
      <c r="Q583"/>
    </row>
    <row r="584" spans="2:17">
      <c r="B584" s="28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P584" s="25"/>
      <c r="Q584"/>
    </row>
    <row r="585" spans="2:17">
      <c r="B585" s="28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P585" s="25"/>
      <c r="Q585"/>
    </row>
    <row r="586" spans="2:17">
      <c r="B586" s="28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P586" s="25"/>
      <c r="Q586"/>
    </row>
    <row r="587" spans="2:17">
      <c r="B587" s="28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P587" s="25"/>
      <c r="Q587"/>
    </row>
    <row r="588" spans="2:17">
      <c r="B588" s="28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P588" s="25"/>
      <c r="Q588"/>
    </row>
    <row r="589" spans="2:17">
      <c r="B589" s="28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P589" s="25"/>
      <c r="Q589"/>
    </row>
    <row r="590" spans="2:17">
      <c r="B590" s="28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P590" s="25"/>
      <c r="Q590"/>
    </row>
    <row r="591" spans="2:17">
      <c r="B591" s="28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P591" s="25"/>
      <c r="Q591"/>
    </row>
    <row r="592" spans="2:17">
      <c r="B592" s="28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P592" s="25"/>
      <c r="Q592"/>
    </row>
    <row r="593" spans="2:17">
      <c r="B593" s="28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P593" s="25"/>
      <c r="Q593"/>
    </row>
    <row r="594" spans="2:17">
      <c r="B594" s="28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P594" s="25"/>
      <c r="Q594"/>
    </row>
    <row r="595" spans="2:17">
      <c r="B595" s="28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P595" s="25"/>
      <c r="Q595"/>
    </row>
    <row r="596" spans="2:17">
      <c r="B596" s="28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P596" s="25"/>
      <c r="Q596"/>
    </row>
    <row r="597" spans="2:17">
      <c r="B597" s="28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P597" s="25"/>
      <c r="Q597"/>
    </row>
    <row r="598" spans="2:17">
      <c r="B598" s="28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P598" s="25"/>
      <c r="Q598"/>
    </row>
    <row r="599" spans="2:17">
      <c r="B599" s="28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P599" s="25"/>
      <c r="Q599"/>
    </row>
    <row r="600" spans="2:17">
      <c r="B600" s="28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P600" s="25"/>
      <c r="Q600"/>
    </row>
    <row r="601" spans="2:17">
      <c r="B601" s="28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P601" s="25"/>
      <c r="Q601"/>
    </row>
    <row r="602" spans="2:17">
      <c r="B602" s="28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P602" s="25"/>
      <c r="Q602"/>
    </row>
    <row r="603" spans="2:17">
      <c r="B603" s="28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P603" s="25"/>
      <c r="Q603"/>
    </row>
    <row r="604" spans="2:17">
      <c r="B604" s="28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P604" s="25"/>
      <c r="Q604"/>
    </row>
    <row r="605" spans="2:17">
      <c r="B605" s="28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P605" s="25"/>
      <c r="Q605"/>
    </row>
    <row r="606" spans="2:17">
      <c r="B606" s="28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P606" s="25"/>
      <c r="Q606"/>
    </row>
    <row r="607" spans="2:17">
      <c r="B607" s="28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P607" s="25"/>
      <c r="Q607"/>
    </row>
    <row r="608" spans="2:17">
      <c r="B608" s="28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P608" s="25"/>
      <c r="Q608"/>
    </row>
    <row r="609" spans="2:17">
      <c r="B609" s="28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P609" s="25"/>
      <c r="Q609"/>
    </row>
    <row r="610" spans="2:17">
      <c r="B610" s="28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P610" s="25"/>
      <c r="Q610"/>
    </row>
    <row r="611" spans="2:17">
      <c r="B611" s="28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P611" s="25"/>
      <c r="Q611"/>
    </row>
    <row r="612" spans="2:17">
      <c r="B612" s="28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P612" s="25"/>
      <c r="Q612"/>
    </row>
    <row r="613" spans="2:17">
      <c r="B613" s="28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P613" s="25"/>
      <c r="Q613"/>
    </row>
    <row r="614" spans="2:17">
      <c r="B614" s="28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P614" s="25"/>
      <c r="Q614"/>
    </row>
    <row r="615" spans="2:17">
      <c r="B615" s="28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P615" s="25"/>
      <c r="Q615"/>
    </row>
    <row r="616" spans="2:17">
      <c r="B616" s="28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P616" s="25"/>
      <c r="Q616"/>
    </row>
    <row r="617" spans="2:17">
      <c r="B617" s="28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P617" s="25"/>
      <c r="Q617"/>
    </row>
    <row r="618" spans="2:17">
      <c r="B618" s="28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P618" s="25"/>
      <c r="Q618"/>
    </row>
    <row r="619" spans="2:17">
      <c r="B619" s="28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P619" s="25"/>
      <c r="Q619"/>
    </row>
    <row r="620" spans="2:17">
      <c r="B620" s="28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P620" s="25"/>
      <c r="Q620"/>
    </row>
    <row r="621" spans="2:17">
      <c r="B621" s="28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P621" s="25"/>
      <c r="Q621"/>
    </row>
    <row r="622" spans="2:17">
      <c r="B622" s="28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P622" s="25"/>
      <c r="Q622"/>
    </row>
    <row r="623" spans="2:17">
      <c r="B623" s="28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P623" s="25"/>
      <c r="Q623"/>
    </row>
    <row r="624" spans="2:17">
      <c r="B624" s="28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P624" s="25"/>
      <c r="Q624"/>
    </row>
    <row r="625" spans="2:17">
      <c r="B625" s="28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P625" s="25"/>
      <c r="Q625"/>
    </row>
    <row r="626" spans="2:17">
      <c r="B626" s="28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P626" s="25"/>
      <c r="Q626"/>
    </row>
    <row r="627" spans="2:17">
      <c r="B627" s="28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P627" s="25"/>
      <c r="Q627"/>
    </row>
    <row r="628" spans="2:17">
      <c r="B628" s="28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P628" s="25"/>
      <c r="Q628"/>
    </row>
    <row r="629" spans="2:17">
      <c r="B629" s="28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P629" s="25"/>
      <c r="Q629"/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Q629"/>
  <sheetViews>
    <sheetView showGridLines="0" workbookViewId="0">
      <selection activeCell="G9" sqref="G9:G170"/>
    </sheetView>
  </sheetViews>
  <sheetFormatPr defaultRowHeight="12.75"/>
  <cols>
    <col min="1" max="1" width="0.7109375" customWidth="1"/>
    <col min="2" max="2" width="21.140625" style="25" customWidth="1"/>
    <col min="3" max="3" width="7.28515625" style="32" customWidth="1"/>
    <col min="4" max="4" width="4.7109375" style="32" customWidth="1"/>
    <col min="5" max="5" width="6.42578125" style="32" customWidth="1"/>
    <col min="6" max="6" width="0.42578125" style="33" customWidth="1"/>
    <col min="7" max="7" width="8.140625" style="32" customWidth="1"/>
    <col min="8" max="8" width="5" style="32" customWidth="1"/>
    <col min="9" max="9" width="5.85546875" style="32" customWidth="1"/>
    <col min="10" max="10" width="0.5703125" style="33" customWidth="1"/>
    <col min="11" max="11" width="5.28515625" style="32" customWidth="1"/>
    <col min="12" max="13" width="5.5703125" style="32" customWidth="1"/>
    <col min="14" max="14" width="1.140625" style="33" customWidth="1"/>
    <col min="15" max="15" width="11.42578125" style="34" customWidth="1"/>
    <col min="16" max="16" width="6.28515625" style="3" customWidth="1"/>
    <col min="17" max="17" width="9.140625" style="4"/>
  </cols>
  <sheetData>
    <row r="1" spans="2:16" ht="6" customHeight="1"/>
    <row r="2" spans="2:16" ht="20.25">
      <c r="B2" s="26" t="s">
        <v>3</v>
      </c>
      <c r="C2" s="7" t="s">
        <v>0</v>
      </c>
      <c r="D2" s="13" t="s">
        <v>1</v>
      </c>
      <c r="E2" s="14" t="s">
        <v>6</v>
      </c>
      <c r="F2" s="8"/>
      <c r="G2" s="7" t="s">
        <v>0</v>
      </c>
      <c r="H2" s="13" t="s">
        <v>1</v>
      </c>
      <c r="I2" s="14" t="s">
        <v>6</v>
      </c>
      <c r="J2" s="8"/>
      <c r="K2" s="15" t="s">
        <v>7</v>
      </c>
      <c r="L2" s="16" t="s">
        <v>8</v>
      </c>
      <c r="M2" s="5" t="s">
        <v>1</v>
      </c>
      <c r="N2" s="19"/>
      <c r="O2" s="22" t="s">
        <v>2</v>
      </c>
      <c r="P2" s="3" t="s">
        <v>5</v>
      </c>
    </row>
    <row r="3" spans="2:16" ht="15.75">
      <c r="C3" s="46" t="s">
        <v>243</v>
      </c>
      <c r="D3" s="47"/>
      <c r="E3" s="48"/>
      <c r="F3" s="9"/>
      <c r="G3" s="49" t="s">
        <v>244</v>
      </c>
      <c r="H3" s="49"/>
      <c r="I3" s="49"/>
      <c r="J3" s="10"/>
      <c r="K3" s="11"/>
      <c r="L3" s="12"/>
      <c r="M3" s="12"/>
      <c r="N3" s="20"/>
    </row>
    <row r="4" spans="2:16" ht="5.25" customHeight="1">
      <c r="C4" s="35"/>
      <c r="G4" s="35"/>
    </row>
    <row r="5" spans="2:16">
      <c r="B5" s="2"/>
      <c r="C5" s="21">
        <v>23.749000549316406</v>
      </c>
      <c r="D5" s="33"/>
      <c r="E5" s="36"/>
      <c r="F5" s="36"/>
      <c r="G5" s="21">
        <v>16.01099967956543</v>
      </c>
      <c r="H5" s="33"/>
      <c r="I5" s="36"/>
      <c r="J5" s="36"/>
      <c r="K5" s="36"/>
      <c r="L5" s="36"/>
      <c r="M5" s="36"/>
      <c r="N5" s="36"/>
      <c r="O5" s="37"/>
    </row>
    <row r="6" spans="2:16">
      <c r="B6" s="27" t="s">
        <v>4</v>
      </c>
      <c r="C6" s="21">
        <v>23.715000152587891</v>
      </c>
      <c r="D6" s="38"/>
      <c r="E6" s="36"/>
      <c r="F6" s="36"/>
      <c r="G6" s="21">
        <v>15.942000389099121</v>
      </c>
      <c r="H6" s="38"/>
      <c r="I6" s="36"/>
      <c r="J6" s="36"/>
      <c r="K6" s="36"/>
      <c r="L6" s="36"/>
      <c r="M6" s="36"/>
      <c r="N6" s="36"/>
      <c r="O6" s="37"/>
    </row>
    <row r="7" spans="2:16" ht="15.75">
      <c r="B7" s="27"/>
      <c r="C7" s="21">
        <v>23.759000778198242</v>
      </c>
      <c r="D7" s="39">
        <f>STDEV(C5:C8)</f>
        <v>2.3065438103679017E-2</v>
      </c>
      <c r="E7" s="40">
        <f>AVERAGE(C5:C8)</f>
        <v>23.741000493367512</v>
      </c>
      <c r="F7" s="36"/>
      <c r="G7" s="21">
        <v>15.907999992370605</v>
      </c>
      <c r="H7" s="41">
        <f>STDEV(G5:G8)</f>
        <v>5.2481527900748275E-2</v>
      </c>
      <c r="I7" s="40">
        <f>AVERAGE(G5:G8)</f>
        <v>15.953666687011719</v>
      </c>
      <c r="J7" s="36"/>
      <c r="K7" s="1">
        <f>E7-I7</f>
        <v>7.7873338063557931</v>
      </c>
      <c r="L7" s="40">
        <f>K7-$K$7</f>
        <v>0</v>
      </c>
      <c r="M7" s="18">
        <f>SQRT((D7*D7)+(H7*H7))</f>
        <v>5.7326479097461303E-2</v>
      </c>
      <c r="N7" s="6"/>
      <c r="O7" s="23">
        <f>POWER(2,-L7)</f>
        <v>1</v>
      </c>
      <c r="P7" s="17">
        <f>M7/SQRT((COUNT(C5:C8)+COUNT(G5:G8)/2))</f>
        <v>2.7023961407575844E-2</v>
      </c>
    </row>
    <row r="8" spans="2:16">
      <c r="B8" s="27"/>
      <c r="C8" s="42"/>
      <c r="D8" s="38"/>
      <c r="E8" s="36"/>
      <c r="F8" s="36"/>
      <c r="G8" s="42"/>
      <c r="H8" s="38"/>
      <c r="I8" s="36"/>
      <c r="J8" s="36"/>
      <c r="K8" s="36"/>
      <c r="L8" s="36"/>
      <c r="M8" s="36"/>
      <c r="N8" s="36"/>
      <c r="O8" s="37"/>
    </row>
    <row r="9" spans="2:16">
      <c r="B9" s="25" t="s">
        <v>132</v>
      </c>
      <c r="C9" s="21">
        <v>25.947999954223633</v>
      </c>
      <c r="D9" s="33"/>
      <c r="E9" s="36"/>
      <c r="F9" s="36"/>
      <c r="G9" s="21">
        <v>18.096000671386719</v>
      </c>
      <c r="I9" s="36"/>
      <c r="J9" s="36"/>
      <c r="K9" s="36"/>
      <c r="L9" s="36"/>
      <c r="M9" s="36"/>
      <c r="N9" s="36"/>
      <c r="O9" s="37"/>
    </row>
    <row r="10" spans="2:16">
      <c r="B10" s="25" t="s">
        <v>132</v>
      </c>
      <c r="C10" s="21">
        <v>26.076000213623047</v>
      </c>
      <c r="D10" s="38"/>
      <c r="E10" s="36"/>
      <c r="F10" s="36"/>
      <c r="G10" s="21">
        <v>17.941999435424805</v>
      </c>
      <c r="H10" s="38"/>
      <c r="I10" s="36"/>
      <c r="J10" s="36"/>
      <c r="K10" s="36"/>
      <c r="L10" s="36"/>
      <c r="M10" s="36"/>
      <c r="N10" s="36"/>
      <c r="O10" s="37"/>
    </row>
    <row r="11" spans="2:16" ht="15.75">
      <c r="B11" s="25" t="s">
        <v>132</v>
      </c>
      <c r="C11" s="21">
        <v>25.913000106811523</v>
      </c>
      <c r="D11" s="39">
        <f t="shared" ref="D11" si="0">STDEV(C9:C11)</f>
        <v>8.580801297640786E-2</v>
      </c>
      <c r="E11" s="40">
        <f t="shared" ref="E11" si="1">AVERAGE(C9:C11)</f>
        <v>25.979000091552734</v>
      </c>
      <c r="F11" s="36"/>
      <c r="G11" s="21">
        <v>17.920000076293945</v>
      </c>
      <c r="H11" s="41">
        <f t="shared" ref="H11" si="2">STDEV(G9:G11)</f>
        <v>9.589626509322112E-2</v>
      </c>
      <c r="I11" s="40">
        <f t="shared" ref="I11" si="3">AVERAGE(G9:G11)</f>
        <v>17.986000061035156</v>
      </c>
      <c r="J11" s="36"/>
      <c r="K11" s="40">
        <f t="shared" ref="K11" si="4">E11-I11</f>
        <v>7.9930000305175781</v>
      </c>
      <c r="L11" s="40">
        <f t="shared" ref="L11" si="5">K11-$K$7</f>
        <v>0.20566622416178504</v>
      </c>
      <c r="M11" s="18">
        <f t="shared" ref="M11" si="6">SQRT((D11*D11)+(H11*H11))</f>
        <v>0.12868220059428856</v>
      </c>
      <c r="N11" s="6"/>
      <c r="O11" s="23">
        <f t="shared" ref="O11" si="7">POWER(2,-L11)</f>
        <v>0.86713815773536473</v>
      </c>
      <c r="P11" s="17">
        <f t="shared" ref="P11" si="8">M11/SQRT((COUNT(C9:C11)+COUNT(G9:G11)/2))</f>
        <v>6.0661371105486014E-2</v>
      </c>
    </row>
    <row r="12" spans="2:16">
      <c r="B12" s="25" t="s">
        <v>133</v>
      </c>
      <c r="C12" s="21">
        <v>21.989999771118164</v>
      </c>
      <c r="D12" s="33"/>
      <c r="E12" s="36"/>
      <c r="F12" s="36"/>
      <c r="G12" s="21">
        <v>16.795999526977539</v>
      </c>
      <c r="I12" s="36"/>
      <c r="J12" s="36"/>
      <c r="K12" s="36"/>
      <c r="L12" s="36"/>
      <c r="M12" s="36"/>
      <c r="N12" s="36"/>
      <c r="O12" s="37"/>
    </row>
    <row r="13" spans="2:16">
      <c r="B13" s="25" t="s">
        <v>133</v>
      </c>
      <c r="C13" s="21">
        <v>21.989999771118164</v>
      </c>
      <c r="D13" s="38"/>
      <c r="E13" s="36"/>
      <c r="F13" s="36"/>
      <c r="G13" s="21">
        <v>16.778999328613281</v>
      </c>
      <c r="H13" s="38"/>
      <c r="I13" s="36"/>
      <c r="J13" s="36"/>
      <c r="K13" s="36"/>
      <c r="L13" s="36"/>
      <c r="M13" s="36"/>
      <c r="N13" s="36"/>
      <c r="O13" s="37"/>
    </row>
    <row r="14" spans="2:16" ht="15.75">
      <c r="B14" s="25" t="s">
        <v>133</v>
      </c>
      <c r="C14" s="21">
        <v>21.990999221801758</v>
      </c>
      <c r="D14" s="39">
        <f t="shared" ref="D14" si="9">STDEV(C12:C14)</f>
        <v>5.7703312121460705E-4</v>
      </c>
      <c r="E14" s="40">
        <f t="shared" ref="E14" si="10">AVERAGE(C12:C14)</f>
        <v>21.990332921346027</v>
      </c>
      <c r="F14" s="36"/>
      <c r="G14" s="21">
        <v>16.684000015258789</v>
      </c>
      <c r="H14" s="41">
        <f t="shared" ref="H14" si="11">STDEV(G12:G14)</f>
        <v>6.0356947829126692E-2</v>
      </c>
      <c r="I14" s="40">
        <f t="shared" ref="I14" si="12">AVERAGE(G12:G14)</f>
        <v>16.752999623616535</v>
      </c>
      <c r="J14" s="36"/>
      <c r="K14" s="40">
        <f t="shared" ref="K14" si="13">E14-I14</f>
        <v>5.2373332977294922</v>
      </c>
      <c r="L14" s="40">
        <f t="shared" ref="L14" si="14">K14-$K$7</f>
        <v>-2.5500005086263009</v>
      </c>
      <c r="M14" s="18">
        <f t="shared" ref="M14" si="15">SQRT((D14*D14)+(H14*H14))</f>
        <v>6.0359706083370719E-2</v>
      </c>
      <c r="N14" s="6"/>
      <c r="O14" s="23">
        <f t="shared" ref="O14" si="16">POWER(2,-L14)</f>
        <v>5.8563448484534177</v>
      </c>
      <c r="P14" s="17">
        <f t="shared" ref="P14" si="17">M14/SQRT((COUNT(C12:C14)+COUNT(G12:G14)/2))</f>
        <v>2.8453838321318897E-2</v>
      </c>
    </row>
    <row r="15" spans="2:16">
      <c r="B15" s="25" t="s">
        <v>134</v>
      </c>
      <c r="C15" s="21">
        <v>28.906999588012695</v>
      </c>
      <c r="D15" s="33"/>
      <c r="E15" s="36"/>
      <c r="F15" s="36"/>
      <c r="G15" s="21">
        <v>16.995000839233398</v>
      </c>
      <c r="I15" s="36"/>
      <c r="J15" s="36"/>
      <c r="K15" s="36"/>
      <c r="L15" s="36"/>
      <c r="M15" s="36"/>
      <c r="N15" s="36"/>
      <c r="O15" s="37"/>
    </row>
    <row r="16" spans="2:16">
      <c r="B16" s="25" t="s">
        <v>134</v>
      </c>
      <c r="C16" s="21">
        <v>28.73699951171875</v>
      </c>
      <c r="D16" s="38"/>
      <c r="E16" s="36"/>
      <c r="F16" s="36"/>
      <c r="G16" s="21">
        <v>16.990999221801758</v>
      </c>
      <c r="H16" s="38"/>
      <c r="I16" s="36"/>
      <c r="J16" s="36"/>
      <c r="K16" s="36"/>
      <c r="L16" s="36"/>
      <c r="M16" s="36"/>
      <c r="N16" s="36"/>
      <c r="O16" s="37"/>
    </row>
    <row r="17" spans="2:16" ht="15.75">
      <c r="B17" s="25" t="s">
        <v>134</v>
      </c>
      <c r="C17" s="21">
        <v>28.915000915527344</v>
      </c>
      <c r="D17" s="39">
        <f t="shared" ref="D17" si="18">STDEV(C15:C17)</f>
        <v>0.10053900316110653</v>
      </c>
      <c r="E17" s="40">
        <f t="shared" ref="E17" si="19">AVERAGE(C15:C17)</f>
        <v>28.853000005086262</v>
      </c>
      <c r="F17" s="36"/>
      <c r="G17" s="21">
        <v>16.986000061035156</v>
      </c>
      <c r="H17" s="41">
        <f t="shared" ref="H17" si="20">STDEV(G15:G17)</f>
        <v>4.5095927128269266E-3</v>
      </c>
      <c r="I17" s="40">
        <f t="shared" ref="I17" si="21">AVERAGE(G15:G17)</f>
        <v>16.99066670735677</v>
      </c>
      <c r="J17" s="36"/>
      <c r="K17" s="40">
        <f t="shared" ref="K17" si="22">E17-I17</f>
        <v>11.862333297729492</v>
      </c>
      <c r="L17" s="40">
        <f t="shared" ref="L17" si="23">K17-$K$7</f>
        <v>4.0749994913736991</v>
      </c>
      <c r="M17" s="18">
        <f t="shared" ref="M17" si="24">SQRT((D17*D17)+(H17*H17))</f>
        <v>0.10064008934348465</v>
      </c>
      <c r="N17" s="6"/>
      <c r="O17" s="23">
        <f t="shared" ref="O17" si="25">POWER(2,-L17)</f>
        <v>5.9333903477742686E-2</v>
      </c>
      <c r="P17" s="17">
        <f t="shared" ref="P17" si="26">M17/SQRT((COUNT(C15:C17)+COUNT(G15:G17)/2))</f>
        <v>4.7442193089332001E-2</v>
      </c>
    </row>
    <row r="18" spans="2:16">
      <c r="B18" s="25" t="s">
        <v>135</v>
      </c>
      <c r="C18" s="21">
        <v>24.549999237060547</v>
      </c>
      <c r="D18" s="33"/>
      <c r="E18" s="36"/>
      <c r="F18" s="36"/>
      <c r="G18" s="21">
        <v>17.16200065612793</v>
      </c>
      <c r="I18" s="36"/>
      <c r="J18" s="36"/>
      <c r="K18" s="36"/>
      <c r="L18" s="36"/>
      <c r="M18" s="36"/>
      <c r="N18" s="36"/>
      <c r="O18" s="37"/>
    </row>
    <row r="19" spans="2:16">
      <c r="B19" s="25" t="s">
        <v>135</v>
      </c>
      <c r="C19" s="21">
        <v>24.454000473022461</v>
      </c>
      <c r="D19" s="38"/>
      <c r="E19" s="36"/>
      <c r="F19" s="36"/>
      <c r="G19" s="21">
        <v>17.180999755859375</v>
      </c>
      <c r="H19" s="38"/>
      <c r="I19" s="36"/>
      <c r="J19" s="36"/>
      <c r="K19" s="36"/>
      <c r="L19" s="36"/>
      <c r="M19" s="36"/>
      <c r="N19" s="36"/>
      <c r="O19" s="37"/>
    </row>
    <row r="20" spans="2:16" ht="15.75">
      <c r="B20" s="25" t="s">
        <v>135</v>
      </c>
      <c r="C20" s="21">
        <v>24.471000671386719</v>
      </c>
      <c r="D20" s="39">
        <f t="shared" ref="D20" si="27">STDEV(C18:C20)</f>
        <v>5.1227503712664532E-2</v>
      </c>
      <c r="E20" s="40">
        <f t="shared" ref="E20" si="28">AVERAGE(C18:C20)</f>
        <v>24.491666793823242</v>
      </c>
      <c r="F20" s="36"/>
      <c r="G20" s="21">
        <v>17.158000946044922</v>
      </c>
      <c r="H20" s="41">
        <f t="shared" ref="H20" si="29">STDEV(G18:G20)</f>
        <v>1.2287586718818475E-2</v>
      </c>
      <c r="I20" s="40">
        <f t="shared" ref="I20" si="30">AVERAGE(G18:G20)</f>
        <v>17.16700045267741</v>
      </c>
      <c r="J20" s="36"/>
      <c r="K20" s="40">
        <f t="shared" ref="K20" si="31">E20-I20</f>
        <v>7.3246663411458321</v>
      </c>
      <c r="L20" s="40">
        <f t="shared" ref="L20" si="32">K20-$K$7</f>
        <v>-0.46266746520996094</v>
      </c>
      <c r="M20" s="18">
        <f t="shared" ref="M20" si="33">SQRT((D20*D20)+(H20*H20))</f>
        <v>5.2680564955242676E-2</v>
      </c>
      <c r="N20" s="6"/>
      <c r="O20" s="23">
        <f t="shared" ref="O20" si="34">POWER(2,-L20)</f>
        <v>1.3780874733320831</v>
      </c>
      <c r="P20" s="17">
        <f t="shared" ref="P20" si="35">M20/SQRT((COUNT(C18:C20)+COUNT(G18:G20)/2))</f>
        <v>2.4833856477726995E-2</v>
      </c>
    </row>
    <row r="21" spans="2:16">
      <c r="B21" s="25" t="s">
        <v>136</v>
      </c>
      <c r="C21" s="21">
        <v>22.777000427246094</v>
      </c>
      <c r="D21" s="33"/>
      <c r="E21" s="36"/>
      <c r="F21" s="36"/>
      <c r="G21" s="21">
        <v>15.75100040435791</v>
      </c>
      <c r="I21" s="36"/>
      <c r="J21" s="36"/>
      <c r="K21" s="36"/>
      <c r="L21" s="36"/>
      <c r="M21" s="36"/>
      <c r="N21" s="36"/>
      <c r="O21" s="37"/>
    </row>
    <row r="22" spans="2:16">
      <c r="B22" s="25" t="s">
        <v>136</v>
      </c>
      <c r="C22" s="21">
        <v>22.773000717163086</v>
      </c>
      <c r="D22" s="38"/>
      <c r="E22" s="36"/>
      <c r="F22" s="36"/>
      <c r="G22" s="21">
        <v>15.788000106811523</v>
      </c>
      <c r="H22" s="38"/>
      <c r="I22" s="36"/>
      <c r="J22" s="36"/>
      <c r="K22" s="36"/>
      <c r="L22" s="36"/>
      <c r="M22" s="36"/>
      <c r="N22" s="36"/>
      <c r="O22" s="37"/>
    </row>
    <row r="23" spans="2:16" ht="15.75">
      <c r="B23" s="25" t="s">
        <v>136</v>
      </c>
      <c r="C23" s="21">
        <v>22.878999710083008</v>
      </c>
      <c r="D23" s="39">
        <f t="shared" ref="D23" si="36">STDEV(C21:C23)</f>
        <v>6.0077225135695904E-2</v>
      </c>
      <c r="E23" s="40">
        <f t="shared" ref="E23" si="37">AVERAGE(C21:C23)</f>
        <v>22.809666951497395</v>
      </c>
      <c r="F23" s="36"/>
      <c r="G23" s="21">
        <v>15.76200008392334</v>
      </c>
      <c r="H23" s="41">
        <f t="shared" ref="H23" si="38">STDEV(G21:G23)</f>
        <v>1.8999877729361483E-2</v>
      </c>
      <c r="I23" s="40">
        <f t="shared" ref="I23" si="39">AVERAGE(G21:G23)</f>
        <v>15.767000198364258</v>
      </c>
      <c r="J23" s="36"/>
      <c r="K23" s="40">
        <f t="shared" ref="K23" si="40">E23-I23</f>
        <v>7.0426667531331368</v>
      </c>
      <c r="L23" s="40">
        <f t="shared" ref="L23" si="41">K23-$K$7</f>
        <v>-0.74466705322265625</v>
      </c>
      <c r="M23" s="18">
        <f t="shared" ref="M23" si="42">SQRT((D23*D23)+(H23*H23))</f>
        <v>6.3010065336704557E-2</v>
      </c>
      <c r="N23" s="6"/>
      <c r="O23" s="23">
        <f t="shared" ref="O23" si="43">POWER(2,-L23)</f>
        <v>1.6755875307446406</v>
      </c>
      <c r="P23" s="17">
        <f t="shared" ref="P23" si="44">M23/SQRT((COUNT(C21:C23)+COUNT(G21:G23)/2))</f>
        <v>2.9703229655060812E-2</v>
      </c>
    </row>
    <row r="24" spans="2:16">
      <c r="B24" s="25" t="s">
        <v>137</v>
      </c>
      <c r="C24" s="21">
        <v>32.060001373291016</v>
      </c>
      <c r="D24" s="33"/>
      <c r="E24" s="36"/>
      <c r="F24" s="36"/>
      <c r="G24" s="21">
        <v>19.597000122070313</v>
      </c>
      <c r="I24" s="36"/>
      <c r="J24" s="36"/>
      <c r="K24" s="36"/>
      <c r="L24" s="36"/>
      <c r="M24" s="36"/>
      <c r="N24" s="36"/>
      <c r="O24" s="37"/>
    </row>
    <row r="25" spans="2:16">
      <c r="B25" s="25" t="s">
        <v>137</v>
      </c>
      <c r="C25" s="21">
        <v>32.486000061035156</v>
      </c>
      <c r="D25" s="38"/>
      <c r="E25" s="36"/>
      <c r="F25" s="36"/>
      <c r="G25" s="21">
        <v>19.597999572753906</v>
      </c>
      <c r="H25" s="38"/>
      <c r="I25" s="36"/>
      <c r="J25" s="36"/>
      <c r="K25" s="36"/>
      <c r="L25" s="36"/>
      <c r="M25" s="36"/>
      <c r="N25" s="36"/>
      <c r="O25" s="37"/>
    </row>
    <row r="26" spans="2:16" ht="15.75">
      <c r="B26" s="25" t="s">
        <v>137</v>
      </c>
      <c r="C26" s="21"/>
      <c r="D26" s="39">
        <f t="shared" ref="D26" si="45">STDEV(C24:C26)</f>
        <v>0.30122656088045241</v>
      </c>
      <c r="E26" s="40">
        <f t="shared" ref="E26" si="46">AVERAGE(C24:C26)</f>
        <v>32.273000717163086</v>
      </c>
      <c r="F26" s="36"/>
      <c r="G26" s="21">
        <v>19.563999176025391</v>
      </c>
      <c r="H26" s="41">
        <f t="shared" ref="H26" si="47">STDEV(G24:G26)</f>
        <v>1.9348076214554411E-2</v>
      </c>
      <c r="I26" s="40">
        <f t="shared" ref="I26" si="48">AVERAGE(G24:G26)</f>
        <v>19.586332956949871</v>
      </c>
      <c r="J26" s="36"/>
      <c r="K26" s="40">
        <f t="shared" ref="K26" si="49">E26-I26</f>
        <v>12.686667760213215</v>
      </c>
      <c r="L26" s="40">
        <f t="shared" ref="L26" si="50">K26-$K$7</f>
        <v>4.8993339538574219</v>
      </c>
      <c r="M26" s="18">
        <f t="shared" ref="M26" si="51">SQRT((D26*D26)+(H26*H26))</f>
        <v>0.30184729422850404</v>
      </c>
      <c r="N26" s="6"/>
      <c r="O26" s="23">
        <f t="shared" ref="O26" si="52">POWER(2,-L26)</f>
        <v>3.3508386884016306E-2</v>
      </c>
      <c r="P26" s="17">
        <f t="shared" ref="P26" si="53">M26/SQRT((COUNT(C24:C26)+COUNT(G24:G26)/2))</f>
        <v>0.16134416544682992</v>
      </c>
    </row>
    <row r="27" spans="2:16">
      <c r="B27" s="25" t="s">
        <v>138</v>
      </c>
      <c r="C27" s="21">
        <v>22.475000381469727</v>
      </c>
      <c r="D27" s="33"/>
      <c r="E27" s="36"/>
      <c r="F27" s="36"/>
      <c r="G27" s="21">
        <v>16.055000305175781</v>
      </c>
      <c r="I27" s="36"/>
      <c r="J27" s="36"/>
      <c r="K27" s="36"/>
      <c r="L27" s="36"/>
      <c r="M27" s="36"/>
      <c r="N27" s="36"/>
      <c r="O27" s="37"/>
    </row>
    <row r="28" spans="2:16">
      <c r="B28" s="25" t="s">
        <v>138</v>
      </c>
      <c r="C28" s="21">
        <v>22.565000534057617</v>
      </c>
      <c r="D28" s="38"/>
      <c r="E28" s="36"/>
      <c r="F28" s="36"/>
      <c r="G28" s="21">
        <v>16.08799934387207</v>
      </c>
      <c r="H28" s="38"/>
      <c r="I28" s="36"/>
      <c r="J28" s="36"/>
      <c r="K28" s="36"/>
      <c r="L28" s="36"/>
      <c r="M28" s="36"/>
      <c r="N28" s="36"/>
      <c r="O28" s="37"/>
    </row>
    <row r="29" spans="2:16" ht="15.75">
      <c r="B29" s="25" t="s">
        <v>138</v>
      </c>
      <c r="C29" s="21">
        <v>22.569000244140625</v>
      </c>
      <c r="D29" s="39">
        <f t="shared" ref="D29" si="54">STDEV(C27:C29)</f>
        <v>5.3153863655021158E-2</v>
      </c>
      <c r="E29" s="40">
        <f t="shared" ref="E29" si="55">AVERAGE(C27:C29)</f>
        <v>22.536333719889324</v>
      </c>
      <c r="F29" s="36"/>
      <c r="G29" s="21">
        <v>16.048999786376953</v>
      </c>
      <c r="H29" s="41">
        <f t="shared" ref="H29" si="56">STDEV(G27:G29)</f>
        <v>2.0999635971246516E-2</v>
      </c>
      <c r="I29" s="40">
        <f t="shared" ref="I29" si="57">AVERAGE(G27:G29)</f>
        <v>16.063999811808269</v>
      </c>
      <c r="J29" s="36"/>
      <c r="K29" s="40">
        <f t="shared" ref="K29" si="58">E29-I29</f>
        <v>6.4723339080810547</v>
      </c>
      <c r="L29" s="40">
        <f t="shared" ref="L29" si="59">K29-$K$7</f>
        <v>-1.3149998982747384</v>
      </c>
      <c r="M29" s="18">
        <f t="shared" ref="M29" si="60">SQRT((D29*D29)+(H29*H29))</f>
        <v>5.7151709794033723E-2</v>
      </c>
      <c r="N29" s="6"/>
      <c r="O29" s="23">
        <f t="shared" ref="O29" si="61">POWER(2,-L29)</f>
        <v>2.4880231311649816</v>
      </c>
      <c r="P29" s="17">
        <f t="shared" ref="P29" si="62">M29/SQRT((COUNT(C27:C29)+COUNT(G27:G29)/2))</f>
        <v>2.6941574367844581E-2</v>
      </c>
    </row>
    <row r="30" spans="2:16">
      <c r="B30" s="25" t="s">
        <v>139</v>
      </c>
      <c r="C30" s="21">
        <v>20.068000793457031</v>
      </c>
      <c r="D30" s="33"/>
      <c r="E30" s="36"/>
      <c r="F30" s="36"/>
      <c r="G30" s="21">
        <v>14.729000091552734</v>
      </c>
      <c r="I30" s="36"/>
      <c r="J30" s="36"/>
      <c r="K30" s="36"/>
      <c r="L30" s="36"/>
      <c r="M30" s="36"/>
      <c r="N30" s="36"/>
      <c r="O30" s="37"/>
    </row>
    <row r="31" spans="2:16">
      <c r="B31" s="25" t="s">
        <v>139</v>
      </c>
      <c r="C31" s="21">
        <v>20.083000183105469</v>
      </c>
      <c r="D31" s="38"/>
      <c r="E31" s="36"/>
      <c r="F31" s="36"/>
      <c r="G31" s="21">
        <v>14.763999938964844</v>
      </c>
      <c r="H31" s="38"/>
      <c r="I31" s="36"/>
      <c r="J31" s="36"/>
      <c r="K31" s="36"/>
      <c r="L31" s="36"/>
      <c r="M31" s="36"/>
      <c r="N31" s="36"/>
      <c r="O31" s="37"/>
    </row>
    <row r="32" spans="2:16" ht="15.75">
      <c r="B32" s="25" t="s">
        <v>139</v>
      </c>
      <c r="C32" s="21">
        <v>20.145999908447266</v>
      </c>
      <c r="D32" s="39">
        <f t="shared" ref="D32" si="63">STDEV(C30:C32)</f>
        <v>4.1388019647854823E-2</v>
      </c>
      <c r="E32" s="40">
        <f t="shared" ref="E32" si="64">AVERAGE(C30:C32)</f>
        <v>20.099000295003254</v>
      </c>
      <c r="F32" s="36"/>
      <c r="G32" s="21">
        <v>14.906999588012695</v>
      </c>
      <c r="H32" s="41">
        <f t="shared" ref="H32" si="65">STDEV(G30:G32)</f>
        <v>9.4302447552789159E-2</v>
      </c>
      <c r="I32" s="40">
        <f t="shared" ref="I32" si="66">AVERAGE(G30:G32)</f>
        <v>14.799999872843424</v>
      </c>
      <c r="J32" s="36"/>
      <c r="K32" s="40">
        <f t="shared" ref="K32" si="67">E32-I32</f>
        <v>5.2990004221598301</v>
      </c>
      <c r="L32" s="40">
        <f t="shared" ref="L32" si="68">K32-$K$7</f>
        <v>-2.4883333841959629</v>
      </c>
      <c r="M32" s="18">
        <f t="shared" ref="M32" si="69">SQRT((D32*D32)+(H32*H32))</f>
        <v>0.10298504641363118</v>
      </c>
      <c r="N32" s="6"/>
      <c r="O32" s="23">
        <f t="shared" ref="O32" si="70">POWER(2,-L32)</f>
        <v>5.6112935346851085</v>
      </c>
      <c r="P32" s="17">
        <f t="shared" ref="P32" si="71">M32/SQRT((COUNT(C30:C32)+COUNT(G30:G32)/2))</f>
        <v>4.8547616453259966E-2</v>
      </c>
    </row>
    <row r="33" spans="2:16">
      <c r="B33" s="25" t="s">
        <v>140</v>
      </c>
      <c r="C33" s="21">
        <v>26.990999221801758</v>
      </c>
      <c r="D33" s="33"/>
      <c r="E33" s="36"/>
      <c r="F33" s="36"/>
      <c r="G33" s="21">
        <v>15.50100040435791</v>
      </c>
      <c r="I33" s="36"/>
      <c r="J33" s="36"/>
      <c r="K33" s="36"/>
      <c r="L33" s="36"/>
      <c r="M33" s="36"/>
      <c r="N33" s="36"/>
      <c r="O33" s="37"/>
    </row>
    <row r="34" spans="2:16">
      <c r="B34" s="25" t="s">
        <v>140</v>
      </c>
      <c r="C34" s="21">
        <v>27.219999313354492</v>
      </c>
      <c r="D34" s="38"/>
      <c r="E34" s="36"/>
      <c r="F34" s="36"/>
      <c r="G34" s="21">
        <v>15.484000205993652</v>
      </c>
      <c r="H34" s="38"/>
      <c r="I34" s="36"/>
      <c r="J34" s="36"/>
      <c r="K34" s="36"/>
      <c r="L34" s="36"/>
      <c r="M34" s="36"/>
      <c r="N34" s="36"/>
      <c r="O34" s="37"/>
    </row>
    <row r="35" spans="2:16" ht="15.75">
      <c r="B35" s="25" t="s">
        <v>140</v>
      </c>
      <c r="C35" s="21">
        <v>27.451999664306641</v>
      </c>
      <c r="D35" s="39">
        <f t="shared" ref="D35" si="72">STDEV(C33:C35)</f>
        <v>0.2305018484243759</v>
      </c>
      <c r="E35" s="40">
        <f t="shared" ref="E35" si="73">AVERAGE(C33:C35)</f>
        <v>27.220999399820965</v>
      </c>
      <c r="F35" s="36"/>
      <c r="G35" s="21">
        <v>15.458999633789063</v>
      </c>
      <c r="H35" s="41">
        <f t="shared" ref="H35" si="74">STDEV(G33:G35)</f>
        <v>2.1126997275831713E-2</v>
      </c>
      <c r="I35" s="40">
        <f t="shared" ref="I35" si="75">AVERAGE(G33:G35)</f>
        <v>15.481333414713541</v>
      </c>
      <c r="J35" s="36"/>
      <c r="K35" s="40">
        <f t="shared" ref="K35" si="76">E35-I35</f>
        <v>11.739665985107424</v>
      </c>
      <c r="L35" s="40">
        <f t="shared" ref="L35" si="77">K35-$K$7</f>
        <v>3.9523321787516306</v>
      </c>
      <c r="M35" s="18">
        <f t="shared" ref="M35" si="78">SQRT((D35*D35)+(H35*H35))</f>
        <v>0.2314680369747559</v>
      </c>
      <c r="N35" s="6"/>
      <c r="O35" s="23">
        <f t="shared" ref="O35" si="79">POWER(2,-L35)</f>
        <v>6.4599545337468048E-2</v>
      </c>
      <c r="P35" s="17">
        <f t="shared" ref="P35" si="80">M35/SQRT((COUNT(C33:C35)+COUNT(G33:G35)/2))</f>
        <v>0.10911507904852562</v>
      </c>
    </row>
    <row r="36" spans="2:16">
      <c r="B36" s="25" t="s">
        <v>141</v>
      </c>
      <c r="C36" s="21">
        <v>24.047000885009766</v>
      </c>
      <c r="D36" s="33"/>
      <c r="E36" s="36"/>
      <c r="F36" s="36"/>
      <c r="G36" s="21">
        <v>16.849000930786133</v>
      </c>
      <c r="I36" s="36"/>
      <c r="J36" s="36"/>
      <c r="K36" s="36"/>
      <c r="L36" s="36"/>
      <c r="M36" s="36"/>
      <c r="N36" s="36"/>
      <c r="O36" s="37"/>
    </row>
    <row r="37" spans="2:16">
      <c r="B37" s="25" t="s">
        <v>141</v>
      </c>
      <c r="C37" s="21">
        <v>24.093999862670898</v>
      </c>
      <c r="D37" s="38"/>
      <c r="E37" s="36"/>
      <c r="F37" s="36"/>
      <c r="G37" s="21">
        <v>16.863000869750977</v>
      </c>
      <c r="H37" s="38"/>
      <c r="I37" s="36"/>
      <c r="J37" s="36"/>
      <c r="K37" s="36"/>
      <c r="L37" s="36"/>
      <c r="M37" s="36"/>
      <c r="N37" s="36"/>
      <c r="O37" s="37"/>
    </row>
    <row r="38" spans="2:16" ht="15.75">
      <c r="B38" s="25" t="s">
        <v>141</v>
      </c>
      <c r="C38" s="21">
        <v>24.159999847412109</v>
      </c>
      <c r="D38" s="39">
        <f t="shared" ref="D38" si="81">STDEV(C36:C38)</f>
        <v>5.6765111631232955E-2</v>
      </c>
      <c r="E38" s="40">
        <f t="shared" ref="E38" si="82">AVERAGE(C36:C38)</f>
        <v>24.10033353169759</v>
      </c>
      <c r="F38" s="36"/>
      <c r="G38" s="21">
        <v>16.840000152587891</v>
      </c>
      <c r="H38" s="41">
        <f t="shared" ref="H38" si="83">STDEV(G36:G38)</f>
        <v>1.159055139046153E-2</v>
      </c>
      <c r="I38" s="40">
        <f t="shared" ref="I38" si="84">AVERAGE(G36:G38)</f>
        <v>16.850667317708332</v>
      </c>
      <c r="J38" s="36"/>
      <c r="K38" s="40">
        <f t="shared" ref="K38" si="85">E38-I38</f>
        <v>7.2496662139892578</v>
      </c>
      <c r="L38" s="40">
        <f t="shared" ref="L38" si="86">K38-$K$7</f>
        <v>-0.53766759236653527</v>
      </c>
      <c r="M38" s="18">
        <f t="shared" ref="M38" si="87">SQRT((D38*D38)+(H38*H38))</f>
        <v>5.793633385054036E-2</v>
      </c>
      <c r="N38" s="6"/>
      <c r="O38" s="23">
        <f t="shared" ref="O38" si="88">POWER(2,-L38)</f>
        <v>1.4516237764889968</v>
      </c>
      <c r="P38" s="17">
        <f t="shared" ref="P38" si="89">M38/SQRT((COUNT(C36:C38)+COUNT(G36:G38)/2))</f>
        <v>2.7311449695203209E-2</v>
      </c>
    </row>
    <row r="39" spans="2:16">
      <c r="B39" s="25" t="s">
        <v>142</v>
      </c>
      <c r="C39" s="21">
        <v>22.471000671386719</v>
      </c>
      <c r="D39" s="33"/>
      <c r="E39" s="36"/>
      <c r="F39" s="36"/>
      <c r="G39" s="21">
        <v>14.845000267028809</v>
      </c>
      <c r="I39" s="36"/>
      <c r="J39" s="36"/>
      <c r="K39" s="36"/>
      <c r="L39" s="36"/>
      <c r="M39" s="36"/>
      <c r="N39" s="36"/>
      <c r="O39" s="37"/>
    </row>
    <row r="40" spans="2:16">
      <c r="B40" s="25" t="s">
        <v>142</v>
      </c>
      <c r="C40" s="21">
        <v>22.447999954223633</v>
      </c>
      <c r="D40" s="38"/>
      <c r="E40" s="36"/>
      <c r="F40" s="36"/>
      <c r="G40" s="21">
        <v>14.828000068664551</v>
      </c>
      <c r="H40" s="38"/>
      <c r="I40" s="36"/>
      <c r="J40" s="36"/>
      <c r="K40" s="36"/>
      <c r="L40" s="36"/>
      <c r="M40" s="36"/>
      <c r="N40" s="36"/>
      <c r="O40" s="37"/>
    </row>
    <row r="41" spans="2:16" ht="15.75">
      <c r="B41" s="25" t="s">
        <v>142</v>
      </c>
      <c r="C41" s="21">
        <v>22.452999114990234</v>
      </c>
      <c r="D41" s="39">
        <f t="shared" ref="D41" si="90">STDEV(C39:C41)</f>
        <v>1.2097386984265181E-2</v>
      </c>
      <c r="E41" s="40">
        <f t="shared" ref="E41" si="91">AVERAGE(C39:C41)</f>
        <v>22.457333246866863</v>
      </c>
      <c r="F41" s="36"/>
      <c r="G41" s="21">
        <v>14.843000411987305</v>
      </c>
      <c r="H41" s="41">
        <f t="shared" ref="H41" si="92">STDEV(G39:G41)</f>
        <v>9.2917209063735004E-3</v>
      </c>
      <c r="I41" s="40">
        <f t="shared" ref="I41" si="93">AVERAGE(G39:G41)</f>
        <v>14.838666915893555</v>
      </c>
      <c r="J41" s="36"/>
      <c r="K41" s="40">
        <f t="shared" ref="K41" si="94">E41-I41</f>
        <v>7.6186663309733085</v>
      </c>
      <c r="L41" s="40">
        <f t="shared" ref="L41" si="95">K41-$K$7</f>
        <v>-0.16866747538248461</v>
      </c>
      <c r="M41" s="18">
        <f t="shared" ref="M41" si="96">SQRT((D41*D41)+(H41*H41))</f>
        <v>1.5253945366658654E-2</v>
      </c>
      <c r="N41" s="6"/>
      <c r="O41" s="23">
        <f t="shared" ref="O41" si="97">POWER(2,-L41)</f>
        <v>1.1240198202759963</v>
      </c>
      <c r="P41" s="17">
        <f t="shared" ref="P41" si="98">M41/SQRT((COUNT(C39:C41)+COUNT(G39:G41)/2))</f>
        <v>7.190778805742302E-3</v>
      </c>
    </row>
    <row r="42" spans="2:16">
      <c r="B42" s="25" t="s">
        <v>143</v>
      </c>
      <c r="C42" s="21">
        <v>28.045000076293945</v>
      </c>
      <c r="D42" s="33"/>
      <c r="E42" s="36"/>
      <c r="F42" s="36"/>
      <c r="G42" s="21">
        <v>16.427000045776367</v>
      </c>
      <c r="I42" s="36"/>
      <c r="J42" s="36"/>
      <c r="K42" s="36"/>
      <c r="L42" s="36"/>
      <c r="M42" s="36"/>
      <c r="N42" s="36"/>
      <c r="O42" s="37"/>
    </row>
    <row r="43" spans="2:16">
      <c r="B43" s="25" t="s">
        <v>143</v>
      </c>
      <c r="C43" s="21">
        <v>28.079999923706055</v>
      </c>
      <c r="D43" s="38"/>
      <c r="E43" s="36"/>
      <c r="F43" s="36"/>
      <c r="G43" s="21">
        <v>16.451999664306641</v>
      </c>
      <c r="H43" s="38"/>
      <c r="I43" s="36"/>
      <c r="J43" s="36"/>
      <c r="K43" s="36"/>
      <c r="L43" s="36"/>
      <c r="M43" s="36"/>
      <c r="N43" s="36"/>
      <c r="O43" s="37"/>
    </row>
    <row r="44" spans="2:16" ht="15.75">
      <c r="B44" s="25" t="s">
        <v>143</v>
      </c>
      <c r="C44" s="21">
        <v>28.284999847412109</v>
      </c>
      <c r="D44" s="39">
        <f t="shared" ref="D44" si="99">STDEV(C42:C44)</f>
        <v>0.12964685892526817</v>
      </c>
      <c r="E44" s="40">
        <f t="shared" ref="E44" si="100">AVERAGE(C42:C44)</f>
        <v>28.136666615804035</v>
      </c>
      <c r="F44" s="36"/>
      <c r="G44" s="21">
        <v>16.483999252319336</v>
      </c>
      <c r="H44" s="41">
        <f t="shared" ref="H44" si="101">STDEV(G42:G44)</f>
        <v>2.8571151260696034E-2</v>
      </c>
      <c r="I44" s="40">
        <f t="shared" ref="I44" si="102">AVERAGE(G42:G44)</f>
        <v>16.454332987467449</v>
      </c>
      <c r="J44" s="36"/>
      <c r="K44" s="40">
        <f t="shared" ref="K44" si="103">E44-I44</f>
        <v>11.682333628336586</v>
      </c>
      <c r="L44" s="40">
        <f t="shared" ref="L44" si="104">K44-$K$7</f>
        <v>3.8949998219807931</v>
      </c>
      <c r="M44" s="18">
        <f t="shared" ref="M44" si="105">SQRT((D44*D44)+(H44*H44))</f>
        <v>0.13275774445790331</v>
      </c>
      <c r="N44" s="6"/>
      <c r="O44" s="23">
        <f t="shared" ref="O44" si="106">POWER(2,-L44)</f>
        <v>6.7218407697900995E-2</v>
      </c>
      <c r="P44" s="17">
        <f t="shared" ref="P44" si="107">M44/SQRT((COUNT(C42:C44)+COUNT(G42:G44)/2))</f>
        <v>6.2582600907476152E-2</v>
      </c>
    </row>
    <row r="45" spans="2:16">
      <c r="B45" s="25" t="s">
        <v>144</v>
      </c>
      <c r="C45" s="21">
        <v>26.354000091552734</v>
      </c>
      <c r="D45" s="33"/>
      <c r="E45" s="36"/>
      <c r="F45" s="36"/>
      <c r="G45" s="21">
        <v>18.266000747680664</v>
      </c>
      <c r="I45" s="36"/>
      <c r="J45" s="36"/>
      <c r="K45" s="36"/>
      <c r="L45" s="36"/>
      <c r="M45" s="36"/>
      <c r="N45" s="36"/>
      <c r="O45" s="37"/>
    </row>
    <row r="46" spans="2:16">
      <c r="B46" s="25" t="s">
        <v>144</v>
      </c>
      <c r="C46" s="21">
        <v>26.403999328613281</v>
      </c>
      <c r="D46" s="38"/>
      <c r="E46" s="36"/>
      <c r="F46" s="36"/>
      <c r="G46" s="21">
        <v>18.292999267578125</v>
      </c>
      <c r="H46" s="38"/>
      <c r="I46" s="36"/>
      <c r="J46" s="36"/>
      <c r="K46" s="36"/>
      <c r="L46" s="36"/>
      <c r="M46" s="36"/>
      <c r="N46" s="36"/>
      <c r="O46" s="37"/>
    </row>
    <row r="47" spans="2:16" ht="15.75">
      <c r="B47" s="25" t="s">
        <v>144</v>
      </c>
      <c r="C47" s="21">
        <v>26.475000381469727</v>
      </c>
      <c r="D47" s="39">
        <f t="shared" ref="D47" si="108">STDEV(C45:C47)</f>
        <v>6.0803156953890512E-2</v>
      </c>
      <c r="E47" s="40">
        <f t="shared" ref="E47" si="109">AVERAGE(C45:C47)</f>
        <v>26.410999933878582</v>
      </c>
      <c r="F47" s="36"/>
      <c r="G47" s="21">
        <v>18.329999923706055</v>
      </c>
      <c r="H47" s="41">
        <f t="shared" ref="H47" si="110">STDEV(G45:G47)</f>
        <v>3.2129589587792301E-2</v>
      </c>
      <c r="I47" s="40">
        <f t="shared" ref="I47" si="111">AVERAGE(G45:G47)</f>
        <v>18.296333312988281</v>
      </c>
      <c r="J47" s="36"/>
      <c r="K47" s="40">
        <f t="shared" ref="K47" si="112">E47-I47</f>
        <v>8.1146666208903007</v>
      </c>
      <c r="L47" s="40">
        <f t="shared" ref="L47" si="113">K47-$K$7</f>
        <v>0.32733281453450758</v>
      </c>
      <c r="M47" s="18">
        <f t="shared" ref="M47" si="114">SQRT((D47*D47)+(H47*H47))</f>
        <v>6.8770156482586373E-2</v>
      </c>
      <c r="N47" s="6"/>
      <c r="O47" s="23">
        <f t="shared" ref="O47" si="115">POWER(2,-L47)</f>
        <v>0.79700859385231593</v>
      </c>
      <c r="P47" s="17">
        <f t="shared" ref="P47" si="116">M47/SQRT((COUNT(C45:C47)+COUNT(G45:G47)/2))</f>
        <v>3.2418562661397893E-2</v>
      </c>
    </row>
    <row r="48" spans="2:16">
      <c r="B48" s="25" t="s">
        <v>145</v>
      </c>
      <c r="C48" s="21">
        <v>19.930000305175781</v>
      </c>
      <c r="D48" s="33"/>
      <c r="E48" s="36"/>
      <c r="F48" s="36"/>
      <c r="G48" s="21">
        <v>14.35099983215332</v>
      </c>
      <c r="I48" s="36"/>
      <c r="J48" s="36"/>
      <c r="K48" s="36"/>
      <c r="L48" s="36"/>
      <c r="M48" s="36"/>
      <c r="N48" s="36"/>
      <c r="O48" s="37"/>
    </row>
    <row r="49" spans="2:16">
      <c r="B49" s="25" t="s">
        <v>145</v>
      </c>
      <c r="C49" s="21">
        <v>19.900999069213867</v>
      </c>
      <c r="D49" s="38"/>
      <c r="E49" s="36"/>
      <c r="F49" s="36"/>
      <c r="G49" s="21">
        <v>14.378999710083008</v>
      </c>
      <c r="H49" s="38"/>
      <c r="I49" s="36"/>
      <c r="J49" s="36"/>
      <c r="K49" s="36"/>
      <c r="L49" s="36"/>
      <c r="M49" s="36"/>
      <c r="N49" s="36"/>
      <c r="O49" s="37"/>
    </row>
    <row r="50" spans="2:16" ht="15.75">
      <c r="B50" s="25" t="s">
        <v>145</v>
      </c>
      <c r="C50" s="21">
        <v>19.926000595092773</v>
      </c>
      <c r="D50" s="39">
        <f t="shared" ref="D50" si="117">STDEV(C48:C50)</f>
        <v>1.5717005993192805E-2</v>
      </c>
      <c r="E50" s="40">
        <f t="shared" ref="E50" si="118">AVERAGE(C48:C50)</f>
        <v>19.918999989827473</v>
      </c>
      <c r="F50" s="36"/>
      <c r="G50" s="21">
        <v>14.381999969482422</v>
      </c>
      <c r="H50" s="41">
        <f t="shared" ref="H50" si="119">STDEV(G48:G50)</f>
        <v>1.7097773904636092E-2</v>
      </c>
      <c r="I50" s="40">
        <f t="shared" ref="I50" si="120">AVERAGE(G48:G50)</f>
        <v>14.37066650390625</v>
      </c>
      <c r="J50" s="36"/>
      <c r="K50" s="40">
        <f t="shared" ref="K50" si="121">E50-I50</f>
        <v>5.5483334859212228</v>
      </c>
      <c r="L50" s="40">
        <f t="shared" ref="L50" si="122">K50-$K$7</f>
        <v>-2.2390003204345703</v>
      </c>
      <c r="M50" s="18">
        <f t="shared" ref="M50" si="123">SQRT((D50*D50)+(H50*H50))</f>
        <v>2.3224085555390839E-2</v>
      </c>
      <c r="N50" s="6"/>
      <c r="O50" s="23">
        <f t="shared" ref="O50" si="124">POWER(2,-L50)</f>
        <v>4.7206984218510808</v>
      </c>
      <c r="P50" s="17">
        <f t="shared" ref="P50" si="125">M50/SQRT((COUNT(C48:C50)+COUNT(G48:G50)/2))</f>
        <v>1.094793892204894E-2</v>
      </c>
    </row>
    <row r="51" spans="2:16">
      <c r="B51" s="25" t="s">
        <v>146</v>
      </c>
      <c r="C51" s="21">
        <v>28.808000564575195</v>
      </c>
      <c r="D51" s="33"/>
      <c r="E51" s="36"/>
      <c r="F51" s="36"/>
      <c r="G51" s="21">
        <v>16.580999374389648</v>
      </c>
      <c r="I51" s="36"/>
      <c r="J51" s="36"/>
      <c r="K51" s="36"/>
      <c r="L51" s="36"/>
      <c r="M51" s="36"/>
      <c r="N51" s="36"/>
      <c r="O51" s="37"/>
    </row>
    <row r="52" spans="2:16">
      <c r="B52" s="25" t="s">
        <v>146</v>
      </c>
      <c r="C52" s="21">
        <v>29.131000518798828</v>
      </c>
      <c r="D52" s="38"/>
      <c r="E52" s="36"/>
      <c r="F52" s="36"/>
      <c r="G52" s="21">
        <v>16.621000289916992</v>
      </c>
      <c r="H52" s="38"/>
      <c r="I52" s="36"/>
      <c r="J52" s="36"/>
      <c r="K52" s="36"/>
      <c r="L52" s="36"/>
      <c r="M52" s="36"/>
      <c r="N52" s="36"/>
      <c r="O52" s="37"/>
    </row>
    <row r="53" spans="2:16" ht="15.75">
      <c r="B53" s="25" t="s">
        <v>146</v>
      </c>
      <c r="C53" s="21">
        <v>28.729999542236328</v>
      </c>
      <c r="D53" s="39">
        <f t="shared" ref="D53" si="126">STDEV(C51:C53)</f>
        <v>0.21260876162488432</v>
      </c>
      <c r="E53" s="40">
        <f t="shared" ref="E53" si="127">AVERAGE(C51:C53)</f>
        <v>28.889666875203449</v>
      </c>
      <c r="F53" s="36"/>
      <c r="G53" s="21">
        <v>16.604999542236328</v>
      </c>
      <c r="H53" s="41">
        <f t="shared" ref="H53" si="128">STDEV(G51:G53)</f>
        <v>2.0133327370452061E-2</v>
      </c>
      <c r="I53" s="40">
        <f t="shared" ref="I53" si="129">AVERAGE(G51:G53)</f>
        <v>16.602333068847656</v>
      </c>
      <c r="J53" s="36"/>
      <c r="K53" s="40">
        <f t="shared" ref="K53" si="130">E53-I53</f>
        <v>12.287333806355793</v>
      </c>
      <c r="L53" s="40">
        <f t="shared" ref="L53" si="131">K53-$K$7</f>
        <v>4.5</v>
      </c>
      <c r="M53" s="18">
        <f t="shared" ref="M53" si="132">SQRT((D53*D53)+(H53*H53))</f>
        <v>0.21355991288318291</v>
      </c>
      <c r="N53" s="6"/>
      <c r="O53" s="23">
        <f t="shared" ref="O53" si="133">POWER(2,-L53)</f>
        <v>4.4194173824159223E-2</v>
      </c>
      <c r="P53" s="17">
        <f t="shared" ref="P53" si="134">M53/SQRT((COUNT(C51:C53)+COUNT(G51:G53)/2))</f>
        <v>0.10067310839287132</v>
      </c>
    </row>
    <row r="54" spans="2:16">
      <c r="B54" s="25" t="s">
        <v>147</v>
      </c>
      <c r="C54" s="21">
        <v>22.989999771118164</v>
      </c>
      <c r="D54" s="33"/>
      <c r="E54" s="36"/>
      <c r="F54" s="36"/>
      <c r="G54" s="21">
        <v>15.755000114440918</v>
      </c>
      <c r="I54" s="36"/>
      <c r="J54" s="36"/>
      <c r="K54" s="36"/>
      <c r="L54" s="36"/>
      <c r="M54" s="36"/>
      <c r="N54" s="36"/>
      <c r="O54" s="37"/>
    </row>
    <row r="55" spans="2:16">
      <c r="B55" s="25" t="s">
        <v>147</v>
      </c>
      <c r="C55" s="21">
        <v>22.993000030517578</v>
      </c>
      <c r="D55" s="38"/>
      <c r="E55" s="36"/>
      <c r="F55" s="36"/>
      <c r="G55" s="21">
        <v>16.181999206542969</v>
      </c>
      <c r="H55" s="38"/>
      <c r="I55" s="36"/>
      <c r="J55" s="36"/>
      <c r="K55" s="36"/>
      <c r="L55" s="36"/>
      <c r="M55" s="36"/>
      <c r="N55" s="36"/>
      <c r="O55" s="37"/>
    </row>
    <row r="56" spans="2:16" ht="15.75">
      <c r="B56" s="25" t="s">
        <v>147</v>
      </c>
      <c r="C56" s="21">
        <v>23.045999526977539</v>
      </c>
      <c r="D56" s="39">
        <f t="shared" ref="D56" si="135">STDEV(C54:C56)</f>
        <v>3.1501113307793822E-2</v>
      </c>
      <c r="E56" s="40">
        <f t="shared" ref="E56" si="136">AVERAGE(C54:C56)</f>
        <v>23.009666442871094</v>
      </c>
      <c r="F56" s="36"/>
      <c r="G56" s="21">
        <v>15.836000442504883</v>
      </c>
      <c r="H56" s="41">
        <f t="shared" ref="H56" si="137">STDEV(G54:G56)</f>
        <v>0.22679080761728967</v>
      </c>
      <c r="I56" s="40">
        <f t="shared" ref="I56" si="138">AVERAGE(G54:G56)</f>
        <v>15.924333254496256</v>
      </c>
      <c r="J56" s="36"/>
      <c r="K56" s="40">
        <f t="shared" ref="K56" si="139">E56-I56</f>
        <v>7.0853331883748378</v>
      </c>
      <c r="L56" s="40">
        <f t="shared" ref="L56" si="140">K56-$K$7</f>
        <v>-0.70200061798095525</v>
      </c>
      <c r="M56" s="18">
        <f t="shared" ref="M56" si="141">SQRT((D56*D56)+(H56*H56))</f>
        <v>0.22896809943599777</v>
      </c>
      <c r="N56" s="6"/>
      <c r="O56" s="23">
        <f t="shared" ref="O56" si="142">POWER(2,-L56)</f>
        <v>1.626759093089218</v>
      </c>
      <c r="P56" s="17">
        <f t="shared" ref="P56" si="143">M56/SQRT((COUNT(C54:C56)+COUNT(G54:G56)/2))</f>
        <v>0.10793659719105983</v>
      </c>
    </row>
    <row r="57" spans="2:16">
      <c r="B57" s="25" t="s">
        <v>148</v>
      </c>
      <c r="C57" s="21">
        <v>19.836000442504883</v>
      </c>
      <c r="D57" s="33"/>
      <c r="E57" s="36"/>
      <c r="F57" s="36"/>
      <c r="G57" s="21">
        <v>13.894000053405762</v>
      </c>
      <c r="I57" s="36"/>
      <c r="J57" s="36"/>
      <c r="K57" s="36"/>
      <c r="L57" s="36"/>
      <c r="M57" s="36"/>
      <c r="N57" s="36"/>
      <c r="O57" s="37"/>
    </row>
    <row r="58" spans="2:16">
      <c r="B58" s="25" t="s">
        <v>148</v>
      </c>
      <c r="C58" s="21">
        <v>19.805999755859375</v>
      </c>
      <c r="D58" s="38"/>
      <c r="E58" s="36"/>
      <c r="F58" s="36"/>
      <c r="G58" s="21">
        <v>13.847000122070313</v>
      </c>
      <c r="H58" s="38"/>
      <c r="I58" s="36"/>
      <c r="J58" s="36"/>
      <c r="K58" s="36"/>
      <c r="L58" s="36"/>
      <c r="M58" s="36"/>
      <c r="N58" s="36"/>
      <c r="O58" s="37"/>
    </row>
    <row r="59" spans="2:16" ht="15.75">
      <c r="B59" s="25" t="s">
        <v>148</v>
      </c>
      <c r="C59" s="21">
        <v>19.818000793457031</v>
      </c>
      <c r="D59" s="39">
        <f t="shared" ref="D59" si="144">STDEV(C57:C59)</f>
        <v>1.5099963953975372E-2</v>
      </c>
      <c r="E59" s="40">
        <f t="shared" ref="E59" si="145">AVERAGE(C57:C59)</f>
        <v>19.820000330607098</v>
      </c>
      <c r="F59" s="36"/>
      <c r="G59" s="21">
        <v>13.815999984741211</v>
      </c>
      <c r="H59" s="41">
        <f t="shared" ref="H59" si="146">STDEV(G57:G59)</f>
        <v>3.9272579007993892E-2</v>
      </c>
      <c r="I59" s="40">
        <f t="shared" ref="I59" si="147">AVERAGE(G57:G59)</f>
        <v>13.852333386739096</v>
      </c>
      <c r="J59" s="36"/>
      <c r="K59" s="40">
        <f t="shared" ref="K59" si="148">E59-I59</f>
        <v>5.9676669438680019</v>
      </c>
      <c r="L59" s="40">
        <f t="shared" ref="L59" si="149">K59-$K$7</f>
        <v>-1.8196668624877912</v>
      </c>
      <c r="M59" s="18">
        <f t="shared" ref="M59" si="150">SQRT((D59*D59)+(H59*H59))</f>
        <v>4.2075460465103388E-2</v>
      </c>
      <c r="N59" s="6"/>
      <c r="O59" s="23">
        <f t="shared" ref="O59" si="151">POWER(2,-L59)</f>
        <v>3.5299967677448674</v>
      </c>
      <c r="P59" s="17">
        <f t="shared" ref="P59" si="152">M59/SQRT((COUNT(C57:C59)+COUNT(G57:G59)/2))</f>
        <v>1.9834562277614064E-2</v>
      </c>
    </row>
    <row r="60" spans="2:16">
      <c r="B60" s="25" t="s">
        <v>149</v>
      </c>
      <c r="C60" s="21">
        <v>28.572999954223633</v>
      </c>
      <c r="D60" s="33"/>
      <c r="E60" s="36"/>
      <c r="F60" s="36"/>
      <c r="G60" s="21">
        <v>16.080999374389648</v>
      </c>
      <c r="I60" s="36"/>
      <c r="J60" s="36"/>
      <c r="K60" s="36"/>
      <c r="L60" s="36"/>
      <c r="M60" s="36"/>
      <c r="N60" s="36"/>
      <c r="O60" s="37"/>
    </row>
    <row r="61" spans="2:16">
      <c r="B61" s="25" t="s">
        <v>149</v>
      </c>
      <c r="C61" s="21">
        <v>28.589000701904297</v>
      </c>
      <c r="D61" s="38"/>
      <c r="E61" s="36"/>
      <c r="F61" s="36"/>
      <c r="G61" s="21">
        <v>16.111000061035156</v>
      </c>
      <c r="H61" s="38"/>
      <c r="I61" s="36"/>
      <c r="J61" s="36"/>
      <c r="K61" s="36"/>
      <c r="L61" s="36"/>
      <c r="M61" s="36"/>
      <c r="N61" s="36"/>
      <c r="O61" s="37"/>
    </row>
    <row r="62" spans="2:16" ht="15.75">
      <c r="B62" s="25" t="s">
        <v>149</v>
      </c>
      <c r="C62" s="21">
        <v>28.333000183105469</v>
      </c>
      <c r="D62" s="39">
        <f t="shared" ref="D62" si="153">STDEV(C60:C62)</f>
        <v>0.14340628745420042</v>
      </c>
      <c r="E62" s="40">
        <f t="shared" ref="E62" si="154">AVERAGE(C60:C62)</f>
        <v>28.498333613077801</v>
      </c>
      <c r="F62" s="36"/>
      <c r="G62" s="21">
        <v>16.048999786376953</v>
      </c>
      <c r="H62" s="41">
        <f t="shared" ref="H62" si="155">STDEV(G60:G62)</f>
        <v>3.1005507279290478E-2</v>
      </c>
      <c r="I62" s="40">
        <f t="shared" ref="I62" si="156">AVERAGE(G60:G62)</f>
        <v>16.080333073933918</v>
      </c>
      <c r="J62" s="36"/>
      <c r="K62" s="40">
        <f t="shared" ref="K62" si="157">E62-I62</f>
        <v>12.418000539143883</v>
      </c>
      <c r="L62" s="40">
        <f t="shared" ref="L62" si="158">K62-$K$7</f>
        <v>4.6306667327880895</v>
      </c>
      <c r="M62" s="18">
        <f t="shared" ref="M62" si="159">SQRT((D62*D62)+(H62*H62))</f>
        <v>0.14671981721309121</v>
      </c>
      <c r="N62" s="6"/>
      <c r="O62" s="23">
        <f t="shared" ref="O62" si="160">POWER(2,-L62)</f>
        <v>4.0367366111869446E-2</v>
      </c>
      <c r="P62" s="17">
        <f t="shared" ref="P62" si="161">M62/SQRT((COUNT(C60:C62)+COUNT(G60:G62)/2))</f>
        <v>6.9164385123885036E-2</v>
      </c>
    </row>
    <row r="63" spans="2:16">
      <c r="B63" s="25" t="s">
        <v>150</v>
      </c>
      <c r="C63" s="21">
        <v>26.600000381469727</v>
      </c>
      <c r="D63" s="33"/>
      <c r="E63" s="36"/>
      <c r="F63" s="36"/>
      <c r="G63" s="21">
        <v>17.87700080871582</v>
      </c>
      <c r="I63" s="36"/>
      <c r="J63" s="36"/>
      <c r="K63" s="36"/>
      <c r="L63" s="36"/>
      <c r="M63" s="36"/>
      <c r="N63" s="36"/>
      <c r="O63" s="37"/>
    </row>
    <row r="64" spans="2:16">
      <c r="B64" s="25" t="s">
        <v>150</v>
      </c>
      <c r="C64" s="21">
        <v>26.629999160766602</v>
      </c>
      <c r="D64" s="38"/>
      <c r="E64" s="36"/>
      <c r="F64" s="36"/>
      <c r="G64" s="21">
        <v>17.843999862670898</v>
      </c>
      <c r="H64" s="38"/>
      <c r="I64" s="36"/>
      <c r="J64" s="36"/>
      <c r="K64" s="36"/>
      <c r="L64" s="36"/>
      <c r="M64" s="36"/>
      <c r="N64" s="36"/>
      <c r="O64" s="37"/>
    </row>
    <row r="65" spans="2:16" ht="15.75">
      <c r="B65" s="25" t="s">
        <v>150</v>
      </c>
      <c r="C65" s="21">
        <v>26.579000473022461</v>
      </c>
      <c r="D65" s="39">
        <f>STDEV(C63:C65)</f>
        <v>2.5631325449276949E-2</v>
      </c>
      <c r="E65" s="40">
        <f>AVERAGE(C63:C65)</f>
        <v>26.603000005086262</v>
      </c>
      <c r="F65" s="36"/>
      <c r="G65" s="21">
        <v>17.83799934387207</v>
      </c>
      <c r="H65" s="41">
        <f>STDEV(G63:G65)</f>
        <v>2.1000725882983195E-2</v>
      </c>
      <c r="I65" s="40">
        <f>AVERAGE(G63:G65)</f>
        <v>17.853000005086262</v>
      </c>
      <c r="J65" s="36"/>
      <c r="K65" s="40">
        <f>E65-I65</f>
        <v>8.75</v>
      </c>
      <c r="L65" s="40">
        <f>K65-$K$7</f>
        <v>0.96266619364420691</v>
      </c>
      <c r="M65" s="18">
        <f>SQRT((D65*D65)+(H65*H65))</f>
        <v>3.3136012613151758E-2</v>
      </c>
      <c r="N65" s="6"/>
      <c r="O65" s="23">
        <f>POWER(2,-L65)</f>
        <v>0.51310778024013759</v>
      </c>
      <c r="P65" s="17">
        <f>M65/SQRT((COUNT(C63:C65)+COUNT(G63:G65)/2))</f>
        <v>1.5620466146828388E-2</v>
      </c>
    </row>
    <row r="66" spans="2:16">
      <c r="B66" s="25" t="s">
        <v>151</v>
      </c>
      <c r="C66" s="21">
        <v>21.604999542236328</v>
      </c>
      <c r="D66" s="33"/>
      <c r="E66" s="36"/>
      <c r="F66" s="36"/>
      <c r="G66" s="21">
        <v>15.611000061035156</v>
      </c>
      <c r="I66" s="36"/>
      <c r="J66" s="36"/>
      <c r="K66" s="36"/>
      <c r="L66" s="36"/>
      <c r="M66" s="36"/>
      <c r="N66" s="36"/>
      <c r="O66" s="37"/>
    </row>
    <row r="67" spans="2:16">
      <c r="B67" s="25" t="s">
        <v>151</v>
      </c>
      <c r="C67" s="21">
        <v>21.648000717163086</v>
      </c>
      <c r="D67" s="38"/>
      <c r="E67" s="36"/>
      <c r="F67" s="36"/>
      <c r="G67" s="21">
        <v>15.605999946594238</v>
      </c>
      <c r="H67" s="38"/>
      <c r="I67" s="36"/>
      <c r="J67" s="36"/>
      <c r="K67" s="36"/>
      <c r="L67" s="36"/>
      <c r="M67" s="36"/>
      <c r="N67" s="36"/>
      <c r="O67" s="37"/>
    </row>
    <row r="68" spans="2:16" ht="15.75">
      <c r="B68" s="25" t="s">
        <v>151</v>
      </c>
      <c r="C68" s="21">
        <v>21.663000106811523</v>
      </c>
      <c r="D68" s="39">
        <f>STDEV(C66:C68)</f>
        <v>3.0105780801336364E-2</v>
      </c>
      <c r="E68" s="40">
        <f>AVERAGE(C66:C68)</f>
        <v>21.63866678873698</v>
      </c>
      <c r="F68" s="36"/>
      <c r="G68" s="21">
        <v>15.701000213623047</v>
      </c>
      <c r="H68" s="41">
        <f>STDEV(G66:G68)</f>
        <v>5.346350678392818E-2</v>
      </c>
      <c r="I68" s="40">
        <f>AVERAGE(G66:G68)</f>
        <v>15.639333407084147</v>
      </c>
      <c r="J68" s="36"/>
      <c r="K68" s="40">
        <f>E68-I68</f>
        <v>5.9993333816528338</v>
      </c>
      <c r="L68" s="40">
        <f>K68-$K$7</f>
        <v>-1.7880004247029593</v>
      </c>
      <c r="M68" s="18">
        <f>SQRT((D68*D68)+(H68*H68))</f>
        <v>6.135718861953543E-2</v>
      </c>
      <c r="N68" s="6"/>
      <c r="O68" s="23">
        <f>POWER(2,-L68)</f>
        <v>3.4533592509031221</v>
      </c>
      <c r="P68" s="17">
        <f>M68/SQRT((COUNT(C66:C68)+COUNT(G66:G68)/2))</f>
        <v>2.8924056098277046E-2</v>
      </c>
    </row>
    <row r="69" spans="2:16">
      <c r="B69" s="25" t="s">
        <v>152</v>
      </c>
      <c r="C69" s="21">
        <v>28.225000381469727</v>
      </c>
      <c r="D69" s="33"/>
      <c r="E69" s="36"/>
      <c r="F69" s="36"/>
      <c r="G69" s="21">
        <v>14.800000190734863</v>
      </c>
      <c r="I69" s="36"/>
      <c r="J69" s="36"/>
      <c r="K69" s="36"/>
      <c r="L69" s="36"/>
      <c r="M69" s="36"/>
      <c r="N69" s="36"/>
      <c r="O69" s="37"/>
    </row>
    <row r="70" spans="2:16">
      <c r="B70" s="25" t="s">
        <v>152</v>
      </c>
      <c r="C70" s="21">
        <v>28.069999694824219</v>
      </c>
      <c r="D70" s="38"/>
      <c r="E70" s="36"/>
      <c r="F70" s="36"/>
      <c r="G70" s="21">
        <v>14.782999992370605</v>
      </c>
      <c r="H70" s="38"/>
      <c r="I70" s="36"/>
      <c r="J70" s="36"/>
      <c r="K70" s="36"/>
      <c r="L70" s="36"/>
      <c r="M70" s="36"/>
      <c r="N70" s="36"/>
      <c r="O70" s="37"/>
    </row>
    <row r="71" spans="2:16" ht="15.75">
      <c r="B71" s="25" t="s">
        <v>152</v>
      </c>
      <c r="C71" s="21">
        <v>28.129999160766602</v>
      </c>
      <c r="D71" s="39">
        <f>STDEV(C69:C71)</f>
        <v>7.8156233179695833E-2</v>
      </c>
      <c r="E71" s="40">
        <f>AVERAGE(C69:C71)</f>
        <v>28.141666412353516</v>
      </c>
      <c r="F71" s="36"/>
      <c r="G71" s="21">
        <v>14.833000183105469</v>
      </c>
      <c r="H71" s="41">
        <f>STDEV(G69:G71)</f>
        <v>2.5423169597851878E-2</v>
      </c>
      <c r="I71" s="40">
        <f>AVERAGE(G69:G71)</f>
        <v>14.805333455403646</v>
      </c>
      <c r="J71" s="36"/>
      <c r="K71" s="40">
        <f>E71-I71</f>
        <v>13.336332956949869</v>
      </c>
      <c r="L71" s="40">
        <f>K71-$K$7</f>
        <v>5.5489991505940761</v>
      </c>
      <c r="M71" s="18">
        <f>SQRT((D71*D71)+(H71*H71))</f>
        <v>8.2187190834339438E-2</v>
      </c>
      <c r="N71" s="6"/>
      <c r="O71" s="23">
        <f>POWER(2,-L71)</f>
        <v>2.1359191512095612E-2</v>
      </c>
      <c r="P71" s="17">
        <f>M71/SQRT((COUNT(C69:C71)+COUNT(G69:G71)/2))</f>
        <v>3.8743413310422858E-2</v>
      </c>
    </row>
    <row r="72" spans="2:16">
      <c r="B72" s="25" t="s">
        <v>153</v>
      </c>
      <c r="C72" s="21">
        <v>21.770999908447266</v>
      </c>
      <c r="D72" s="33"/>
      <c r="E72" s="36"/>
      <c r="F72" s="36"/>
      <c r="G72" s="21">
        <v>15.314000129699707</v>
      </c>
      <c r="I72" s="36"/>
      <c r="J72" s="36"/>
      <c r="K72" s="36"/>
      <c r="L72" s="36"/>
      <c r="M72" s="36"/>
      <c r="N72" s="36"/>
      <c r="O72" s="37"/>
    </row>
    <row r="73" spans="2:16">
      <c r="B73" s="25" t="s">
        <v>153</v>
      </c>
      <c r="C73" s="21">
        <v>21.75200080871582</v>
      </c>
      <c r="D73" s="38"/>
      <c r="E73" s="36"/>
      <c r="F73" s="36"/>
      <c r="G73" s="21">
        <v>15.404000282287598</v>
      </c>
      <c r="H73" s="38"/>
      <c r="I73" s="36"/>
      <c r="J73" s="36"/>
      <c r="K73" s="36"/>
      <c r="L73" s="36"/>
      <c r="M73" s="36"/>
      <c r="N73" s="36"/>
      <c r="O73" s="37"/>
    </row>
    <row r="74" spans="2:16" ht="15.75">
      <c r="B74" s="25" t="s">
        <v>153</v>
      </c>
      <c r="C74" s="21">
        <v>21.827999114990234</v>
      </c>
      <c r="D74" s="39">
        <f>STDEV(C72:C74)</f>
        <v>3.9550848903053611E-2</v>
      </c>
      <c r="E74" s="40">
        <f>AVERAGE(C72:C74)</f>
        <v>21.783666610717773</v>
      </c>
      <c r="F74" s="36"/>
      <c r="G74" s="21">
        <v>15.439999580383301</v>
      </c>
      <c r="H74" s="41">
        <f>STDEV(G72:G74)</f>
        <v>6.4899715589764942E-2</v>
      </c>
      <c r="I74" s="40">
        <f>AVERAGE(G72:G74)</f>
        <v>15.385999997456869</v>
      </c>
      <c r="J74" s="36"/>
      <c r="K74" s="40">
        <f>E74-I74</f>
        <v>6.3976666132609044</v>
      </c>
      <c r="L74" s="40">
        <f>K74-$K$7</f>
        <v>-1.3896671930948887</v>
      </c>
      <c r="M74" s="18">
        <f>SQRT((D74*D74)+(H74*H74))</f>
        <v>7.6001596908121319E-2</v>
      </c>
      <c r="N74" s="6"/>
      <c r="O74" s="23">
        <f>POWER(2,-L74)</f>
        <v>2.6201823034200831</v>
      </c>
      <c r="P74" s="17">
        <f>M74/SQRT((COUNT(C72:C74)+COUNT(G72:G74)/2))</f>
        <v>3.5827496369826087E-2</v>
      </c>
    </row>
    <row r="75" spans="2:16">
      <c r="B75" s="25" t="s">
        <v>154</v>
      </c>
      <c r="C75" s="21">
        <v>18.798000335693359</v>
      </c>
      <c r="D75" s="33"/>
      <c r="E75" s="36"/>
      <c r="F75" s="36"/>
      <c r="G75" s="21">
        <v>14.657999992370605</v>
      </c>
      <c r="I75" s="36"/>
      <c r="J75" s="36"/>
      <c r="K75" s="36"/>
      <c r="L75" s="36"/>
      <c r="M75" s="36"/>
      <c r="N75" s="36"/>
      <c r="O75" s="37"/>
    </row>
    <row r="76" spans="2:16">
      <c r="B76" s="25" t="s">
        <v>154</v>
      </c>
      <c r="C76" s="21">
        <v>18.916000366210938</v>
      </c>
      <c r="D76" s="38"/>
      <c r="E76" s="36"/>
      <c r="F76" s="36"/>
      <c r="G76" s="21">
        <v>14.637999534606934</v>
      </c>
      <c r="H76" s="38"/>
      <c r="I76" s="36"/>
      <c r="J76" s="36"/>
      <c r="K76" s="36"/>
      <c r="L76" s="36"/>
      <c r="M76" s="36"/>
      <c r="N76" s="36"/>
      <c r="O76" s="37"/>
    </row>
    <row r="77" spans="2:16" ht="15.75">
      <c r="B77" s="25" t="s">
        <v>154</v>
      </c>
      <c r="C77" s="21">
        <v>18.992000579833984</v>
      </c>
      <c r="D77" s="39">
        <f>STDEV(C75:C77)</f>
        <v>9.7754909850707949E-2</v>
      </c>
      <c r="E77" s="40">
        <f>AVERAGE(C75:C77)</f>
        <v>18.902000427246094</v>
      </c>
      <c r="F77" s="36"/>
      <c r="G77" s="21">
        <v>14.633000373840332</v>
      </c>
      <c r="H77" s="41">
        <f>STDEV(G75:G77)</f>
        <v>1.322869888906906E-2</v>
      </c>
      <c r="I77" s="40">
        <f>AVERAGE(G75:G77)</f>
        <v>14.642999966939291</v>
      </c>
      <c r="J77" s="36"/>
      <c r="K77" s="40">
        <f>E77-I77</f>
        <v>4.2590004603068028</v>
      </c>
      <c r="L77" s="40">
        <f>K77-$K$7</f>
        <v>-3.5283333460489903</v>
      </c>
      <c r="M77" s="18">
        <f>SQRT((D77*D77)+(H77*H77))</f>
        <v>9.8645936937198267E-2</v>
      </c>
      <c r="N77" s="6"/>
      <c r="O77" s="23">
        <f>POWER(2,-L77)</f>
        <v>11.538096631786901</v>
      </c>
      <c r="P77" s="17">
        <f>M77/SQRT((COUNT(C75:C77)+COUNT(G75:G77)/2))</f>
        <v>4.6502140629862285E-2</v>
      </c>
    </row>
    <row r="78" spans="2:16">
      <c r="B78" s="25" t="s">
        <v>155</v>
      </c>
      <c r="C78" s="21">
        <v>26.257999420166016</v>
      </c>
      <c r="D78" s="33"/>
      <c r="E78" s="36"/>
      <c r="F78" s="36"/>
      <c r="G78" s="21">
        <v>15.288000106811523</v>
      </c>
      <c r="I78" s="36"/>
      <c r="J78" s="36"/>
      <c r="K78" s="36"/>
      <c r="L78" s="36"/>
      <c r="M78" s="36"/>
      <c r="N78" s="36"/>
      <c r="O78" s="37"/>
    </row>
    <row r="79" spans="2:16">
      <c r="B79" s="25" t="s">
        <v>155</v>
      </c>
      <c r="C79" s="21">
        <v>26.139999389648438</v>
      </c>
      <c r="D79" s="38"/>
      <c r="E79" s="36"/>
      <c r="F79" s="36"/>
      <c r="G79" s="21">
        <v>15.324999809265137</v>
      </c>
      <c r="H79" s="38"/>
      <c r="I79" s="36"/>
      <c r="J79" s="36"/>
      <c r="K79" s="36"/>
      <c r="L79" s="36"/>
      <c r="M79" s="36"/>
      <c r="N79" s="36"/>
      <c r="O79" s="37"/>
    </row>
    <row r="80" spans="2:16" ht="15.75">
      <c r="B80" s="25" t="s">
        <v>155</v>
      </c>
      <c r="C80" s="21">
        <v>26.356000900268555</v>
      </c>
      <c r="D80" s="39">
        <f>STDEV(C78:C80)</f>
        <v>0.10815494278627177</v>
      </c>
      <c r="E80" s="40">
        <f>AVERAGE(C78:C80)</f>
        <v>26.251333236694336</v>
      </c>
      <c r="F80" s="36"/>
      <c r="G80" s="21">
        <v>15.326999664306641</v>
      </c>
      <c r="H80" s="41">
        <f>STDEV(G78:G80)</f>
        <v>2.1961871833770973E-2</v>
      </c>
      <c r="I80" s="40">
        <f>AVERAGE(G78:G80)</f>
        <v>15.3133331934611</v>
      </c>
      <c r="J80" s="36"/>
      <c r="K80" s="40">
        <f>E80-I80</f>
        <v>10.938000043233236</v>
      </c>
      <c r="L80" s="40">
        <f>K80-$K$7</f>
        <v>3.1506662368774432</v>
      </c>
      <c r="M80" s="18">
        <f>SQRT((D80*D80)+(H80*H80))</f>
        <v>0.11036220124455974</v>
      </c>
      <c r="N80" s="6"/>
      <c r="O80" s="23">
        <f>POWER(2,-L80)</f>
        <v>0.11260429513004443</v>
      </c>
      <c r="P80" s="17">
        <f>M80/SQRT((COUNT(C78:C80)+COUNT(G78:G80)/2))</f>
        <v>5.2025240591135093E-2</v>
      </c>
    </row>
    <row r="81" spans="2:16">
      <c r="B81" s="25" t="s">
        <v>156</v>
      </c>
      <c r="C81" s="21">
        <v>23.277000427246094</v>
      </c>
      <c r="D81" s="33"/>
      <c r="E81" s="36"/>
      <c r="F81" s="36"/>
      <c r="G81" s="21">
        <v>14.951000213623047</v>
      </c>
      <c r="I81" s="36"/>
      <c r="J81" s="36"/>
      <c r="K81" s="36"/>
      <c r="L81" s="36"/>
      <c r="M81" s="36"/>
      <c r="N81" s="36"/>
      <c r="O81" s="37"/>
    </row>
    <row r="82" spans="2:16">
      <c r="B82" s="25" t="s">
        <v>156</v>
      </c>
      <c r="C82" s="21">
        <v>23.261999130249023</v>
      </c>
      <c r="D82" s="38"/>
      <c r="E82" s="36"/>
      <c r="F82" s="36"/>
      <c r="G82" s="21">
        <v>14.991999626159668</v>
      </c>
      <c r="H82" s="38"/>
      <c r="I82" s="36"/>
      <c r="J82" s="36"/>
      <c r="K82" s="36"/>
      <c r="L82" s="36"/>
      <c r="M82" s="36"/>
      <c r="N82" s="36"/>
      <c r="O82" s="37"/>
    </row>
    <row r="83" spans="2:16" ht="15.75">
      <c r="B83" s="25" t="s">
        <v>156</v>
      </c>
      <c r="C83" s="21">
        <v>23.184000015258789</v>
      </c>
      <c r="D83" s="39">
        <f>STDEV(C81:C83)</f>
        <v>4.9929913346380715E-2</v>
      </c>
      <c r="E83" s="40">
        <f>AVERAGE(C81:C83)</f>
        <v>23.240999857584637</v>
      </c>
      <c r="F83" s="36"/>
      <c r="G83" s="21">
        <v>14.852999687194824</v>
      </c>
      <c r="H83" s="41">
        <f>STDEV(G81:G83)</f>
        <v>7.1421329728108413E-2</v>
      </c>
      <c r="I83" s="40">
        <f>AVERAGE(G81:G83)</f>
        <v>14.931999842325846</v>
      </c>
      <c r="J83" s="36"/>
      <c r="K83" s="40">
        <f>E83-I83</f>
        <v>8.3090000152587908</v>
      </c>
      <c r="L83" s="40">
        <f>K83-$K$7</f>
        <v>0.52166620890299775</v>
      </c>
      <c r="M83" s="18">
        <f>SQRT((D83*D83)+(H83*H83))</f>
        <v>8.7143574558932735E-2</v>
      </c>
      <c r="N83" s="6"/>
      <c r="O83" s="23">
        <f>POWER(2,-L83)</f>
        <v>0.69656688383507159</v>
      </c>
      <c r="P83" s="17">
        <f>M83/SQRT((COUNT(C81:C83)+COUNT(G81:G83)/2))</f>
        <v>4.1079875004971227E-2</v>
      </c>
    </row>
    <row r="84" spans="2:16">
      <c r="B84" s="25" t="s">
        <v>157</v>
      </c>
      <c r="C84" s="21">
        <v>19.910999298095703</v>
      </c>
      <c r="D84" s="33"/>
      <c r="E84" s="36"/>
      <c r="F84" s="36"/>
      <c r="G84" s="21">
        <v>14.649999618530273</v>
      </c>
      <c r="I84" s="36"/>
      <c r="J84" s="36"/>
      <c r="K84" s="36"/>
      <c r="L84" s="36"/>
      <c r="M84" s="36"/>
      <c r="N84" s="36"/>
      <c r="O84" s="37"/>
    </row>
    <row r="85" spans="2:16">
      <c r="B85" s="25" t="s">
        <v>157</v>
      </c>
      <c r="C85" s="21">
        <v>19.909999847412109</v>
      </c>
      <c r="D85" s="38"/>
      <c r="E85" s="36"/>
      <c r="F85" s="36"/>
      <c r="G85" s="21">
        <v>14.635000228881836</v>
      </c>
      <c r="H85" s="38"/>
      <c r="I85" s="36"/>
      <c r="J85" s="36"/>
      <c r="K85" s="36"/>
      <c r="L85" s="36"/>
      <c r="M85" s="36"/>
      <c r="N85" s="36"/>
      <c r="O85" s="37"/>
    </row>
    <row r="86" spans="2:16" ht="15.75">
      <c r="B86" s="25" t="s">
        <v>157</v>
      </c>
      <c r="C86" s="21">
        <v>19.969999313354492</v>
      </c>
      <c r="D86" s="39">
        <f>STDEV(C84:C86)</f>
        <v>3.4355825841666292E-2</v>
      </c>
      <c r="E86" s="40">
        <f>AVERAGE(C84:C86)</f>
        <v>19.930332819620769</v>
      </c>
      <c r="F86" s="36"/>
      <c r="G86" s="21">
        <v>14.651000022888184</v>
      </c>
      <c r="H86" s="41">
        <f>STDEV(G84:G86)</f>
        <v>8.9626624294954719E-3</v>
      </c>
      <c r="I86" s="40">
        <f>AVERAGE(G84:G86)</f>
        <v>14.645333290100098</v>
      </c>
      <c r="J86" s="36"/>
      <c r="K86" s="40">
        <f>E86-I86</f>
        <v>5.2849995295206718</v>
      </c>
      <c r="L86" s="40">
        <f>K86-$K$7</f>
        <v>-2.5023342768351213</v>
      </c>
      <c r="M86" s="18">
        <f>SQRT((D86*D86)+(H86*H86))</f>
        <v>3.5505662746778792E-2</v>
      </c>
      <c r="N86" s="6"/>
      <c r="O86" s="23">
        <f>POWER(2,-L86)</f>
        <v>5.6660144335779963</v>
      </c>
      <c r="P86" s="17">
        <f>M86/SQRT((COUNT(C84:C86)+COUNT(G84:G86)/2))</f>
        <v>1.6737529932513245E-2</v>
      </c>
    </row>
    <row r="87" spans="2:16">
      <c r="B87" s="25" t="s">
        <v>158</v>
      </c>
      <c r="C87" s="21">
        <v>27.993000030517578</v>
      </c>
      <c r="D87" s="33"/>
      <c r="E87" s="36"/>
      <c r="F87" s="36"/>
      <c r="G87" s="21">
        <v>15.303000450134277</v>
      </c>
      <c r="I87" s="36"/>
      <c r="J87" s="36"/>
      <c r="K87" s="36"/>
      <c r="L87" s="36"/>
      <c r="M87" s="36"/>
      <c r="N87" s="36"/>
      <c r="O87" s="37"/>
    </row>
    <row r="88" spans="2:16">
      <c r="B88" s="25" t="s">
        <v>158</v>
      </c>
      <c r="C88" s="21">
        <v>28.099000930786133</v>
      </c>
      <c r="D88" s="38"/>
      <c r="E88" s="36"/>
      <c r="F88" s="36"/>
      <c r="G88" s="21">
        <v>15.288000106811523</v>
      </c>
      <c r="H88" s="38"/>
      <c r="I88" s="36"/>
      <c r="J88" s="36"/>
      <c r="K88" s="36"/>
      <c r="L88" s="36"/>
      <c r="M88" s="36"/>
      <c r="N88" s="36"/>
      <c r="O88" s="37"/>
    </row>
    <row r="89" spans="2:16" ht="15.75">
      <c r="B89" s="25" t="s">
        <v>158</v>
      </c>
      <c r="C89" s="21">
        <v>28.207000732421875</v>
      </c>
      <c r="D89" s="39">
        <f>STDEV(C87:C89)</f>
        <v>0.10700190685733554</v>
      </c>
      <c r="E89" s="40">
        <f>AVERAGE(C87:C89)</f>
        <v>28.099667231241863</v>
      </c>
      <c r="F89" s="36"/>
      <c r="G89" s="21">
        <v>15.33899974822998</v>
      </c>
      <c r="H89" s="41">
        <f>STDEV(G87:G89)</f>
        <v>2.6210440629626266E-2</v>
      </c>
      <c r="I89" s="40">
        <f>AVERAGE(G87:G89)</f>
        <v>15.31000010172526</v>
      </c>
      <c r="J89" s="36"/>
      <c r="K89" s="40">
        <f>E89-I89</f>
        <v>12.789667129516603</v>
      </c>
      <c r="L89" s="40">
        <f>K89-$K$7</f>
        <v>5.0023333231608103</v>
      </c>
      <c r="M89" s="18">
        <f>SQRT((D89*D89)+(H89*H89))</f>
        <v>0.11016530882771161</v>
      </c>
      <c r="N89" s="6"/>
      <c r="O89" s="23">
        <f>POWER(2,-L89)</f>
        <v>3.1199499087918841E-2</v>
      </c>
      <c r="P89" s="17">
        <f>M89/SQRT((COUNT(C87:C89)+COUNT(G87:G89)/2))</f>
        <v>5.1932424615723408E-2</v>
      </c>
    </row>
    <row r="90" spans="2:16">
      <c r="B90" s="25" t="s">
        <v>159</v>
      </c>
      <c r="C90" s="21">
        <v>22.340999603271484</v>
      </c>
      <c r="D90" s="33"/>
      <c r="E90" s="36"/>
      <c r="F90" s="36"/>
      <c r="G90" s="21">
        <v>14.781000137329102</v>
      </c>
      <c r="I90" s="36"/>
      <c r="J90" s="36"/>
      <c r="K90" s="36"/>
      <c r="L90" s="36"/>
      <c r="M90" s="36"/>
      <c r="N90" s="36"/>
      <c r="O90" s="37"/>
    </row>
    <row r="91" spans="2:16">
      <c r="B91" s="25" t="s">
        <v>159</v>
      </c>
      <c r="C91" s="21">
        <v>22.336999893188477</v>
      </c>
      <c r="D91" s="38"/>
      <c r="E91" s="36"/>
      <c r="F91" s="36"/>
      <c r="G91" s="21">
        <v>14.74899959564209</v>
      </c>
      <c r="H91" s="38"/>
      <c r="I91" s="36"/>
      <c r="J91" s="36"/>
      <c r="K91" s="36"/>
      <c r="L91" s="36"/>
      <c r="M91" s="36"/>
      <c r="N91" s="36"/>
      <c r="O91" s="37"/>
    </row>
    <row r="92" spans="2:16" ht="15.75">
      <c r="B92" s="25" t="s">
        <v>159</v>
      </c>
      <c r="C92" s="21">
        <v>22.360000610351563</v>
      </c>
      <c r="D92" s="39">
        <f>STDEV(C90:C92)</f>
        <v>1.2288673245591984E-2</v>
      </c>
      <c r="E92" s="40">
        <f>AVERAGE(C90:C92)</f>
        <v>22.34600003560384</v>
      </c>
      <c r="F92" s="36"/>
      <c r="G92" s="21">
        <v>14.786999702453613</v>
      </c>
      <c r="H92" s="41">
        <f>STDEV(G90:G92)</f>
        <v>2.0428891174154241E-2</v>
      </c>
      <c r="I92" s="40">
        <f>AVERAGE(G90:G92)</f>
        <v>14.772333145141602</v>
      </c>
      <c r="J92" s="36"/>
      <c r="K92" s="40">
        <f>E92-I92</f>
        <v>7.5736668904622384</v>
      </c>
      <c r="L92" s="40">
        <f>K92-$K$7</f>
        <v>-0.21366691589355469</v>
      </c>
      <c r="M92" s="18">
        <f>SQRT((D92*D92)+(H92*H92))</f>
        <v>2.384011503207074E-2</v>
      </c>
      <c r="N92" s="6"/>
      <c r="O92" s="23">
        <f>POWER(2,-L92)</f>
        <v>1.1596318920652677</v>
      </c>
      <c r="P92" s="17">
        <f>M92/SQRT((COUNT(C90:C92)+COUNT(G90:G92)/2))</f>
        <v>1.1238338002296379E-2</v>
      </c>
    </row>
    <row r="93" spans="2:16">
      <c r="B93" s="25" t="s">
        <v>160</v>
      </c>
      <c r="C93" s="21">
        <v>19.681999206542969</v>
      </c>
      <c r="D93" s="33"/>
      <c r="E93" s="36"/>
      <c r="F93" s="36"/>
      <c r="G93" s="21">
        <v>15.347999572753906</v>
      </c>
      <c r="I93" s="36"/>
      <c r="J93" s="36"/>
      <c r="K93" s="36"/>
      <c r="L93" s="36"/>
      <c r="M93" s="36"/>
      <c r="N93" s="36"/>
      <c r="O93" s="37"/>
    </row>
    <row r="94" spans="2:16">
      <c r="B94" s="25" t="s">
        <v>160</v>
      </c>
      <c r="C94" s="21">
        <v>19.660999298095703</v>
      </c>
      <c r="D94" s="38"/>
      <c r="E94" s="36"/>
      <c r="F94" s="36"/>
      <c r="G94" s="21">
        <v>15.338000297546387</v>
      </c>
      <c r="H94" s="38"/>
      <c r="I94" s="36"/>
      <c r="J94" s="36"/>
      <c r="K94" s="36"/>
      <c r="L94" s="36"/>
      <c r="M94" s="36"/>
      <c r="N94" s="36"/>
      <c r="O94" s="37"/>
    </row>
    <row r="95" spans="2:16" ht="15.75">
      <c r="B95" s="25" t="s">
        <v>160</v>
      </c>
      <c r="C95" s="21">
        <v>19.791000366210938</v>
      </c>
      <c r="D95" s="39">
        <f>STDEV(C93:C95)</f>
        <v>6.9788402421005646E-2</v>
      </c>
      <c r="E95" s="40">
        <f>AVERAGE(C93:C95)</f>
        <v>19.711332956949871</v>
      </c>
      <c r="F95" s="36"/>
      <c r="G95" s="21">
        <v>15.381999969482422</v>
      </c>
      <c r="H95" s="41">
        <f>STDEV(G93:G95)</f>
        <v>2.3065065983180748E-2</v>
      </c>
      <c r="I95" s="40">
        <f>AVERAGE(G93:G95)</f>
        <v>15.355999946594238</v>
      </c>
      <c r="J95" s="36"/>
      <c r="K95" s="40">
        <f>E95-I95</f>
        <v>4.3553330103556327</v>
      </c>
      <c r="L95" s="40">
        <f>K95-$K$7</f>
        <v>-3.4320007960001604</v>
      </c>
      <c r="M95" s="18">
        <f>SQRT((D95*D95)+(H95*H95))</f>
        <v>7.3501145441990962E-2</v>
      </c>
      <c r="N95" s="6"/>
      <c r="O95" s="23">
        <f>POWER(2,-L95)</f>
        <v>10.792826229606735</v>
      </c>
      <c r="P95" s="17">
        <f>M95/SQRT((COUNT(C93:C95)+COUNT(G93:G95)/2))</f>
        <v>3.4648772244673672E-2</v>
      </c>
    </row>
    <row r="96" spans="2:16">
      <c r="B96" s="25" t="s">
        <v>161</v>
      </c>
      <c r="C96" s="21">
        <v>28.22599983215332</v>
      </c>
      <c r="D96" s="33"/>
      <c r="E96" s="36"/>
      <c r="F96" s="36"/>
      <c r="G96" s="21">
        <v>15.776000022888184</v>
      </c>
      <c r="I96" s="36"/>
      <c r="J96" s="36"/>
      <c r="K96" s="36"/>
      <c r="L96" s="36"/>
      <c r="M96" s="36"/>
      <c r="N96" s="36"/>
      <c r="O96" s="37"/>
    </row>
    <row r="97" spans="2:16">
      <c r="B97" s="25" t="s">
        <v>161</v>
      </c>
      <c r="C97" s="21">
        <v>28.270000457763672</v>
      </c>
      <c r="D97" s="38"/>
      <c r="E97" s="36"/>
      <c r="F97" s="36"/>
      <c r="G97" s="21">
        <v>15.781999588012695</v>
      </c>
      <c r="H97" s="38"/>
      <c r="I97" s="36"/>
      <c r="J97" s="36"/>
      <c r="K97" s="36"/>
      <c r="L97" s="36"/>
      <c r="M97" s="36"/>
      <c r="N97" s="36"/>
      <c r="O97" s="37"/>
    </row>
    <row r="98" spans="2:16" ht="15.75">
      <c r="B98" s="25" t="s">
        <v>161</v>
      </c>
      <c r="C98" s="21">
        <v>28.148000717163086</v>
      </c>
      <c r="D98" s="39">
        <f>STDEV(C96:C98)</f>
        <v>6.1784374642747643E-2</v>
      </c>
      <c r="E98" s="40">
        <f>AVERAGE(C96:C98)</f>
        <v>28.214667002360027</v>
      </c>
      <c r="F98" s="36"/>
      <c r="G98" s="21">
        <v>15.781000137329102</v>
      </c>
      <c r="H98" s="41">
        <f>STDEV(G96:G98)</f>
        <v>3.2144161671670574E-3</v>
      </c>
      <c r="I98" s="40">
        <f>AVERAGE(G96:G98)</f>
        <v>15.779666582743326</v>
      </c>
      <c r="J98" s="36"/>
      <c r="K98" s="40">
        <f>E98-I98</f>
        <v>12.435000419616701</v>
      </c>
      <c r="L98" s="40">
        <f>K98-$K$7</f>
        <v>4.6476666132609079</v>
      </c>
      <c r="M98" s="18">
        <f>SQRT((D98*D98)+(H98*H98))</f>
        <v>6.1867935324294951E-2</v>
      </c>
      <c r="N98" s="6"/>
      <c r="O98" s="23">
        <f>POWER(2,-L98)</f>
        <v>3.9894492022493191E-2</v>
      </c>
      <c r="P98" s="17">
        <f>M98/SQRT((COUNT(C96:C98)+COUNT(G96:G98)/2))</f>
        <v>2.9164824403879807E-2</v>
      </c>
    </row>
    <row r="99" spans="2:16">
      <c r="B99" s="25" t="s">
        <v>162</v>
      </c>
      <c r="C99" s="21">
        <v>21.808000564575195</v>
      </c>
      <c r="D99" s="33"/>
      <c r="E99" s="36"/>
      <c r="F99" s="36"/>
      <c r="G99" s="21">
        <v>15.760000228881836</v>
      </c>
      <c r="I99" s="36"/>
      <c r="J99" s="36"/>
      <c r="K99" s="36"/>
      <c r="L99" s="36"/>
      <c r="M99" s="36"/>
      <c r="N99" s="36"/>
      <c r="O99" s="37"/>
    </row>
    <row r="100" spans="2:16">
      <c r="B100" s="25" t="s">
        <v>162</v>
      </c>
      <c r="C100" s="21">
        <v>21.854999542236328</v>
      </c>
      <c r="D100" s="38"/>
      <c r="E100" s="36"/>
      <c r="F100" s="36"/>
      <c r="G100" s="21">
        <v>15.793999671936035</v>
      </c>
      <c r="H100" s="38"/>
      <c r="I100" s="36"/>
      <c r="J100" s="36"/>
      <c r="K100" s="36"/>
      <c r="L100" s="36"/>
      <c r="M100" s="36"/>
      <c r="N100" s="36"/>
      <c r="O100" s="37"/>
    </row>
    <row r="101" spans="2:16" ht="15.75">
      <c r="B101" s="25" t="s">
        <v>162</v>
      </c>
      <c r="C101" s="21">
        <v>21.856000900268555</v>
      </c>
      <c r="D101" s="39">
        <f>STDEV(C99:C101)</f>
        <v>2.7428509638013375E-2</v>
      </c>
      <c r="E101" s="40">
        <f>AVERAGE(C99:C101)</f>
        <v>21.839667002360027</v>
      </c>
      <c r="F101" s="36"/>
      <c r="G101" s="21">
        <v>15.791999816894531</v>
      </c>
      <c r="H101" s="41">
        <f>STDEV(G99:G101)</f>
        <v>1.9078500907063766E-2</v>
      </c>
      <c r="I101" s="40">
        <f>AVERAGE(G99:G101)</f>
        <v>15.781999905904135</v>
      </c>
      <c r="J101" s="36"/>
      <c r="K101" s="40">
        <f>E101-I101</f>
        <v>6.0576670964558925</v>
      </c>
      <c r="L101" s="40">
        <f>K101-$K$7</f>
        <v>-1.7296667098999006</v>
      </c>
      <c r="M101" s="18">
        <f>SQRT((D101*D101)+(H101*H101))</f>
        <v>3.3411260644031757E-2</v>
      </c>
      <c r="N101" s="6"/>
      <c r="O101" s="23">
        <f>POWER(2,-L101)</f>
        <v>3.3165119171744588</v>
      </c>
      <c r="P101" s="17">
        <f>M101/SQRT((COUNT(C99:C101)+COUNT(G99:G101)/2))</f>
        <v>1.5750219312924047E-2</v>
      </c>
    </row>
    <row r="102" spans="2:16">
      <c r="B102" s="25" t="s">
        <v>163</v>
      </c>
      <c r="C102" s="21">
        <v>19.628999710083008</v>
      </c>
      <c r="D102" s="33"/>
      <c r="E102" s="36"/>
      <c r="F102" s="36"/>
      <c r="G102" s="21">
        <v>14.819999694824219</v>
      </c>
      <c r="I102" s="36"/>
      <c r="J102" s="36"/>
      <c r="K102" s="36"/>
      <c r="L102" s="36"/>
      <c r="M102" s="36"/>
      <c r="N102" s="36"/>
      <c r="O102" s="37"/>
    </row>
    <row r="103" spans="2:16">
      <c r="B103" s="25" t="s">
        <v>163</v>
      </c>
      <c r="C103" s="21">
        <v>19.625</v>
      </c>
      <c r="D103" s="38"/>
      <c r="E103" s="36"/>
      <c r="F103" s="36"/>
      <c r="G103" s="21">
        <v>14.99899959564209</v>
      </c>
      <c r="H103" s="38"/>
      <c r="I103" s="36"/>
      <c r="J103" s="36"/>
      <c r="K103" s="36"/>
      <c r="L103" s="36"/>
      <c r="M103" s="36"/>
      <c r="N103" s="36"/>
      <c r="O103" s="37"/>
    </row>
    <row r="104" spans="2:16" ht="15.75">
      <c r="B104" s="25" t="s">
        <v>163</v>
      </c>
      <c r="C104" s="21">
        <v>19.656000137329102</v>
      </c>
      <c r="D104" s="39">
        <f>STDEV(C102:C104)</f>
        <v>1.6862331129092009E-2</v>
      </c>
      <c r="E104" s="40">
        <f>AVERAGE(C102:C104)</f>
        <v>19.636666615804035</v>
      </c>
      <c r="F104" s="36"/>
      <c r="G104" s="21">
        <v>14.993000030517578</v>
      </c>
      <c r="H104" s="41">
        <f>STDEV(G102:G104)</f>
        <v>0.10165798494995035</v>
      </c>
      <c r="I104" s="40">
        <f>AVERAGE(G102:G104)</f>
        <v>14.937333106994629</v>
      </c>
      <c r="J104" s="36"/>
      <c r="K104" s="40">
        <f>E104-I104</f>
        <v>4.6993335088094064</v>
      </c>
      <c r="L104" s="40">
        <f>K104-$K$7</f>
        <v>-3.0880002975463867</v>
      </c>
      <c r="M104" s="18">
        <f>SQRT((D104*D104)+(H104*H104))</f>
        <v>0.10304699954482652</v>
      </c>
      <c r="N104" s="6"/>
      <c r="O104" s="23">
        <f>POWER(2,-L104)</f>
        <v>8.5031671485906806</v>
      </c>
      <c r="P104" s="17">
        <f>M104/SQRT((COUNT(C102:C104)+COUNT(G102:G104)/2))</f>
        <v>4.8576821439382606E-2</v>
      </c>
    </row>
    <row r="105" spans="2:16">
      <c r="B105" s="25" t="s">
        <v>164</v>
      </c>
      <c r="C105" s="21">
        <v>27.811000823974609</v>
      </c>
      <c r="D105" s="33"/>
      <c r="E105" s="36"/>
      <c r="F105" s="36"/>
      <c r="G105" s="21">
        <v>17.110000610351563</v>
      </c>
      <c r="I105" s="36"/>
      <c r="J105" s="36"/>
      <c r="K105" s="36"/>
      <c r="L105" s="36"/>
      <c r="M105" s="36"/>
      <c r="N105" s="36"/>
      <c r="O105" s="37"/>
    </row>
    <row r="106" spans="2:16">
      <c r="B106" s="25" t="s">
        <v>164</v>
      </c>
      <c r="C106" s="21">
        <v>27.958999633789063</v>
      </c>
      <c r="D106" s="38"/>
      <c r="E106" s="36"/>
      <c r="F106" s="36"/>
      <c r="G106" s="21">
        <v>17.104999542236328</v>
      </c>
      <c r="H106" s="38"/>
      <c r="I106" s="36"/>
      <c r="J106" s="36"/>
      <c r="K106" s="36"/>
      <c r="L106" s="36"/>
      <c r="M106" s="36"/>
      <c r="N106" s="36"/>
      <c r="O106" s="37"/>
    </row>
    <row r="107" spans="2:16" ht="15.75">
      <c r="B107" s="25" t="s">
        <v>164</v>
      </c>
      <c r="C107" s="21">
        <v>27.820999145507813</v>
      </c>
      <c r="D107" s="39">
        <f>STDEV(C105:C107)</f>
        <v>8.2712099987284612E-2</v>
      </c>
      <c r="E107" s="40">
        <f>AVERAGE(C105:C107)</f>
        <v>27.863666534423828</v>
      </c>
      <c r="F107" s="36"/>
      <c r="G107" s="21">
        <v>17.068000793457031</v>
      </c>
      <c r="H107" s="41">
        <f>STDEV(G105:G107)</f>
        <v>2.2941602358673235E-2</v>
      </c>
      <c r="I107" s="40">
        <f>AVERAGE(G105:G107)</f>
        <v>17.094333648681641</v>
      </c>
      <c r="J107" s="36"/>
      <c r="K107" s="40">
        <f>E107-I107</f>
        <v>10.769332885742188</v>
      </c>
      <c r="L107" s="40">
        <f>K107-$K$7</f>
        <v>2.9819990793863944</v>
      </c>
      <c r="M107" s="18">
        <f>SQRT((D107*D107)+(H107*H107))</f>
        <v>8.5834775022073942E-2</v>
      </c>
      <c r="N107" s="6"/>
      <c r="O107" s="23">
        <f>POWER(2,-L107)</f>
        <v>0.12656943168536339</v>
      </c>
      <c r="P107" s="17">
        <f>M107/SQRT((COUNT(C105:C107)+COUNT(G105:G107)/2))</f>
        <v>4.0462900986486784E-2</v>
      </c>
    </row>
    <row r="108" spans="2:16">
      <c r="B108" s="25" t="s">
        <v>165</v>
      </c>
      <c r="C108" s="21">
        <v>23.995000839233398</v>
      </c>
      <c r="D108" s="33"/>
      <c r="E108" s="36"/>
      <c r="F108" s="36"/>
      <c r="G108" s="21">
        <v>17.416000366210938</v>
      </c>
      <c r="I108" s="36"/>
      <c r="J108" s="36"/>
      <c r="K108" s="36"/>
      <c r="L108" s="36"/>
      <c r="M108" s="36"/>
      <c r="N108" s="36"/>
      <c r="O108" s="37"/>
    </row>
    <row r="109" spans="2:16">
      <c r="B109" s="25" t="s">
        <v>165</v>
      </c>
      <c r="C109" s="21">
        <v>23.902999877929688</v>
      </c>
      <c r="D109" s="38"/>
      <c r="E109" s="36"/>
      <c r="F109" s="36"/>
      <c r="G109" s="21">
        <v>17.447999954223633</v>
      </c>
      <c r="H109" s="38"/>
      <c r="I109" s="36"/>
      <c r="J109" s="36"/>
      <c r="K109" s="36"/>
      <c r="L109" s="36"/>
      <c r="M109" s="36"/>
      <c r="N109" s="36"/>
      <c r="O109" s="37"/>
    </row>
    <row r="110" spans="2:16" ht="15.75">
      <c r="B110" s="25" t="s">
        <v>165</v>
      </c>
      <c r="C110" s="21">
        <v>23.868000030517578</v>
      </c>
      <c r="D110" s="39">
        <f>STDEV(C108:C110)</f>
        <v>6.5597728129041979E-2</v>
      </c>
      <c r="E110" s="40">
        <f>AVERAGE(C108:C110)</f>
        <v>23.922000249226887</v>
      </c>
      <c r="F110" s="36"/>
      <c r="G110" s="21">
        <v>17.398000717163086</v>
      </c>
      <c r="H110" s="41">
        <f>STDEV(G108:G110)</f>
        <v>2.5324180491725103E-2</v>
      </c>
      <c r="I110" s="40">
        <f>AVERAGE(G108:G110)</f>
        <v>17.420667012532551</v>
      </c>
      <c r="J110" s="36"/>
      <c r="K110" s="40">
        <f>E110-I110</f>
        <v>6.5013332366943359</v>
      </c>
      <c r="L110" s="40">
        <f>K110-$K$7</f>
        <v>-1.2860005696614571</v>
      </c>
      <c r="M110" s="18">
        <f>SQRT((D110*D110)+(H110*H110))</f>
        <v>7.0316257389519632E-2</v>
      </c>
      <c r="N110" s="6"/>
      <c r="O110" s="23">
        <f>POWER(2,-L110)</f>
        <v>2.4385111510210589</v>
      </c>
      <c r="P110" s="17">
        <f>M110/SQRT((COUNT(C108:C110)+COUNT(G108:G110)/2))</f>
        <v>3.3147401618525342E-2</v>
      </c>
    </row>
    <row r="111" spans="2:16">
      <c r="B111" s="25" t="s">
        <v>166</v>
      </c>
      <c r="C111" s="21">
        <v>20.721000671386719</v>
      </c>
      <c r="D111" s="33"/>
      <c r="E111" s="36"/>
      <c r="F111" s="36"/>
      <c r="G111" s="21">
        <v>15.378000259399414</v>
      </c>
      <c r="I111" s="36"/>
      <c r="J111" s="36"/>
      <c r="K111" s="36"/>
      <c r="L111" s="36"/>
      <c r="M111" s="36"/>
      <c r="N111" s="36"/>
      <c r="O111" s="37"/>
    </row>
    <row r="112" spans="2:16">
      <c r="B112" s="25" t="s">
        <v>166</v>
      </c>
      <c r="C112" s="21">
        <v>20.656999588012695</v>
      </c>
      <c r="D112" s="38"/>
      <c r="E112" s="36"/>
      <c r="F112" s="36"/>
      <c r="G112" s="21">
        <v>15.37399959564209</v>
      </c>
      <c r="H112" s="38"/>
      <c r="I112" s="36"/>
      <c r="J112" s="36"/>
      <c r="K112" s="36"/>
      <c r="L112" s="36"/>
      <c r="M112" s="36"/>
      <c r="N112" s="36"/>
      <c r="O112" s="37"/>
    </row>
    <row r="113" spans="2:17" ht="15.75">
      <c r="B113" s="25" t="s">
        <v>166</v>
      </c>
      <c r="C113" s="21">
        <v>20.649999618530273</v>
      </c>
      <c r="D113" s="39">
        <f>STDEV(C111:C113)</f>
        <v>3.9128607932745911E-2</v>
      </c>
      <c r="E113" s="40">
        <f>AVERAGE(C111:C113)</f>
        <v>20.675999959309895</v>
      </c>
      <c r="F113" s="36"/>
      <c r="G113" s="21">
        <v>15.329000473022461</v>
      </c>
      <c r="H113" s="41">
        <f>STDEV(G111:G113)</f>
        <v>2.7208777419620207E-2</v>
      </c>
      <c r="I113" s="40">
        <f>AVERAGE(G111:G113)</f>
        <v>15.360333442687988</v>
      </c>
      <c r="J113" s="36"/>
      <c r="K113" s="40">
        <f>E113-I113</f>
        <v>5.3156665166219064</v>
      </c>
      <c r="L113" s="40">
        <f>K113-$K$7</f>
        <v>-2.4716672897338867</v>
      </c>
      <c r="M113" s="18">
        <f>SQRT((D113*D113)+(H113*H113))</f>
        <v>4.7658845217073614E-2</v>
      </c>
      <c r="N113" s="6"/>
      <c r="O113" s="23">
        <f>POWER(2,-L113)</f>
        <v>5.5468445313519172</v>
      </c>
      <c r="P113" s="17">
        <f>M113/SQRT((COUNT(C111:C113)+COUNT(G111:G113)/2))</f>
        <v>2.246659509100854E-2</v>
      </c>
    </row>
    <row r="114" spans="2:17">
      <c r="B114" s="25" t="s">
        <v>167</v>
      </c>
      <c r="C114" s="21">
        <v>28.875999450683594</v>
      </c>
      <c r="D114" s="33"/>
      <c r="E114" s="36"/>
      <c r="F114" s="36"/>
      <c r="G114" s="21">
        <v>15.934000015258789</v>
      </c>
      <c r="I114" s="36"/>
      <c r="J114" s="36"/>
      <c r="K114" s="36"/>
      <c r="L114" s="36"/>
      <c r="M114" s="36"/>
      <c r="N114" s="36"/>
      <c r="O114" s="37"/>
    </row>
    <row r="115" spans="2:17">
      <c r="B115" s="25" t="s">
        <v>167</v>
      </c>
      <c r="C115" s="21">
        <v>28.569999694824219</v>
      </c>
      <c r="D115" s="38"/>
      <c r="E115" s="36"/>
      <c r="F115" s="36"/>
      <c r="G115" s="21">
        <v>15.928000450134277</v>
      </c>
      <c r="H115" s="38"/>
      <c r="I115" s="36"/>
      <c r="J115" s="36"/>
      <c r="K115" s="36"/>
      <c r="L115" s="36"/>
      <c r="M115" s="36"/>
      <c r="N115" s="36"/>
      <c r="O115" s="37"/>
    </row>
    <row r="116" spans="2:17" ht="15.75">
      <c r="B116" s="25" t="s">
        <v>167</v>
      </c>
      <c r="C116" s="21">
        <v>28.607000350952148</v>
      </c>
      <c r="D116" s="39">
        <f>STDEV(C114:C116)</f>
        <v>0.16701567531034447</v>
      </c>
      <c r="E116" s="40">
        <f>AVERAGE(C114:C116)</f>
        <v>28.684333165486652</v>
      </c>
      <c r="F116" s="36"/>
      <c r="G116" s="21">
        <v>15.928999900817871</v>
      </c>
      <c r="H116" s="41">
        <f>STDEV(G114:G116)</f>
        <v>3.2144161671670574E-3</v>
      </c>
      <c r="I116" s="40">
        <f>AVERAGE(G114:G116)</f>
        <v>15.930333455403646</v>
      </c>
      <c r="J116" s="36"/>
      <c r="K116" s="40">
        <f>E116-I116</f>
        <v>12.753999710083006</v>
      </c>
      <c r="L116" s="40">
        <f>K116-$K$7</f>
        <v>4.9666659037272129</v>
      </c>
      <c r="M116" s="18">
        <f>SQRT((D116*D116)+(H116*H116))</f>
        <v>0.16704660508572497</v>
      </c>
      <c r="N116" s="6"/>
      <c r="O116" s="23">
        <f>POWER(2,-L116)</f>
        <v>3.1980451037095292E-2</v>
      </c>
      <c r="P116" s="17">
        <f>M116/SQRT((COUNT(C114:C116)+COUNT(G114:G116)/2))</f>
        <v>7.8746524820204902E-2</v>
      </c>
    </row>
    <row r="117" spans="2:17" s="24" customFormat="1">
      <c r="B117" s="25" t="s">
        <v>168</v>
      </c>
      <c r="C117" s="21">
        <v>22.143999099731445</v>
      </c>
      <c r="D117" s="33"/>
      <c r="E117" s="36"/>
      <c r="F117" s="36"/>
      <c r="G117" s="21">
        <v>15.524999618530273</v>
      </c>
      <c r="H117" s="32"/>
      <c r="I117" s="36"/>
      <c r="J117" s="36"/>
      <c r="K117" s="36"/>
      <c r="L117" s="36"/>
      <c r="M117" s="36"/>
      <c r="N117" s="36"/>
      <c r="O117" s="37"/>
      <c r="P117" s="43"/>
      <c r="Q117" s="30"/>
    </row>
    <row r="118" spans="2:17" s="24" customFormat="1">
      <c r="B118" s="25" t="s">
        <v>168</v>
      </c>
      <c r="C118" s="21">
        <v>22.121000289916992</v>
      </c>
      <c r="D118" s="38"/>
      <c r="E118" s="36"/>
      <c r="F118" s="36"/>
      <c r="G118" s="21">
        <v>15.663000106811523</v>
      </c>
      <c r="H118" s="38"/>
      <c r="I118" s="36"/>
      <c r="J118" s="36"/>
      <c r="K118" s="36"/>
      <c r="L118" s="36"/>
      <c r="M118" s="36"/>
      <c r="N118" s="36"/>
      <c r="O118" s="37"/>
      <c r="P118" s="43"/>
      <c r="Q118" s="30"/>
    </row>
    <row r="119" spans="2:17" s="24" customFormat="1" ht="15.75">
      <c r="B119" s="25" t="s">
        <v>168</v>
      </c>
      <c r="C119" s="21">
        <v>22.285999298095703</v>
      </c>
      <c r="D119" s="39">
        <f>STDEV(C117:C119)</f>
        <v>8.9365983730134768E-2</v>
      </c>
      <c r="E119" s="40">
        <f>AVERAGE(C117:C119)</f>
        <v>22.183666229248047</v>
      </c>
      <c r="F119" s="36"/>
      <c r="G119" s="21">
        <v>15.557000160217285</v>
      </c>
      <c r="H119" s="41">
        <f>STDEV(G117:G119)</f>
        <v>7.2231292978536393E-2</v>
      </c>
      <c r="I119" s="40">
        <f>AVERAGE(G117:G119)</f>
        <v>15.581666628519693</v>
      </c>
      <c r="J119" s="36"/>
      <c r="K119" s="40">
        <f>E119-I119</f>
        <v>6.6019996007283535</v>
      </c>
      <c r="L119" s="40">
        <f>K119-$K$7</f>
        <v>-1.1853342056274396</v>
      </c>
      <c r="M119" s="40">
        <f>SQRT((D119*D119)+(H119*H119))</f>
        <v>0.11490708739414585</v>
      </c>
      <c r="N119" s="36"/>
      <c r="O119" s="44">
        <f>POWER(2,-L119)</f>
        <v>2.2741607031719808</v>
      </c>
      <c r="P119" s="1">
        <f>M119/SQRT((COUNT(C117:C119)+COUNT(G117:G119)/2))</f>
        <v>5.4167720468530522E-2</v>
      </c>
      <c r="Q119" s="30"/>
    </row>
    <row r="120" spans="2:17">
      <c r="B120" s="25" t="s">
        <v>169</v>
      </c>
      <c r="C120" s="21">
        <v>19.871999740600586</v>
      </c>
      <c r="D120" s="33"/>
      <c r="E120" s="36"/>
      <c r="F120" s="36"/>
      <c r="G120" s="21">
        <v>14.536999702453613</v>
      </c>
      <c r="I120" s="36"/>
      <c r="J120" s="36"/>
      <c r="K120" s="36"/>
      <c r="L120" s="36"/>
      <c r="M120" s="36"/>
      <c r="N120" s="36"/>
      <c r="O120" s="37"/>
    </row>
    <row r="121" spans="2:17">
      <c r="B121" s="25" t="s">
        <v>169</v>
      </c>
      <c r="C121" s="21">
        <v>19.86400032043457</v>
      </c>
      <c r="D121" s="38"/>
      <c r="E121" s="36"/>
      <c r="F121" s="36"/>
      <c r="G121" s="21">
        <v>14.557999610900879</v>
      </c>
      <c r="H121" s="38"/>
      <c r="I121" s="36"/>
      <c r="J121" s="36"/>
      <c r="K121" s="36"/>
      <c r="L121" s="36"/>
      <c r="M121" s="36"/>
      <c r="N121" s="36"/>
      <c r="O121" s="37"/>
    </row>
    <row r="122" spans="2:17" ht="15.75">
      <c r="B122" s="25" t="s">
        <v>169</v>
      </c>
      <c r="C122" s="21">
        <v>19.860000610351563</v>
      </c>
      <c r="D122" s="39">
        <f>STDEV(C120:C122)</f>
        <v>6.1096580710871358E-3</v>
      </c>
      <c r="E122" s="40">
        <f>AVERAGE(C120:C122)</f>
        <v>19.865333557128906</v>
      </c>
      <c r="F122" s="36"/>
      <c r="G122" s="21">
        <v>14.531000137329102</v>
      </c>
      <c r="H122" s="41">
        <f>STDEV(G120:G122)</f>
        <v>1.4177226513143645E-2</v>
      </c>
      <c r="I122" s="40">
        <f>AVERAGE(G120:G122)</f>
        <v>14.541999816894531</v>
      </c>
      <c r="J122" s="36"/>
      <c r="K122" s="40">
        <f>E122-I122</f>
        <v>5.323333740234375</v>
      </c>
      <c r="L122" s="40">
        <f>K122-$K$7</f>
        <v>-2.4640000661214181</v>
      </c>
      <c r="M122" s="18">
        <f>SQRT((D122*D122)+(H122*H122))</f>
        <v>1.5437670593408297E-2</v>
      </c>
      <c r="N122" s="6"/>
      <c r="O122" s="23">
        <f>POWER(2,-L122)</f>
        <v>5.5174439401830346</v>
      </c>
      <c r="P122" s="17">
        <f>M122/SQRT((COUNT(C120:C122)+COUNT(G120:G122)/2))</f>
        <v>7.2773877082154409E-3</v>
      </c>
    </row>
    <row r="123" spans="2:17">
      <c r="B123" s="25" t="s">
        <v>170</v>
      </c>
      <c r="C123" s="21">
        <v>27.01099967956543</v>
      </c>
      <c r="D123" s="33"/>
      <c r="E123" s="36"/>
      <c r="F123" s="36"/>
      <c r="G123" s="21">
        <v>15.654999732971191</v>
      </c>
      <c r="I123" s="36"/>
      <c r="J123" s="36"/>
      <c r="K123" s="36"/>
      <c r="L123" s="36"/>
      <c r="M123" s="36"/>
      <c r="N123" s="36"/>
      <c r="O123" s="37"/>
    </row>
    <row r="124" spans="2:17">
      <c r="B124" s="25" t="s">
        <v>170</v>
      </c>
      <c r="C124" s="21">
        <v>27.26300048828125</v>
      </c>
      <c r="D124" s="38"/>
      <c r="E124" s="36"/>
      <c r="F124" s="36"/>
      <c r="G124" s="21">
        <v>15.61400032043457</v>
      </c>
      <c r="H124" s="38"/>
      <c r="I124" s="36"/>
      <c r="J124" s="36"/>
      <c r="K124" s="36"/>
      <c r="L124" s="36"/>
      <c r="M124" s="36"/>
      <c r="N124" s="36"/>
      <c r="O124" s="37"/>
    </row>
    <row r="125" spans="2:17" ht="15.75">
      <c r="B125" s="25" t="s">
        <v>170</v>
      </c>
      <c r="C125" s="21">
        <v>27.409999847412109</v>
      </c>
      <c r="D125" s="39">
        <f>STDEV(C123:C125)</f>
        <v>0.20178964010388584</v>
      </c>
      <c r="E125" s="40">
        <f>AVERAGE(C123:C125)</f>
        <v>27.228000005086262</v>
      </c>
      <c r="F125" s="36"/>
      <c r="G125" s="21">
        <v>15.644000053405762</v>
      </c>
      <c r="H125" s="41">
        <f>STDEV(G123:G125)</f>
        <v>2.1220778956928681E-2</v>
      </c>
      <c r="I125" s="40">
        <f>AVERAGE(G123:G125)</f>
        <v>15.637666702270508</v>
      </c>
      <c r="J125" s="36"/>
      <c r="K125" s="40">
        <f>E125-I125</f>
        <v>11.590333302815754</v>
      </c>
      <c r="L125" s="40">
        <f>K125-$K$7</f>
        <v>3.8029994964599609</v>
      </c>
      <c r="M125" s="18">
        <f>SQRT((D125*D125)+(H125*H125))</f>
        <v>0.2029023910967897</v>
      </c>
      <c r="N125" s="6"/>
      <c r="O125" s="23">
        <f>POWER(2,-L125)</f>
        <v>7.1644536613922602E-2</v>
      </c>
      <c r="P125" s="17">
        <f>M125/SQRT((COUNT(C123:C125)+COUNT(G123:G125)/2))</f>
        <v>9.5649104442336652E-2</v>
      </c>
    </row>
    <row r="126" spans="2:17">
      <c r="B126" s="25" t="s">
        <v>171</v>
      </c>
      <c r="C126" s="21">
        <v>22.902000427246094</v>
      </c>
      <c r="D126" s="33"/>
      <c r="E126" s="36"/>
      <c r="F126" s="36"/>
      <c r="G126" s="21">
        <v>16.620000839233398</v>
      </c>
      <c r="I126" s="36"/>
      <c r="J126" s="36"/>
      <c r="K126" s="36"/>
      <c r="L126" s="36"/>
      <c r="M126" s="36"/>
      <c r="N126" s="36"/>
      <c r="O126" s="37"/>
    </row>
    <row r="127" spans="2:17">
      <c r="B127" s="25" t="s">
        <v>171</v>
      </c>
      <c r="C127" s="21">
        <v>22.923999786376953</v>
      </c>
      <c r="D127" s="38"/>
      <c r="E127" s="36"/>
      <c r="F127" s="36"/>
      <c r="G127" s="21">
        <v>16.625</v>
      </c>
      <c r="H127" s="38"/>
      <c r="I127" s="36"/>
      <c r="J127" s="36"/>
      <c r="K127" s="36"/>
      <c r="L127" s="36"/>
      <c r="M127" s="36"/>
      <c r="N127" s="36"/>
      <c r="O127" s="37"/>
    </row>
    <row r="128" spans="2:17" ht="15.75">
      <c r="B128" s="25" t="s">
        <v>171</v>
      </c>
      <c r="C128" s="21">
        <v>22.972999572753906</v>
      </c>
      <c r="D128" s="39">
        <f>STDEV(C126:C128)</f>
        <v>3.634517283398879E-2</v>
      </c>
      <c r="E128" s="40">
        <f>AVERAGE(C126:C128)</f>
        <v>22.932999928792317</v>
      </c>
      <c r="F128" s="36"/>
      <c r="G128" s="21">
        <v>16.63599967956543</v>
      </c>
      <c r="H128" s="41">
        <f>STDEV(G126:G128)</f>
        <v>8.1848177630118885E-3</v>
      </c>
      <c r="I128" s="40">
        <f>AVERAGE(G126:G128)</f>
        <v>16.627000172932942</v>
      </c>
      <c r="J128" s="36"/>
      <c r="K128" s="40">
        <f>E128-I128</f>
        <v>6.305999755859375</v>
      </c>
      <c r="L128" s="40">
        <f>K128-$K$7</f>
        <v>-1.4813340504964181</v>
      </c>
      <c r="M128" s="18">
        <f>SQRT((D128*D128)+(H128*H128))</f>
        <v>3.7255373171479998E-2</v>
      </c>
      <c r="N128" s="6"/>
      <c r="O128" s="23">
        <f>POWER(2,-L128)</f>
        <v>2.7920679460143485</v>
      </c>
      <c r="P128" s="17">
        <f>M128/SQRT((COUNT(C126:C128)+COUNT(G126:G128)/2))</f>
        <v>1.7562351336792587E-2</v>
      </c>
    </row>
    <row r="129" spans="2:16">
      <c r="B129" s="25" t="s">
        <v>172</v>
      </c>
      <c r="C129" s="21">
        <v>19.485000610351562</v>
      </c>
      <c r="D129" s="33"/>
      <c r="E129" s="36"/>
      <c r="F129" s="36"/>
      <c r="G129" s="21">
        <v>14.657999992370605</v>
      </c>
      <c r="I129" s="36"/>
      <c r="J129" s="36"/>
      <c r="K129" s="36"/>
      <c r="L129" s="36"/>
      <c r="M129" s="36"/>
      <c r="N129" s="36"/>
      <c r="O129" s="37"/>
    </row>
    <row r="130" spans="2:16">
      <c r="B130" s="25" t="s">
        <v>172</v>
      </c>
      <c r="C130" s="21">
        <v>19.399999618530273</v>
      </c>
      <c r="D130" s="38"/>
      <c r="E130" s="36"/>
      <c r="F130" s="36"/>
      <c r="G130" s="21">
        <v>14.701000213623047</v>
      </c>
      <c r="H130" s="38"/>
      <c r="I130" s="36"/>
      <c r="J130" s="36"/>
      <c r="K130" s="36"/>
      <c r="L130" s="36"/>
      <c r="M130" s="36"/>
      <c r="N130" s="36"/>
      <c r="O130" s="37"/>
    </row>
    <row r="131" spans="2:16" ht="15.75">
      <c r="B131" s="25" t="s">
        <v>172</v>
      </c>
      <c r="C131" s="21">
        <v>19.551000595092773</v>
      </c>
      <c r="D131" s="39">
        <f>STDEV(C129:C131)</f>
        <v>7.5699473269052103E-2</v>
      </c>
      <c r="E131" s="40">
        <f>AVERAGE(C129:C131)</f>
        <v>19.478666941324871</v>
      </c>
      <c r="F131" s="36"/>
      <c r="G131" s="21">
        <v>14.708000183105469</v>
      </c>
      <c r="H131" s="41">
        <f>STDEV(G129:G131)</f>
        <v>2.7074088701303994E-2</v>
      </c>
      <c r="I131" s="40">
        <f>AVERAGE(G129:G131)</f>
        <v>14.689000129699707</v>
      </c>
      <c r="J131" s="36"/>
      <c r="K131" s="40">
        <f>E131-I131</f>
        <v>4.7896668116251639</v>
      </c>
      <c r="L131" s="40">
        <f>K131-$K$7</f>
        <v>-2.9976669947306291</v>
      </c>
      <c r="M131" s="18">
        <f>SQRT((D131*D131)+(H131*H131))</f>
        <v>8.0395376311190994E-2</v>
      </c>
      <c r="N131" s="6"/>
      <c r="O131" s="23">
        <f>POWER(2,-L131)</f>
        <v>7.9870735264231785</v>
      </c>
      <c r="P131" s="17">
        <f>M131/SQRT((COUNT(C129:C131)+COUNT(G129:G131)/2))</f>
        <v>3.7898743843791653E-2</v>
      </c>
    </row>
    <row r="132" spans="2:16">
      <c r="B132" s="25" t="s">
        <v>173</v>
      </c>
      <c r="C132" s="21">
        <v>27.653999328613281</v>
      </c>
      <c r="D132" s="33"/>
      <c r="E132" s="36"/>
      <c r="F132" s="36"/>
      <c r="G132" s="21">
        <v>14.937999725341797</v>
      </c>
      <c r="I132" s="36"/>
      <c r="J132" s="36"/>
      <c r="K132" s="36"/>
      <c r="L132" s="36"/>
      <c r="M132" s="36"/>
      <c r="N132" s="36"/>
      <c r="O132" s="37"/>
    </row>
    <row r="133" spans="2:16">
      <c r="B133" s="25" t="s">
        <v>173</v>
      </c>
      <c r="C133" s="21">
        <v>27.813999176025391</v>
      </c>
      <c r="D133" s="38"/>
      <c r="E133" s="36"/>
      <c r="F133" s="36"/>
      <c r="G133" s="21">
        <v>14.921999931335449</v>
      </c>
      <c r="H133" s="38"/>
      <c r="I133" s="36"/>
      <c r="J133" s="36"/>
      <c r="K133" s="36"/>
      <c r="L133" s="36"/>
      <c r="M133" s="36"/>
      <c r="N133" s="36"/>
      <c r="O133" s="37"/>
    </row>
    <row r="134" spans="2:16" ht="15.75">
      <c r="B134" s="25" t="s">
        <v>173</v>
      </c>
      <c r="C134" s="21">
        <v>27.649999618530273</v>
      </c>
      <c r="D134" s="39">
        <f>STDEV(C132:C134)</f>
        <v>9.3551949660104758E-2</v>
      </c>
      <c r="E134" s="40">
        <f>AVERAGE(C132:C134)</f>
        <v>27.705999374389648</v>
      </c>
      <c r="F134" s="36"/>
      <c r="G134" s="21">
        <v>14.977999687194824</v>
      </c>
      <c r="H134" s="41">
        <f>STDEV(G132:G134)</f>
        <v>2.8844303345140227E-2</v>
      </c>
      <c r="I134" s="40">
        <f>AVERAGE(G132:G134)</f>
        <v>14.94599978129069</v>
      </c>
      <c r="J134" s="36"/>
      <c r="K134" s="40">
        <f>E134-I134</f>
        <v>12.759999593098959</v>
      </c>
      <c r="L134" s="40">
        <f>K134-$K$7</f>
        <v>4.9726657867431658</v>
      </c>
      <c r="M134" s="18">
        <f>SQRT((D134*D134)+(H134*H134))</f>
        <v>9.7897707433183753E-2</v>
      </c>
      <c r="N134" s="6"/>
      <c r="O134" s="23">
        <f>POWER(2,-L134)</f>
        <v>3.1847726851582443E-2</v>
      </c>
      <c r="P134" s="17">
        <f>M134/SQRT((COUNT(C132:C134)+COUNT(G132:G134)/2))</f>
        <v>4.6149421859080608E-2</v>
      </c>
    </row>
    <row r="135" spans="2:16">
      <c r="B135" s="25" t="s">
        <v>174</v>
      </c>
      <c r="C135" s="21">
        <v>23.802000045776367</v>
      </c>
      <c r="D135" s="33"/>
      <c r="E135" s="36"/>
      <c r="F135" s="36"/>
      <c r="G135" s="21">
        <v>16.576999664306641</v>
      </c>
      <c r="I135" s="36"/>
      <c r="J135" s="36"/>
      <c r="K135" s="36"/>
      <c r="L135" s="36"/>
      <c r="M135" s="36"/>
      <c r="N135" s="36"/>
      <c r="O135" s="37"/>
    </row>
    <row r="136" spans="2:16">
      <c r="B136" s="25" t="s">
        <v>174</v>
      </c>
      <c r="C136" s="21">
        <v>23.86400032043457</v>
      </c>
      <c r="D136" s="38"/>
      <c r="E136" s="36"/>
      <c r="F136" s="36"/>
      <c r="G136" s="21">
        <v>16.607000350952148</v>
      </c>
      <c r="H136" s="38"/>
      <c r="I136" s="36"/>
      <c r="J136" s="36"/>
      <c r="K136" s="36"/>
      <c r="L136" s="36"/>
      <c r="M136" s="36"/>
      <c r="N136" s="36"/>
      <c r="O136" s="37"/>
    </row>
    <row r="137" spans="2:16" ht="15.75">
      <c r="B137" s="25" t="s">
        <v>174</v>
      </c>
      <c r="C137" s="21">
        <v>23.896999359130859</v>
      </c>
      <c r="D137" s="39">
        <f>STDEV(C135:C137)</f>
        <v>4.8231801663765381E-2</v>
      </c>
      <c r="E137" s="40">
        <f>AVERAGE(C135:C137)</f>
        <v>23.854333241780598</v>
      </c>
      <c r="F137" s="36"/>
      <c r="G137" s="21">
        <v>16.618999481201172</v>
      </c>
      <c r="H137" s="41">
        <f>STDEV(G135:G137)</f>
        <v>2.163332670175476E-2</v>
      </c>
      <c r="I137" s="40">
        <f>AVERAGE(G135:G137)</f>
        <v>16.60099983215332</v>
      </c>
      <c r="J137" s="36"/>
      <c r="K137" s="40">
        <f>E137-I137</f>
        <v>7.2533334096272775</v>
      </c>
      <c r="L137" s="40">
        <f>K137-$K$7</f>
        <v>-0.53400039672851563</v>
      </c>
      <c r="M137" s="18">
        <f>SQRT((D137*D137)+(H137*H137))</f>
        <v>5.2861209936187203E-2</v>
      </c>
      <c r="N137" s="6"/>
      <c r="O137" s="23">
        <f>POWER(2,-L137)</f>
        <v>1.4479385705499446</v>
      </c>
      <c r="P137" s="17">
        <f>M137/SQRT((COUNT(C135:C137)+COUNT(G135:G137)/2))</f>
        <v>2.4919013338402452E-2</v>
      </c>
    </row>
    <row r="138" spans="2:16">
      <c r="B138" s="25" t="s">
        <v>175</v>
      </c>
      <c r="C138" s="21">
        <v>21.018999099731445</v>
      </c>
      <c r="D138" s="33"/>
      <c r="E138" s="36"/>
      <c r="F138" s="36"/>
      <c r="G138" s="21">
        <v>15.227999687194824</v>
      </c>
      <c r="I138" s="36"/>
      <c r="J138" s="36"/>
      <c r="K138" s="36"/>
      <c r="L138" s="36"/>
      <c r="M138" s="36"/>
      <c r="N138" s="36"/>
      <c r="O138" s="37"/>
    </row>
    <row r="139" spans="2:16">
      <c r="B139" s="25" t="s">
        <v>175</v>
      </c>
      <c r="C139" s="21">
        <v>20.827999114990234</v>
      </c>
      <c r="D139" s="38"/>
      <c r="E139" s="36"/>
      <c r="F139" s="36"/>
      <c r="G139" s="21">
        <v>15.246999740600586</v>
      </c>
      <c r="H139" s="38"/>
      <c r="I139" s="36"/>
      <c r="J139" s="36"/>
      <c r="K139" s="36"/>
      <c r="L139" s="36"/>
      <c r="M139" s="36"/>
      <c r="N139" s="36"/>
      <c r="O139" s="37"/>
    </row>
    <row r="140" spans="2:16" ht="15.75">
      <c r="B140" s="25" t="s">
        <v>175</v>
      </c>
      <c r="C140" s="21">
        <v>20.965999603271484</v>
      </c>
      <c r="D140" s="39">
        <f>STDEV(C138:C140)</f>
        <v>9.8601957014060354E-2</v>
      </c>
      <c r="E140" s="40">
        <f>AVERAGE(C138:C140)</f>
        <v>20.937665939331055</v>
      </c>
      <c r="F140" s="36"/>
      <c r="G140" s="21">
        <v>15.222999572753906</v>
      </c>
      <c r="H140" s="41">
        <f>STDEV(G138:G140)</f>
        <v>1.2662353852482506E-2</v>
      </c>
      <c r="I140" s="40">
        <f>AVERAGE(G138:G140)</f>
        <v>15.232666333516439</v>
      </c>
      <c r="J140" s="36"/>
      <c r="K140" s="40">
        <f>E140-I140</f>
        <v>5.7049996058146153</v>
      </c>
      <c r="L140" s="40">
        <f>K140-$K$7</f>
        <v>-2.0823342005411778</v>
      </c>
      <c r="M140" s="18">
        <f>SQRT((D140*D140)+(H140*H140))</f>
        <v>9.9411675029083407E-2</v>
      </c>
      <c r="N140" s="6"/>
      <c r="O140" s="23">
        <f>POWER(2,-L140)</f>
        <v>4.234918485439481</v>
      </c>
      <c r="P140" s="17">
        <f>M140/SQRT((COUNT(C138:C140)+COUNT(G138:G140)/2))</f>
        <v>4.6863113028118838E-2</v>
      </c>
    </row>
    <row r="141" spans="2:16">
      <c r="B141" s="25" t="s">
        <v>176</v>
      </c>
      <c r="C141" s="21">
        <v>27.875</v>
      </c>
      <c r="D141" s="33"/>
      <c r="E141" s="36"/>
      <c r="F141" s="36"/>
      <c r="G141" s="21">
        <v>15.644000053405762</v>
      </c>
      <c r="I141" s="36"/>
      <c r="J141" s="36"/>
      <c r="K141" s="36"/>
      <c r="L141" s="36"/>
      <c r="M141" s="36"/>
      <c r="N141" s="36"/>
      <c r="O141" s="37"/>
    </row>
    <row r="142" spans="2:16">
      <c r="B142" s="25" t="s">
        <v>176</v>
      </c>
      <c r="C142" s="21">
        <v>27.482000350952148</v>
      </c>
      <c r="D142" s="38"/>
      <c r="E142" s="36"/>
      <c r="F142" s="36"/>
      <c r="G142" s="21">
        <v>15.293000221252441</v>
      </c>
      <c r="H142" s="38"/>
      <c r="I142" s="36"/>
      <c r="J142" s="36"/>
      <c r="K142" s="36"/>
      <c r="L142" s="36"/>
      <c r="M142" s="36"/>
      <c r="N142" s="36"/>
      <c r="O142" s="37"/>
    </row>
    <row r="143" spans="2:16" ht="15.75">
      <c r="B143" s="25" t="s">
        <v>176</v>
      </c>
      <c r="C143" s="21">
        <v>28.069999694824219</v>
      </c>
      <c r="D143" s="39">
        <f>STDEV(C141:C143)</f>
        <v>0.29950426639344613</v>
      </c>
      <c r="E143" s="40">
        <f>AVERAGE(C141:C143)</f>
        <v>27.809000015258789</v>
      </c>
      <c r="F143" s="36"/>
      <c r="G143" s="21">
        <v>15.489999771118164</v>
      </c>
      <c r="H143" s="41">
        <f>STDEV(G141:G143)</f>
        <v>0.17593833757100927</v>
      </c>
      <c r="I143" s="40">
        <f>AVERAGE(G141:G143)</f>
        <v>15.475666681925455</v>
      </c>
      <c r="J143" s="36"/>
      <c r="K143" s="40">
        <f>E143-I143</f>
        <v>12.333333333333334</v>
      </c>
      <c r="L143" s="40">
        <f>K143-$K$7</f>
        <v>4.5459995269775408</v>
      </c>
      <c r="M143" s="18">
        <f>SQRT((D143*D143)+(H143*H143))</f>
        <v>0.34735731490084781</v>
      </c>
      <c r="N143" s="6"/>
      <c r="O143" s="23">
        <f>POWER(2,-L143)</f>
        <v>4.2807294659328442E-2</v>
      </c>
      <c r="P143" s="17">
        <f>M143/SQRT((COUNT(C141:C143)+COUNT(G141:G143)/2))</f>
        <v>0.16374580857409365</v>
      </c>
    </row>
    <row r="144" spans="2:16">
      <c r="B144" s="25" t="s">
        <v>177</v>
      </c>
      <c r="C144" s="21">
        <v>19.930999755859375</v>
      </c>
      <c r="D144" s="33"/>
      <c r="E144" s="36"/>
      <c r="F144" s="36"/>
      <c r="G144" s="21">
        <v>14.769000053405762</v>
      </c>
      <c r="I144" s="36"/>
      <c r="J144" s="36"/>
      <c r="K144" s="36"/>
      <c r="L144" s="36"/>
      <c r="M144" s="36"/>
      <c r="N144" s="36"/>
      <c r="O144" s="37"/>
    </row>
    <row r="145" spans="2:17">
      <c r="B145" s="25" t="s">
        <v>177</v>
      </c>
      <c r="C145" s="21">
        <v>19.806999206542969</v>
      </c>
      <c r="D145" s="38"/>
      <c r="E145" s="36"/>
      <c r="F145" s="36"/>
      <c r="G145" s="21">
        <v>14.430000305175781</v>
      </c>
      <c r="H145" s="38"/>
      <c r="I145" s="36"/>
      <c r="J145" s="36"/>
      <c r="K145" s="36"/>
      <c r="L145" s="36"/>
      <c r="M145" s="36"/>
      <c r="N145" s="36"/>
      <c r="O145" s="37"/>
    </row>
    <row r="146" spans="2:17" ht="15.75">
      <c r="B146" s="25" t="s">
        <v>177</v>
      </c>
      <c r="C146" s="21">
        <v>19.945999145507813</v>
      </c>
      <c r="D146" s="39">
        <f>STDEV(C144:C146)</f>
        <v>7.6291219408293684E-2</v>
      </c>
      <c r="E146" s="40">
        <f>AVERAGE(C144:C146)</f>
        <v>19.894666035970051</v>
      </c>
      <c r="F146" s="36"/>
      <c r="G146" s="21">
        <v>14.36299991607666</v>
      </c>
      <c r="H146" s="41">
        <f>STDEV(G144:G146)</f>
        <v>0.21765645443778267</v>
      </c>
      <c r="I146" s="40">
        <f>AVERAGE(G144:G146)</f>
        <v>14.5206667582194</v>
      </c>
      <c r="J146" s="36"/>
      <c r="K146" s="40">
        <f>E146-I146</f>
        <v>5.3739992777506504</v>
      </c>
      <c r="L146" s="40">
        <f>K146-$K$7</f>
        <v>-2.4133345286051426</v>
      </c>
      <c r="M146" s="18">
        <f>SQRT((D146*D146)+(H146*H146))</f>
        <v>0.23063972406597907</v>
      </c>
      <c r="N146" s="6"/>
      <c r="O146" s="23">
        <f>POWER(2,-L146)</f>
        <v>5.3270415311359329</v>
      </c>
      <c r="P146" s="17">
        <f>M146/SQRT((COUNT(C144:C146)+COUNT(G144:G146)/2))</f>
        <v>0.10872460859869865</v>
      </c>
    </row>
    <row r="147" spans="2:17" s="24" customFormat="1">
      <c r="B147" s="25" t="s">
        <v>178</v>
      </c>
      <c r="C147" s="21">
        <v>17.73699951171875</v>
      </c>
      <c r="D147" s="33"/>
      <c r="E147" s="36"/>
      <c r="F147" s="36"/>
      <c r="G147" s="21">
        <v>14.154000282287598</v>
      </c>
      <c r="H147" s="32"/>
      <c r="I147" s="36"/>
      <c r="J147" s="36"/>
      <c r="K147" s="36"/>
      <c r="L147" s="36"/>
      <c r="M147" s="36"/>
      <c r="N147" s="36"/>
      <c r="O147" s="37"/>
      <c r="P147" s="43"/>
      <c r="Q147" s="30"/>
    </row>
    <row r="148" spans="2:17" s="24" customFormat="1">
      <c r="B148" s="25" t="s">
        <v>178</v>
      </c>
      <c r="C148" s="21">
        <v>17.78700065612793</v>
      </c>
      <c r="D148" s="38"/>
      <c r="E148" s="36"/>
      <c r="F148" s="36"/>
      <c r="G148" s="21">
        <v>14.121999740600586</v>
      </c>
      <c r="H148" s="38"/>
      <c r="I148" s="36"/>
      <c r="J148" s="36"/>
      <c r="K148" s="36"/>
      <c r="L148" s="36"/>
      <c r="M148" s="36"/>
      <c r="N148" s="36"/>
      <c r="O148" s="37"/>
      <c r="P148" s="43"/>
      <c r="Q148" s="30"/>
    </row>
    <row r="149" spans="2:17" s="24" customFormat="1" ht="15.75">
      <c r="B149" s="25" t="s">
        <v>178</v>
      </c>
      <c r="C149" s="21">
        <v>17.826999664306641</v>
      </c>
      <c r="D149" s="39">
        <f>STDEV(C147:C149)</f>
        <v>4.5092613148481835E-2</v>
      </c>
      <c r="E149" s="40">
        <f>AVERAGE(C147:C149)</f>
        <v>17.783666610717773</v>
      </c>
      <c r="F149" s="36"/>
      <c r="G149" s="21">
        <v>14.163000106811523</v>
      </c>
      <c r="H149" s="41">
        <f>STDEV(G147:G149)</f>
        <v>2.1548633132036536E-2</v>
      </c>
      <c r="I149" s="40">
        <f>AVERAGE(G147:G149)</f>
        <v>14.146333376566568</v>
      </c>
      <c r="J149" s="36"/>
      <c r="K149" s="40">
        <f>E149-I149</f>
        <v>3.637333234151205</v>
      </c>
      <c r="L149" s="40">
        <f>K149-$K$7</f>
        <v>-4.1500005722045881</v>
      </c>
      <c r="M149" s="40">
        <f>SQRT((D149*D149)+(H149*H149))</f>
        <v>4.9976868153354108E-2</v>
      </c>
      <c r="N149" s="36"/>
      <c r="O149" s="44">
        <f>POWER(2,-L149)</f>
        <v>17.753118594361471</v>
      </c>
      <c r="P149" s="1">
        <f>M149/SQRT((COUNT(C147:C149)+COUNT(G147:G149)/2))</f>
        <v>2.3559321582468467E-2</v>
      </c>
      <c r="Q149" s="30"/>
    </row>
    <row r="150" spans="2:17">
      <c r="B150" s="25" t="s">
        <v>179</v>
      </c>
      <c r="C150" s="21">
        <v>26.281999588012695</v>
      </c>
      <c r="D150" s="33"/>
      <c r="E150" s="36"/>
      <c r="F150" s="36"/>
      <c r="G150" s="21">
        <v>14.869999885559082</v>
      </c>
      <c r="I150" s="36"/>
      <c r="J150" s="36"/>
      <c r="K150" s="36"/>
      <c r="L150" s="36"/>
      <c r="M150" s="36"/>
      <c r="N150" s="36"/>
      <c r="O150" s="37"/>
    </row>
    <row r="151" spans="2:17">
      <c r="B151" s="25" t="s">
        <v>179</v>
      </c>
      <c r="C151" s="21">
        <v>26.292999267578125</v>
      </c>
      <c r="D151" s="38"/>
      <c r="E151" s="36"/>
      <c r="F151" s="36"/>
      <c r="G151" s="21">
        <v>14.986000061035156</v>
      </c>
      <c r="H151" s="38"/>
      <c r="I151" s="36"/>
      <c r="J151" s="36"/>
      <c r="K151" s="36"/>
      <c r="L151" s="36"/>
      <c r="M151" s="36"/>
      <c r="N151" s="36"/>
      <c r="O151" s="37"/>
    </row>
    <row r="152" spans="2:17" ht="15.75">
      <c r="B152" s="25" t="s">
        <v>179</v>
      </c>
      <c r="C152" s="21">
        <v>26.344999313354492</v>
      </c>
      <c r="D152" s="39">
        <f>STDEV(C150:C152)</f>
        <v>3.3650069599799888E-2</v>
      </c>
      <c r="E152" s="40">
        <f>AVERAGE(C150:C152)</f>
        <v>26.306666056315105</v>
      </c>
      <c r="F152" s="36"/>
      <c r="G152" s="21">
        <v>14.958000183105469</v>
      </c>
      <c r="H152" s="41">
        <f>STDEV(G150:G152)</f>
        <v>6.053110253251355E-2</v>
      </c>
      <c r="I152" s="40">
        <f>AVERAGE(G150:G152)</f>
        <v>14.938000043233236</v>
      </c>
      <c r="J152" s="36"/>
      <c r="K152" s="40">
        <f>E152-I152</f>
        <v>11.368666013081869</v>
      </c>
      <c r="L152" s="40">
        <f>K152-$K$7</f>
        <v>3.581332206726076</v>
      </c>
      <c r="M152" s="18">
        <f>SQRT((D152*D152)+(H152*H152))</f>
        <v>6.9255624738161478E-2</v>
      </c>
      <c r="N152" s="6"/>
      <c r="O152" s="23">
        <f>POWER(2,-L152)</f>
        <v>8.3543291388159302E-2</v>
      </c>
      <c r="P152" s="17">
        <f>M152/SQRT((COUNT(C150:C152)+COUNT(G150:G152)/2))</f>
        <v>3.264741459177653E-2</v>
      </c>
    </row>
    <row r="153" spans="2:17">
      <c r="B153" s="25" t="s">
        <v>180</v>
      </c>
      <c r="C153" s="21">
        <v>21.982999801635742</v>
      </c>
      <c r="D153" s="33"/>
      <c r="E153" s="36"/>
      <c r="F153" s="36"/>
      <c r="G153" s="21">
        <v>15.604000091552734</v>
      </c>
      <c r="I153" s="36"/>
      <c r="J153" s="36"/>
      <c r="K153" s="36"/>
      <c r="L153" s="36"/>
      <c r="M153" s="36"/>
      <c r="N153" s="36"/>
      <c r="O153" s="37"/>
    </row>
    <row r="154" spans="2:17">
      <c r="B154" s="25" t="s">
        <v>180</v>
      </c>
      <c r="C154" s="21">
        <v>21.982000350952148</v>
      </c>
      <c r="D154" s="38"/>
      <c r="E154" s="36"/>
      <c r="F154" s="36"/>
      <c r="G154" s="21">
        <v>15.607999801635742</v>
      </c>
      <c r="H154" s="38"/>
      <c r="I154" s="36"/>
      <c r="J154" s="36"/>
      <c r="K154" s="36"/>
      <c r="L154" s="36"/>
      <c r="M154" s="36"/>
      <c r="N154" s="36"/>
      <c r="O154" s="37"/>
    </row>
    <row r="155" spans="2:17" ht="15.75">
      <c r="B155" s="25" t="s">
        <v>180</v>
      </c>
      <c r="C155" s="21">
        <v>22.040000915527344</v>
      </c>
      <c r="D155" s="39">
        <f>STDEV(C153:C155)</f>
        <v>3.3201885934370429E-2</v>
      </c>
      <c r="E155" s="40">
        <f>AVERAGE(C153:C155)</f>
        <v>22.001667022705078</v>
      </c>
      <c r="F155" s="36"/>
      <c r="G155" s="21">
        <v>15.569999694824219</v>
      </c>
      <c r="H155" s="41">
        <f>STDEV(G153:G155)</f>
        <v>2.0880743825080244E-2</v>
      </c>
      <c r="I155" s="40">
        <f>AVERAGE(G153:G155)</f>
        <v>15.593999862670898</v>
      </c>
      <c r="J155" s="36"/>
      <c r="K155" s="40">
        <f>E155-I155</f>
        <v>6.4076671600341797</v>
      </c>
      <c r="L155" s="40">
        <f>K155-$K$7</f>
        <v>-1.3796666463216134</v>
      </c>
      <c r="M155" s="18">
        <f>SQRT((D155*D155)+(H155*H155))</f>
        <v>3.9222068944505868E-2</v>
      </c>
      <c r="N155" s="6"/>
      <c r="O155" s="23">
        <f>POWER(2,-L155)</f>
        <v>2.602082396028687</v>
      </c>
      <c r="P155" s="17">
        <f>M155/SQRT((COUNT(C153:C155)+COUNT(G153:G155)/2))</f>
        <v>1.8489460615217595E-2</v>
      </c>
    </row>
    <row r="156" spans="2:17">
      <c r="B156" s="25" t="s">
        <v>181</v>
      </c>
      <c r="C156" s="21">
        <v>18.570999145507812</v>
      </c>
      <c r="D156" s="33"/>
      <c r="E156" s="36"/>
      <c r="F156" s="36"/>
      <c r="G156" s="21">
        <v>14.237000465393066</v>
      </c>
      <c r="I156" s="36"/>
      <c r="J156" s="36"/>
      <c r="K156" s="36"/>
      <c r="L156" s="36"/>
      <c r="M156" s="36"/>
      <c r="N156" s="36"/>
      <c r="O156" s="37"/>
    </row>
    <row r="157" spans="2:17">
      <c r="B157" s="25" t="s">
        <v>181</v>
      </c>
      <c r="C157" s="21">
        <v>18.541000366210938</v>
      </c>
      <c r="D157" s="38"/>
      <c r="E157" s="36"/>
      <c r="F157" s="36"/>
      <c r="G157" s="21">
        <v>14.279999732971191</v>
      </c>
      <c r="H157" s="38"/>
      <c r="I157" s="36"/>
      <c r="J157" s="36"/>
      <c r="K157" s="36"/>
      <c r="L157" s="36"/>
      <c r="M157" s="36"/>
      <c r="N157" s="36"/>
      <c r="O157" s="37"/>
    </row>
    <row r="158" spans="2:17" ht="15.75">
      <c r="B158" s="25" t="s">
        <v>181</v>
      </c>
      <c r="C158" s="21">
        <v>18.613000869750977</v>
      </c>
      <c r="D158" s="39">
        <f>STDEV(C156:C158)</f>
        <v>3.616661468979504E-2</v>
      </c>
      <c r="E158" s="40">
        <f>AVERAGE(C156:C158)</f>
        <v>18.575000127156574</v>
      </c>
      <c r="F158" s="36"/>
      <c r="G158" s="21">
        <v>14.26200008392334</v>
      </c>
      <c r="H158" s="41">
        <f>STDEV(G156:G158)</f>
        <v>2.1594387020551609E-2</v>
      </c>
      <c r="I158" s="40">
        <f>AVERAGE(G156:G158)</f>
        <v>14.259666760762533</v>
      </c>
      <c r="J158" s="36"/>
      <c r="K158" s="40">
        <f>E158-I158</f>
        <v>4.3153333663940412</v>
      </c>
      <c r="L158" s="40">
        <f>K158-$K$7</f>
        <v>-3.4720004399617519</v>
      </c>
      <c r="M158" s="18">
        <f>SQRT((D158*D158)+(H158*H158))</f>
        <v>4.2122934001722463E-2</v>
      </c>
      <c r="N158" s="6"/>
      <c r="O158" s="23">
        <f>POWER(2,-L158)</f>
        <v>11.096251136943867</v>
      </c>
      <c r="P158" s="17">
        <f>M158/SQRT((COUNT(C156:C158)+COUNT(G156:G158)/2))</f>
        <v>1.9856941517394235E-2</v>
      </c>
    </row>
    <row r="159" spans="2:17">
      <c r="B159" s="25" t="s">
        <v>182</v>
      </c>
      <c r="C159" s="21">
        <v>26.930000305175781</v>
      </c>
      <c r="D159" s="33"/>
      <c r="E159" s="36"/>
      <c r="F159" s="36"/>
      <c r="G159" s="21">
        <v>14.883999824523926</v>
      </c>
      <c r="I159" s="36"/>
      <c r="J159" s="36"/>
      <c r="K159" s="36"/>
      <c r="L159" s="36"/>
      <c r="M159" s="36"/>
      <c r="N159" s="36"/>
      <c r="O159" s="37"/>
    </row>
    <row r="160" spans="2:17">
      <c r="B160" s="25" t="s">
        <v>182</v>
      </c>
      <c r="C160" s="21">
        <v>26.941999435424805</v>
      </c>
      <c r="D160" s="38"/>
      <c r="E160" s="36"/>
      <c r="F160" s="36"/>
      <c r="G160" s="21">
        <v>14.961999893188477</v>
      </c>
      <c r="H160" s="38"/>
      <c r="I160" s="36"/>
      <c r="J160" s="36"/>
      <c r="K160" s="36"/>
      <c r="L160" s="36"/>
      <c r="M160" s="36"/>
      <c r="N160" s="36"/>
      <c r="O160" s="37"/>
    </row>
    <row r="161" spans="2:17" ht="15.75">
      <c r="B161" s="25" t="s">
        <v>182</v>
      </c>
      <c r="C161" s="21">
        <v>27.093999862670898</v>
      </c>
      <c r="D161" s="39">
        <f>STDEV(C159:C161)</f>
        <v>9.1418418884746916E-2</v>
      </c>
      <c r="E161" s="40">
        <f>AVERAGE(C159:C161)</f>
        <v>26.988666534423828</v>
      </c>
      <c r="F161" s="36"/>
      <c r="G161" s="21">
        <v>14.906999588012695</v>
      </c>
      <c r="H161" s="41">
        <f>STDEV(G159:G161)</f>
        <v>4.007915792870205E-2</v>
      </c>
      <c r="I161" s="40">
        <f>AVERAGE(G159:G161)</f>
        <v>14.917666435241699</v>
      </c>
      <c r="J161" s="36"/>
      <c r="K161" s="40">
        <f>E161-I161</f>
        <v>12.071000099182129</v>
      </c>
      <c r="L161" s="40">
        <f>K161-$K$7</f>
        <v>4.2836662928263358</v>
      </c>
      <c r="M161" s="18">
        <f>SQRT((D161*D161)+(H161*H161))</f>
        <v>9.9818165739813572E-2</v>
      </c>
      <c r="N161" s="6"/>
      <c r="O161" s="23">
        <f>POWER(2,-L161)</f>
        <v>5.134379366337756E-2</v>
      </c>
      <c r="P161" s="17">
        <f>M161/SQRT((COUNT(C159:C161)+COUNT(G159:G161)/2))</f>
        <v>4.7054734586816596E-2</v>
      </c>
    </row>
    <row r="162" spans="2:17" s="24" customFormat="1">
      <c r="B162" s="25" t="s">
        <v>183</v>
      </c>
      <c r="C162" s="21">
        <v>23.867000579833984</v>
      </c>
      <c r="D162" s="33"/>
      <c r="E162" s="36"/>
      <c r="F162" s="36"/>
      <c r="G162" s="21">
        <v>17.221000671386719</v>
      </c>
      <c r="H162" s="32"/>
      <c r="I162" s="36"/>
      <c r="J162" s="36"/>
      <c r="K162" s="36"/>
      <c r="L162" s="36"/>
      <c r="M162" s="36"/>
      <c r="N162" s="36"/>
      <c r="O162" s="37"/>
      <c r="P162" s="43"/>
      <c r="Q162" s="30"/>
    </row>
    <row r="163" spans="2:17" s="24" customFormat="1">
      <c r="B163" s="25" t="s">
        <v>183</v>
      </c>
      <c r="C163" s="21">
        <v>23.652000427246094</v>
      </c>
      <c r="D163" s="38"/>
      <c r="E163" s="36"/>
      <c r="F163" s="36"/>
      <c r="G163" s="21">
        <v>16.896999359130859</v>
      </c>
      <c r="H163" s="38"/>
      <c r="I163" s="36"/>
      <c r="J163" s="36"/>
      <c r="K163" s="36"/>
      <c r="L163" s="36"/>
      <c r="M163" s="36"/>
      <c r="N163" s="36"/>
      <c r="O163" s="37"/>
      <c r="P163" s="43"/>
      <c r="Q163" s="30"/>
    </row>
    <row r="164" spans="2:17" s="24" customFormat="1" ht="15.75">
      <c r="B164" s="25" t="s">
        <v>183</v>
      </c>
      <c r="C164" s="21">
        <v>23.829000473022461</v>
      </c>
      <c r="D164" s="39">
        <f>STDEV(C162:C164)</f>
        <v>0.11474470934451221</v>
      </c>
      <c r="E164" s="40">
        <f>AVERAGE(C162:C164)</f>
        <v>23.78266716003418</v>
      </c>
      <c r="F164" s="36"/>
      <c r="G164" s="21">
        <v>17.233999252319336</v>
      </c>
      <c r="H164" s="41">
        <f>STDEV(G162:G164)</f>
        <v>0.19092526524738748</v>
      </c>
      <c r="I164" s="40">
        <f>AVERAGE(G162:G164)</f>
        <v>17.117333094278973</v>
      </c>
      <c r="J164" s="36"/>
      <c r="K164" s="40">
        <f>E164-I164</f>
        <v>6.6653340657552071</v>
      </c>
      <c r="L164" s="40">
        <f>K164-$K$7</f>
        <v>-1.1219997406005859</v>
      </c>
      <c r="M164" s="40">
        <f>SQRT((D164*D164)+(H164*H164))</f>
        <v>0.22275278950518634</v>
      </c>
      <c r="N164" s="36"/>
      <c r="O164" s="44">
        <f>POWER(2,-L164)</f>
        <v>2.1764844920053674</v>
      </c>
      <c r="P164" s="1">
        <f>M164/SQRT((COUNT(C162:C164)+COUNT(G162:G164)/2))</f>
        <v>0.10500667199155793</v>
      </c>
      <c r="Q164" s="30"/>
    </row>
    <row r="165" spans="2:17" s="24" customFormat="1">
      <c r="B165" s="25" t="s">
        <v>184</v>
      </c>
      <c r="C165" s="21">
        <v>19.562000274658203</v>
      </c>
      <c r="D165" s="33"/>
      <c r="E165" s="36"/>
      <c r="F165" s="36"/>
      <c r="G165" s="21"/>
      <c r="H165" s="32"/>
      <c r="I165" s="36"/>
      <c r="J165" s="36"/>
      <c r="K165" s="36"/>
      <c r="L165" s="36"/>
      <c r="M165" s="36"/>
      <c r="N165" s="36"/>
      <c r="O165" s="37"/>
      <c r="P165" s="43"/>
      <c r="Q165" s="30"/>
    </row>
    <row r="166" spans="2:17" s="24" customFormat="1">
      <c r="B166" s="25" t="s">
        <v>184</v>
      </c>
      <c r="C166" s="21">
        <v>20.025999069213867</v>
      </c>
      <c r="D166" s="38"/>
      <c r="E166" s="36"/>
      <c r="F166" s="36"/>
      <c r="G166" s="21">
        <v>14.98799991607666</v>
      </c>
      <c r="H166" s="38"/>
      <c r="I166" s="36"/>
      <c r="J166" s="36"/>
      <c r="K166" s="36"/>
      <c r="L166" s="36"/>
      <c r="M166" s="36"/>
      <c r="N166" s="36"/>
      <c r="O166" s="37"/>
      <c r="P166" s="43"/>
      <c r="Q166" s="30"/>
    </row>
    <row r="167" spans="2:17" s="24" customFormat="1" ht="15.75">
      <c r="B167" s="25" t="s">
        <v>184</v>
      </c>
      <c r="C167" s="21">
        <v>19.575000762939453</v>
      </c>
      <c r="D167" s="39">
        <f>STDEV(C165:C167)</f>
        <v>0.26421688260066384</v>
      </c>
      <c r="E167" s="40">
        <f>AVERAGE(C165:C167)</f>
        <v>19.72100003560384</v>
      </c>
      <c r="F167" s="36"/>
      <c r="G167" s="21">
        <v>14.619000434875488</v>
      </c>
      <c r="H167" s="41">
        <f>STDEV(G165:G167)</f>
        <v>0.26092203541166659</v>
      </c>
      <c r="I167" s="40">
        <f>AVERAGE(G165:G167)</f>
        <v>14.803500175476074</v>
      </c>
      <c r="J167" s="36"/>
      <c r="K167" s="40">
        <f>E167-I167</f>
        <v>4.9174998601277657</v>
      </c>
      <c r="L167" s="40">
        <f>K167-$K$7</f>
        <v>-2.8698339462280273</v>
      </c>
      <c r="M167" s="40">
        <f>SQRT((D167*D167)+(H167*H167))</f>
        <v>0.37133659880838565</v>
      </c>
      <c r="N167" s="36"/>
      <c r="O167" s="44">
        <f>POWER(2,-L167)</f>
        <v>7.3098101964244639</v>
      </c>
      <c r="P167" s="1">
        <f>M167/SQRT((COUNT(C165:C167)+COUNT(G165:G167)/2))</f>
        <v>0.18566829940419283</v>
      </c>
      <c r="Q167" s="30"/>
    </row>
    <row r="168" spans="2:17">
      <c r="B168" s="25" t="s">
        <v>185</v>
      </c>
      <c r="C168" s="21">
        <v>28.170999526977539</v>
      </c>
      <c r="D168" s="33"/>
      <c r="E168" s="36"/>
      <c r="F168" s="36"/>
      <c r="G168" s="21">
        <v>16.830999374389648</v>
      </c>
      <c r="I168" s="36"/>
      <c r="J168" s="36"/>
      <c r="K168" s="36"/>
      <c r="L168" s="36"/>
      <c r="M168" s="36"/>
      <c r="N168" s="36"/>
      <c r="O168" s="37"/>
    </row>
    <row r="169" spans="2:17">
      <c r="B169" s="25" t="s">
        <v>185</v>
      </c>
      <c r="C169" s="21">
        <v>28.353000640869141</v>
      </c>
      <c r="D169" s="38"/>
      <c r="E169" s="36"/>
      <c r="F169" s="36"/>
      <c r="G169" s="21">
        <v>16.791000366210938</v>
      </c>
      <c r="H169" s="38"/>
      <c r="I169" s="36"/>
      <c r="J169" s="36"/>
      <c r="K169" s="36"/>
      <c r="L169" s="36"/>
      <c r="M169" s="36"/>
      <c r="N169" s="36"/>
      <c r="O169" s="37"/>
    </row>
    <row r="170" spans="2:17" ht="15.75">
      <c r="B170" s="25" t="s">
        <v>185</v>
      </c>
      <c r="C170" s="21">
        <v>28.340000152587891</v>
      </c>
      <c r="D170" s="39">
        <f>STDEV(C168:C170)</f>
        <v>0.10153376253741483</v>
      </c>
      <c r="E170" s="40">
        <f>AVERAGE(C168:C170)</f>
        <v>28.288000106811523</v>
      </c>
      <c r="F170" s="36"/>
      <c r="G170" s="21">
        <v>16.778999328613281</v>
      </c>
      <c r="H170" s="41">
        <f>STDEV(G168:G170)</f>
        <v>2.7227285087589453E-2</v>
      </c>
      <c r="I170" s="40">
        <f>AVERAGE(G168:G170)</f>
        <v>16.800333023071289</v>
      </c>
      <c r="J170" s="36"/>
      <c r="K170" s="40">
        <f>E170-I170</f>
        <v>11.487667083740234</v>
      </c>
      <c r="L170" s="40">
        <f>K170-$K$7</f>
        <v>3.7003332773844413</v>
      </c>
      <c r="M170" s="18">
        <f>SQRT((D170*D170)+(H170*H170))</f>
        <v>0.10512102543375905</v>
      </c>
      <c r="N170" s="6"/>
      <c r="O170" s="23">
        <f>POWER(2,-L170)</f>
        <v>7.6928752448624196E-2</v>
      </c>
      <c r="P170" s="17">
        <f>M170/SQRT((COUNT(C168:C170)+COUNT(G168:G170)/2))</f>
        <v>4.9554526619663045E-2</v>
      </c>
    </row>
    <row r="171" spans="2:17">
      <c r="B171" s="28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P171" s="25"/>
    </row>
    <row r="172" spans="2:17">
      <c r="B172" s="28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P172" s="25"/>
    </row>
    <row r="173" spans="2:17">
      <c r="B173" s="28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P173" s="25"/>
    </row>
    <row r="174" spans="2:17">
      <c r="B174" s="28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P174" s="25"/>
    </row>
    <row r="175" spans="2:17">
      <c r="B175" s="28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P175" s="25"/>
    </row>
    <row r="176" spans="2:17">
      <c r="B176" s="28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P176" s="25"/>
    </row>
    <row r="177" spans="2:16">
      <c r="B177" s="28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P177" s="25"/>
    </row>
    <row r="178" spans="2:16">
      <c r="B178" s="28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P178" s="25"/>
    </row>
    <row r="179" spans="2:16">
      <c r="B179" s="28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P179" s="25"/>
    </row>
    <row r="180" spans="2:16">
      <c r="B180" s="28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P180" s="25"/>
    </row>
    <row r="181" spans="2:16">
      <c r="B181" s="28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P181" s="25"/>
    </row>
    <row r="182" spans="2:16">
      <c r="B182" s="28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P182" s="25"/>
    </row>
    <row r="183" spans="2:16">
      <c r="B183" s="28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P183" s="25"/>
    </row>
    <row r="184" spans="2:16">
      <c r="B184" s="28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P184" s="25"/>
    </row>
    <row r="185" spans="2:16">
      <c r="B185" s="28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P185" s="25"/>
    </row>
    <row r="186" spans="2:16">
      <c r="B186" s="28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P186" s="25"/>
    </row>
    <row r="187" spans="2:16">
      <c r="B187" s="28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P187" s="25"/>
    </row>
    <row r="188" spans="2:16">
      <c r="B188" s="28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P188" s="25"/>
    </row>
    <row r="189" spans="2:16">
      <c r="B189" s="28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P189" s="25"/>
    </row>
    <row r="190" spans="2:16">
      <c r="B190" s="28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P190" s="25"/>
    </row>
    <row r="191" spans="2:16">
      <c r="B191" s="28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P191" s="25"/>
    </row>
    <row r="192" spans="2:16">
      <c r="B192" s="28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P192" s="25"/>
    </row>
    <row r="193" spans="2:16">
      <c r="B193" s="28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P193" s="25"/>
    </row>
    <row r="194" spans="2:16">
      <c r="B194" s="28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P194" s="25"/>
    </row>
    <row r="195" spans="2:16">
      <c r="B195" s="28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P195" s="25"/>
    </row>
    <row r="196" spans="2:16">
      <c r="B196" s="28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P196" s="25"/>
    </row>
    <row r="197" spans="2:16">
      <c r="B197" s="28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P197" s="25"/>
    </row>
    <row r="198" spans="2:16">
      <c r="B198" s="28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P198" s="25"/>
    </row>
    <row r="199" spans="2:16">
      <c r="B199" s="28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P199" s="25"/>
    </row>
    <row r="200" spans="2:16">
      <c r="B200" s="28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P200" s="25"/>
    </row>
    <row r="201" spans="2:16">
      <c r="B201" s="28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P201" s="25"/>
    </row>
    <row r="202" spans="2:16">
      <c r="B202" s="28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P202" s="25"/>
    </row>
    <row r="203" spans="2:16">
      <c r="B203" s="28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P203" s="25"/>
    </row>
    <row r="204" spans="2:16">
      <c r="B204" s="28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P204" s="25"/>
    </row>
    <row r="205" spans="2:16">
      <c r="B205" s="28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P205" s="25"/>
    </row>
    <row r="206" spans="2:16">
      <c r="B206" s="28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P206" s="25"/>
    </row>
    <row r="207" spans="2:16">
      <c r="B207" s="28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P207" s="25"/>
    </row>
    <row r="208" spans="2:16">
      <c r="B208" s="28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P208" s="25"/>
    </row>
    <row r="209" spans="2:16">
      <c r="B209" s="28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P209" s="25"/>
    </row>
    <row r="210" spans="2:16">
      <c r="B210" s="28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P210" s="25"/>
    </row>
    <row r="211" spans="2:16">
      <c r="B211" s="28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P211" s="25"/>
    </row>
    <row r="212" spans="2:16">
      <c r="B212" s="28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P212" s="25"/>
    </row>
    <row r="213" spans="2:16">
      <c r="B213" s="28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P213" s="25"/>
    </row>
    <row r="214" spans="2:16">
      <c r="B214" s="28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P214" s="25"/>
    </row>
    <row r="215" spans="2:16">
      <c r="B215" s="28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P215" s="25"/>
    </row>
    <row r="216" spans="2:16">
      <c r="B216" s="28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P216" s="25"/>
    </row>
    <row r="217" spans="2:16">
      <c r="B217" s="28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P217" s="25"/>
    </row>
    <row r="218" spans="2:16">
      <c r="B218" s="28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P218" s="25"/>
    </row>
    <row r="219" spans="2:16">
      <c r="B219" s="28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P219" s="25"/>
    </row>
    <row r="220" spans="2:16">
      <c r="B220" s="28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P220" s="25"/>
    </row>
    <row r="221" spans="2:16">
      <c r="B221" s="28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P221" s="25"/>
    </row>
    <row r="222" spans="2:16">
      <c r="B222" s="28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P222" s="25"/>
    </row>
    <row r="223" spans="2:16">
      <c r="B223" s="28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P223" s="25"/>
    </row>
    <row r="224" spans="2:16">
      <c r="B224" s="28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P224" s="25"/>
    </row>
    <row r="225" spans="2:16">
      <c r="B225" s="28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P225" s="25"/>
    </row>
    <row r="226" spans="2:16">
      <c r="B226" s="28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P226" s="25"/>
    </row>
    <row r="227" spans="2:16">
      <c r="B227" s="28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P227" s="25"/>
    </row>
    <row r="228" spans="2:16">
      <c r="B228" s="28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P228" s="25"/>
    </row>
    <row r="229" spans="2:16">
      <c r="B229" s="28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P229" s="25"/>
    </row>
    <row r="230" spans="2:16">
      <c r="B230" s="28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P230" s="25"/>
    </row>
    <row r="231" spans="2:16">
      <c r="B231" s="28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P231" s="25"/>
    </row>
    <row r="232" spans="2:16">
      <c r="B232" s="28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P232" s="25"/>
    </row>
    <row r="233" spans="2:16">
      <c r="B233" s="28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P233" s="25"/>
    </row>
    <row r="234" spans="2:16">
      <c r="B234" s="28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P234" s="25"/>
    </row>
    <row r="235" spans="2:16">
      <c r="B235" s="28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P235" s="25"/>
    </row>
    <row r="236" spans="2:16">
      <c r="B236" s="28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P236" s="25"/>
    </row>
    <row r="237" spans="2:16">
      <c r="B237" s="28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P237" s="25"/>
    </row>
    <row r="238" spans="2:16">
      <c r="B238" s="28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P238" s="25"/>
    </row>
    <row r="239" spans="2:16">
      <c r="B239" s="28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P239" s="25"/>
    </row>
    <row r="240" spans="2:16">
      <c r="B240" s="28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P240" s="25"/>
    </row>
    <row r="241" spans="2:16">
      <c r="B241" s="28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P241" s="25"/>
    </row>
    <row r="242" spans="2:16">
      <c r="B242" s="28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P242" s="25"/>
    </row>
    <row r="243" spans="2:16">
      <c r="B243" s="28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P243" s="25"/>
    </row>
    <row r="244" spans="2:16">
      <c r="B244" s="28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P244" s="25"/>
    </row>
    <row r="245" spans="2:16">
      <c r="B245" s="28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P245" s="25"/>
    </row>
    <row r="246" spans="2:16">
      <c r="B246" s="28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P246" s="25"/>
    </row>
    <row r="247" spans="2:16">
      <c r="B247" s="28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P247" s="25"/>
    </row>
    <row r="248" spans="2:16">
      <c r="B248" s="28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P248" s="25"/>
    </row>
    <row r="249" spans="2:16">
      <c r="B249" s="28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P249" s="25"/>
    </row>
    <row r="250" spans="2:16">
      <c r="B250" s="28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P250" s="25"/>
    </row>
    <row r="251" spans="2:16">
      <c r="B251" s="28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P251" s="25"/>
    </row>
    <row r="252" spans="2:16">
      <c r="B252" s="28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P252" s="25"/>
    </row>
    <row r="253" spans="2:16">
      <c r="B253" s="28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P253" s="25"/>
    </row>
    <row r="254" spans="2:16">
      <c r="B254" s="28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P254" s="25"/>
    </row>
    <row r="255" spans="2:16">
      <c r="B255" s="28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P255" s="25"/>
    </row>
    <row r="256" spans="2:16">
      <c r="B256" s="28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P256" s="25"/>
    </row>
    <row r="257" spans="2:16">
      <c r="B257" s="28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P257" s="25"/>
    </row>
    <row r="258" spans="2:16">
      <c r="B258" s="28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P258" s="25"/>
    </row>
    <row r="259" spans="2:16">
      <c r="B259" s="28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P259" s="25"/>
    </row>
    <row r="260" spans="2:16">
      <c r="B260" s="28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P260" s="25"/>
    </row>
    <row r="261" spans="2:16">
      <c r="B261" s="28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P261" s="25"/>
    </row>
    <row r="262" spans="2:16">
      <c r="B262" s="28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P262" s="25"/>
    </row>
    <row r="263" spans="2:16">
      <c r="B263" s="28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P263" s="25"/>
    </row>
    <row r="264" spans="2:16">
      <c r="B264" s="28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P264" s="25"/>
    </row>
    <row r="265" spans="2:16">
      <c r="B265" s="28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P265" s="25"/>
    </row>
    <row r="266" spans="2:16">
      <c r="B266" s="28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P266" s="25"/>
    </row>
    <row r="267" spans="2:16">
      <c r="B267" s="28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P267" s="25"/>
    </row>
    <row r="268" spans="2:16">
      <c r="B268" s="28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P268" s="25"/>
    </row>
    <row r="269" spans="2:16">
      <c r="B269" s="28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P269" s="25"/>
    </row>
    <row r="270" spans="2:16">
      <c r="B270" s="28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P270" s="25"/>
    </row>
    <row r="271" spans="2:16">
      <c r="B271" s="28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P271" s="25"/>
    </row>
    <row r="272" spans="2:16">
      <c r="B272" s="28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P272" s="25"/>
    </row>
    <row r="273" spans="2:16">
      <c r="B273" s="28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P273" s="25"/>
    </row>
    <row r="274" spans="2:16">
      <c r="B274" s="28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P274" s="25"/>
    </row>
    <row r="275" spans="2:16">
      <c r="B275" s="28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P275" s="25"/>
    </row>
    <row r="276" spans="2:16">
      <c r="B276" s="28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P276" s="25"/>
    </row>
    <row r="277" spans="2:16">
      <c r="B277" s="28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P277" s="25"/>
    </row>
    <row r="278" spans="2:16">
      <c r="B278" s="28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P278" s="25"/>
    </row>
    <row r="279" spans="2:16">
      <c r="B279" s="28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P279" s="25"/>
    </row>
    <row r="280" spans="2:16">
      <c r="B280" s="28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P280" s="25"/>
    </row>
    <row r="281" spans="2:16">
      <c r="B281" s="28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P281" s="25"/>
    </row>
    <row r="282" spans="2:16">
      <c r="B282" s="28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P282" s="25"/>
    </row>
    <row r="283" spans="2:16">
      <c r="B283" s="28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P283" s="25"/>
    </row>
    <row r="284" spans="2:16">
      <c r="B284" s="28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P284" s="25"/>
    </row>
    <row r="285" spans="2:16">
      <c r="B285" s="28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P285" s="25"/>
    </row>
    <row r="286" spans="2:16">
      <c r="B286" s="28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P286" s="25"/>
    </row>
    <row r="287" spans="2:16">
      <c r="B287" s="28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P287" s="25"/>
    </row>
    <row r="288" spans="2:16">
      <c r="B288" s="28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P288" s="25"/>
    </row>
    <row r="289" spans="2:16">
      <c r="B289" s="28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P289" s="25"/>
    </row>
    <row r="290" spans="2:16">
      <c r="B290" s="28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P290" s="25"/>
    </row>
    <row r="291" spans="2:16">
      <c r="B291" s="28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P291" s="25"/>
    </row>
    <row r="292" spans="2:16">
      <c r="B292" s="28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P292" s="25"/>
    </row>
    <row r="293" spans="2:16">
      <c r="B293" s="28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P293" s="25"/>
    </row>
    <row r="294" spans="2:16">
      <c r="B294" s="28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P294" s="25"/>
    </row>
    <row r="295" spans="2:16">
      <c r="B295" s="28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P295" s="25"/>
    </row>
    <row r="296" spans="2:16">
      <c r="B296" s="28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P296" s="25"/>
    </row>
    <row r="297" spans="2:16">
      <c r="B297" s="28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P297" s="25"/>
    </row>
    <row r="298" spans="2:16">
      <c r="B298" s="28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P298" s="25"/>
    </row>
    <row r="299" spans="2:16">
      <c r="B299" s="28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P299" s="25"/>
    </row>
    <row r="300" spans="2:16">
      <c r="B300" s="28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P300" s="25"/>
    </row>
    <row r="301" spans="2:16">
      <c r="B301" s="28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P301" s="25"/>
    </row>
    <row r="302" spans="2:16">
      <c r="B302" s="28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P302" s="25"/>
    </row>
    <row r="303" spans="2:16">
      <c r="B303" s="28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P303" s="25"/>
    </row>
    <row r="304" spans="2:16">
      <c r="B304" s="28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P304" s="25"/>
    </row>
    <row r="305" spans="2:16">
      <c r="B305" s="28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P305" s="25"/>
    </row>
    <row r="306" spans="2:16">
      <c r="B306" s="28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P306" s="25"/>
    </row>
    <row r="307" spans="2:16">
      <c r="B307" s="28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P307" s="25"/>
    </row>
    <row r="308" spans="2:16">
      <c r="B308" s="28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P308" s="25"/>
    </row>
    <row r="309" spans="2:16">
      <c r="B309" s="28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P309" s="25"/>
    </row>
    <row r="310" spans="2:16">
      <c r="B310" s="28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P310" s="25"/>
    </row>
    <row r="311" spans="2:16">
      <c r="B311" s="28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P311" s="25"/>
    </row>
    <row r="312" spans="2:16">
      <c r="B312" s="28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P312" s="25"/>
    </row>
    <row r="313" spans="2:16">
      <c r="B313" s="28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P313" s="25"/>
    </row>
    <row r="314" spans="2:16">
      <c r="B314" s="28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P314" s="25"/>
    </row>
    <row r="315" spans="2:16">
      <c r="B315" s="28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P315" s="25"/>
    </row>
    <row r="316" spans="2:16">
      <c r="B316" s="28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P316" s="25"/>
    </row>
    <row r="317" spans="2:16">
      <c r="B317" s="28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P317" s="25"/>
    </row>
    <row r="318" spans="2:16">
      <c r="B318" s="28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P318" s="25"/>
    </row>
    <row r="319" spans="2:16">
      <c r="B319" s="28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P319" s="25"/>
    </row>
    <row r="320" spans="2:16">
      <c r="B320" s="28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P320" s="25"/>
    </row>
    <row r="321" spans="2:17">
      <c r="B321" s="28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P321" s="25"/>
    </row>
    <row r="322" spans="2:17">
      <c r="B322" s="28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P322" s="25"/>
    </row>
    <row r="323" spans="2:17">
      <c r="B323" s="28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P323" s="25"/>
    </row>
    <row r="324" spans="2:17">
      <c r="B324" s="28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P324" s="25"/>
      <c r="Q324"/>
    </row>
    <row r="325" spans="2:17">
      <c r="B325" s="28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P325" s="25"/>
      <c r="Q325"/>
    </row>
    <row r="326" spans="2:17">
      <c r="B326" s="28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P326" s="25"/>
      <c r="Q326"/>
    </row>
    <row r="327" spans="2:17">
      <c r="B327" s="28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P327" s="25"/>
      <c r="Q327"/>
    </row>
    <row r="328" spans="2:17">
      <c r="B328" s="28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P328" s="25"/>
      <c r="Q328"/>
    </row>
    <row r="329" spans="2:17">
      <c r="B329" s="28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P329" s="25"/>
      <c r="Q329"/>
    </row>
    <row r="330" spans="2:17">
      <c r="B330" s="28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P330" s="25"/>
      <c r="Q330"/>
    </row>
    <row r="331" spans="2:17">
      <c r="B331" s="28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P331" s="25"/>
      <c r="Q331"/>
    </row>
    <row r="332" spans="2:17">
      <c r="B332" s="28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P332" s="25"/>
      <c r="Q332"/>
    </row>
    <row r="333" spans="2:17">
      <c r="B333" s="28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P333" s="25"/>
      <c r="Q333"/>
    </row>
    <row r="334" spans="2:17">
      <c r="B334" s="28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P334" s="25"/>
      <c r="Q334"/>
    </row>
    <row r="335" spans="2:17">
      <c r="B335" s="28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P335" s="25"/>
      <c r="Q335"/>
    </row>
    <row r="336" spans="2:17">
      <c r="B336" s="28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P336" s="25"/>
      <c r="Q336"/>
    </row>
    <row r="337" spans="2:17">
      <c r="B337" s="28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P337" s="25"/>
      <c r="Q337"/>
    </row>
    <row r="338" spans="2:17">
      <c r="B338" s="28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P338" s="25"/>
      <c r="Q338"/>
    </row>
    <row r="339" spans="2:17">
      <c r="B339" s="28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P339" s="25"/>
      <c r="Q339"/>
    </row>
    <row r="340" spans="2:17">
      <c r="B340" s="28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P340" s="25"/>
      <c r="Q340"/>
    </row>
    <row r="341" spans="2:17">
      <c r="B341" s="28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P341" s="25"/>
      <c r="Q341"/>
    </row>
    <row r="342" spans="2:17">
      <c r="B342" s="28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P342" s="25"/>
      <c r="Q342"/>
    </row>
    <row r="343" spans="2:17">
      <c r="B343" s="28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P343" s="25"/>
      <c r="Q343"/>
    </row>
    <row r="344" spans="2:17">
      <c r="B344" s="28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P344" s="25"/>
      <c r="Q344"/>
    </row>
    <row r="345" spans="2:17">
      <c r="B345" s="28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P345" s="25"/>
      <c r="Q345"/>
    </row>
    <row r="346" spans="2:17">
      <c r="B346" s="28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P346" s="25"/>
      <c r="Q346"/>
    </row>
    <row r="347" spans="2:17">
      <c r="B347" s="28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P347" s="25"/>
      <c r="Q347"/>
    </row>
    <row r="348" spans="2:17">
      <c r="B348" s="28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P348" s="25"/>
      <c r="Q348"/>
    </row>
    <row r="349" spans="2:17">
      <c r="B349" s="28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P349" s="25"/>
      <c r="Q349"/>
    </row>
    <row r="350" spans="2:17">
      <c r="B350" s="28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P350" s="25"/>
      <c r="Q350"/>
    </row>
    <row r="351" spans="2:17">
      <c r="B351" s="28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P351" s="25"/>
      <c r="Q351"/>
    </row>
    <row r="352" spans="2:17">
      <c r="B352" s="28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P352" s="25"/>
      <c r="Q352"/>
    </row>
    <row r="353" spans="2:17">
      <c r="B353" s="28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P353" s="25"/>
      <c r="Q353"/>
    </row>
    <row r="354" spans="2:17">
      <c r="B354" s="28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P354" s="25"/>
      <c r="Q354"/>
    </row>
    <row r="355" spans="2:17">
      <c r="B355" s="28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P355" s="25"/>
      <c r="Q355"/>
    </row>
    <row r="356" spans="2:17">
      <c r="B356" s="28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P356" s="25"/>
      <c r="Q356"/>
    </row>
    <row r="357" spans="2:17">
      <c r="B357" s="28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P357" s="25"/>
      <c r="Q357"/>
    </row>
    <row r="358" spans="2:17">
      <c r="B358" s="28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P358" s="25"/>
      <c r="Q358"/>
    </row>
    <row r="359" spans="2:17">
      <c r="B359" s="28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P359" s="25"/>
      <c r="Q359"/>
    </row>
    <row r="360" spans="2:17">
      <c r="B360" s="28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P360" s="25"/>
      <c r="Q360"/>
    </row>
    <row r="361" spans="2:17">
      <c r="B361" s="28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P361" s="25"/>
      <c r="Q361"/>
    </row>
    <row r="362" spans="2:17">
      <c r="B362" s="28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P362" s="25"/>
      <c r="Q362"/>
    </row>
    <row r="363" spans="2:17">
      <c r="B363" s="28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P363" s="25"/>
      <c r="Q363"/>
    </row>
    <row r="364" spans="2:17">
      <c r="B364" s="28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P364" s="25"/>
      <c r="Q364"/>
    </row>
    <row r="365" spans="2:17">
      <c r="B365" s="28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P365" s="25"/>
      <c r="Q365"/>
    </row>
    <row r="366" spans="2:17">
      <c r="B366" s="28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P366" s="25"/>
      <c r="Q366"/>
    </row>
    <row r="367" spans="2:17">
      <c r="B367" s="28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P367" s="25"/>
      <c r="Q367"/>
    </row>
    <row r="368" spans="2:17">
      <c r="B368" s="28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P368" s="25"/>
      <c r="Q368"/>
    </row>
    <row r="369" spans="2:17">
      <c r="B369" s="28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P369" s="25"/>
      <c r="Q369"/>
    </row>
    <row r="370" spans="2:17">
      <c r="B370" s="28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P370" s="25"/>
      <c r="Q370"/>
    </row>
    <row r="371" spans="2:17">
      <c r="B371" s="28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P371" s="25"/>
      <c r="Q371"/>
    </row>
    <row r="372" spans="2:17">
      <c r="B372" s="28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P372" s="25"/>
      <c r="Q372"/>
    </row>
    <row r="373" spans="2:17">
      <c r="B373" s="28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P373" s="25"/>
      <c r="Q373"/>
    </row>
    <row r="374" spans="2:17">
      <c r="B374" s="28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P374" s="25"/>
      <c r="Q374"/>
    </row>
    <row r="375" spans="2:17">
      <c r="B375" s="28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P375" s="25"/>
      <c r="Q375"/>
    </row>
    <row r="376" spans="2:17">
      <c r="B376" s="28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P376" s="25"/>
      <c r="Q376"/>
    </row>
    <row r="377" spans="2:17">
      <c r="B377" s="28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P377" s="25"/>
      <c r="Q377"/>
    </row>
    <row r="378" spans="2:17">
      <c r="B378" s="28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P378" s="25"/>
      <c r="Q378"/>
    </row>
    <row r="379" spans="2:17">
      <c r="B379" s="28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P379" s="25"/>
      <c r="Q379"/>
    </row>
    <row r="380" spans="2:17">
      <c r="B380" s="28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P380" s="25"/>
      <c r="Q380"/>
    </row>
    <row r="381" spans="2:17">
      <c r="B381" s="28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P381" s="25"/>
      <c r="Q381"/>
    </row>
    <row r="382" spans="2:17">
      <c r="B382" s="28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P382" s="25"/>
      <c r="Q382"/>
    </row>
    <row r="383" spans="2:17">
      <c r="B383" s="28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P383" s="25"/>
      <c r="Q383"/>
    </row>
    <row r="384" spans="2:17">
      <c r="B384" s="28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P384" s="25"/>
      <c r="Q384"/>
    </row>
    <row r="385" spans="2:17">
      <c r="B385" s="28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P385" s="25"/>
      <c r="Q385"/>
    </row>
    <row r="386" spans="2:17">
      <c r="B386" s="28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P386" s="25"/>
      <c r="Q386"/>
    </row>
    <row r="387" spans="2:17">
      <c r="B387" s="28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P387" s="25"/>
      <c r="Q387"/>
    </row>
    <row r="388" spans="2:17">
      <c r="B388" s="28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P388" s="25"/>
      <c r="Q388"/>
    </row>
    <row r="389" spans="2:17">
      <c r="B389" s="28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P389" s="25"/>
      <c r="Q389"/>
    </row>
    <row r="390" spans="2:17">
      <c r="B390" s="28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P390" s="25"/>
      <c r="Q390"/>
    </row>
    <row r="391" spans="2:17">
      <c r="B391" s="28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P391" s="25"/>
      <c r="Q391"/>
    </row>
    <row r="392" spans="2:17">
      <c r="B392" s="28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P392" s="25"/>
      <c r="Q392"/>
    </row>
    <row r="393" spans="2:17">
      <c r="B393" s="28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P393" s="25"/>
      <c r="Q393"/>
    </row>
    <row r="394" spans="2:17">
      <c r="B394" s="28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P394" s="25"/>
      <c r="Q394"/>
    </row>
    <row r="395" spans="2:17">
      <c r="B395" s="28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P395" s="25"/>
      <c r="Q395"/>
    </row>
    <row r="396" spans="2:17">
      <c r="B396" s="28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P396" s="25"/>
      <c r="Q396"/>
    </row>
    <row r="397" spans="2:17">
      <c r="B397" s="28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P397" s="25"/>
      <c r="Q397"/>
    </row>
    <row r="398" spans="2:17">
      <c r="B398" s="28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P398" s="25"/>
      <c r="Q398"/>
    </row>
    <row r="399" spans="2:17">
      <c r="B399" s="28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P399" s="25"/>
      <c r="Q399"/>
    </row>
    <row r="400" spans="2:17">
      <c r="B400" s="28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P400" s="25"/>
      <c r="Q400"/>
    </row>
    <row r="401" spans="2:17">
      <c r="B401" s="28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P401" s="25"/>
      <c r="Q401"/>
    </row>
    <row r="402" spans="2:17">
      <c r="B402" s="28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P402" s="25"/>
      <c r="Q402"/>
    </row>
    <row r="403" spans="2:17">
      <c r="B403" s="28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P403" s="25"/>
      <c r="Q403"/>
    </row>
    <row r="404" spans="2:17">
      <c r="B404" s="28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P404" s="25"/>
      <c r="Q404"/>
    </row>
    <row r="405" spans="2:17">
      <c r="B405" s="28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P405" s="25"/>
      <c r="Q405"/>
    </row>
    <row r="406" spans="2:17">
      <c r="B406" s="28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P406" s="25"/>
      <c r="Q406"/>
    </row>
    <row r="407" spans="2:17">
      <c r="B407" s="28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P407" s="25"/>
      <c r="Q407"/>
    </row>
    <row r="408" spans="2:17">
      <c r="B408" s="28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P408" s="25"/>
      <c r="Q408"/>
    </row>
    <row r="409" spans="2:17">
      <c r="B409" s="28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P409" s="25"/>
      <c r="Q409"/>
    </row>
    <row r="410" spans="2:17">
      <c r="B410" s="28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P410" s="25"/>
      <c r="Q410"/>
    </row>
    <row r="411" spans="2:17">
      <c r="B411" s="28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P411" s="25"/>
      <c r="Q411"/>
    </row>
    <row r="412" spans="2:17">
      <c r="B412" s="28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P412" s="25"/>
      <c r="Q412"/>
    </row>
    <row r="413" spans="2:17">
      <c r="B413" s="28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P413" s="25"/>
      <c r="Q413"/>
    </row>
    <row r="414" spans="2:17">
      <c r="B414" s="28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P414" s="25"/>
      <c r="Q414"/>
    </row>
    <row r="415" spans="2:17">
      <c r="B415" s="28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P415" s="25"/>
      <c r="Q415"/>
    </row>
    <row r="416" spans="2:17">
      <c r="B416" s="28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P416" s="25"/>
      <c r="Q416"/>
    </row>
    <row r="417" spans="2:17">
      <c r="B417" s="28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P417" s="25"/>
      <c r="Q417"/>
    </row>
    <row r="418" spans="2:17">
      <c r="B418" s="28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P418" s="25"/>
      <c r="Q418"/>
    </row>
    <row r="419" spans="2:17">
      <c r="B419" s="28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P419" s="25"/>
      <c r="Q419"/>
    </row>
    <row r="420" spans="2:17">
      <c r="B420" s="28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P420" s="25"/>
      <c r="Q420"/>
    </row>
    <row r="421" spans="2:17">
      <c r="B421" s="28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P421" s="25"/>
      <c r="Q421"/>
    </row>
    <row r="422" spans="2:17">
      <c r="B422" s="28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P422" s="25"/>
      <c r="Q422"/>
    </row>
    <row r="423" spans="2:17">
      <c r="B423" s="28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P423" s="25"/>
      <c r="Q423"/>
    </row>
    <row r="424" spans="2:17">
      <c r="B424" s="28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P424" s="25"/>
      <c r="Q424"/>
    </row>
    <row r="425" spans="2:17">
      <c r="B425" s="28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P425" s="25"/>
      <c r="Q425"/>
    </row>
    <row r="426" spans="2:17">
      <c r="B426" s="28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P426" s="25"/>
      <c r="Q426"/>
    </row>
    <row r="427" spans="2:17">
      <c r="B427" s="28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P427" s="25"/>
      <c r="Q427"/>
    </row>
    <row r="428" spans="2:17">
      <c r="B428" s="28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P428" s="25"/>
      <c r="Q428"/>
    </row>
    <row r="429" spans="2:17">
      <c r="B429" s="28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P429" s="25"/>
      <c r="Q429"/>
    </row>
    <row r="430" spans="2:17">
      <c r="B430" s="28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P430" s="25"/>
      <c r="Q430"/>
    </row>
    <row r="431" spans="2:17">
      <c r="B431" s="28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P431" s="25"/>
      <c r="Q431"/>
    </row>
    <row r="432" spans="2:17">
      <c r="B432" s="28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P432" s="25"/>
      <c r="Q432"/>
    </row>
    <row r="433" spans="2:17">
      <c r="B433" s="28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P433" s="25"/>
      <c r="Q433"/>
    </row>
    <row r="434" spans="2:17">
      <c r="B434" s="28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P434" s="25"/>
      <c r="Q434"/>
    </row>
    <row r="435" spans="2:17">
      <c r="B435" s="28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P435" s="25"/>
      <c r="Q435"/>
    </row>
    <row r="436" spans="2:17">
      <c r="B436" s="28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P436" s="25"/>
      <c r="Q436"/>
    </row>
    <row r="437" spans="2:17">
      <c r="B437" s="28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P437" s="25"/>
      <c r="Q437"/>
    </row>
    <row r="438" spans="2:17">
      <c r="B438" s="28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P438" s="25"/>
      <c r="Q438"/>
    </row>
    <row r="439" spans="2:17">
      <c r="B439" s="28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P439" s="25"/>
      <c r="Q439"/>
    </row>
    <row r="440" spans="2:17">
      <c r="B440" s="28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P440" s="25"/>
      <c r="Q440"/>
    </row>
    <row r="441" spans="2:17">
      <c r="B441" s="28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P441" s="25"/>
      <c r="Q441"/>
    </row>
    <row r="442" spans="2:17">
      <c r="B442" s="28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P442" s="25"/>
      <c r="Q442"/>
    </row>
    <row r="443" spans="2:17">
      <c r="B443" s="28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P443" s="25"/>
      <c r="Q443"/>
    </row>
    <row r="444" spans="2:17">
      <c r="B444" s="28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P444" s="25"/>
      <c r="Q444"/>
    </row>
    <row r="445" spans="2:17">
      <c r="B445" s="28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P445" s="25"/>
      <c r="Q445"/>
    </row>
    <row r="446" spans="2:17">
      <c r="B446" s="28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P446" s="25"/>
      <c r="Q446"/>
    </row>
    <row r="447" spans="2:17">
      <c r="B447" s="28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P447" s="25"/>
      <c r="Q447"/>
    </row>
    <row r="448" spans="2:17">
      <c r="B448" s="28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P448" s="25"/>
      <c r="Q448"/>
    </row>
    <row r="449" spans="2:17">
      <c r="B449" s="28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P449" s="25"/>
      <c r="Q449"/>
    </row>
    <row r="450" spans="2:17">
      <c r="B450" s="28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P450" s="25"/>
      <c r="Q450"/>
    </row>
    <row r="451" spans="2:17">
      <c r="B451" s="28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P451" s="25"/>
      <c r="Q451"/>
    </row>
    <row r="452" spans="2:17">
      <c r="B452" s="28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P452" s="25"/>
      <c r="Q452"/>
    </row>
    <row r="453" spans="2:17">
      <c r="B453" s="28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P453" s="25"/>
      <c r="Q453"/>
    </row>
    <row r="454" spans="2:17">
      <c r="B454" s="28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P454" s="25"/>
      <c r="Q454"/>
    </row>
    <row r="455" spans="2:17">
      <c r="B455" s="28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P455" s="25"/>
      <c r="Q455"/>
    </row>
    <row r="456" spans="2:17">
      <c r="B456" s="28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P456" s="25"/>
      <c r="Q456"/>
    </row>
    <row r="457" spans="2:17">
      <c r="B457" s="28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P457" s="25"/>
      <c r="Q457"/>
    </row>
    <row r="458" spans="2:17">
      <c r="B458" s="28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P458" s="25"/>
      <c r="Q458"/>
    </row>
    <row r="459" spans="2:17">
      <c r="B459" s="28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P459" s="25"/>
      <c r="Q459"/>
    </row>
    <row r="460" spans="2:17">
      <c r="B460" s="28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P460" s="25"/>
      <c r="Q460"/>
    </row>
    <row r="461" spans="2:17">
      <c r="B461" s="28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P461" s="25"/>
      <c r="Q461"/>
    </row>
    <row r="462" spans="2:17">
      <c r="B462" s="28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P462" s="25"/>
      <c r="Q462"/>
    </row>
    <row r="463" spans="2:17">
      <c r="B463" s="28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P463" s="25"/>
      <c r="Q463"/>
    </row>
    <row r="464" spans="2:17">
      <c r="B464" s="28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P464" s="25"/>
      <c r="Q464"/>
    </row>
    <row r="465" spans="2:17">
      <c r="B465" s="28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P465" s="25"/>
      <c r="Q465"/>
    </row>
    <row r="466" spans="2:17">
      <c r="B466" s="28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P466" s="25"/>
      <c r="Q466"/>
    </row>
    <row r="467" spans="2:17">
      <c r="B467" s="28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P467" s="25"/>
      <c r="Q467"/>
    </row>
    <row r="468" spans="2:17">
      <c r="B468" s="28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P468" s="25"/>
      <c r="Q468"/>
    </row>
    <row r="469" spans="2:17">
      <c r="B469" s="28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P469" s="25"/>
      <c r="Q469"/>
    </row>
    <row r="470" spans="2:17">
      <c r="B470" s="28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P470" s="25"/>
      <c r="Q470"/>
    </row>
    <row r="471" spans="2:17">
      <c r="B471" s="28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P471" s="25"/>
      <c r="Q471"/>
    </row>
    <row r="472" spans="2:17">
      <c r="B472" s="28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P472" s="25"/>
      <c r="Q472"/>
    </row>
    <row r="473" spans="2:17">
      <c r="B473" s="28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P473" s="25"/>
      <c r="Q473"/>
    </row>
    <row r="474" spans="2:17">
      <c r="B474" s="28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P474" s="25"/>
      <c r="Q474"/>
    </row>
    <row r="475" spans="2:17">
      <c r="B475" s="28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P475" s="25"/>
      <c r="Q475"/>
    </row>
    <row r="476" spans="2:17">
      <c r="B476" s="28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P476" s="25"/>
      <c r="Q476"/>
    </row>
    <row r="477" spans="2:17">
      <c r="Q477"/>
    </row>
    <row r="478" spans="2:17">
      <c r="Q478"/>
    </row>
    <row r="479" spans="2:17">
      <c r="Q479"/>
    </row>
    <row r="480" spans="2:17">
      <c r="Q480"/>
    </row>
    <row r="481" spans="17:17">
      <c r="Q481"/>
    </row>
    <row r="482" spans="17:17">
      <c r="Q482"/>
    </row>
    <row r="483" spans="17:17">
      <c r="Q483"/>
    </row>
    <row r="484" spans="17:17">
      <c r="Q484"/>
    </row>
    <row r="485" spans="17:17">
      <c r="Q485"/>
    </row>
    <row r="486" spans="17:17">
      <c r="Q486"/>
    </row>
    <row r="487" spans="17:17">
      <c r="Q487"/>
    </row>
    <row r="488" spans="17:17">
      <c r="Q488"/>
    </row>
    <row r="489" spans="17:17">
      <c r="Q489"/>
    </row>
    <row r="490" spans="17:17">
      <c r="Q490"/>
    </row>
    <row r="491" spans="17:17">
      <c r="Q491"/>
    </row>
    <row r="492" spans="17:17">
      <c r="Q492"/>
    </row>
    <row r="493" spans="17:17">
      <c r="Q493"/>
    </row>
    <row r="494" spans="17:17">
      <c r="Q494"/>
    </row>
    <row r="495" spans="17:17">
      <c r="Q495"/>
    </row>
    <row r="496" spans="17:17">
      <c r="Q496"/>
    </row>
    <row r="497" spans="17:17">
      <c r="Q497"/>
    </row>
    <row r="498" spans="17:17">
      <c r="Q498"/>
    </row>
    <row r="499" spans="17:17">
      <c r="Q499"/>
    </row>
    <row r="500" spans="17:17">
      <c r="Q500"/>
    </row>
    <row r="501" spans="17:17">
      <c r="Q501"/>
    </row>
    <row r="502" spans="17:17">
      <c r="Q502"/>
    </row>
    <row r="503" spans="17:17">
      <c r="Q503"/>
    </row>
    <row r="504" spans="17:17">
      <c r="Q504"/>
    </row>
    <row r="505" spans="17:17">
      <c r="Q505"/>
    </row>
    <row r="506" spans="17:17">
      <c r="Q506"/>
    </row>
    <row r="507" spans="17:17">
      <c r="Q507"/>
    </row>
    <row r="508" spans="17:17">
      <c r="Q508"/>
    </row>
    <row r="509" spans="17:17">
      <c r="Q509"/>
    </row>
    <row r="510" spans="17:17">
      <c r="Q510"/>
    </row>
    <row r="511" spans="17:17">
      <c r="Q511"/>
    </row>
    <row r="512" spans="17:17">
      <c r="Q512"/>
    </row>
    <row r="513" spans="17:17">
      <c r="Q513"/>
    </row>
    <row r="514" spans="17:17">
      <c r="Q514"/>
    </row>
    <row r="515" spans="17:17">
      <c r="Q515"/>
    </row>
    <row r="516" spans="17:17">
      <c r="Q516"/>
    </row>
    <row r="517" spans="17:17">
      <c r="Q517"/>
    </row>
    <row r="518" spans="17:17">
      <c r="Q518"/>
    </row>
    <row r="519" spans="17:17">
      <c r="Q519"/>
    </row>
    <row r="520" spans="17:17">
      <c r="Q520"/>
    </row>
    <row r="521" spans="17:17">
      <c r="Q521"/>
    </row>
    <row r="522" spans="17:17">
      <c r="Q522"/>
    </row>
    <row r="523" spans="17:17">
      <c r="Q523"/>
    </row>
    <row r="524" spans="17:17">
      <c r="Q524"/>
    </row>
    <row r="525" spans="17:17">
      <c r="Q525"/>
    </row>
    <row r="526" spans="17:17">
      <c r="Q526"/>
    </row>
    <row r="527" spans="17:17">
      <c r="Q527"/>
    </row>
    <row r="528" spans="17:17">
      <c r="Q528"/>
    </row>
    <row r="529" spans="17:17">
      <c r="Q529"/>
    </row>
    <row r="530" spans="17:17">
      <c r="Q530"/>
    </row>
    <row r="531" spans="17:17">
      <c r="Q531"/>
    </row>
    <row r="532" spans="17:17">
      <c r="Q532"/>
    </row>
    <row r="533" spans="17:17">
      <c r="Q533"/>
    </row>
    <row r="534" spans="17:17">
      <c r="Q534"/>
    </row>
    <row r="535" spans="17:17">
      <c r="Q535"/>
    </row>
    <row r="536" spans="17:17">
      <c r="Q536"/>
    </row>
    <row r="537" spans="17:17">
      <c r="Q537"/>
    </row>
    <row r="538" spans="17:17">
      <c r="Q538"/>
    </row>
    <row r="539" spans="17:17">
      <c r="Q539"/>
    </row>
    <row r="540" spans="17:17">
      <c r="Q540"/>
    </row>
    <row r="541" spans="17:17">
      <c r="Q541"/>
    </row>
    <row r="542" spans="17:17">
      <c r="Q542"/>
    </row>
    <row r="543" spans="17:17">
      <c r="Q543"/>
    </row>
    <row r="544" spans="17:17">
      <c r="Q544"/>
    </row>
    <row r="545" spans="17:17">
      <c r="Q545"/>
    </row>
    <row r="546" spans="17:17">
      <c r="Q546"/>
    </row>
    <row r="547" spans="17:17">
      <c r="Q547"/>
    </row>
    <row r="548" spans="17:17">
      <c r="Q548"/>
    </row>
    <row r="549" spans="17:17">
      <c r="Q549"/>
    </row>
    <row r="550" spans="17:17">
      <c r="Q550"/>
    </row>
    <row r="551" spans="17:17">
      <c r="Q551"/>
    </row>
    <row r="552" spans="17:17">
      <c r="Q552"/>
    </row>
    <row r="553" spans="17:17">
      <c r="Q553"/>
    </row>
    <row r="554" spans="17:17">
      <c r="Q554"/>
    </row>
    <row r="555" spans="17:17">
      <c r="Q555"/>
    </row>
    <row r="556" spans="17:17">
      <c r="Q556"/>
    </row>
    <row r="557" spans="17:17">
      <c r="Q557"/>
    </row>
    <row r="558" spans="17:17">
      <c r="Q558"/>
    </row>
    <row r="559" spans="17:17">
      <c r="Q559"/>
    </row>
    <row r="560" spans="17:17">
      <c r="Q560"/>
    </row>
    <row r="561" spans="17:17">
      <c r="Q561"/>
    </row>
    <row r="562" spans="17:17">
      <c r="Q562"/>
    </row>
    <row r="563" spans="17:17">
      <c r="Q563"/>
    </row>
    <row r="564" spans="17:17">
      <c r="Q564"/>
    </row>
    <row r="565" spans="17:17">
      <c r="Q565"/>
    </row>
    <row r="566" spans="17:17">
      <c r="Q566"/>
    </row>
    <row r="567" spans="17:17">
      <c r="Q567"/>
    </row>
    <row r="568" spans="17:17">
      <c r="Q568"/>
    </row>
    <row r="569" spans="17:17">
      <c r="Q569"/>
    </row>
    <row r="570" spans="17:17">
      <c r="Q570"/>
    </row>
    <row r="571" spans="17:17">
      <c r="Q571"/>
    </row>
    <row r="572" spans="17:17">
      <c r="Q572"/>
    </row>
    <row r="573" spans="17:17">
      <c r="Q573"/>
    </row>
    <row r="574" spans="17:17">
      <c r="Q574"/>
    </row>
    <row r="575" spans="17:17">
      <c r="Q575"/>
    </row>
    <row r="576" spans="17:17">
      <c r="Q576"/>
    </row>
    <row r="577" spans="17:17">
      <c r="Q577"/>
    </row>
    <row r="578" spans="17:17">
      <c r="Q578"/>
    </row>
    <row r="579" spans="17:17">
      <c r="Q579"/>
    </row>
    <row r="580" spans="17:17">
      <c r="Q580"/>
    </row>
    <row r="581" spans="17:17">
      <c r="Q581"/>
    </row>
    <row r="582" spans="17:17">
      <c r="Q582"/>
    </row>
    <row r="583" spans="17:17">
      <c r="Q583"/>
    </row>
    <row r="584" spans="17:17">
      <c r="Q584"/>
    </row>
    <row r="585" spans="17:17">
      <c r="Q585"/>
    </row>
    <row r="586" spans="17:17">
      <c r="Q586"/>
    </row>
    <row r="587" spans="17:17">
      <c r="Q587"/>
    </row>
    <row r="588" spans="17:17">
      <c r="Q588"/>
    </row>
    <row r="589" spans="17:17">
      <c r="Q589"/>
    </row>
    <row r="590" spans="17:17">
      <c r="Q590"/>
    </row>
    <row r="591" spans="17:17">
      <c r="Q591"/>
    </row>
    <row r="592" spans="17:17">
      <c r="Q592"/>
    </row>
    <row r="593" spans="17:17">
      <c r="Q593"/>
    </row>
    <row r="594" spans="17:17">
      <c r="Q594"/>
    </row>
    <row r="595" spans="17:17">
      <c r="Q595"/>
    </row>
    <row r="596" spans="17:17">
      <c r="Q596"/>
    </row>
    <row r="597" spans="17:17">
      <c r="Q597"/>
    </row>
    <row r="598" spans="17:17">
      <c r="Q598"/>
    </row>
    <row r="599" spans="17:17">
      <c r="Q599"/>
    </row>
    <row r="600" spans="17:17">
      <c r="Q600"/>
    </row>
    <row r="601" spans="17:17">
      <c r="Q601"/>
    </row>
    <row r="602" spans="17:17">
      <c r="Q602"/>
    </row>
    <row r="603" spans="17:17">
      <c r="Q603"/>
    </row>
    <row r="604" spans="17:17">
      <c r="Q604"/>
    </row>
    <row r="605" spans="17:17">
      <c r="Q605"/>
    </row>
    <row r="606" spans="17:17">
      <c r="Q606"/>
    </row>
    <row r="607" spans="17:17">
      <c r="Q607"/>
    </row>
    <row r="608" spans="17:17">
      <c r="Q608"/>
    </row>
    <row r="609" spans="17:17">
      <c r="Q609"/>
    </row>
    <row r="610" spans="17:17">
      <c r="Q610"/>
    </row>
    <row r="611" spans="17:17">
      <c r="Q611"/>
    </row>
    <row r="612" spans="17:17">
      <c r="Q612"/>
    </row>
    <row r="613" spans="17:17">
      <c r="Q613"/>
    </row>
    <row r="614" spans="17:17">
      <c r="Q614"/>
    </row>
    <row r="615" spans="17:17">
      <c r="Q615"/>
    </row>
    <row r="616" spans="17:17">
      <c r="Q616"/>
    </row>
    <row r="617" spans="17:17">
      <c r="Q617"/>
    </row>
    <row r="618" spans="17:17">
      <c r="Q618"/>
    </row>
    <row r="619" spans="17:17">
      <c r="Q619"/>
    </row>
    <row r="620" spans="17:17">
      <c r="Q620"/>
    </row>
    <row r="621" spans="17:17">
      <c r="Q621"/>
    </row>
    <row r="622" spans="17:17">
      <c r="Q622"/>
    </row>
    <row r="623" spans="17:17">
      <c r="Q623"/>
    </row>
    <row r="624" spans="17:17">
      <c r="Q624"/>
    </row>
    <row r="625" spans="17:17">
      <c r="Q625"/>
    </row>
    <row r="626" spans="17:17">
      <c r="Q626"/>
    </row>
    <row r="627" spans="17:17">
      <c r="Q627"/>
    </row>
    <row r="628" spans="17:17">
      <c r="Q628"/>
    </row>
    <row r="629" spans="17:17">
      <c r="Q629"/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Q296"/>
  <sheetViews>
    <sheetView showGridLines="0" workbookViewId="0">
      <selection activeCell="G9" sqref="G9:G107"/>
    </sheetView>
  </sheetViews>
  <sheetFormatPr defaultRowHeight="12.75"/>
  <cols>
    <col min="1" max="1" width="0.7109375" customWidth="1"/>
    <col min="2" max="2" width="21.140625" style="25" customWidth="1"/>
    <col min="3" max="3" width="7.28515625" style="32" customWidth="1"/>
    <col min="4" max="4" width="4.7109375" style="32" customWidth="1"/>
    <col min="5" max="5" width="6.42578125" style="32" customWidth="1"/>
    <col min="6" max="6" width="0.42578125" style="33" customWidth="1"/>
    <col min="7" max="7" width="8.140625" style="32" customWidth="1"/>
    <col min="8" max="8" width="5" style="32" customWidth="1"/>
    <col min="9" max="9" width="5.85546875" style="32" customWidth="1"/>
    <col min="10" max="10" width="0.5703125" style="33" customWidth="1"/>
    <col min="11" max="11" width="5.28515625" style="32" customWidth="1"/>
    <col min="12" max="13" width="5.5703125" style="32" customWidth="1"/>
    <col min="14" max="14" width="1.140625" style="33" customWidth="1"/>
    <col min="15" max="15" width="19.5703125" style="34" customWidth="1"/>
    <col min="16" max="16" width="6.28515625" style="3" customWidth="1"/>
    <col min="17" max="17" width="9.140625" style="4"/>
  </cols>
  <sheetData>
    <row r="1" spans="2:17" ht="6" customHeight="1"/>
    <row r="2" spans="2:17" ht="20.25">
      <c r="B2" s="26" t="s">
        <v>3</v>
      </c>
      <c r="C2" s="7" t="s">
        <v>0</v>
      </c>
      <c r="D2" s="13" t="s">
        <v>1</v>
      </c>
      <c r="E2" s="14" t="s">
        <v>6</v>
      </c>
      <c r="F2" s="8"/>
      <c r="G2" s="7" t="s">
        <v>0</v>
      </c>
      <c r="H2" s="13" t="s">
        <v>1</v>
      </c>
      <c r="I2" s="14" t="s">
        <v>6</v>
      </c>
      <c r="J2" s="8"/>
      <c r="K2" s="15" t="s">
        <v>7</v>
      </c>
      <c r="L2" s="16" t="s">
        <v>8</v>
      </c>
      <c r="M2" s="5" t="s">
        <v>1</v>
      </c>
      <c r="N2" s="19"/>
      <c r="O2" s="22" t="s">
        <v>2</v>
      </c>
      <c r="P2" s="3" t="s">
        <v>5</v>
      </c>
    </row>
    <row r="3" spans="2:17" ht="15.75">
      <c r="C3" s="46" t="s">
        <v>243</v>
      </c>
      <c r="D3" s="47"/>
      <c r="E3" s="48"/>
      <c r="F3" s="9"/>
      <c r="G3" s="49" t="s">
        <v>244</v>
      </c>
      <c r="H3" s="49"/>
      <c r="I3" s="49"/>
      <c r="J3" s="10"/>
      <c r="K3" s="11"/>
      <c r="L3" s="12"/>
      <c r="M3" s="12"/>
      <c r="N3" s="20"/>
    </row>
    <row r="4" spans="2:17" ht="5.25" customHeight="1">
      <c r="C4" s="35"/>
      <c r="G4" s="35"/>
    </row>
    <row r="5" spans="2:17">
      <c r="B5" s="2"/>
      <c r="C5" s="21">
        <v>23.225000381469727</v>
      </c>
      <c r="D5" s="33"/>
      <c r="E5" s="36"/>
      <c r="F5" s="36"/>
      <c r="G5" s="21">
        <v>14.984999656677246</v>
      </c>
      <c r="H5" s="33"/>
      <c r="I5" s="36"/>
      <c r="J5" s="36"/>
      <c r="K5" s="36"/>
      <c r="L5" s="36"/>
      <c r="M5" s="36"/>
      <c r="N5" s="36"/>
      <c r="O5" s="37"/>
    </row>
    <row r="6" spans="2:17">
      <c r="B6" s="27" t="s">
        <v>4</v>
      </c>
      <c r="C6" s="21">
        <v>23.273000717163086</v>
      </c>
      <c r="D6" s="38"/>
      <c r="E6" s="36"/>
      <c r="F6" s="36"/>
      <c r="G6" s="21">
        <v>14.845000267028809</v>
      </c>
      <c r="H6" s="38"/>
      <c r="I6" s="36"/>
      <c r="J6" s="36"/>
      <c r="K6" s="36"/>
      <c r="L6" s="36"/>
      <c r="M6" s="36"/>
      <c r="N6" s="36"/>
      <c r="O6" s="37"/>
    </row>
    <row r="7" spans="2:17" ht="15.75">
      <c r="B7" s="27"/>
      <c r="C7" s="21">
        <v>23.259000778198242</v>
      </c>
      <c r="D7" s="39">
        <f>STDEV(C5:C8)</f>
        <v>2.4684872207457333E-2</v>
      </c>
      <c r="E7" s="40">
        <f>AVERAGE(C5:C8)</f>
        <v>23.252333958943684</v>
      </c>
      <c r="F7" s="36"/>
      <c r="G7" s="21">
        <v>14.800999641418457</v>
      </c>
      <c r="H7" s="41">
        <f>STDEV(G5:G8)</f>
        <v>9.6083201593958806E-2</v>
      </c>
      <c r="I7" s="40">
        <f>AVERAGE(G5:G8)</f>
        <v>14.876999855041504</v>
      </c>
      <c r="J7" s="36"/>
      <c r="K7" s="1">
        <f>E7-I7</f>
        <v>8.3753341039021798</v>
      </c>
      <c r="L7" s="40">
        <f>K7-$K$7</f>
        <v>0</v>
      </c>
      <c r="M7" s="18">
        <f>SQRT((D7*D7)+(H7*H7))</f>
        <v>9.9203450264816043E-2</v>
      </c>
      <c r="N7" s="6"/>
      <c r="O7" s="23">
        <f>POWER(2,-L7)</f>
        <v>1</v>
      </c>
      <c r="P7" s="17">
        <f>M7/SQRT((COUNT(C5:C8)+COUNT(G5:G8)/2))</f>
        <v>4.6764954932902558E-2</v>
      </c>
    </row>
    <row r="8" spans="2:17">
      <c r="B8" s="27"/>
      <c r="C8" s="42"/>
      <c r="D8" s="38"/>
      <c r="E8" s="36"/>
      <c r="F8" s="36"/>
      <c r="G8" s="42"/>
      <c r="H8" s="38"/>
      <c r="I8" s="36"/>
      <c r="J8" s="36"/>
      <c r="K8" s="36"/>
      <c r="L8" s="36"/>
      <c r="M8" s="36"/>
      <c r="N8" s="36"/>
      <c r="O8" s="37"/>
    </row>
    <row r="9" spans="2:17" s="24" customFormat="1">
      <c r="B9" s="25" t="s">
        <v>186</v>
      </c>
      <c r="C9" s="21">
        <v>21.948999404907227</v>
      </c>
      <c r="D9" s="33"/>
      <c r="E9" s="36"/>
      <c r="F9" s="36"/>
      <c r="G9" s="21">
        <v>16.426000595092773</v>
      </c>
      <c r="H9" s="32"/>
      <c r="I9" s="36"/>
      <c r="J9" s="36"/>
      <c r="K9" s="36"/>
      <c r="L9" s="36"/>
      <c r="M9" s="36"/>
      <c r="N9" s="36"/>
      <c r="O9" s="37"/>
      <c r="P9" s="43"/>
      <c r="Q9" s="30"/>
    </row>
    <row r="10" spans="2:17" s="24" customFormat="1">
      <c r="B10" s="25" t="s">
        <v>186</v>
      </c>
      <c r="C10" s="21">
        <v>21.652000427246094</v>
      </c>
      <c r="D10" s="38"/>
      <c r="E10" s="36"/>
      <c r="F10" s="36"/>
      <c r="G10" s="21">
        <v>15.982999801635742</v>
      </c>
      <c r="H10" s="38"/>
      <c r="I10" s="36"/>
      <c r="J10" s="36"/>
      <c r="K10" s="36"/>
      <c r="L10" s="36"/>
      <c r="M10" s="36"/>
      <c r="N10" s="36"/>
      <c r="O10" s="37"/>
      <c r="P10" s="43"/>
      <c r="Q10" s="30"/>
    </row>
    <row r="11" spans="2:17" s="24" customFormat="1" ht="15.75">
      <c r="B11" s="25" t="s">
        <v>186</v>
      </c>
      <c r="C11" s="21">
        <v>21.989999771118164</v>
      </c>
      <c r="D11" s="39">
        <f>STDEV(C9:C11)</f>
        <v>0.18445097777780917</v>
      </c>
      <c r="E11" s="40">
        <f>AVERAGE(C9:C11)</f>
        <v>21.863666534423828</v>
      </c>
      <c r="F11" s="36"/>
      <c r="G11" s="21">
        <v>16.39900016784668</v>
      </c>
      <c r="H11" s="41">
        <f>STDEV(G9:G11)</f>
        <v>0.24833949570515737</v>
      </c>
      <c r="I11" s="40">
        <f>AVERAGE(G9:G11)</f>
        <v>16.269333521525066</v>
      </c>
      <c r="J11" s="36"/>
      <c r="K11" s="40">
        <f>E11-I11</f>
        <v>5.5943330128987618</v>
      </c>
      <c r="L11" s="40">
        <f>K11-$K$7</f>
        <v>-2.781001091003418</v>
      </c>
      <c r="M11" s="40">
        <f>SQRT((D11*D11)+(H11*H11))</f>
        <v>0.309345548424867</v>
      </c>
      <c r="N11" s="36"/>
      <c r="O11" s="44">
        <f>POWER(2,-L11)</f>
        <v>6.8732912373366606</v>
      </c>
      <c r="P11" s="1">
        <f>M11/SQRT((COUNT(C9:C11)+COUNT(G9:G11)/2))</f>
        <v>0.14582689001406332</v>
      </c>
      <c r="Q11" s="30"/>
    </row>
    <row r="12" spans="2:17" s="24" customFormat="1">
      <c r="B12" s="25" t="s">
        <v>187</v>
      </c>
      <c r="C12" s="21">
        <v>18.916000366210938</v>
      </c>
      <c r="D12" s="33"/>
      <c r="E12" s="36"/>
      <c r="F12" s="36"/>
      <c r="G12" s="21">
        <v>14.675000190734863</v>
      </c>
      <c r="H12" s="32"/>
      <c r="I12" s="36"/>
      <c r="J12" s="36"/>
      <c r="K12" s="36"/>
      <c r="L12" s="36"/>
      <c r="M12" s="36"/>
      <c r="N12" s="36"/>
      <c r="O12" s="37"/>
      <c r="P12" s="43"/>
      <c r="Q12" s="30"/>
    </row>
    <row r="13" spans="2:17" s="24" customFormat="1">
      <c r="B13" s="25" t="s">
        <v>187</v>
      </c>
      <c r="C13" s="21">
        <v>18.910999298095703</v>
      </c>
      <c r="D13" s="38"/>
      <c r="E13" s="36"/>
      <c r="F13" s="36"/>
      <c r="G13" s="21">
        <v>15.111000061035156</v>
      </c>
      <c r="H13" s="38"/>
      <c r="I13" s="36"/>
      <c r="J13" s="36"/>
      <c r="K13" s="36"/>
      <c r="L13" s="36"/>
      <c r="M13" s="36"/>
      <c r="N13" s="36"/>
      <c r="O13" s="37"/>
      <c r="P13" s="43"/>
      <c r="Q13" s="30"/>
    </row>
    <row r="14" spans="2:17" s="24" customFormat="1" ht="15.75">
      <c r="B14" s="25" t="s">
        <v>187</v>
      </c>
      <c r="C14" s="21">
        <v>18.607999801635742</v>
      </c>
      <c r="D14" s="39">
        <f>STDEV(C12:C14)</f>
        <v>0.17639824891228473</v>
      </c>
      <c r="E14" s="40">
        <f>AVERAGE(C12:C14)</f>
        <v>18.811666488647461</v>
      </c>
      <c r="F14" s="36"/>
      <c r="G14" s="21">
        <v>15.12399959564209</v>
      </c>
      <c r="H14" s="41">
        <f>STDEV(G12:G14)</f>
        <v>0.25555995396018755</v>
      </c>
      <c r="I14" s="40">
        <f>AVERAGE(G12:G14)</f>
        <v>14.969999949137369</v>
      </c>
      <c r="J14" s="36"/>
      <c r="K14" s="40">
        <f>E14-I14</f>
        <v>3.8416665395100917</v>
      </c>
      <c r="L14" s="40">
        <f>K14-$K$7</f>
        <v>-4.5336675643920881</v>
      </c>
      <c r="M14" s="40">
        <f>SQRT((D14*D14)+(H14*H14))</f>
        <v>0.31052734547452265</v>
      </c>
      <c r="N14" s="36"/>
      <c r="O14" s="44">
        <f>POWER(2,-L14)</f>
        <v>23.161673072814299</v>
      </c>
      <c r="P14" s="1">
        <f>M14/SQRT((COUNT(C12:C14)+COUNT(G12:G14)/2))</f>
        <v>0.14638399448592851</v>
      </c>
      <c r="Q14" s="30"/>
    </row>
    <row r="15" spans="2:17">
      <c r="B15" s="25" t="s">
        <v>188</v>
      </c>
      <c r="C15" s="21">
        <v>27.027000427246094</v>
      </c>
      <c r="D15" s="33"/>
      <c r="E15" s="36"/>
      <c r="F15" s="36"/>
      <c r="G15" s="21">
        <v>17.183000564575195</v>
      </c>
      <c r="I15" s="36"/>
      <c r="J15" s="36"/>
      <c r="K15" s="36"/>
      <c r="L15" s="36"/>
      <c r="M15" s="36"/>
      <c r="N15" s="36"/>
      <c r="O15" s="37"/>
    </row>
    <row r="16" spans="2:17">
      <c r="B16" s="25" t="s">
        <v>188</v>
      </c>
      <c r="C16" s="21">
        <v>27.288000106811523</v>
      </c>
      <c r="D16" s="38"/>
      <c r="E16" s="36"/>
      <c r="F16" s="36"/>
      <c r="G16" s="21">
        <v>17.163000106811523</v>
      </c>
      <c r="H16" s="38"/>
      <c r="I16" s="36"/>
      <c r="J16" s="36"/>
      <c r="K16" s="36"/>
      <c r="L16" s="36"/>
      <c r="M16" s="36"/>
      <c r="N16" s="36"/>
      <c r="O16" s="37"/>
    </row>
    <row r="17" spans="2:16" ht="15.75">
      <c r="B17" s="25" t="s">
        <v>188</v>
      </c>
      <c r="C17" s="21">
        <v>27.072999954223633</v>
      </c>
      <c r="D17" s="39">
        <f>STDEV(C15:C17)</f>
        <v>0.13932088550550642</v>
      </c>
      <c r="E17" s="40">
        <f>AVERAGE(C15:C17)</f>
        <v>27.12933349609375</v>
      </c>
      <c r="F17" s="36"/>
      <c r="G17" s="21">
        <v>17.124000549316406</v>
      </c>
      <c r="H17" s="41">
        <f>STDEV(G15:G17)</f>
        <v>3.0005515037819064E-2</v>
      </c>
      <c r="I17" s="40">
        <f>AVERAGE(G15:G17)</f>
        <v>17.156667073567707</v>
      </c>
      <c r="J17" s="36"/>
      <c r="K17" s="40">
        <f>E17-I17</f>
        <v>9.9726664225260429</v>
      </c>
      <c r="L17" s="40">
        <f>K17-$K$7</f>
        <v>1.597332318623863</v>
      </c>
      <c r="M17" s="18">
        <f>SQRT((D17*D17)+(H17*H17))</f>
        <v>0.14251540292446713</v>
      </c>
      <c r="N17" s="6"/>
      <c r="O17" s="23">
        <f>POWER(2,-L17)</f>
        <v>0.33048751613335503</v>
      </c>
      <c r="P17" s="17">
        <f>M17/SQRT((COUNT(C15:C17)+COUNT(G15:G17)/2))</f>
        <v>6.7182405220949232E-2</v>
      </c>
    </row>
    <row r="18" spans="2:16">
      <c r="B18" s="25" t="s">
        <v>189</v>
      </c>
      <c r="C18" s="21">
        <v>24.715999603271484</v>
      </c>
      <c r="D18" s="33"/>
      <c r="E18" s="36"/>
      <c r="F18" s="36"/>
      <c r="G18" s="21">
        <v>16.527000427246094</v>
      </c>
      <c r="I18" s="36"/>
      <c r="J18" s="36"/>
      <c r="K18" s="36"/>
      <c r="L18" s="36"/>
      <c r="M18" s="36"/>
      <c r="N18" s="36"/>
      <c r="O18" s="37"/>
    </row>
    <row r="19" spans="2:16">
      <c r="B19" s="25" t="s">
        <v>189</v>
      </c>
      <c r="C19" s="21">
        <v>25.136999130249023</v>
      </c>
      <c r="D19" s="38"/>
      <c r="E19" s="36"/>
      <c r="F19" s="36"/>
      <c r="G19" s="21">
        <v>16.534999847412109</v>
      </c>
      <c r="H19" s="38"/>
      <c r="I19" s="36"/>
      <c r="J19" s="36"/>
      <c r="K19" s="36"/>
      <c r="L19" s="36"/>
      <c r="M19" s="36"/>
      <c r="N19" s="36"/>
      <c r="O19" s="37"/>
    </row>
    <row r="20" spans="2:16" ht="15.75">
      <c r="B20" s="25" t="s">
        <v>189</v>
      </c>
      <c r="C20" s="21">
        <v>25.079999923706055</v>
      </c>
      <c r="D20" s="39">
        <f>STDEV(C18:C20)</f>
        <v>0.22839503224987801</v>
      </c>
      <c r="E20" s="40">
        <f>AVERAGE(C18:C20)</f>
        <v>24.97766621907552</v>
      </c>
      <c r="F20" s="36"/>
      <c r="G20" s="21">
        <v>16.577999114990234</v>
      </c>
      <c r="H20" s="41">
        <f>STDEV(G18:G20)</f>
        <v>2.7428069220149908E-2</v>
      </c>
      <c r="I20" s="40">
        <f>AVERAGE(G18:G20)</f>
        <v>16.546666463216145</v>
      </c>
      <c r="J20" s="36"/>
      <c r="K20" s="40">
        <f>E20-I20</f>
        <v>8.430999755859375</v>
      </c>
      <c r="L20" s="40">
        <f>K20-$K$7</f>
        <v>5.5665651957195195E-2</v>
      </c>
      <c r="M20" s="18">
        <f>SQRT((D20*D20)+(H20*H20))</f>
        <v>0.23003606181981154</v>
      </c>
      <c r="N20" s="6"/>
      <c r="O20" s="23">
        <f>POWER(2,-L20)</f>
        <v>0.96215040949825459</v>
      </c>
      <c r="P20" s="17">
        <f>M20/SQRT((COUNT(C18:C20)+COUNT(G18:G20)/2))</f>
        <v>0.1084400394868244</v>
      </c>
    </row>
    <row r="21" spans="2:16">
      <c r="B21" s="25" t="s">
        <v>190</v>
      </c>
      <c r="C21" s="21">
        <v>22.236000061035156</v>
      </c>
      <c r="D21" s="33"/>
      <c r="E21" s="36"/>
      <c r="F21" s="36"/>
      <c r="G21" s="21">
        <v>16.558000564575195</v>
      </c>
      <c r="I21" s="36"/>
      <c r="J21" s="36"/>
      <c r="K21" s="36"/>
      <c r="L21" s="36"/>
      <c r="M21" s="36"/>
      <c r="N21" s="36"/>
      <c r="O21" s="37"/>
    </row>
    <row r="22" spans="2:16">
      <c r="B22" s="25" t="s">
        <v>190</v>
      </c>
      <c r="C22" s="21">
        <v>22.25</v>
      </c>
      <c r="D22" s="38"/>
      <c r="E22" s="36"/>
      <c r="F22" s="36"/>
      <c r="G22" s="21">
        <v>16.51300048828125</v>
      </c>
      <c r="H22" s="38"/>
      <c r="I22" s="36"/>
      <c r="J22" s="36"/>
      <c r="K22" s="36"/>
      <c r="L22" s="36"/>
      <c r="M22" s="36"/>
      <c r="N22" s="36"/>
      <c r="O22" s="37"/>
    </row>
    <row r="23" spans="2:16" ht="15.75">
      <c r="B23" s="25" t="s">
        <v>190</v>
      </c>
      <c r="C23" s="21">
        <v>22.309000015258789</v>
      </c>
      <c r="D23" s="39">
        <f>STDEV(C21:C23)</f>
        <v>3.8742727077068238E-2</v>
      </c>
      <c r="E23" s="40">
        <f>AVERAGE(C21:C23)</f>
        <v>22.265000025431316</v>
      </c>
      <c r="F23" s="36"/>
      <c r="G23" s="21">
        <v>16.51099967956543</v>
      </c>
      <c r="H23" s="41">
        <f>STDEV(G21:G23)</f>
        <v>2.6577224879206295E-2</v>
      </c>
      <c r="I23" s="40">
        <f>AVERAGE(G21:G23)</f>
        <v>16.527333577473957</v>
      </c>
      <c r="J23" s="36"/>
      <c r="K23" s="40">
        <f>E23-I23</f>
        <v>5.7376664479573591</v>
      </c>
      <c r="L23" s="40">
        <f>K23-$K$7</f>
        <v>-2.6376676559448207</v>
      </c>
      <c r="M23" s="18">
        <f>SQRT((D23*D23)+(H23*H23))</f>
        <v>4.698241994244335E-2</v>
      </c>
      <c r="N23" s="6"/>
      <c r="O23" s="23">
        <f>POWER(2,-L23)</f>
        <v>6.2232476391634632</v>
      </c>
      <c r="P23" s="17">
        <f>M23/SQRT((COUNT(C21:C23)+COUNT(G21:G23)/2))</f>
        <v>2.2147725158570521E-2</v>
      </c>
    </row>
    <row r="24" spans="2:16">
      <c r="B24" s="25" t="s">
        <v>191</v>
      </c>
      <c r="C24" s="21">
        <v>27.91200065612793</v>
      </c>
      <c r="D24" s="33"/>
      <c r="E24" s="36"/>
      <c r="F24" s="36"/>
      <c r="G24" s="21">
        <v>15.581000328063965</v>
      </c>
      <c r="I24" s="36"/>
      <c r="J24" s="36"/>
      <c r="K24" s="36"/>
      <c r="L24" s="36"/>
      <c r="M24" s="36"/>
      <c r="N24" s="36"/>
      <c r="O24" s="37"/>
    </row>
    <row r="25" spans="2:16">
      <c r="B25" s="25" t="s">
        <v>191</v>
      </c>
      <c r="C25" s="21">
        <v>28.239999771118164</v>
      </c>
      <c r="D25" s="38"/>
      <c r="E25" s="36"/>
      <c r="F25" s="36"/>
      <c r="G25" s="21">
        <v>15.083999633789063</v>
      </c>
      <c r="H25" s="38"/>
      <c r="I25" s="36"/>
      <c r="J25" s="36"/>
      <c r="K25" s="36"/>
      <c r="L25" s="36"/>
      <c r="M25" s="36"/>
      <c r="N25" s="36"/>
      <c r="O25" s="37"/>
    </row>
    <row r="26" spans="2:16" ht="15.75">
      <c r="B26" s="25" t="s">
        <v>191</v>
      </c>
      <c r="C26" s="21">
        <v>28.284000396728516</v>
      </c>
      <c r="D26" s="39">
        <f>STDEV(C24:C26)</f>
        <v>0.20326636116802005</v>
      </c>
      <c r="E26" s="40">
        <f>AVERAGE(C24:C26)</f>
        <v>28.145333607991535</v>
      </c>
      <c r="F26" s="36"/>
      <c r="G26" s="21">
        <v>15.404000282287598</v>
      </c>
      <c r="H26" s="41">
        <f>STDEV(G24:G26)</f>
        <v>0.25190577648330481</v>
      </c>
      <c r="I26" s="40">
        <f>AVERAGE(G24:G26)</f>
        <v>15.356333414713541</v>
      </c>
      <c r="J26" s="36"/>
      <c r="K26" s="40">
        <f>E26-I26</f>
        <v>12.789000193277994</v>
      </c>
      <c r="L26" s="40">
        <f>K26-$K$7</f>
        <v>4.4136660893758144</v>
      </c>
      <c r="M26" s="18">
        <f>SQRT((D26*D26)+(H26*H26))</f>
        <v>0.32368771031372923</v>
      </c>
      <c r="N26" s="6"/>
      <c r="O26" s="23">
        <f>POWER(2,-L26)</f>
        <v>4.6919580040336334E-2</v>
      </c>
      <c r="P26" s="17">
        <f>M26/SQRT((COUNT(C24:C26)+COUNT(G24:G26)/2))</f>
        <v>0.15258784996638983</v>
      </c>
    </row>
    <row r="27" spans="2:16">
      <c r="B27" s="25" t="s">
        <v>192</v>
      </c>
      <c r="C27" s="21">
        <v>23.582000732421875</v>
      </c>
      <c r="D27" s="33"/>
      <c r="E27" s="36"/>
      <c r="F27" s="36"/>
      <c r="G27" s="21">
        <v>17.160999298095703</v>
      </c>
      <c r="I27" s="36"/>
      <c r="J27" s="36"/>
      <c r="K27" s="36"/>
      <c r="L27" s="36"/>
      <c r="M27" s="36"/>
      <c r="N27" s="36"/>
      <c r="O27" s="37"/>
    </row>
    <row r="28" spans="2:16">
      <c r="B28" s="25" t="s">
        <v>192</v>
      </c>
      <c r="C28" s="21">
        <v>23.593000411987305</v>
      </c>
      <c r="D28" s="38"/>
      <c r="E28" s="36"/>
      <c r="F28" s="36"/>
      <c r="G28" s="21">
        <v>16.996999740600586</v>
      </c>
      <c r="H28" s="38"/>
      <c r="I28" s="36"/>
      <c r="J28" s="36"/>
      <c r="K28" s="36"/>
      <c r="L28" s="36"/>
      <c r="M28" s="36"/>
      <c r="N28" s="36"/>
      <c r="O28" s="37"/>
    </row>
    <row r="29" spans="2:16" ht="15.75">
      <c r="B29" s="25" t="s">
        <v>192</v>
      </c>
      <c r="C29" s="21">
        <v>23.535999298095703</v>
      </c>
      <c r="D29" s="39">
        <f>STDEV(C27:C29)</f>
        <v>3.023863945211647E-2</v>
      </c>
      <c r="E29" s="40">
        <f>AVERAGE(C27:C29)</f>
        <v>23.570333480834961</v>
      </c>
      <c r="F29" s="36"/>
      <c r="G29" s="21">
        <v>17.006000518798828</v>
      </c>
      <c r="H29" s="41">
        <f>STDEV(G27:G29)</f>
        <v>9.219679174668495E-2</v>
      </c>
      <c r="I29" s="40">
        <f>AVERAGE(G27:G29)</f>
        <v>17.054666519165039</v>
      </c>
      <c r="J29" s="36"/>
      <c r="K29" s="40">
        <f>E29-I29</f>
        <v>6.5156669616699219</v>
      </c>
      <c r="L29" s="40">
        <f>K29-$K$7</f>
        <v>-1.8596671422322579</v>
      </c>
      <c r="M29" s="18">
        <f>SQRT((D29*D29)+(H29*H29))</f>
        <v>9.702898393931933E-2</v>
      </c>
      <c r="N29" s="6"/>
      <c r="O29" s="23">
        <f>POWER(2,-L29)</f>
        <v>3.6292391886939703</v>
      </c>
      <c r="P29" s="17">
        <f>M29/SQRT((COUNT(C27:C29)+COUNT(G27:G29)/2))</f>
        <v>4.573990167675554E-2</v>
      </c>
    </row>
    <row r="30" spans="2:16">
      <c r="B30" s="25" t="s">
        <v>193</v>
      </c>
      <c r="C30" s="21">
        <v>19.813999176025391</v>
      </c>
      <c r="D30" s="33"/>
      <c r="E30" s="36"/>
      <c r="F30" s="36"/>
      <c r="G30" s="21">
        <v>15.60200023651123</v>
      </c>
      <c r="I30" s="36"/>
      <c r="J30" s="36"/>
      <c r="K30" s="36"/>
      <c r="L30" s="36"/>
      <c r="M30" s="36"/>
      <c r="N30" s="36"/>
      <c r="O30" s="37"/>
    </row>
    <row r="31" spans="2:16">
      <c r="B31" s="25" t="s">
        <v>193</v>
      </c>
      <c r="C31" s="21">
        <v>19.815999984741211</v>
      </c>
      <c r="D31" s="38"/>
      <c r="E31" s="36"/>
      <c r="F31" s="36"/>
      <c r="G31" s="21">
        <v>15.583000183105469</v>
      </c>
      <c r="H31" s="38"/>
      <c r="I31" s="36"/>
      <c r="J31" s="36"/>
      <c r="K31" s="36"/>
      <c r="L31" s="36"/>
      <c r="M31" s="36"/>
      <c r="N31" s="36"/>
      <c r="O31" s="37"/>
    </row>
    <row r="32" spans="2:16" ht="15.75">
      <c r="B32" s="25" t="s">
        <v>193</v>
      </c>
      <c r="C32" s="21">
        <v>19.811000823974609</v>
      </c>
      <c r="D32" s="39">
        <f>STDEV(C30:C32)</f>
        <v>2.5161133688043212E-3</v>
      </c>
      <c r="E32" s="40">
        <f>AVERAGE(C30:C32)</f>
        <v>19.813666661580402</v>
      </c>
      <c r="F32" s="36"/>
      <c r="G32" s="21">
        <v>15.628000259399414</v>
      </c>
      <c r="H32" s="41">
        <f>STDEV(G30:G32)</f>
        <v>2.2590595705841723E-2</v>
      </c>
      <c r="I32" s="40">
        <f>AVERAGE(G30:G32)</f>
        <v>15.604333559672037</v>
      </c>
      <c r="J32" s="36"/>
      <c r="K32" s="40">
        <f>E32-I32</f>
        <v>4.2093331019083653</v>
      </c>
      <c r="L32" s="40">
        <f>K32-$K$7</f>
        <v>-4.1660010019938145</v>
      </c>
      <c r="M32" s="18">
        <f>SQRT((D32*D32)+(H32*H32))</f>
        <v>2.2730284662306154E-2</v>
      </c>
      <c r="N32" s="6"/>
      <c r="O32" s="23">
        <f>POWER(2,-L32)</f>
        <v>17.95110815605198</v>
      </c>
      <c r="P32" s="17">
        <f>M32/SQRT((COUNT(C30:C32)+COUNT(G30:G32)/2))</f>
        <v>1.0715158948678171E-2</v>
      </c>
    </row>
    <row r="33" spans="2:17">
      <c r="B33" s="25" t="s">
        <v>194</v>
      </c>
      <c r="C33" s="21">
        <v>27.533000946044922</v>
      </c>
      <c r="D33" s="33"/>
      <c r="E33" s="36"/>
      <c r="F33" s="36"/>
      <c r="G33" s="21">
        <v>16.302000045776367</v>
      </c>
      <c r="I33" s="36"/>
      <c r="J33" s="36"/>
      <c r="K33" s="36"/>
      <c r="L33" s="36"/>
      <c r="M33" s="36"/>
      <c r="N33" s="36"/>
      <c r="O33" s="37"/>
    </row>
    <row r="34" spans="2:17">
      <c r="B34" s="25" t="s">
        <v>194</v>
      </c>
      <c r="C34" s="21">
        <v>27.125</v>
      </c>
      <c r="D34" s="38"/>
      <c r="E34" s="36"/>
      <c r="F34" s="36"/>
      <c r="G34" s="21">
        <v>16.615999221801758</v>
      </c>
      <c r="H34" s="38"/>
      <c r="I34" s="36"/>
      <c r="J34" s="36"/>
      <c r="K34" s="36"/>
      <c r="L34" s="36"/>
      <c r="M34" s="36"/>
      <c r="N34" s="36"/>
      <c r="O34" s="37"/>
    </row>
    <row r="35" spans="2:17" ht="15.75">
      <c r="B35" s="25" t="s">
        <v>194</v>
      </c>
      <c r="C35" s="21">
        <v>27.319999694824219</v>
      </c>
      <c r="D35" s="39">
        <f>STDEV(C33:C35)</f>
        <v>0.20406665005036745</v>
      </c>
      <c r="E35" s="40">
        <f>AVERAGE(C33:C35)</f>
        <v>27.326000213623047</v>
      </c>
      <c r="F35" s="36"/>
      <c r="G35" s="21">
        <v>16.367000579833984</v>
      </c>
      <c r="H35" s="41">
        <f>STDEV(G33:G35)</f>
        <v>0.16574120171429671</v>
      </c>
      <c r="I35" s="40">
        <f>AVERAGE(G33:G35)</f>
        <v>16.428333282470703</v>
      </c>
      <c r="J35" s="36"/>
      <c r="K35" s="40">
        <f>E35-I35</f>
        <v>10.897666931152344</v>
      </c>
      <c r="L35" s="40">
        <f>K35-$K$7</f>
        <v>2.5223328272501639</v>
      </c>
      <c r="M35" s="18">
        <f>SQRT((D35*D35)+(H35*H35))</f>
        <v>0.26289416807620192</v>
      </c>
      <c r="N35" s="6"/>
      <c r="O35" s="23">
        <f>POWER(2,-L35)</f>
        <v>0.17406127481637004</v>
      </c>
      <c r="P35" s="17">
        <f>M35/SQRT((COUNT(C33:C35)+COUNT(G33:G35)/2))</f>
        <v>0.12392949932071892</v>
      </c>
    </row>
    <row r="36" spans="2:17" s="24" customFormat="1">
      <c r="B36" s="25" t="s">
        <v>195</v>
      </c>
      <c r="C36" s="21">
        <v>21.672000885009766</v>
      </c>
      <c r="D36" s="33"/>
      <c r="E36" s="36"/>
      <c r="F36" s="36"/>
      <c r="G36" s="21">
        <v>15.154999732971191</v>
      </c>
      <c r="H36" s="32"/>
      <c r="I36" s="36"/>
      <c r="J36" s="36"/>
      <c r="K36" s="36"/>
      <c r="L36" s="36"/>
      <c r="M36" s="36"/>
      <c r="N36" s="36"/>
      <c r="O36" s="37"/>
      <c r="P36" s="43"/>
      <c r="Q36" s="30"/>
    </row>
    <row r="37" spans="2:17" s="24" customFormat="1">
      <c r="B37" s="25" t="s">
        <v>195</v>
      </c>
      <c r="C37" s="21">
        <v>21.458000183105469</v>
      </c>
      <c r="D37" s="38"/>
      <c r="E37" s="36"/>
      <c r="F37" s="36"/>
      <c r="G37" s="21">
        <v>15.123000144958496</v>
      </c>
      <c r="H37" s="38"/>
      <c r="I37" s="36"/>
      <c r="J37" s="36"/>
      <c r="K37" s="36"/>
      <c r="L37" s="36"/>
      <c r="M37" s="36"/>
      <c r="N37" s="36"/>
      <c r="O37" s="37"/>
      <c r="P37" s="43"/>
      <c r="Q37" s="30"/>
    </row>
    <row r="38" spans="2:17" s="24" customFormat="1" ht="15.75">
      <c r="B38" s="25" t="s">
        <v>195</v>
      </c>
      <c r="C38" s="21">
        <v>21.599000930786133</v>
      </c>
      <c r="D38" s="39">
        <f>STDEV(C36:C38)</f>
        <v>0.10878610862505264</v>
      </c>
      <c r="E38" s="40">
        <f>AVERAGE(C36:C38)</f>
        <v>21.576333999633789</v>
      </c>
      <c r="F38" s="36"/>
      <c r="G38" s="21">
        <v>14.49899959564209</v>
      </c>
      <c r="H38" s="41">
        <f>STDEV(G36:G38)</f>
        <v>0.36985060933568059</v>
      </c>
      <c r="I38" s="40">
        <f>AVERAGE(G36:G38)</f>
        <v>14.925666491190592</v>
      </c>
      <c r="J38" s="36"/>
      <c r="K38" s="40">
        <f>E38-I38</f>
        <v>6.6506675084431972</v>
      </c>
      <c r="L38" s="40">
        <f>K38-$K$7</f>
        <v>-1.7246665954589826</v>
      </c>
      <c r="M38" s="40">
        <f>SQRT((D38*D38)+(H38*H38))</f>
        <v>0.3855176917545497</v>
      </c>
      <c r="N38" s="36"/>
      <c r="O38" s="44">
        <f>POWER(2,-L38)</f>
        <v>3.3050373954426733</v>
      </c>
      <c r="P38" s="1">
        <f>M38/SQRT((COUNT(C36:C38)+COUNT(G36:G38)/2))</f>
        <v>0.18173478273801819</v>
      </c>
      <c r="Q38" s="30"/>
    </row>
    <row r="39" spans="2:17" s="24" customFormat="1">
      <c r="B39" s="25" t="s">
        <v>196</v>
      </c>
      <c r="C39" s="21">
        <v>20.017999649047852</v>
      </c>
      <c r="D39" s="33"/>
      <c r="E39" s="36"/>
      <c r="F39" s="36"/>
      <c r="G39" s="21">
        <v>15.034999847412109</v>
      </c>
      <c r="H39" s="32"/>
      <c r="I39" s="36"/>
      <c r="J39" s="36"/>
      <c r="K39" s="36"/>
      <c r="L39" s="36"/>
      <c r="M39" s="36"/>
      <c r="N39" s="36"/>
      <c r="O39" s="37"/>
      <c r="P39" s="43"/>
      <c r="Q39" s="30"/>
    </row>
    <row r="40" spans="2:17" s="24" customFormat="1">
      <c r="B40" s="25" t="s">
        <v>196</v>
      </c>
      <c r="C40" s="21">
        <v>19.902000427246094</v>
      </c>
      <c r="D40" s="38"/>
      <c r="E40" s="36"/>
      <c r="F40" s="36"/>
      <c r="G40" s="21">
        <v>14.88700008392334</v>
      </c>
      <c r="H40" s="38"/>
      <c r="I40" s="36"/>
      <c r="J40" s="36"/>
      <c r="K40" s="36"/>
      <c r="L40" s="36"/>
      <c r="M40" s="36"/>
      <c r="N40" s="36"/>
      <c r="O40" s="37"/>
      <c r="P40" s="43"/>
      <c r="Q40" s="30"/>
    </row>
    <row r="41" spans="2:17" s="24" customFormat="1" ht="15.75">
      <c r="B41" s="25" t="s">
        <v>196</v>
      </c>
      <c r="C41" s="21">
        <v>20.055999755859375</v>
      </c>
      <c r="D41" s="39">
        <f>STDEV(C39:C41)</f>
        <v>8.0224290575072479E-2</v>
      </c>
      <c r="E41" s="40">
        <f>AVERAGE(C39:C41)</f>
        <v>19.991999944051106</v>
      </c>
      <c r="F41" s="36"/>
      <c r="G41" s="21">
        <v>14.954000473022461</v>
      </c>
      <c r="H41" s="41">
        <f>STDEV(G39:G41)</f>
        <v>7.4110144136593267E-2</v>
      </c>
      <c r="I41" s="40">
        <f>AVERAGE(G39:G41)</f>
        <v>14.958666801452637</v>
      </c>
      <c r="J41" s="36"/>
      <c r="K41" s="40">
        <f>E41-I41</f>
        <v>5.0333331425984689</v>
      </c>
      <c r="L41" s="40">
        <f>K41-$K$7</f>
        <v>-3.3420009613037109</v>
      </c>
      <c r="M41" s="40">
        <f>SQRT((D41*D41)+(H41*H41))</f>
        <v>0.10921652925368161</v>
      </c>
      <c r="N41" s="36"/>
      <c r="O41" s="44">
        <f>POWER(2,-L41)</f>
        <v>10.140106932879458</v>
      </c>
      <c r="P41" s="1">
        <f>M41/SQRT((COUNT(C39:C41)+COUNT(G39:G41)/2))</f>
        <v>5.1485165635291479E-2</v>
      </c>
      <c r="Q41" s="30"/>
    </row>
    <row r="42" spans="2:17">
      <c r="B42" s="25" t="s">
        <v>197</v>
      </c>
      <c r="C42" s="21">
        <v>27.62700080871582</v>
      </c>
      <c r="D42" s="33"/>
      <c r="E42" s="36"/>
      <c r="F42" s="36"/>
      <c r="G42" s="21">
        <v>14.548000335693359</v>
      </c>
      <c r="I42" s="36"/>
      <c r="J42" s="36"/>
      <c r="K42" s="36"/>
      <c r="L42" s="36"/>
      <c r="M42" s="36"/>
      <c r="N42" s="36"/>
      <c r="O42" s="37"/>
    </row>
    <row r="43" spans="2:17">
      <c r="B43" s="25" t="s">
        <v>197</v>
      </c>
      <c r="C43" s="21">
        <v>27.738000869750977</v>
      </c>
      <c r="D43" s="38"/>
      <c r="E43" s="36"/>
      <c r="F43" s="36"/>
      <c r="G43" s="21">
        <v>14.616999626159668</v>
      </c>
      <c r="H43" s="38"/>
      <c r="I43" s="36"/>
      <c r="J43" s="36"/>
      <c r="K43" s="36"/>
      <c r="L43" s="36"/>
      <c r="M43" s="36"/>
      <c r="N43" s="36"/>
      <c r="O43" s="37"/>
    </row>
    <row r="44" spans="2:17" ht="15.75">
      <c r="B44" s="25" t="s">
        <v>197</v>
      </c>
      <c r="C44" s="21">
        <v>27.635000228881836</v>
      </c>
      <c r="D44" s="39">
        <f>STDEV(C42:C44)</f>
        <v>6.1906025948279805E-2</v>
      </c>
      <c r="E44" s="40">
        <f>AVERAGE(C42:C44)</f>
        <v>27.666667302449543</v>
      </c>
      <c r="F44" s="36"/>
      <c r="G44" s="21">
        <v>14.640999794006348</v>
      </c>
      <c r="H44" s="41">
        <f>STDEV(G42:G44)</f>
        <v>4.8280101815744728E-2</v>
      </c>
      <c r="I44" s="40">
        <f>AVERAGE(G42:G44)</f>
        <v>14.601999918619791</v>
      </c>
      <c r="J44" s="36"/>
      <c r="K44" s="40">
        <f>E44-I44</f>
        <v>13.064667383829752</v>
      </c>
      <c r="L44" s="40">
        <f>K44-$K$7</f>
        <v>4.6893332799275722</v>
      </c>
      <c r="M44" s="18">
        <f>SQRT((D44*D44)+(H44*H44))</f>
        <v>7.8506842249881442E-2</v>
      </c>
      <c r="N44" s="6"/>
      <c r="O44" s="23">
        <f>POWER(2,-L44)</f>
        <v>3.8758773275949919E-2</v>
      </c>
      <c r="P44" s="17">
        <f>M44/SQRT((COUNT(C42:C44)+COUNT(G42:G44)/2))</f>
        <v>3.7008480349622487E-2</v>
      </c>
    </row>
    <row r="45" spans="2:17">
      <c r="B45" s="25" t="s">
        <v>198</v>
      </c>
      <c r="C45" s="21">
        <v>23.638999938964844</v>
      </c>
      <c r="D45" s="33"/>
      <c r="E45" s="36"/>
      <c r="F45" s="36"/>
      <c r="G45" s="21">
        <v>16.941999435424805</v>
      </c>
      <c r="I45" s="36"/>
      <c r="J45" s="36"/>
      <c r="K45" s="36"/>
      <c r="L45" s="36"/>
      <c r="M45" s="36"/>
      <c r="N45" s="36"/>
      <c r="O45" s="37"/>
    </row>
    <row r="46" spans="2:17">
      <c r="B46" s="25" t="s">
        <v>198</v>
      </c>
      <c r="C46" s="21">
        <v>23.638999938964844</v>
      </c>
      <c r="D46" s="38"/>
      <c r="E46" s="36"/>
      <c r="F46" s="36"/>
      <c r="G46" s="21">
        <v>16.993000030517578</v>
      </c>
      <c r="H46" s="38"/>
      <c r="I46" s="36"/>
      <c r="J46" s="36"/>
      <c r="K46" s="36"/>
      <c r="L46" s="36"/>
      <c r="M46" s="36"/>
      <c r="N46" s="36"/>
      <c r="O46" s="37"/>
    </row>
    <row r="47" spans="2:17" ht="15.75">
      <c r="B47" s="25" t="s">
        <v>198</v>
      </c>
      <c r="C47" s="21">
        <v>23.693000793457031</v>
      </c>
      <c r="D47" s="39">
        <f>STDEV(C45:C47)</f>
        <v>3.1177407877534265E-2</v>
      </c>
      <c r="E47" s="40">
        <f>AVERAGE(C45:C47)</f>
        <v>23.657000223795574</v>
      </c>
      <c r="F47" s="36"/>
      <c r="G47" s="21">
        <v>17.076000213623047</v>
      </c>
      <c r="H47" s="41">
        <f>STDEV(G45:G47)</f>
        <v>6.7634187180119779E-2</v>
      </c>
      <c r="I47" s="40">
        <f>AVERAGE(G45:G47)</f>
        <v>17.003666559855144</v>
      </c>
      <c r="J47" s="36"/>
      <c r="K47" s="40">
        <f>E47-I47</f>
        <v>6.6533336639404297</v>
      </c>
      <c r="L47" s="40">
        <f>K47-$K$7</f>
        <v>-1.7220004399617501</v>
      </c>
      <c r="M47" s="18">
        <f>SQRT((D47*D47)+(H47*H47))</f>
        <v>7.4474250835289468E-2</v>
      </c>
      <c r="N47" s="6"/>
      <c r="O47" s="23">
        <f>POWER(2,-L47)</f>
        <v>3.2989352004776666</v>
      </c>
      <c r="P47" s="17">
        <f>M47/SQRT((COUNT(C45:C47)+COUNT(G45:G47)/2))</f>
        <v>3.5107498526280728E-2</v>
      </c>
    </row>
    <row r="48" spans="2:17">
      <c r="B48" s="25" t="s">
        <v>199</v>
      </c>
      <c r="C48" s="21">
        <v>19.777000427246094</v>
      </c>
      <c r="D48" s="33"/>
      <c r="E48" s="36"/>
      <c r="F48" s="36"/>
      <c r="G48" s="21">
        <v>15.496999740600586</v>
      </c>
      <c r="I48" s="36"/>
      <c r="J48" s="36"/>
      <c r="K48" s="36"/>
      <c r="L48" s="36"/>
      <c r="M48" s="36"/>
      <c r="N48" s="36"/>
      <c r="O48" s="37"/>
    </row>
    <row r="49" spans="2:17">
      <c r="B49" s="25" t="s">
        <v>199</v>
      </c>
      <c r="C49" s="21">
        <v>19.851999282836914</v>
      </c>
      <c r="D49" s="38"/>
      <c r="E49" s="36"/>
      <c r="F49" s="36"/>
      <c r="G49" s="21">
        <v>15.515999794006348</v>
      </c>
      <c r="H49" s="38"/>
      <c r="I49" s="36"/>
      <c r="J49" s="36"/>
      <c r="K49" s="36"/>
      <c r="L49" s="36"/>
      <c r="M49" s="36"/>
      <c r="N49" s="36"/>
      <c r="O49" s="37"/>
    </row>
    <row r="50" spans="2:17" ht="15.75">
      <c r="B50" s="25" t="s">
        <v>199</v>
      </c>
      <c r="C50" s="21">
        <v>19.801000595092773</v>
      </c>
      <c r="D50" s="39">
        <f>STDEV(C48:C50)</f>
        <v>3.8300788826136634E-2</v>
      </c>
      <c r="E50" s="40">
        <f>AVERAGE(C48:C50)</f>
        <v>19.810000101725262</v>
      </c>
      <c r="F50" s="36"/>
      <c r="G50" s="21">
        <v>15.491999626159668</v>
      </c>
      <c r="H50" s="41">
        <f>STDEV(G48:G50)</f>
        <v>1.2662353852482506E-2</v>
      </c>
      <c r="I50" s="40">
        <f>AVERAGE(G48:G50)</f>
        <v>15.501666386922201</v>
      </c>
      <c r="J50" s="36"/>
      <c r="K50" s="40">
        <f>E50-I50</f>
        <v>4.3083337148030605</v>
      </c>
      <c r="L50" s="40">
        <f>K50-$K$7</f>
        <v>-4.0670003890991193</v>
      </c>
      <c r="M50" s="18">
        <f>SQRT((D50*D50)+(H50*H50))</f>
        <v>4.0339628528158158E-2</v>
      </c>
      <c r="N50" s="6"/>
      <c r="O50" s="23">
        <f>POWER(2,-L50)</f>
        <v>16.760582553974832</v>
      </c>
      <c r="P50" s="17">
        <f>M50/SQRT((COUNT(C48:C50)+COUNT(G48:G50)/2))</f>
        <v>1.901628325520463E-2</v>
      </c>
    </row>
    <row r="51" spans="2:17">
      <c r="B51" s="25" t="s">
        <v>200</v>
      </c>
      <c r="C51" s="21">
        <v>27.320999145507813</v>
      </c>
      <c r="D51" s="33"/>
      <c r="E51" s="36"/>
      <c r="F51" s="36"/>
      <c r="G51" s="21">
        <v>16.674999237060547</v>
      </c>
      <c r="I51" s="36"/>
      <c r="J51" s="36"/>
      <c r="K51" s="36"/>
      <c r="L51" s="36"/>
      <c r="M51" s="36"/>
      <c r="N51" s="36"/>
      <c r="O51" s="37"/>
    </row>
    <row r="52" spans="2:17">
      <c r="B52" s="25" t="s">
        <v>200</v>
      </c>
      <c r="C52" s="21">
        <v>27.972999572753906</v>
      </c>
      <c r="D52" s="38"/>
      <c r="E52" s="36"/>
      <c r="F52" s="36"/>
      <c r="G52" s="21">
        <v>16.690999984741211</v>
      </c>
      <c r="H52" s="38"/>
      <c r="I52" s="36"/>
      <c r="J52" s="36"/>
      <c r="K52" s="36"/>
      <c r="L52" s="36"/>
      <c r="M52" s="36"/>
      <c r="N52" s="36"/>
      <c r="O52" s="37"/>
    </row>
    <row r="53" spans="2:17" ht="15.75">
      <c r="B53" s="25" t="s">
        <v>200</v>
      </c>
      <c r="C53" s="21">
        <v>27.663999557495117</v>
      </c>
      <c r="D53" s="39">
        <f>STDEV(C51:C53)</f>
        <v>0.32614793401729053</v>
      </c>
      <c r="E53" s="40">
        <f>AVERAGE(C51:C53)</f>
        <v>27.652666091918945</v>
      </c>
      <c r="F53" s="36"/>
      <c r="G53" s="21">
        <v>16.676000595092773</v>
      </c>
      <c r="H53" s="41">
        <f>STDEV(G51:G53)</f>
        <v>8.9629639263902276E-3</v>
      </c>
      <c r="I53" s="40">
        <f>AVERAGE(G51:G53)</f>
        <v>16.680666605631512</v>
      </c>
      <c r="J53" s="36"/>
      <c r="K53" s="40">
        <f>E53-I53</f>
        <v>10.971999486287434</v>
      </c>
      <c r="L53" s="40">
        <f>K53-$K$7</f>
        <v>2.5966653823852539</v>
      </c>
      <c r="M53" s="18">
        <f>SQRT((D53*D53)+(H53*H53))</f>
        <v>0.32627106765095287</v>
      </c>
      <c r="N53" s="6"/>
      <c r="O53" s="23">
        <f>POWER(2,-L53)</f>
        <v>0.16532016543260858</v>
      </c>
      <c r="P53" s="17">
        <f>M53/SQRT((COUNT(C51:C53)+COUNT(G51:G53)/2))</f>
        <v>0.15380565629397575</v>
      </c>
    </row>
    <row r="54" spans="2:17">
      <c r="B54" s="25" t="s">
        <v>201</v>
      </c>
      <c r="C54" s="21">
        <v>25.086999893188477</v>
      </c>
      <c r="D54" s="33"/>
      <c r="E54" s="36"/>
      <c r="F54" s="36"/>
      <c r="G54" s="21">
        <v>17.648000717163086</v>
      </c>
      <c r="I54" s="36"/>
      <c r="J54" s="36"/>
      <c r="K54" s="36"/>
      <c r="L54" s="36"/>
      <c r="M54" s="36"/>
      <c r="N54" s="36"/>
      <c r="O54" s="37"/>
    </row>
    <row r="55" spans="2:17">
      <c r="B55" s="25" t="s">
        <v>201</v>
      </c>
      <c r="C55" s="21">
        <v>25.077999114990234</v>
      </c>
      <c r="D55" s="38"/>
      <c r="E55" s="36"/>
      <c r="F55" s="36"/>
      <c r="G55" s="21">
        <v>17.618000030517578</v>
      </c>
      <c r="H55" s="38"/>
      <c r="I55" s="36"/>
      <c r="J55" s="36"/>
      <c r="K55" s="36"/>
      <c r="L55" s="36"/>
      <c r="M55" s="36"/>
      <c r="N55" s="36"/>
      <c r="O55" s="37"/>
    </row>
    <row r="56" spans="2:17" ht="15.75">
      <c r="B56" s="25" t="s">
        <v>201</v>
      </c>
      <c r="C56" s="21">
        <v>25.104999542236328</v>
      </c>
      <c r="D56" s="39">
        <f>STDEV(C54:C56)</f>
        <v>1.3747875263056574E-2</v>
      </c>
      <c r="E56" s="40">
        <f>AVERAGE(C54:C56)</f>
        <v>25.089999516805012</v>
      </c>
      <c r="F56" s="36"/>
      <c r="G56" s="21">
        <v>17.582000732421875</v>
      </c>
      <c r="H56" s="41">
        <f>STDEV(G54:G56)</f>
        <v>3.3045394657514486E-2</v>
      </c>
      <c r="I56" s="40">
        <f>AVERAGE(G54:G56)</f>
        <v>17.616000493367512</v>
      </c>
      <c r="J56" s="36"/>
      <c r="K56" s="40">
        <f>E56-I56</f>
        <v>7.4739990234375</v>
      </c>
      <c r="L56" s="40">
        <f>K56-$K$7</f>
        <v>-0.90133508046467981</v>
      </c>
      <c r="M56" s="18">
        <f>SQRT((D56*D56)+(H56*H56))</f>
        <v>3.579109082326843E-2</v>
      </c>
      <c r="N56" s="6"/>
      <c r="O56" s="23">
        <f>POWER(2,-L56)</f>
        <v>1.8677936533578456</v>
      </c>
      <c r="P56" s="17">
        <f>M56/SQRT((COUNT(C54:C56)+COUNT(G54:G56)/2))</f>
        <v>1.6872082018131146E-2</v>
      </c>
    </row>
    <row r="57" spans="2:17" s="24" customFormat="1">
      <c r="B57" s="25" t="s">
        <v>202</v>
      </c>
      <c r="C57" s="21">
        <v>19.642999649047852</v>
      </c>
      <c r="D57" s="33"/>
      <c r="E57" s="36"/>
      <c r="F57" s="36"/>
      <c r="G57" s="21">
        <v>14.892999649047852</v>
      </c>
      <c r="H57" s="32"/>
      <c r="I57" s="36"/>
      <c r="J57" s="36"/>
      <c r="K57" s="36"/>
      <c r="L57" s="36"/>
      <c r="M57" s="36"/>
      <c r="N57" s="36"/>
      <c r="O57" s="37"/>
      <c r="P57" s="43"/>
      <c r="Q57" s="30"/>
    </row>
    <row r="58" spans="2:17" s="24" customFormat="1">
      <c r="B58" s="25" t="s">
        <v>202</v>
      </c>
      <c r="C58" s="21">
        <v>19.756000518798828</v>
      </c>
      <c r="D58" s="38"/>
      <c r="E58" s="36"/>
      <c r="F58" s="36"/>
      <c r="G58" s="21">
        <v>14.829999923706055</v>
      </c>
      <c r="H58" s="38"/>
      <c r="I58" s="36"/>
      <c r="J58" s="36"/>
      <c r="K58" s="36"/>
      <c r="L58" s="36"/>
      <c r="M58" s="36"/>
      <c r="N58" s="36"/>
      <c r="O58" s="37"/>
      <c r="P58" s="43"/>
      <c r="Q58" s="30"/>
    </row>
    <row r="59" spans="2:17" s="24" customFormat="1" ht="15.75">
      <c r="B59" s="25" t="s">
        <v>202</v>
      </c>
      <c r="C59" s="21">
        <v>19.966999053955078</v>
      </c>
      <c r="D59" s="39">
        <f>STDEV(C57:C59)</f>
        <v>0.1644512049124931</v>
      </c>
      <c r="E59" s="40">
        <f>AVERAGE(C57:C59)</f>
        <v>19.788666407267254</v>
      </c>
      <c r="F59" s="36"/>
      <c r="G59" s="21">
        <v>14.864999771118164</v>
      </c>
      <c r="H59" s="41">
        <f>STDEV(G57:G59)</f>
        <v>3.1564610658378643E-2</v>
      </c>
      <c r="I59" s="40">
        <f>AVERAGE(G57:G59)</f>
        <v>14.862666447957357</v>
      </c>
      <c r="J59" s="36"/>
      <c r="K59" s="40">
        <f>E59-I59</f>
        <v>4.9259999593098964</v>
      </c>
      <c r="L59" s="40">
        <f>K59-$K$7</f>
        <v>-3.4493341445922834</v>
      </c>
      <c r="M59" s="40">
        <f>SQRT((D59*D59)+(H59*H59))</f>
        <v>0.16745304847385079</v>
      </c>
      <c r="N59" s="36"/>
      <c r="O59" s="44">
        <f>POWER(2,-L59)</f>
        <v>10.923279405960294</v>
      </c>
      <c r="P59" s="1">
        <f>M59/SQRT((COUNT(C57:C59)+COUNT(G57:G59)/2))</f>
        <v>7.8938124070813034E-2</v>
      </c>
      <c r="Q59" s="30"/>
    </row>
    <row r="60" spans="2:17" s="24" customFormat="1">
      <c r="B60" s="25" t="s">
        <v>203</v>
      </c>
      <c r="C60" s="21">
        <v>32.464000701904297</v>
      </c>
      <c r="D60" s="33"/>
      <c r="E60" s="36"/>
      <c r="F60" s="36"/>
      <c r="G60" s="21">
        <v>16.545000076293945</v>
      </c>
      <c r="H60" s="32"/>
      <c r="I60" s="36"/>
      <c r="J60" s="36"/>
      <c r="K60" s="36"/>
      <c r="L60" s="36"/>
      <c r="M60" s="36"/>
      <c r="N60" s="36"/>
      <c r="O60" s="37"/>
      <c r="P60" s="43"/>
      <c r="Q60" s="30"/>
    </row>
    <row r="61" spans="2:17" s="24" customFormat="1">
      <c r="B61" s="25" t="s">
        <v>203</v>
      </c>
      <c r="C61" s="21"/>
      <c r="D61" s="38"/>
      <c r="E61" s="36"/>
      <c r="F61" s="36"/>
      <c r="G61" s="21">
        <v>16.555999755859375</v>
      </c>
      <c r="H61" s="38"/>
      <c r="I61" s="36"/>
      <c r="J61" s="36"/>
      <c r="K61" s="36"/>
      <c r="L61" s="36"/>
      <c r="M61" s="36"/>
      <c r="N61" s="36"/>
      <c r="O61" s="37"/>
      <c r="P61" s="43"/>
      <c r="Q61" s="30"/>
    </row>
    <row r="62" spans="2:17" s="24" customFormat="1" ht="15.75">
      <c r="B62" s="25" t="s">
        <v>203</v>
      </c>
      <c r="C62" s="21">
        <v>33.173000335693359</v>
      </c>
      <c r="D62" s="39">
        <f>STDEV(C60:C62)</f>
        <v>0.50133844891102497</v>
      </c>
      <c r="E62" s="40">
        <f>AVERAGE(C60:C62)</f>
        <v>32.818500518798828</v>
      </c>
      <c r="F62" s="36"/>
      <c r="G62" s="21"/>
      <c r="H62" s="41">
        <f>STDEV(G60:G62)</f>
        <v>7.7779480115944283E-3</v>
      </c>
      <c r="I62" s="40">
        <f>AVERAGE(G60:G62)</f>
        <v>16.55049991607666</v>
      </c>
      <c r="J62" s="36"/>
      <c r="K62" s="40">
        <f>E62-I62</f>
        <v>16.268000602722168</v>
      </c>
      <c r="L62" s="40">
        <f>K62-$K$7</f>
        <v>7.8926664988199882</v>
      </c>
      <c r="M62" s="40">
        <f>SQRT((D62*D62)+(H62*H62))</f>
        <v>0.50139878024560791</v>
      </c>
      <c r="N62" s="36"/>
      <c r="O62" s="31">
        <f>POWER(2,-L62)</f>
        <v>4.2079506521884944E-3</v>
      </c>
      <c r="P62" s="1">
        <f>M62/SQRT((COUNT(C60:C62)+COUNT(G60:G62)/2))</f>
        <v>0.28948272074615178</v>
      </c>
      <c r="Q62" s="30"/>
    </row>
    <row r="63" spans="2:17" s="24" customFormat="1">
      <c r="B63" s="25" t="s">
        <v>204</v>
      </c>
      <c r="C63" s="21">
        <v>23.142000198364258</v>
      </c>
      <c r="D63" s="33"/>
      <c r="E63" s="36"/>
      <c r="F63" s="36"/>
      <c r="G63" s="21">
        <v>17.350000381469727</v>
      </c>
      <c r="H63" s="32"/>
      <c r="I63" s="36"/>
      <c r="J63" s="36"/>
      <c r="K63" s="36"/>
      <c r="L63" s="36"/>
      <c r="M63" s="36"/>
      <c r="N63" s="36"/>
      <c r="O63" s="37"/>
      <c r="P63" s="43"/>
      <c r="Q63" s="30"/>
    </row>
    <row r="64" spans="2:17" s="24" customFormat="1">
      <c r="B64" s="25" t="s">
        <v>204</v>
      </c>
      <c r="C64" s="21">
        <v>23.027999877929688</v>
      </c>
      <c r="D64" s="38"/>
      <c r="E64" s="36"/>
      <c r="F64" s="36"/>
      <c r="G64" s="21">
        <v>17.312999725341797</v>
      </c>
      <c r="H64" s="38"/>
      <c r="I64" s="36"/>
      <c r="J64" s="36"/>
      <c r="K64" s="36"/>
      <c r="L64" s="36"/>
      <c r="M64" s="36"/>
      <c r="N64" s="36"/>
      <c r="O64" s="37"/>
      <c r="P64" s="43"/>
      <c r="Q64" s="30"/>
    </row>
    <row r="65" spans="2:17" s="24" customFormat="1" ht="15.75">
      <c r="B65" s="25" t="s">
        <v>204</v>
      </c>
      <c r="C65" s="21">
        <v>23.052000045776367</v>
      </c>
      <c r="D65" s="39">
        <f>STDEV(C63:C65)</f>
        <v>6.0100067362271047E-2</v>
      </c>
      <c r="E65" s="40">
        <f>AVERAGE(C63:C65)</f>
        <v>23.074000040690105</v>
      </c>
      <c r="F65" s="36"/>
      <c r="G65" s="21">
        <v>17.228000640869141</v>
      </c>
      <c r="H65" s="41">
        <f>STDEV(G63:G65)</f>
        <v>6.2553749716673407E-2</v>
      </c>
      <c r="I65" s="40">
        <f>AVERAGE(G63:G65)</f>
        <v>17.297000249226887</v>
      </c>
      <c r="J65" s="36"/>
      <c r="K65" s="40">
        <f>E65-I65</f>
        <v>5.7769997914632185</v>
      </c>
      <c r="L65" s="40">
        <f>K65-$K$7</f>
        <v>-2.5983343124389613</v>
      </c>
      <c r="M65" s="40">
        <f>SQRT((D65*D65)+(H65*H65))</f>
        <v>8.6746698499514871E-2</v>
      </c>
      <c r="N65" s="36"/>
      <c r="O65" s="44">
        <f>POWER(2,-L65)</f>
        <v>6.0558703223472223</v>
      </c>
      <c r="P65" s="1">
        <f>M65/SQRT((COUNT(C63:C65)+COUNT(G63:G65)/2))</f>
        <v>4.089278583636792E-2</v>
      </c>
      <c r="Q65" s="30"/>
    </row>
    <row r="66" spans="2:17">
      <c r="B66" s="25" t="s">
        <v>205</v>
      </c>
      <c r="C66" s="21">
        <v>19.561000823974609</v>
      </c>
      <c r="D66" s="33"/>
      <c r="E66" s="36"/>
      <c r="F66" s="36"/>
      <c r="G66" s="21">
        <v>13.895000457763672</v>
      </c>
      <c r="I66" s="36"/>
      <c r="J66" s="36"/>
      <c r="K66" s="36"/>
      <c r="L66" s="36"/>
      <c r="M66" s="36"/>
      <c r="N66" s="36"/>
      <c r="O66" s="37"/>
    </row>
    <row r="67" spans="2:17">
      <c r="B67" s="25" t="s">
        <v>205</v>
      </c>
      <c r="C67" s="21">
        <v>19.714000701904297</v>
      </c>
      <c r="D67" s="38"/>
      <c r="E67" s="36"/>
      <c r="F67" s="36"/>
      <c r="G67" s="21">
        <v>13.946999549865723</v>
      </c>
      <c r="H67" s="38"/>
      <c r="I67" s="36"/>
      <c r="J67" s="36"/>
      <c r="K67" s="36"/>
      <c r="L67" s="36"/>
      <c r="M67" s="36"/>
      <c r="N67" s="36"/>
      <c r="O67" s="37"/>
    </row>
    <row r="68" spans="2:17" ht="15.75">
      <c r="B68" s="25" t="s">
        <v>205</v>
      </c>
      <c r="C68" s="21">
        <v>19.666999816894531</v>
      </c>
      <c r="D68" s="39">
        <f>STDEV(C66:C68)</f>
        <v>7.8372861308659364E-2</v>
      </c>
      <c r="E68" s="40">
        <f>AVERAGE(C66:C68)</f>
        <v>19.64733378092448</v>
      </c>
      <c r="F68" s="36"/>
      <c r="G68" s="21">
        <v>13.942999839782715</v>
      </c>
      <c r="H68" s="41">
        <f>STDEV(G66:G68)</f>
        <v>2.8936263103574437E-2</v>
      </c>
      <c r="I68" s="40">
        <f>AVERAGE(G66:G68)</f>
        <v>13.928333282470703</v>
      </c>
      <c r="J68" s="36"/>
      <c r="K68" s="40">
        <f>E68-I68</f>
        <v>5.7190004984537772</v>
      </c>
      <c r="L68" s="40">
        <f>K68-$K$7</f>
        <v>-2.6563336054484026</v>
      </c>
      <c r="M68" s="18">
        <f>SQRT((D68*D68)+(H68*H68))</f>
        <v>8.3544076463299533E-2</v>
      </c>
      <c r="N68" s="6"/>
      <c r="O68" s="23">
        <f>POWER(2,-L68)</f>
        <v>6.30428870892964</v>
      </c>
      <c r="P68" s="17">
        <f>M68/SQRT((COUNT(C66:C68)+COUNT(G66:G68)/2))</f>
        <v>3.9383055330111029E-2</v>
      </c>
    </row>
    <row r="69" spans="2:17">
      <c r="B69" s="25" t="s">
        <v>206</v>
      </c>
      <c r="C69" s="21">
        <v>29.179000854492188</v>
      </c>
      <c r="D69" s="33"/>
      <c r="E69" s="36"/>
      <c r="F69" s="36"/>
      <c r="G69" s="21">
        <v>16.951999664306641</v>
      </c>
      <c r="I69" s="36"/>
      <c r="J69" s="36"/>
      <c r="K69" s="36"/>
      <c r="L69" s="36"/>
      <c r="M69" s="36"/>
      <c r="N69" s="36"/>
      <c r="O69" s="37"/>
    </row>
    <row r="70" spans="2:17">
      <c r="B70" s="25" t="s">
        <v>206</v>
      </c>
      <c r="C70" s="21">
        <v>29.496000289916992</v>
      </c>
      <c r="D70" s="38"/>
      <c r="E70" s="36"/>
      <c r="F70" s="36"/>
      <c r="G70" s="21">
        <v>16.98699951171875</v>
      </c>
      <c r="H70" s="38"/>
      <c r="I70" s="36"/>
      <c r="J70" s="36"/>
      <c r="K70" s="36"/>
      <c r="L70" s="36"/>
      <c r="M70" s="36"/>
      <c r="N70" s="36"/>
      <c r="O70" s="37"/>
    </row>
    <row r="71" spans="2:17" ht="15.75">
      <c r="B71" s="25" t="s">
        <v>206</v>
      </c>
      <c r="C71" s="21">
        <v>29.070999145507812</v>
      </c>
      <c r="D71" s="39">
        <f>STDEV(C69:C71)</f>
        <v>0.22089929226999308</v>
      </c>
      <c r="E71" s="40">
        <f>AVERAGE(C69:C71)</f>
        <v>29.248666763305664</v>
      </c>
      <c r="F71" s="36"/>
      <c r="G71" s="21">
        <v>16.986000061035156</v>
      </c>
      <c r="H71" s="41">
        <f>STDEV(G69:G71)</f>
        <v>1.9924922409871225E-2</v>
      </c>
      <c r="I71" s="40">
        <f>AVERAGE(G69:G71)</f>
        <v>16.974999745686848</v>
      </c>
      <c r="J71" s="36"/>
      <c r="K71" s="40">
        <f>E71-I71</f>
        <v>12.273667017618816</v>
      </c>
      <c r="L71" s="40">
        <f>K71-$K$7</f>
        <v>3.8983329137166365</v>
      </c>
      <c r="M71" s="18">
        <f>SQRT((D71*D71)+(H71*H71))</f>
        <v>0.22179607719349595</v>
      </c>
      <c r="N71" s="6"/>
      <c r="O71" s="23">
        <f>POWER(2,-L71)</f>
        <v>6.7063290709393E-2</v>
      </c>
      <c r="P71" s="17">
        <f>M71/SQRT((COUNT(C69:C71)+COUNT(G69:G71)/2))</f>
        <v>0.10455567348273063</v>
      </c>
    </row>
    <row r="72" spans="2:17">
      <c r="B72" s="25" t="s">
        <v>207</v>
      </c>
      <c r="C72" s="21">
        <v>23.965999603271484</v>
      </c>
      <c r="D72" s="33"/>
      <c r="E72" s="36"/>
      <c r="F72" s="36"/>
      <c r="G72" s="21">
        <v>16.339000701904297</v>
      </c>
      <c r="I72" s="36"/>
      <c r="J72" s="36"/>
      <c r="K72" s="36"/>
      <c r="L72" s="36"/>
      <c r="M72" s="36"/>
      <c r="N72" s="36"/>
      <c r="O72" s="37"/>
    </row>
    <row r="73" spans="2:17">
      <c r="B73" s="25" t="s">
        <v>207</v>
      </c>
      <c r="C73" s="21">
        <v>23.947000503540039</v>
      </c>
      <c r="D73" s="38"/>
      <c r="E73" s="36"/>
      <c r="F73" s="36"/>
      <c r="G73" s="21">
        <v>16.431999206542969</v>
      </c>
      <c r="H73" s="38"/>
      <c r="I73" s="36"/>
      <c r="J73" s="36"/>
      <c r="K73" s="36"/>
      <c r="L73" s="36"/>
      <c r="M73" s="36"/>
      <c r="N73" s="36"/>
      <c r="O73" s="37"/>
    </row>
    <row r="74" spans="2:17" ht="15.75">
      <c r="B74" s="25" t="s">
        <v>207</v>
      </c>
      <c r="C74" s="21">
        <v>23.856000900268555</v>
      </c>
      <c r="D74" s="39">
        <f>STDEV(C72:C74)</f>
        <v>5.8795703143029773E-2</v>
      </c>
      <c r="E74" s="40">
        <f>AVERAGE(C72:C74)</f>
        <v>23.923000335693359</v>
      </c>
      <c r="F74" s="36"/>
      <c r="G74" s="21">
        <v>16.552999496459961</v>
      </c>
      <c r="H74" s="41">
        <f>STDEV(G72:G74)</f>
        <v>0.10730429946053928</v>
      </c>
      <c r="I74" s="40">
        <f>AVERAGE(G72:G74)</f>
        <v>16.441333134969074</v>
      </c>
      <c r="J74" s="36"/>
      <c r="K74" s="40">
        <f>E74-I74</f>
        <v>7.481667200724285</v>
      </c>
      <c r="L74" s="40">
        <f>K74-$K$7</f>
        <v>-0.89366690317789477</v>
      </c>
      <c r="M74" s="18">
        <f>SQRT((D74*D74)+(H74*H74))</f>
        <v>0.12235664015818827</v>
      </c>
      <c r="N74" s="6"/>
      <c r="O74" s="23">
        <f>POWER(2,-L74)</f>
        <v>1.857892339276356</v>
      </c>
      <c r="P74" s="17">
        <f>M74/SQRT((COUNT(C72:C74)+COUNT(G72:G74)/2))</f>
        <v>5.7679473319371448E-2</v>
      </c>
    </row>
    <row r="75" spans="2:17">
      <c r="B75" s="25" t="s">
        <v>208</v>
      </c>
      <c r="C75" s="21">
        <v>19.040000915527344</v>
      </c>
      <c r="D75" s="33"/>
      <c r="E75" s="36"/>
      <c r="F75" s="36"/>
      <c r="G75" s="21">
        <v>14.925999641418457</v>
      </c>
      <c r="I75" s="36"/>
      <c r="J75" s="36"/>
      <c r="K75" s="36"/>
      <c r="L75" s="36"/>
      <c r="M75" s="36"/>
      <c r="N75" s="36"/>
      <c r="O75" s="37"/>
    </row>
    <row r="76" spans="2:17">
      <c r="B76" s="25" t="s">
        <v>208</v>
      </c>
      <c r="C76" s="21">
        <v>19.03700065612793</v>
      </c>
      <c r="D76" s="38"/>
      <c r="E76" s="36"/>
      <c r="F76" s="36"/>
      <c r="G76" s="21">
        <v>14.953000068664551</v>
      </c>
      <c r="H76" s="38"/>
      <c r="I76" s="36"/>
      <c r="J76" s="36"/>
      <c r="K76" s="36"/>
      <c r="L76" s="36"/>
      <c r="M76" s="36"/>
      <c r="N76" s="36"/>
      <c r="O76" s="37"/>
    </row>
    <row r="77" spans="2:17" ht="15.75">
      <c r="B77" s="25" t="s">
        <v>208</v>
      </c>
      <c r="C77" s="21">
        <v>19.056999206542969</v>
      </c>
      <c r="D77" s="39">
        <f>STDEV(C75:C77)</f>
        <v>1.0784908225683619E-2</v>
      </c>
      <c r="E77" s="40">
        <f>AVERAGE(C75:C77)</f>
        <v>19.044666926066082</v>
      </c>
      <c r="F77" s="36"/>
      <c r="G77" s="21">
        <v>14.859999656677246</v>
      </c>
      <c r="H77" s="41">
        <f>STDEV(G75:G77)</f>
        <v>4.7843665005794449E-2</v>
      </c>
      <c r="I77" s="40">
        <f>AVERAGE(G75:G77)</f>
        <v>14.912999788920084</v>
      </c>
      <c r="J77" s="36"/>
      <c r="K77" s="40">
        <f>E77-I77</f>
        <v>4.1316671371459979</v>
      </c>
      <c r="L77" s="40">
        <f>K77-$K$7</f>
        <v>-4.2436669667561819</v>
      </c>
      <c r="M77" s="18">
        <f>SQRT((D77*D77)+(H77*H77))</f>
        <v>4.9044169139899785E-2</v>
      </c>
      <c r="N77" s="6"/>
      <c r="O77" s="23">
        <f>POWER(2,-L77)</f>
        <v>18.943972238361777</v>
      </c>
      <c r="P77" s="17">
        <f>M77/SQRT((COUNT(C75:C77)+COUNT(G75:G77)/2))</f>
        <v>2.3119643050988764E-2</v>
      </c>
    </row>
    <row r="78" spans="2:17">
      <c r="B78" s="25" t="s">
        <v>209</v>
      </c>
      <c r="C78" s="21">
        <v>26.357999801635742</v>
      </c>
      <c r="D78" s="33"/>
      <c r="E78" s="36"/>
      <c r="F78" s="36"/>
      <c r="G78" s="21">
        <v>14.272000312805176</v>
      </c>
      <c r="I78" s="36"/>
      <c r="J78" s="36"/>
      <c r="K78" s="36"/>
      <c r="L78" s="36"/>
      <c r="M78" s="36"/>
      <c r="N78" s="36"/>
      <c r="O78" s="37"/>
    </row>
    <row r="79" spans="2:17">
      <c r="B79" s="25" t="s">
        <v>209</v>
      </c>
      <c r="C79" s="21">
        <v>26.294000625610352</v>
      </c>
      <c r="D79" s="38"/>
      <c r="E79" s="36"/>
      <c r="F79" s="36"/>
      <c r="G79" s="21">
        <v>14.22700023651123</v>
      </c>
      <c r="H79" s="38"/>
      <c r="I79" s="36"/>
      <c r="J79" s="36"/>
      <c r="K79" s="36"/>
      <c r="L79" s="36"/>
      <c r="M79" s="36"/>
      <c r="N79" s="36"/>
      <c r="O79" s="37"/>
    </row>
    <row r="80" spans="2:17" ht="15.75">
      <c r="B80" s="25" t="s">
        <v>209</v>
      </c>
      <c r="C80" s="21">
        <v>26.677000045776367</v>
      </c>
      <c r="D80" s="39">
        <f>STDEV(C78:C80)</f>
        <v>0.20516075247666837</v>
      </c>
      <c r="E80" s="40">
        <f>AVERAGE(C78:C80)</f>
        <v>26.443000157674152</v>
      </c>
      <c r="F80" s="36"/>
      <c r="G80" s="21">
        <v>14.071000099182129</v>
      </c>
      <c r="H80" s="41">
        <f>STDEV(G78:G80)</f>
        <v>0.10548470314826847</v>
      </c>
      <c r="I80" s="40">
        <f>AVERAGE(G78:G80)</f>
        <v>14.190000216166178</v>
      </c>
      <c r="J80" s="36"/>
      <c r="K80" s="40">
        <f>E80-I80</f>
        <v>12.252999941507975</v>
      </c>
      <c r="L80" s="40">
        <f>K80-$K$7</f>
        <v>3.8776658376057949</v>
      </c>
      <c r="M80" s="18">
        <f>SQRT((D80*D80)+(H80*H80))</f>
        <v>0.23069017524608867</v>
      </c>
      <c r="N80" s="6"/>
      <c r="O80" s="23">
        <f>POWER(2,-L80)</f>
        <v>6.8030908351814523E-2</v>
      </c>
      <c r="P80" s="17">
        <f>M80/SQRT((COUNT(C78:C80)+COUNT(G78:G80)/2))</f>
        <v>0.10874839151308156</v>
      </c>
    </row>
    <row r="81" spans="2:17" s="24" customFormat="1">
      <c r="B81" s="25" t="s">
        <v>210</v>
      </c>
      <c r="C81" s="21">
        <v>25.14900016784668</v>
      </c>
      <c r="D81" s="33"/>
      <c r="E81" s="36"/>
      <c r="F81" s="36"/>
      <c r="G81" s="21">
        <v>16.83799934387207</v>
      </c>
      <c r="H81" s="32"/>
      <c r="I81" s="36"/>
      <c r="J81" s="36"/>
      <c r="K81" s="36"/>
      <c r="L81" s="36"/>
      <c r="M81" s="36"/>
      <c r="N81" s="36"/>
      <c r="O81" s="37"/>
      <c r="P81" s="43"/>
      <c r="Q81" s="30"/>
    </row>
    <row r="82" spans="2:17" s="24" customFormat="1">
      <c r="B82" s="25" t="s">
        <v>210</v>
      </c>
      <c r="C82" s="21">
        <v>25.294000625610352</v>
      </c>
      <c r="D82" s="38"/>
      <c r="E82" s="36"/>
      <c r="F82" s="36"/>
      <c r="G82" s="21">
        <v>16.738000869750977</v>
      </c>
      <c r="H82" s="38"/>
      <c r="I82" s="36"/>
      <c r="J82" s="36"/>
      <c r="K82" s="36"/>
      <c r="L82" s="36"/>
      <c r="M82" s="36"/>
      <c r="N82" s="36"/>
      <c r="O82" s="37"/>
      <c r="P82" s="43"/>
      <c r="Q82" s="30"/>
    </row>
    <row r="83" spans="2:17" s="24" customFormat="1" ht="15.75">
      <c r="B83" s="25" t="s">
        <v>210</v>
      </c>
      <c r="C83" s="21">
        <v>25.184000015258789</v>
      </c>
      <c r="D83" s="39">
        <f>STDEV(C81:C83)</f>
        <v>7.5664012084413479E-2</v>
      </c>
      <c r="E83" s="40">
        <f>AVERAGE(C81:C83)</f>
        <v>25.209000269571941</v>
      </c>
      <c r="F83" s="36"/>
      <c r="G83" s="21">
        <v>16.820999145507813</v>
      </c>
      <c r="H83" s="41">
        <f>STDEV(G81:G83)</f>
        <v>5.3506098327790248E-2</v>
      </c>
      <c r="I83" s="40">
        <f>AVERAGE(G81:G83)</f>
        <v>16.798999786376953</v>
      </c>
      <c r="J83" s="36"/>
      <c r="K83" s="40">
        <f>E83-I83</f>
        <v>8.4100004831949882</v>
      </c>
      <c r="L83" s="40">
        <f>K83-$K$7</f>
        <v>3.4666379292808358E-2</v>
      </c>
      <c r="M83" s="40">
        <f>SQRT((D83*D83)+(H83*H83))</f>
        <v>9.2671167484679004E-2</v>
      </c>
      <c r="N83" s="36"/>
      <c r="O83" s="44">
        <f>POWER(2,-L83)</f>
        <v>0.97625749251438243</v>
      </c>
      <c r="P83" s="1">
        <f>M83/SQRT((COUNT(C81:C83)+COUNT(G81:G83)/2))</f>
        <v>4.3685607299260548E-2</v>
      </c>
      <c r="Q83" s="30"/>
    </row>
    <row r="84" spans="2:17" s="24" customFormat="1">
      <c r="B84" s="25" t="s">
        <v>211</v>
      </c>
      <c r="C84" s="21">
        <v>22.270999908447266</v>
      </c>
      <c r="D84" s="33"/>
      <c r="E84" s="36"/>
      <c r="F84" s="36"/>
      <c r="G84" s="21">
        <v>16.388999938964844</v>
      </c>
      <c r="H84" s="32"/>
      <c r="I84" s="36"/>
      <c r="J84" s="36"/>
      <c r="K84" s="36"/>
      <c r="L84" s="36"/>
      <c r="M84" s="36"/>
      <c r="N84" s="36"/>
      <c r="O84" s="37"/>
      <c r="P84" s="43"/>
      <c r="Q84" s="30"/>
    </row>
    <row r="85" spans="2:17" s="24" customFormat="1">
      <c r="B85" s="25" t="s">
        <v>211</v>
      </c>
      <c r="C85" s="21">
        <v>22.424999237060547</v>
      </c>
      <c r="D85" s="38"/>
      <c r="E85" s="36"/>
      <c r="F85" s="36"/>
      <c r="G85" s="21">
        <v>15.923999786376953</v>
      </c>
      <c r="H85" s="38"/>
      <c r="I85" s="36"/>
      <c r="J85" s="36"/>
      <c r="K85" s="36"/>
      <c r="L85" s="36"/>
      <c r="M85" s="36"/>
      <c r="N85" s="36"/>
      <c r="O85" s="37"/>
      <c r="P85" s="43"/>
      <c r="Q85" s="30"/>
    </row>
    <row r="86" spans="2:17" s="24" customFormat="1" ht="15.75">
      <c r="B86" s="25" t="s">
        <v>211</v>
      </c>
      <c r="C86" s="21">
        <v>22.347999572753906</v>
      </c>
      <c r="D86" s="39">
        <f>STDEV(C84:C86)</f>
        <v>7.6999664306640625E-2</v>
      </c>
      <c r="E86" s="40">
        <f>AVERAGE(C84:C86)</f>
        <v>22.347999572753906</v>
      </c>
      <c r="F86" s="36"/>
      <c r="G86" s="21">
        <v>16.405000686645508</v>
      </c>
      <c r="H86" s="41">
        <f>STDEV(G84:G86)</f>
        <v>0.27320414586048658</v>
      </c>
      <c r="I86" s="40">
        <f>AVERAGE(G84:G86)</f>
        <v>16.239333470662434</v>
      </c>
      <c r="J86" s="36"/>
      <c r="K86" s="40">
        <f>E86-I86</f>
        <v>6.1086661020914725</v>
      </c>
      <c r="L86" s="40">
        <f>K86-$K$7</f>
        <v>-2.2666680018107073</v>
      </c>
      <c r="M86" s="40">
        <f>SQRT((D86*D86)+(H86*H86))</f>
        <v>0.28384758871389654</v>
      </c>
      <c r="N86" s="36"/>
      <c r="O86" s="44">
        <f>POWER(2,-L86)</f>
        <v>4.8121045976949937</v>
      </c>
      <c r="P86" s="1">
        <f>M86/SQRT((COUNT(C84:C86)+COUNT(G84:G86)/2))</f>
        <v>0.13380703653536427</v>
      </c>
      <c r="Q86" s="30"/>
    </row>
    <row r="87" spans="2:17">
      <c r="B87" s="25" t="s">
        <v>212</v>
      </c>
      <c r="C87" s="21">
        <v>31.198999404907227</v>
      </c>
      <c r="D87" s="33"/>
      <c r="E87" s="36"/>
      <c r="F87" s="36"/>
      <c r="G87" s="21">
        <v>17.948999404907227</v>
      </c>
      <c r="I87" s="36"/>
      <c r="J87" s="36"/>
      <c r="K87" s="36"/>
      <c r="L87" s="36"/>
      <c r="M87" s="36"/>
      <c r="N87" s="36"/>
      <c r="O87" s="37"/>
    </row>
    <row r="88" spans="2:17">
      <c r="B88" s="25" t="s">
        <v>212</v>
      </c>
      <c r="C88" s="21">
        <v>31.599000930786133</v>
      </c>
      <c r="D88" s="38"/>
      <c r="E88" s="36"/>
      <c r="F88" s="36"/>
      <c r="G88" s="21">
        <v>17.944000244140625</v>
      </c>
      <c r="H88" s="38"/>
      <c r="I88" s="36"/>
      <c r="J88" s="36"/>
      <c r="K88" s="36"/>
      <c r="L88" s="36"/>
      <c r="M88" s="36"/>
      <c r="N88" s="36"/>
      <c r="O88" s="37"/>
    </row>
    <row r="89" spans="2:17" ht="15.75">
      <c r="B89" s="25" t="s">
        <v>212</v>
      </c>
      <c r="C89" s="21"/>
      <c r="D89" s="39">
        <f>STDEV(C87:C89)</f>
        <v>0.28284379143394089</v>
      </c>
      <c r="E89" s="40">
        <f>AVERAGE(C87:C89)</f>
        <v>31.39900016784668</v>
      </c>
      <c r="F89" s="36"/>
      <c r="G89" s="21">
        <v>17.992000579833984</v>
      </c>
      <c r="H89" s="41">
        <f>STDEV(G87:G89)</f>
        <v>2.6388523010730577E-2</v>
      </c>
      <c r="I89" s="40">
        <f>AVERAGE(G87:G89)</f>
        <v>17.961666742960613</v>
      </c>
      <c r="J89" s="36"/>
      <c r="K89" s="40">
        <f>E89-I89</f>
        <v>13.437333424886067</v>
      </c>
      <c r="L89" s="40">
        <f>K89-$K$7</f>
        <v>5.0619993209838867</v>
      </c>
      <c r="M89" s="18">
        <f>SQRT((D89*D89)+(H89*H89))</f>
        <v>0.28407211144252531</v>
      </c>
      <c r="N89" s="6"/>
      <c r="O89" s="23">
        <f>POWER(2,-L89)</f>
        <v>2.9935489658836766E-2</v>
      </c>
      <c r="P89" s="17">
        <f>M89/SQRT((COUNT(C87:C89)+COUNT(G87:G89)/2))</f>
        <v>0.15184293059362788</v>
      </c>
    </row>
    <row r="90" spans="2:17">
      <c r="B90" s="25" t="s">
        <v>213</v>
      </c>
      <c r="C90" s="21">
        <v>28.128000259399414</v>
      </c>
      <c r="D90" s="33"/>
      <c r="E90" s="36"/>
      <c r="F90" s="36"/>
      <c r="G90" s="21">
        <v>19.680000305175781</v>
      </c>
      <c r="I90" s="36"/>
      <c r="J90" s="36"/>
      <c r="K90" s="36"/>
      <c r="L90" s="36"/>
      <c r="M90" s="36"/>
      <c r="N90" s="36"/>
      <c r="O90" s="37"/>
    </row>
    <row r="91" spans="2:17">
      <c r="B91" s="25" t="s">
        <v>213</v>
      </c>
      <c r="C91" s="21">
        <v>28.354999542236328</v>
      </c>
      <c r="D91" s="38"/>
      <c r="E91" s="36"/>
      <c r="F91" s="36"/>
      <c r="G91" s="21">
        <v>19.75200080871582</v>
      </c>
      <c r="H91" s="38"/>
      <c r="I91" s="36"/>
      <c r="J91" s="36"/>
      <c r="K91" s="36"/>
      <c r="L91" s="36"/>
      <c r="M91" s="36"/>
      <c r="N91" s="36"/>
      <c r="O91" s="37"/>
    </row>
    <row r="92" spans="2:17" ht="15.75">
      <c r="B92" s="25" t="s">
        <v>213</v>
      </c>
      <c r="C92" s="21">
        <v>28.405000686645508</v>
      </c>
      <c r="D92" s="39">
        <f>STDEV(C90:C92)</f>
        <v>0.14762453812810583</v>
      </c>
      <c r="E92" s="40">
        <f>AVERAGE(C90:C92)</f>
        <v>28.296000162760418</v>
      </c>
      <c r="F92" s="36"/>
      <c r="G92" s="21">
        <v>19.819000244140625</v>
      </c>
      <c r="H92" s="41">
        <f>STDEV(G90:G92)</f>
        <v>6.9514962285697937E-2</v>
      </c>
      <c r="I92" s="40">
        <f>AVERAGE(G90:G92)</f>
        <v>19.750333786010742</v>
      </c>
      <c r="J92" s="36"/>
      <c r="K92" s="40">
        <f>E92-I92</f>
        <v>8.5456663767496757</v>
      </c>
      <c r="L92" s="40">
        <f>K92-$K$7</f>
        <v>0.17033227284749586</v>
      </c>
      <c r="M92" s="18">
        <f>SQRT((D92*D92)+(H92*H92))</f>
        <v>0.16317271291217347</v>
      </c>
      <c r="N92" s="6"/>
      <c r="O92" s="23">
        <f>POWER(2,-L92)</f>
        <v>0.8886379918367957</v>
      </c>
      <c r="P92" s="17">
        <f>M92/SQRT((COUNT(C90:C92)+COUNT(G90:G92)/2))</f>
        <v>7.6920354536535729E-2</v>
      </c>
    </row>
    <row r="93" spans="2:17">
      <c r="B93" s="25" t="s">
        <v>214</v>
      </c>
      <c r="C93" s="21">
        <v>21.60099983215332</v>
      </c>
      <c r="D93" s="33"/>
      <c r="E93" s="36"/>
      <c r="F93" s="36"/>
      <c r="G93" s="21">
        <v>15.680000305175781</v>
      </c>
      <c r="I93" s="36"/>
      <c r="J93" s="36"/>
      <c r="K93" s="36"/>
      <c r="L93" s="36"/>
      <c r="M93" s="36"/>
      <c r="N93" s="36"/>
      <c r="O93" s="37"/>
    </row>
    <row r="94" spans="2:17">
      <c r="B94" s="25" t="s">
        <v>214</v>
      </c>
      <c r="C94" s="21">
        <v>21.750999450683594</v>
      </c>
      <c r="D94" s="38"/>
      <c r="E94" s="36"/>
      <c r="F94" s="36"/>
      <c r="G94" s="21">
        <v>15.696999549865723</v>
      </c>
      <c r="H94" s="38"/>
      <c r="I94" s="36"/>
      <c r="J94" s="36"/>
      <c r="K94" s="36"/>
      <c r="L94" s="36"/>
      <c r="M94" s="36"/>
      <c r="N94" s="36"/>
      <c r="O94" s="37"/>
    </row>
    <row r="95" spans="2:17" ht="15.75">
      <c r="B95" s="25" t="s">
        <v>214</v>
      </c>
      <c r="C95" s="21">
        <v>21.72599983215332</v>
      </c>
      <c r="D95" s="39">
        <f>STDEV(C93:C95)</f>
        <v>8.0363617893802697E-2</v>
      </c>
      <c r="E95" s="40">
        <f>AVERAGE(C93:C95)</f>
        <v>21.69266637166341</v>
      </c>
      <c r="F95" s="36"/>
      <c r="G95" s="21">
        <v>15.729000091552734</v>
      </c>
      <c r="H95" s="41">
        <f>STDEV(G93:G95)</f>
        <v>2.4879670594274744E-2</v>
      </c>
      <c r="I95" s="40">
        <f>AVERAGE(G93:G95)</f>
        <v>15.70199998219808</v>
      </c>
      <c r="J95" s="36"/>
      <c r="K95" s="40">
        <f>E95-I95</f>
        <v>5.9906663894653303</v>
      </c>
      <c r="L95" s="40">
        <f>K95-$K$7</f>
        <v>-2.3846677144368496</v>
      </c>
      <c r="M95" s="18">
        <f>SQRT((D95*D95)+(H95*H95))</f>
        <v>8.4126744201001524E-2</v>
      </c>
      <c r="N95" s="6"/>
      <c r="O95" s="23">
        <f>POWER(2,-L95)</f>
        <v>5.2222362097563346</v>
      </c>
      <c r="P95" s="17">
        <f>M95/SQRT((COUNT(C93:C95)+COUNT(G93:G95)/2))</f>
        <v>3.9657727535782832E-2</v>
      </c>
    </row>
    <row r="96" spans="2:17">
      <c r="B96" s="25" t="s">
        <v>215</v>
      </c>
      <c r="C96" s="21">
        <v>30.551000595092773</v>
      </c>
      <c r="D96" s="33"/>
      <c r="E96" s="36"/>
      <c r="F96" s="36"/>
      <c r="G96" s="21">
        <v>15.557999610900879</v>
      </c>
      <c r="I96" s="36"/>
      <c r="J96" s="36"/>
      <c r="K96" s="36"/>
      <c r="L96" s="36"/>
      <c r="M96" s="36"/>
      <c r="N96" s="36"/>
      <c r="O96" s="37"/>
    </row>
    <row r="97" spans="2:17">
      <c r="B97" s="25" t="s">
        <v>215</v>
      </c>
      <c r="C97" s="21">
        <v>29.826999664306641</v>
      </c>
      <c r="D97" s="38"/>
      <c r="E97" s="36"/>
      <c r="F97" s="36"/>
      <c r="G97" s="21">
        <v>15.628000259399414</v>
      </c>
      <c r="H97" s="38"/>
      <c r="I97" s="36"/>
      <c r="J97" s="36"/>
      <c r="K97" s="36"/>
      <c r="L97" s="36"/>
      <c r="M97" s="36"/>
      <c r="N97" s="36"/>
      <c r="O97" s="37"/>
    </row>
    <row r="98" spans="2:17" ht="15.75">
      <c r="B98" s="25" t="s">
        <v>215</v>
      </c>
      <c r="C98" s="21">
        <v>30.097999572753906</v>
      </c>
      <c r="D98" s="39">
        <f>STDEV(C96:C98)</f>
        <v>0.36579325317216915</v>
      </c>
      <c r="E98" s="40">
        <f>AVERAGE(C96:C98)</f>
        <v>30.158666610717773</v>
      </c>
      <c r="F98" s="36"/>
      <c r="G98" s="21">
        <v>15.546999931335449</v>
      </c>
      <c r="H98" s="41">
        <f>STDEV(G96:G98)</f>
        <v>4.3935818506899989E-2</v>
      </c>
      <c r="I98" s="40">
        <f>AVERAGE(G96:G98)</f>
        <v>15.577666600545248</v>
      </c>
      <c r="J98" s="36"/>
      <c r="K98" s="40">
        <f>E98-I98</f>
        <v>14.581000010172525</v>
      </c>
      <c r="L98" s="40">
        <f>K98-$K$7</f>
        <v>6.2056659062703456</v>
      </c>
      <c r="M98" s="18">
        <f>SQRT((D98*D98)+(H98*H98))</f>
        <v>0.36842239374683772</v>
      </c>
      <c r="N98" s="6"/>
      <c r="O98" s="23">
        <f>POWER(2,-L98)</f>
        <v>1.3549036700084765E-2</v>
      </c>
      <c r="P98" s="17">
        <f>M98/SQRT((COUNT(C96:C98)+COUNT(G96:G98)/2))</f>
        <v>0.17367598197291284</v>
      </c>
    </row>
    <row r="99" spans="2:17">
      <c r="B99" s="25" t="s">
        <v>216</v>
      </c>
      <c r="C99" s="21">
        <v>23.155000686645508</v>
      </c>
      <c r="D99" s="33"/>
      <c r="E99" s="36"/>
      <c r="F99" s="36"/>
      <c r="G99" s="21">
        <v>15.906999588012695</v>
      </c>
      <c r="I99" s="36"/>
      <c r="J99" s="36"/>
      <c r="K99" s="36"/>
      <c r="L99" s="36"/>
      <c r="M99" s="36"/>
      <c r="N99" s="36"/>
      <c r="O99" s="37"/>
    </row>
    <row r="100" spans="2:17">
      <c r="B100" s="25" t="s">
        <v>216</v>
      </c>
      <c r="C100" s="21">
        <v>23.167999267578125</v>
      </c>
      <c r="D100" s="38"/>
      <c r="E100" s="36"/>
      <c r="F100" s="36"/>
      <c r="G100" s="21">
        <v>15.85099983215332</v>
      </c>
      <c r="H100" s="38"/>
      <c r="I100" s="36"/>
      <c r="J100" s="36"/>
      <c r="K100" s="36"/>
      <c r="L100" s="36"/>
      <c r="M100" s="36"/>
      <c r="N100" s="36"/>
      <c r="O100" s="37"/>
    </row>
    <row r="101" spans="2:17" ht="15.75">
      <c r="B101" s="25" t="s">
        <v>216</v>
      </c>
      <c r="C101" s="21">
        <v>23.069999694824219</v>
      </c>
      <c r="D101" s="39">
        <f>STDEV(C99:C101)</f>
        <v>5.3226008643664696E-2</v>
      </c>
      <c r="E101" s="40">
        <f>AVERAGE(C99:C101)</f>
        <v>23.130999883015949</v>
      </c>
      <c r="F101" s="36"/>
      <c r="G101" s="21">
        <v>15.859999656677246</v>
      </c>
      <c r="H101" s="41">
        <f>STDEV(G99:G101)</f>
        <v>3.0072033085321435E-2</v>
      </c>
      <c r="I101" s="40">
        <f>AVERAGE(G99:G101)</f>
        <v>15.872666358947754</v>
      </c>
      <c r="J101" s="36"/>
      <c r="K101" s="40">
        <f>E101-I101</f>
        <v>7.2583335240681954</v>
      </c>
      <c r="L101" s="40">
        <f>K101-$K$7</f>
        <v>-1.1170005798339844</v>
      </c>
      <c r="M101" s="18">
        <f>SQRT((D101*D101)+(H101*H101))</f>
        <v>6.1133748208498845E-2</v>
      </c>
      <c r="N101" s="6"/>
      <c r="O101" s="23">
        <f>POWER(2,-L101)</f>
        <v>2.1689556894115647</v>
      </c>
      <c r="P101" s="17">
        <f>M101/SQRT((COUNT(C99:C101)+COUNT(G99:G101)/2))</f>
        <v>2.881872527838699E-2</v>
      </c>
    </row>
    <row r="102" spans="2:17">
      <c r="B102" s="25" t="s">
        <v>217</v>
      </c>
      <c r="C102" s="21">
        <v>18.434999465942383</v>
      </c>
      <c r="D102" s="33"/>
      <c r="E102" s="36"/>
      <c r="F102" s="36"/>
      <c r="G102" s="21">
        <v>15.253999710083008</v>
      </c>
      <c r="I102" s="36"/>
      <c r="J102" s="36"/>
      <c r="K102" s="36"/>
      <c r="L102" s="36"/>
      <c r="M102" s="36"/>
      <c r="N102" s="36"/>
      <c r="O102" s="37"/>
    </row>
    <row r="103" spans="2:17">
      <c r="B103" s="25" t="s">
        <v>217</v>
      </c>
      <c r="C103" s="21">
        <v>18.392000198364258</v>
      </c>
      <c r="D103" s="38"/>
      <c r="E103" s="36"/>
      <c r="F103" s="36"/>
      <c r="G103" s="21">
        <v>15.25100040435791</v>
      </c>
      <c r="H103" s="38"/>
      <c r="I103" s="36"/>
      <c r="J103" s="36"/>
      <c r="K103" s="36"/>
      <c r="L103" s="36"/>
      <c r="M103" s="36"/>
      <c r="N103" s="36"/>
      <c r="O103" s="37"/>
    </row>
    <row r="104" spans="2:17" ht="15.75">
      <c r="B104" s="25" t="s">
        <v>217</v>
      </c>
      <c r="C104" s="21">
        <v>18.386999130249023</v>
      </c>
      <c r="D104" s="39">
        <f>STDEV(C102:C104)</f>
        <v>2.6388065235454443E-2</v>
      </c>
      <c r="E104" s="40">
        <f>AVERAGE(C102:C104)</f>
        <v>18.404666264851887</v>
      </c>
      <c r="F104" s="36"/>
      <c r="G104" s="21">
        <v>15.253999710083008</v>
      </c>
      <c r="H104" s="41">
        <f>STDEV(G102:G104)</f>
        <v>1.7316499677671178E-3</v>
      </c>
      <c r="I104" s="40">
        <f>AVERAGE(G102:G104)</f>
        <v>15.252999941507975</v>
      </c>
      <c r="J104" s="36"/>
      <c r="K104" s="40">
        <f>E104-I104</f>
        <v>3.1516663233439122</v>
      </c>
      <c r="L104" s="40">
        <f>K104-$K$7</f>
        <v>-5.2236677805582676</v>
      </c>
      <c r="M104" s="18">
        <f>SQRT((D104*D104)+(H104*H104))</f>
        <v>2.6444821770650436E-2</v>
      </c>
      <c r="N104" s="6"/>
      <c r="O104" s="23">
        <f>POWER(2,-L104)</f>
        <v>37.366351026751317</v>
      </c>
      <c r="P104" s="17">
        <f>M104/SQRT((COUNT(C102:C104)+COUNT(G102:G104)/2))</f>
        <v>1.2466208534197712E-2</v>
      </c>
    </row>
    <row r="105" spans="2:17" s="24" customFormat="1">
      <c r="B105" s="25" t="s">
        <v>218</v>
      </c>
      <c r="C105" s="21">
        <v>25.552999496459961</v>
      </c>
      <c r="D105" s="33"/>
      <c r="E105" s="36"/>
      <c r="F105" s="36"/>
      <c r="G105" s="21">
        <v>14.444999694824219</v>
      </c>
      <c r="H105" s="32"/>
      <c r="I105" s="36"/>
      <c r="J105" s="36"/>
      <c r="K105" s="36"/>
      <c r="L105" s="36"/>
      <c r="M105" s="36"/>
      <c r="N105" s="36"/>
      <c r="O105" s="37"/>
      <c r="P105" s="43"/>
      <c r="Q105" s="30"/>
    </row>
    <row r="106" spans="2:17" s="24" customFormat="1">
      <c r="B106" s="25" t="s">
        <v>218</v>
      </c>
      <c r="C106" s="21">
        <v>25.520000457763672</v>
      </c>
      <c r="D106" s="38"/>
      <c r="E106" s="36"/>
      <c r="F106" s="36"/>
      <c r="G106" s="21">
        <v>14.814000129699707</v>
      </c>
      <c r="H106" s="38"/>
      <c r="I106" s="36"/>
      <c r="J106" s="36"/>
      <c r="K106" s="36"/>
      <c r="L106" s="36"/>
      <c r="M106" s="36"/>
      <c r="N106" s="36"/>
      <c r="O106" s="37"/>
      <c r="P106" s="43"/>
      <c r="Q106" s="30"/>
    </row>
    <row r="107" spans="2:17" s="24" customFormat="1" ht="15.75">
      <c r="B107" s="25" t="s">
        <v>218</v>
      </c>
      <c r="C107" s="21">
        <v>25.486000061035156</v>
      </c>
      <c r="D107" s="39">
        <f>STDEV(C105:C107)</f>
        <v>3.3500964861274796E-2</v>
      </c>
      <c r="E107" s="40">
        <f>AVERAGE(C105:C107)</f>
        <v>25.51966667175293</v>
      </c>
      <c r="F107" s="36"/>
      <c r="G107" s="21">
        <v>14.420999526977539</v>
      </c>
      <c r="H107" s="41">
        <f>STDEV(G105:G107)</f>
        <v>0.22029782974223852</v>
      </c>
      <c r="I107" s="40">
        <f>AVERAGE(G105:G107)</f>
        <v>14.559999783833822</v>
      </c>
      <c r="J107" s="36"/>
      <c r="K107" s="40">
        <f>E107-I107</f>
        <v>10.959666887919107</v>
      </c>
      <c r="L107" s="40">
        <f>K107-$K$7</f>
        <v>2.5843327840169277</v>
      </c>
      <c r="M107" s="40">
        <f>SQRT((D107*D107)+(H107*H107))</f>
        <v>0.22283053748482654</v>
      </c>
      <c r="N107" s="36"/>
      <c r="O107" s="44">
        <f>POWER(2,-L107)</f>
        <v>0.1667394302720199</v>
      </c>
      <c r="P107" s="1">
        <f>M107/SQRT((COUNT(C105:C107)+COUNT(G105:G107)/2))</f>
        <v>0.10504332274064268</v>
      </c>
      <c r="Q107" s="30"/>
    </row>
    <row r="108" spans="2:17">
      <c r="B108" s="28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P108" s="25"/>
      <c r="Q108"/>
    </row>
    <row r="109" spans="2:17">
      <c r="B109" s="28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P109" s="25"/>
      <c r="Q109"/>
    </row>
    <row r="110" spans="2:17">
      <c r="B110" s="28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P110" s="25"/>
      <c r="Q110"/>
    </row>
    <row r="111" spans="2:17">
      <c r="B111" s="28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P111" s="25"/>
      <c r="Q111"/>
    </row>
    <row r="112" spans="2:17">
      <c r="B112" s="28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P112" s="25"/>
      <c r="Q112"/>
    </row>
    <row r="113" spans="2:17">
      <c r="B113" s="28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P113" s="25"/>
      <c r="Q113"/>
    </row>
    <row r="114" spans="2:17">
      <c r="B114" s="28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P114" s="25"/>
      <c r="Q114"/>
    </row>
    <row r="115" spans="2:17">
      <c r="B115" s="28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P115" s="25"/>
      <c r="Q115"/>
    </row>
    <row r="116" spans="2:17">
      <c r="B116" s="28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P116" s="25"/>
      <c r="Q116"/>
    </row>
    <row r="117" spans="2:17">
      <c r="B117" s="28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P117" s="25"/>
      <c r="Q117"/>
    </row>
    <row r="118" spans="2:17">
      <c r="B118" s="28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P118" s="25"/>
      <c r="Q118"/>
    </row>
    <row r="119" spans="2:17">
      <c r="B119" s="28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P119" s="25"/>
      <c r="Q119"/>
    </row>
    <row r="120" spans="2:17">
      <c r="B120" s="2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P120" s="25"/>
      <c r="Q120"/>
    </row>
    <row r="121" spans="2:17">
      <c r="B121" s="28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P121" s="25"/>
      <c r="Q121"/>
    </row>
    <row r="122" spans="2:17">
      <c r="B122" s="28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P122" s="25"/>
      <c r="Q122"/>
    </row>
    <row r="123" spans="2:17">
      <c r="B123" s="28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P123" s="25"/>
      <c r="Q123"/>
    </row>
    <row r="124" spans="2:17">
      <c r="B124" s="28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P124" s="25"/>
      <c r="Q124"/>
    </row>
    <row r="125" spans="2:17">
      <c r="B125" s="28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P125" s="25"/>
      <c r="Q125"/>
    </row>
    <row r="126" spans="2:17">
      <c r="B126" s="28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P126" s="25"/>
      <c r="Q126"/>
    </row>
    <row r="127" spans="2:17">
      <c r="B127" s="28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P127" s="25"/>
      <c r="Q127"/>
    </row>
    <row r="128" spans="2:17">
      <c r="B128" s="28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P128" s="25"/>
      <c r="Q128"/>
    </row>
    <row r="129" spans="2:17">
      <c r="B129" s="28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P129" s="25"/>
      <c r="Q129"/>
    </row>
    <row r="130" spans="2:17">
      <c r="B130" s="28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P130" s="25"/>
      <c r="Q130"/>
    </row>
    <row r="131" spans="2:17">
      <c r="B131" s="28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P131" s="25"/>
      <c r="Q131"/>
    </row>
    <row r="132" spans="2:17">
      <c r="B132" s="28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P132" s="25"/>
      <c r="Q132"/>
    </row>
    <row r="133" spans="2:17">
      <c r="B133" s="28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P133" s="25"/>
      <c r="Q133"/>
    </row>
    <row r="134" spans="2:17">
      <c r="B134" s="28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P134" s="25"/>
      <c r="Q134"/>
    </row>
    <row r="135" spans="2:17">
      <c r="B135" s="28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P135" s="25"/>
      <c r="Q135"/>
    </row>
    <row r="136" spans="2:17">
      <c r="B136" s="28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P136" s="25"/>
      <c r="Q136"/>
    </row>
    <row r="137" spans="2:17">
      <c r="B137" s="28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P137" s="25"/>
      <c r="Q137"/>
    </row>
    <row r="138" spans="2:17">
      <c r="B138" s="28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P138" s="25"/>
      <c r="Q138"/>
    </row>
    <row r="139" spans="2:17">
      <c r="B139" s="28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P139" s="25"/>
      <c r="Q139"/>
    </row>
    <row r="140" spans="2:17">
      <c r="B140" s="28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P140" s="25"/>
      <c r="Q140"/>
    </row>
    <row r="141" spans="2:17">
      <c r="B141" s="28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P141" s="25"/>
      <c r="Q141"/>
    </row>
    <row r="142" spans="2:17">
      <c r="B142" s="28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P142" s="25"/>
      <c r="Q142"/>
    </row>
    <row r="143" spans="2:17">
      <c r="B143" s="28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P143" s="25"/>
      <c r="Q143"/>
    </row>
    <row r="144" spans="2:17">
      <c r="B144" s="28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P144" s="25"/>
      <c r="Q144"/>
    </row>
    <row r="145" spans="2:17">
      <c r="B145" s="28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P145" s="25"/>
      <c r="Q145"/>
    </row>
    <row r="146" spans="2:17">
      <c r="B146" s="28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P146" s="25"/>
      <c r="Q146"/>
    </row>
    <row r="147" spans="2:17">
      <c r="B147" s="28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P147" s="25"/>
      <c r="Q147"/>
    </row>
    <row r="148" spans="2:17">
      <c r="B148" s="28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P148" s="25"/>
      <c r="Q148"/>
    </row>
    <row r="149" spans="2:17">
      <c r="B149" s="28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P149" s="25"/>
      <c r="Q149"/>
    </row>
    <row r="150" spans="2:17">
      <c r="B150" s="28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P150" s="25"/>
      <c r="Q150"/>
    </row>
    <row r="151" spans="2:17">
      <c r="B151" s="28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P151" s="25"/>
      <c r="Q151"/>
    </row>
    <row r="152" spans="2:17">
      <c r="B152" s="28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P152" s="25"/>
      <c r="Q152"/>
    </row>
    <row r="153" spans="2:17">
      <c r="B153" s="28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P153" s="25"/>
      <c r="Q153"/>
    </row>
    <row r="154" spans="2:17">
      <c r="B154" s="28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P154" s="25"/>
      <c r="Q154"/>
    </row>
    <row r="155" spans="2:17">
      <c r="B155" s="28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P155" s="25"/>
      <c r="Q155"/>
    </row>
    <row r="156" spans="2:17">
      <c r="B156" s="28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P156" s="25"/>
      <c r="Q156"/>
    </row>
    <row r="157" spans="2:17">
      <c r="B157" s="28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P157" s="25"/>
      <c r="Q157"/>
    </row>
    <row r="158" spans="2:17">
      <c r="B158" s="28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P158" s="25"/>
      <c r="Q158"/>
    </row>
    <row r="159" spans="2:17">
      <c r="B159" s="28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P159" s="25"/>
      <c r="Q159"/>
    </row>
    <row r="160" spans="2:17">
      <c r="B160" s="28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P160" s="25"/>
      <c r="Q160"/>
    </row>
    <row r="161" spans="2:17">
      <c r="B161" s="28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P161" s="25"/>
      <c r="Q161"/>
    </row>
    <row r="162" spans="2:17">
      <c r="B162" s="28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P162" s="25"/>
      <c r="Q162"/>
    </row>
    <row r="163" spans="2:17">
      <c r="B163" s="28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P163" s="25"/>
      <c r="Q163"/>
    </row>
    <row r="164" spans="2:17">
      <c r="B164" s="28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P164" s="25"/>
      <c r="Q164"/>
    </row>
    <row r="165" spans="2:17">
      <c r="B165" s="28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P165" s="25"/>
      <c r="Q165"/>
    </row>
    <row r="166" spans="2:17">
      <c r="B166" s="28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P166" s="25"/>
      <c r="Q166"/>
    </row>
    <row r="167" spans="2:17">
      <c r="B167" s="28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P167" s="25"/>
      <c r="Q167"/>
    </row>
    <row r="168" spans="2:17">
      <c r="B168" s="28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P168" s="25"/>
      <c r="Q168"/>
    </row>
    <row r="169" spans="2:17">
      <c r="B169" s="28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P169" s="25"/>
      <c r="Q169"/>
    </row>
    <row r="170" spans="2:17">
      <c r="B170" s="28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P170" s="25"/>
      <c r="Q170"/>
    </row>
    <row r="171" spans="2:17">
      <c r="B171" s="28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P171" s="25"/>
      <c r="Q171"/>
    </row>
    <row r="172" spans="2:17">
      <c r="B172" s="28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P172" s="25"/>
      <c r="Q172"/>
    </row>
    <row r="173" spans="2:17">
      <c r="B173" s="28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P173" s="25"/>
      <c r="Q173"/>
    </row>
    <row r="174" spans="2:17">
      <c r="B174" s="28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P174" s="25"/>
      <c r="Q174"/>
    </row>
    <row r="175" spans="2:17">
      <c r="B175" s="28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P175" s="25"/>
      <c r="Q175"/>
    </row>
    <row r="176" spans="2:17">
      <c r="B176" s="28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P176" s="25"/>
      <c r="Q176"/>
    </row>
    <row r="177" spans="2:17">
      <c r="B177" s="28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P177" s="25"/>
      <c r="Q177"/>
    </row>
    <row r="178" spans="2:17">
      <c r="B178" s="28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P178" s="25"/>
      <c r="Q178"/>
    </row>
    <row r="179" spans="2:17">
      <c r="B179" s="28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P179" s="25"/>
      <c r="Q179"/>
    </row>
    <row r="180" spans="2:17">
      <c r="B180" s="28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P180" s="25"/>
      <c r="Q180"/>
    </row>
    <row r="181" spans="2:17">
      <c r="B181" s="28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P181" s="25"/>
      <c r="Q181"/>
    </row>
    <row r="182" spans="2:17">
      <c r="B182" s="28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P182" s="25"/>
      <c r="Q182"/>
    </row>
    <row r="183" spans="2:17">
      <c r="B183" s="28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P183" s="25"/>
      <c r="Q183"/>
    </row>
    <row r="184" spans="2:17">
      <c r="B184" s="28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P184" s="25"/>
      <c r="Q184"/>
    </row>
    <row r="185" spans="2:17">
      <c r="B185" s="28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P185" s="25"/>
      <c r="Q185"/>
    </row>
    <row r="186" spans="2:17">
      <c r="B186" s="28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P186" s="25"/>
      <c r="Q186"/>
    </row>
    <row r="187" spans="2:17">
      <c r="B187" s="28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P187" s="25"/>
      <c r="Q187"/>
    </row>
    <row r="188" spans="2:17">
      <c r="B188" s="28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P188" s="25"/>
      <c r="Q188"/>
    </row>
    <row r="189" spans="2:17">
      <c r="B189" s="28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P189" s="25"/>
      <c r="Q189"/>
    </row>
    <row r="190" spans="2:17">
      <c r="B190" s="28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P190" s="25"/>
      <c r="Q190"/>
    </row>
    <row r="191" spans="2:17">
      <c r="B191" s="28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P191" s="25"/>
      <c r="Q191"/>
    </row>
    <row r="192" spans="2:17">
      <c r="B192" s="28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P192" s="25"/>
      <c r="Q192"/>
    </row>
    <row r="193" spans="2:17">
      <c r="B193" s="28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P193" s="25"/>
      <c r="Q193"/>
    </row>
    <row r="194" spans="2:17">
      <c r="B194" s="28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P194" s="25"/>
      <c r="Q194"/>
    </row>
    <row r="195" spans="2:17">
      <c r="B195" s="28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P195" s="25"/>
      <c r="Q195"/>
    </row>
    <row r="196" spans="2:17">
      <c r="B196" s="28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P196" s="25"/>
      <c r="Q196"/>
    </row>
    <row r="197" spans="2:17">
      <c r="B197" s="28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P197" s="25"/>
      <c r="Q197"/>
    </row>
    <row r="198" spans="2:17">
      <c r="B198" s="28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P198" s="25"/>
      <c r="Q198"/>
    </row>
    <row r="199" spans="2:17">
      <c r="B199" s="28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P199" s="25"/>
      <c r="Q199"/>
    </row>
    <row r="200" spans="2:17">
      <c r="B200" s="28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P200" s="25"/>
      <c r="Q200"/>
    </row>
    <row r="201" spans="2:17">
      <c r="B201" s="28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P201" s="25"/>
      <c r="Q201"/>
    </row>
    <row r="202" spans="2:17">
      <c r="B202" s="28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P202" s="25"/>
      <c r="Q202"/>
    </row>
    <row r="203" spans="2:17">
      <c r="B203" s="28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P203" s="25"/>
      <c r="Q203"/>
    </row>
    <row r="204" spans="2:17">
      <c r="B204" s="28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P204" s="25"/>
      <c r="Q204"/>
    </row>
    <row r="205" spans="2:17">
      <c r="B205" s="28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P205" s="25"/>
      <c r="Q205"/>
    </row>
    <row r="206" spans="2:17">
      <c r="B206" s="28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P206" s="25"/>
      <c r="Q206"/>
    </row>
    <row r="207" spans="2:17">
      <c r="B207" s="28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P207" s="25"/>
      <c r="Q207"/>
    </row>
    <row r="208" spans="2:17">
      <c r="B208" s="28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P208" s="25"/>
      <c r="Q208"/>
    </row>
    <row r="209" spans="2:17">
      <c r="B209" s="28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P209" s="25"/>
      <c r="Q209"/>
    </row>
    <row r="210" spans="2:17">
      <c r="B210" s="28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P210" s="25"/>
      <c r="Q210"/>
    </row>
    <row r="211" spans="2:17">
      <c r="B211" s="28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P211" s="25"/>
      <c r="Q211"/>
    </row>
    <row r="212" spans="2:17">
      <c r="B212" s="28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P212" s="25"/>
      <c r="Q212"/>
    </row>
    <row r="213" spans="2:17">
      <c r="B213" s="28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P213" s="25"/>
      <c r="Q213"/>
    </row>
    <row r="214" spans="2:17">
      <c r="B214" s="28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P214" s="25"/>
      <c r="Q214"/>
    </row>
    <row r="215" spans="2:17">
      <c r="B215" s="28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P215" s="25"/>
      <c r="Q215"/>
    </row>
    <row r="216" spans="2:17">
      <c r="B216" s="28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P216" s="25"/>
      <c r="Q216"/>
    </row>
    <row r="217" spans="2:17">
      <c r="B217" s="28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P217" s="25"/>
      <c r="Q217"/>
    </row>
    <row r="218" spans="2:17">
      <c r="B218" s="28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P218" s="25"/>
      <c r="Q218"/>
    </row>
    <row r="219" spans="2:17">
      <c r="B219" s="28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P219" s="25"/>
      <c r="Q219"/>
    </row>
    <row r="220" spans="2:17">
      <c r="B220" s="28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P220" s="25"/>
      <c r="Q220"/>
    </row>
    <row r="221" spans="2:17">
      <c r="B221" s="28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P221" s="25"/>
      <c r="Q221"/>
    </row>
    <row r="222" spans="2:17">
      <c r="B222" s="28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P222" s="25"/>
      <c r="Q222"/>
    </row>
    <row r="223" spans="2:17">
      <c r="B223" s="28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P223" s="25"/>
      <c r="Q223"/>
    </row>
    <row r="224" spans="2:17">
      <c r="B224" s="28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P224" s="25"/>
      <c r="Q224"/>
    </row>
    <row r="225" spans="2:17">
      <c r="B225" s="28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P225" s="25"/>
      <c r="Q225"/>
    </row>
    <row r="226" spans="2:17">
      <c r="B226" s="28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P226" s="25"/>
      <c r="Q226"/>
    </row>
    <row r="227" spans="2:17">
      <c r="B227" s="28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P227" s="25"/>
      <c r="Q227"/>
    </row>
    <row r="228" spans="2:17">
      <c r="B228" s="28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P228" s="25"/>
      <c r="Q228"/>
    </row>
    <row r="229" spans="2:17">
      <c r="B229" s="28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P229" s="25"/>
      <c r="Q229"/>
    </row>
    <row r="230" spans="2:17">
      <c r="B230" s="28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P230" s="25"/>
      <c r="Q230"/>
    </row>
    <row r="231" spans="2:17">
      <c r="B231" s="28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P231" s="25"/>
      <c r="Q231"/>
    </row>
    <row r="232" spans="2:17">
      <c r="B232" s="28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P232" s="25"/>
      <c r="Q232"/>
    </row>
    <row r="233" spans="2:17">
      <c r="B233" s="28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P233" s="25"/>
      <c r="Q233"/>
    </row>
    <row r="234" spans="2:17">
      <c r="B234" s="28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P234" s="25"/>
      <c r="Q234"/>
    </row>
    <row r="235" spans="2:17">
      <c r="B235" s="28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P235" s="25"/>
      <c r="Q235"/>
    </row>
    <row r="236" spans="2:17">
      <c r="B236" s="28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P236" s="25"/>
      <c r="Q236"/>
    </row>
    <row r="237" spans="2:17">
      <c r="B237" s="28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P237" s="25"/>
      <c r="Q237"/>
    </row>
    <row r="238" spans="2:17">
      <c r="B238" s="28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P238" s="25"/>
      <c r="Q238"/>
    </row>
    <row r="239" spans="2:17">
      <c r="B239" s="28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P239" s="25"/>
      <c r="Q239"/>
    </row>
    <row r="240" spans="2:17">
      <c r="B240" s="28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P240" s="25"/>
      <c r="Q240"/>
    </row>
    <row r="241" spans="2:17">
      <c r="B241" s="28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P241" s="25"/>
      <c r="Q241"/>
    </row>
    <row r="242" spans="2:17">
      <c r="B242" s="28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P242" s="25"/>
      <c r="Q242"/>
    </row>
    <row r="243" spans="2:17">
      <c r="B243" s="28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P243" s="25"/>
      <c r="Q243"/>
    </row>
    <row r="244" spans="2:17">
      <c r="B244" s="28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P244" s="25"/>
      <c r="Q244"/>
    </row>
    <row r="245" spans="2:17">
      <c r="B245" s="28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P245" s="25"/>
      <c r="Q245"/>
    </row>
    <row r="246" spans="2:17">
      <c r="B246" s="28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P246" s="25"/>
      <c r="Q246"/>
    </row>
    <row r="247" spans="2:17">
      <c r="B247" s="28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P247" s="25"/>
      <c r="Q247"/>
    </row>
    <row r="248" spans="2:17">
      <c r="B248" s="28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P248" s="25"/>
      <c r="Q248"/>
    </row>
    <row r="249" spans="2:17">
      <c r="B249" s="28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P249" s="25"/>
      <c r="Q249"/>
    </row>
    <row r="250" spans="2:17">
      <c r="B250" s="28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P250" s="25"/>
      <c r="Q250"/>
    </row>
    <row r="251" spans="2:17">
      <c r="B251" s="28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P251" s="25"/>
      <c r="Q251"/>
    </row>
    <row r="252" spans="2:17">
      <c r="B252" s="28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P252" s="25"/>
      <c r="Q252"/>
    </row>
    <row r="253" spans="2:17">
      <c r="B253" s="28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P253" s="25"/>
      <c r="Q253"/>
    </row>
    <row r="254" spans="2:17">
      <c r="B254" s="28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P254" s="25"/>
      <c r="Q254"/>
    </row>
    <row r="255" spans="2:17">
      <c r="B255" s="28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P255" s="25"/>
      <c r="Q255"/>
    </row>
    <row r="256" spans="2:17">
      <c r="B256" s="28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P256" s="25"/>
      <c r="Q256"/>
    </row>
    <row r="257" spans="2:17">
      <c r="B257" s="28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P257" s="25"/>
      <c r="Q257"/>
    </row>
    <row r="258" spans="2:17">
      <c r="B258" s="28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P258" s="25"/>
      <c r="Q258"/>
    </row>
    <row r="259" spans="2:17">
      <c r="B259" s="28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P259" s="25"/>
      <c r="Q259"/>
    </row>
    <row r="260" spans="2:17">
      <c r="B260" s="28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P260" s="25"/>
      <c r="Q260"/>
    </row>
    <row r="261" spans="2:17">
      <c r="B261" s="28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P261" s="25"/>
      <c r="Q261"/>
    </row>
    <row r="262" spans="2:17">
      <c r="B262" s="28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P262" s="25"/>
      <c r="Q262"/>
    </row>
    <row r="263" spans="2:17">
      <c r="B263" s="28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P263" s="25"/>
      <c r="Q263"/>
    </row>
    <row r="264" spans="2:17">
      <c r="B264" s="28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P264" s="25"/>
      <c r="Q264"/>
    </row>
    <row r="265" spans="2:17">
      <c r="B265" s="28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P265" s="25"/>
      <c r="Q265"/>
    </row>
    <row r="266" spans="2:17">
      <c r="B266" s="28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P266" s="25"/>
      <c r="Q266"/>
    </row>
    <row r="267" spans="2:17">
      <c r="B267" s="28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P267" s="25"/>
      <c r="Q267"/>
    </row>
    <row r="268" spans="2:17">
      <c r="B268" s="28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P268" s="25"/>
      <c r="Q268"/>
    </row>
    <row r="269" spans="2:17">
      <c r="B269" s="28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P269" s="25"/>
      <c r="Q269"/>
    </row>
    <row r="270" spans="2:17">
      <c r="B270" s="28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P270" s="25"/>
      <c r="Q270"/>
    </row>
    <row r="271" spans="2:17">
      <c r="B271" s="28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P271" s="25"/>
      <c r="Q271"/>
    </row>
    <row r="272" spans="2:17">
      <c r="B272" s="28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P272" s="25"/>
      <c r="Q272"/>
    </row>
    <row r="273" spans="2:17">
      <c r="B273" s="28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P273" s="25"/>
      <c r="Q273"/>
    </row>
    <row r="274" spans="2:17">
      <c r="B274" s="28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P274" s="25"/>
      <c r="Q274"/>
    </row>
    <row r="275" spans="2:17">
      <c r="B275" s="28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P275" s="25"/>
      <c r="Q275"/>
    </row>
    <row r="276" spans="2:17">
      <c r="B276" s="28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P276" s="25"/>
      <c r="Q276"/>
    </row>
    <row r="277" spans="2:17">
      <c r="B277" s="28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P277" s="25"/>
      <c r="Q277"/>
    </row>
    <row r="278" spans="2:17">
      <c r="B278" s="28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P278" s="25"/>
      <c r="Q278"/>
    </row>
    <row r="279" spans="2:17">
      <c r="B279" s="28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P279" s="25"/>
      <c r="Q279"/>
    </row>
    <row r="280" spans="2:17">
      <c r="B280" s="28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P280" s="25"/>
      <c r="Q280"/>
    </row>
    <row r="281" spans="2:17">
      <c r="B281" s="28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P281" s="25"/>
      <c r="Q281"/>
    </row>
    <row r="282" spans="2:17">
      <c r="B282" s="28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P282" s="25"/>
      <c r="Q282"/>
    </row>
    <row r="283" spans="2:17">
      <c r="B283" s="28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P283" s="25"/>
      <c r="Q283"/>
    </row>
    <row r="284" spans="2:17">
      <c r="B284" s="28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P284" s="25"/>
      <c r="Q284"/>
    </row>
    <row r="285" spans="2:17">
      <c r="B285" s="28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P285" s="25"/>
      <c r="Q285"/>
    </row>
    <row r="286" spans="2:17">
      <c r="B286" s="28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P286" s="25"/>
      <c r="Q286"/>
    </row>
    <row r="287" spans="2:17">
      <c r="B287" s="28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P287" s="25"/>
      <c r="Q287"/>
    </row>
    <row r="288" spans="2:17">
      <c r="B288" s="28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P288" s="25"/>
      <c r="Q288"/>
    </row>
    <row r="289" spans="2:17">
      <c r="B289" s="28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P289" s="25"/>
      <c r="Q289"/>
    </row>
    <row r="290" spans="2:17">
      <c r="B290" s="28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P290" s="25"/>
      <c r="Q290"/>
    </row>
    <row r="291" spans="2:17">
      <c r="B291" s="28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P291" s="25"/>
      <c r="Q291"/>
    </row>
    <row r="292" spans="2:17">
      <c r="B292" s="28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P292" s="25"/>
      <c r="Q292"/>
    </row>
    <row r="293" spans="2:17">
      <c r="B293" s="28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P293" s="25"/>
      <c r="Q293"/>
    </row>
    <row r="294" spans="2:17">
      <c r="B294" s="28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P294" s="25"/>
      <c r="Q294"/>
    </row>
    <row r="295" spans="2:17">
      <c r="B295" s="28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P295" s="25"/>
      <c r="Q295"/>
    </row>
    <row r="296" spans="2:17">
      <c r="B296" s="28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P296" s="25"/>
      <c r="Q296"/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Q296"/>
  <sheetViews>
    <sheetView showGridLines="0" workbookViewId="0">
      <selection activeCell="B29" sqref="B29"/>
    </sheetView>
  </sheetViews>
  <sheetFormatPr defaultRowHeight="12.75"/>
  <cols>
    <col min="1" max="1" width="0.7109375" customWidth="1"/>
    <col min="2" max="2" width="21.140625" style="25" customWidth="1"/>
    <col min="3" max="3" width="7.28515625" style="32" customWidth="1"/>
    <col min="4" max="4" width="4.7109375" style="32" customWidth="1"/>
    <col min="5" max="5" width="6.42578125" style="32" customWidth="1"/>
    <col min="6" max="6" width="0.42578125" style="33" customWidth="1"/>
    <col min="7" max="7" width="8.140625" style="32" customWidth="1"/>
    <col min="8" max="8" width="5" style="32" customWidth="1"/>
    <col min="9" max="9" width="5.85546875" style="32" customWidth="1"/>
    <col min="10" max="10" width="0.5703125" style="33" customWidth="1"/>
    <col min="11" max="11" width="5.28515625" style="32" customWidth="1"/>
    <col min="12" max="13" width="5.5703125" style="32" customWidth="1"/>
    <col min="14" max="14" width="1.140625" style="33" customWidth="1"/>
    <col min="15" max="15" width="10.140625" style="34" customWidth="1"/>
    <col min="16" max="16" width="6.28515625" style="3" customWidth="1"/>
    <col min="17" max="17" width="9.140625" style="4"/>
  </cols>
  <sheetData>
    <row r="1" spans="2:16" ht="6" customHeight="1"/>
    <row r="2" spans="2:16" ht="20.25">
      <c r="B2" s="26" t="s">
        <v>3</v>
      </c>
      <c r="C2" s="7" t="s">
        <v>0</v>
      </c>
      <c r="D2" s="13" t="s">
        <v>1</v>
      </c>
      <c r="E2" s="14" t="s">
        <v>6</v>
      </c>
      <c r="F2" s="8"/>
      <c r="G2" s="7" t="s">
        <v>0</v>
      </c>
      <c r="H2" s="13" t="s">
        <v>1</v>
      </c>
      <c r="I2" s="14" t="s">
        <v>6</v>
      </c>
      <c r="J2" s="8"/>
      <c r="K2" s="15" t="s">
        <v>7</v>
      </c>
      <c r="L2" s="16" t="s">
        <v>8</v>
      </c>
      <c r="M2" s="5" t="s">
        <v>1</v>
      </c>
      <c r="N2" s="19"/>
      <c r="O2" s="22" t="s">
        <v>2</v>
      </c>
      <c r="P2" s="3" t="s">
        <v>5</v>
      </c>
    </row>
    <row r="3" spans="2:16" ht="15.75">
      <c r="C3" s="46" t="s">
        <v>243</v>
      </c>
      <c r="D3" s="47"/>
      <c r="E3" s="48"/>
      <c r="F3" s="9"/>
      <c r="G3" s="49" t="s">
        <v>244</v>
      </c>
      <c r="H3" s="49"/>
      <c r="I3" s="49"/>
      <c r="J3" s="10"/>
      <c r="K3" s="11"/>
      <c r="L3" s="12"/>
      <c r="M3" s="12"/>
      <c r="N3" s="20"/>
    </row>
    <row r="4" spans="2:16" ht="5.25" customHeight="1">
      <c r="C4" s="35"/>
      <c r="G4" s="35"/>
    </row>
    <row r="5" spans="2:16">
      <c r="B5" s="2"/>
      <c r="C5" s="21">
        <v>23.749000549316406</v>
      </c>
      <c r="D5" s="33"/>
      <c r="E5" s="36"/>
      <c r="F5" s="36"/>
      <c r="G5" s="21">
        <v>16.01099967956543</v>
      </c>
      <c r="H5" s="33"/>
      <c r="I5" s="36"/>
      <c r="J5" s="36"/>
      <c r="K5" s="36"/>
      <c r="L5" s="36"/>
      <c r="M5" s="36"/>
      <c r="N5" s="36"/>
      <c r="O5" s="37"/>
    </row>
    <row r="6" spans="2:16">
      <c r="B6" s="27" t="s">
        <v>4</v>
      </c>
      <c r="C6" s="21">
        <v>23.715000152587891</v>
      </c>
      <c r="D6" s="38"/>
      <c r="E6" s="36"/>
      <c r="F6" s="36"/>
      <c r="G6" s="21">
        <v>15.942000389099121</v>
      </c>
      <c r="H6" s="38"/>
      <c r="I6" s="36"/>
      <c r="J6" s="36"/>
      <c r="K6" s="36"/>
      <c r="L6" s="36"/>
      <c r="M6" s="36"/>
      <c r="N6" s="36"/>
      <c r="O6" s="37"/>
    </row>
    <row r="7" spans="2:16" ht="15.75">
      <c r="B7" s="27"/>
      <c r="C7" s="21">
        <v>23.759000778198242</v>
      </c>
      <c r="D7" s="39">
        <f>STDEV(C5:C8)</f>
        <v>2.3065438103679017E-2</v>
      </c>
      <c r="E7" s="40">
        <f>AVERAGE(C5:C8)</f>
        <v>23.741000493367512</v>
      </c>
      <c r="F7" s="36"/>
      <c r="G7" s="21">
        <v>15.907999992370605</v>
      </c>
      <c r="H7" s="41">
        <f>STDEV(G5:G8)</f>
        <v>5.2481527900748275E-2</v>
      </c>
      <c r="I7" s="40">
        <f>AVERAGE(G5:G8)</f>
        <v>15.953666687011719</v>
      </c>
      <c r="J7" s="36"/>
      <c r="K7" s="1">
        <f>E7-I7</f>
        <v>7.7873338063557931</v>
      </c>
      <c r="L7" s="40">
        <f>K7-$K$7</f>
        <v>0</v>
      </c>
      <c r="M7" s="18">
        <f>SQRT((D7*D7)+(H7*H7))</f>
        <v>5.7326479097461303E-2</v>
      </c>
      <c r="N7" s="6"/>
      <c r="O7" s="23">
        <f>POWER(2,-L7)</f>
        <v>1</v>
      </c>
      <c r="P7" s="17">
        <f>M7/SQRT((COUNT(C5:C8)+COUNT(G5:G8)/2))</f>
        <v>2.7023961407575844E-2</v>
      </c>
    </row>
    <row r="8" spans="2:16">
      <c r="B8" s="27"/>
      <c r="C8" s="42"/>
      <c r="D8" s="38"/>
      <c r="E8" s="36"/>
      <c r="F8" s="36"/>
      <c r="G8" s="42"/>
      <c r="H8" s="38"/>
      <c r="I8" s="36"/>
      <c r="J8" s="36"/>
      <c r="K8" s="36"/>
      <c r="L8" s="36"/>
      <c r="M8" s="36"/>
      <c r="N8" s="36"/>
      <c r="O8" s="37"/>
    </row>
    <row r="9" spans="2:16">
      <c r="B9" s="25" t="s">
        <v>219</v>
      </c>
      <c r="C9" s="21">
        <v>25.099000930786133</v>
      </c>
      <c r="D9" s="33"/>
      <c r="E9" s="36"/>
      <c r="F9" s="36"/>
      <c r="G9" s="21">
        <v>17.900999069213867</v>
      </c>
      <c r="I9" s="36"/>
      <c r="J9" s="36"/>
      <c r="K9" s="36"/>
      <c r="L9" s="36"/>
      <c r="M9" s="36"/>
      <c r="N9" s="36"/>
      <c r="O9" s="37"/>
    </row>
    <row r="10" spans="2:16">
      <c r="B10" s="25" t="s">
        <v>219</v>
      </c>
      <c r="C10" s="21">
        <v>25.062999725341797</v>
      </c>
      <c r="D10" s="38"/>
      <c r="E10" s="36"/>
      <c r="F10" s="36"/>
      <c r="G10" s="21">
        <v>17.943000793457031</v>
      </c>
      <c r="H10" s="38"/>
      <c r="I10" s="36"/>
      <c r="J10" s="36"/>
      <c r="K10" s="36"/>
      <c r="L10" s="36"/>
      <c r="M10" s="36"/>
      <c r="N10" s="36"/>
      <c r="O10" s="37"/>
    </row>
    <row r="11" spans="2:16" ht="15.75">
      <c r="B11" s="25" t="s">
        <v>219</v>
      </c>
      <c r="C11" s="21">
        <v>25.13599967956543</v>
      </c>
      <c r="D11" s="39">
        <f>STDEV(C9:C11)</f>
        <v>3.6501113045429384E-2</v>
      </c>
      <c r="E11" s="40">
        <f>AVERAGE(C9:C11)</f>
        <v>25.099333445231121</v>
      </c>
      <c r="F11" s="36"/>
      <c r="G11" s="21">
        <v>17.957000732421875</v>
      </c>
      <c r="H11" s="41">
        <f>STDEV(G9:G11)</f>
        <v>2.9144265909669897E-2</v>
      </c>
      <c r="I11" s="40">
        <f>AVERAGE(G9:G11)</f>
        <v>17.933666865030926</v>
      </c>
      <c r="J11" s="36"/>
      <c r="K11" s="40">
        <f>E11-I11</f>
        <v>7.1656665802001953</v>
      </c>
      <c r="L11" s="40">
        <f>K11-$K$7</f>
        <v>-0.62166722615559777</v>
      </c>
      <c r="M11" s="18">
        <f>SQRT((D11*D11)+(H11*H11))</f>
        <v>4.6708880193907051E-2</v>
      </c>
      <c r="N11" s="6"/>
      <c r="O11" s="23">
        <f>POWER(2,-L11)</f>
        <v>1.5386522717665996</v>
      </c>
      <c r="P11" s="17">
        <f>M11/SQRT((COUNT(C9:C11)+COUNT(G9:G11)/2))</f>
        <v>2.2018777284494466E-2</v>
      </c>
    </row>
    <row r="12" spans="2:16">
      <c r="B12" s="25" t="s">
        <v>220</v>
      </c>
      <c r="C12" s="21">
        <v>20.548999786376953</v>
      </c>
      <c r="D12" s="33"/>
      <c r="E12" s="36"/>
      <c r="F12" s="36"/>
      <c r="G12" s="21">
        <v>14.814999580383301</v>
      </c>
      <c r="I12" s="36"/>
      <c r="J12" s="36"/>
      <c r="K12" s="36"/>
      <c r="L12" s="36"/>
      <c r="M12" s="36"/>
      <c r="N12" s="36"/>
      <c r="O12" s="37"/>
    </row>
    <row r="13" spans="2:16">
      <c r="B13" s="25" t="s">
        <v>220</v>
      </c>
      <c r="C13" s="21">
        <v>20.555000305175781</v>
      </c>
      <c r="D13" s="38"/>
      <c r="E13" s="36"/>
      <c r="F13" s="36"/>
      <c r="G13" s="21">
        <v>14.789999961853027</v>
      </c>
      <c r="H13" s="38"/>
      <c r="I13" s="36"/>
      <c r="J13" s="36"/>
      <c r="K13" s="36"/>
      <c r="L13" s="36"/>
      <c r="M13" s="36"/>
      <c r="N13" s="36"/>
      <c r="O13" s="37"/>
    </row>
    <row r="14" spans="2:16" ht="15.75">
      <c r="B14" s="25" t="s">
        <v>220</v>
      </c>
      <c r="C14" s="21">
        <v>20.589000701904297</v>
      </c>
      <c r="D14" s="39">
        <f>STDEV(C12:C14)</f>
        <v>2.1571997460354462E-2</v>
      </c>
      <c r="E14" s="40">
        <f>AVERAGE(C12:C14)</f>
        <v>20.564333597819012</v>
      </c>
      <c r="F14" s="36"/>
      <c r="G14" s="21">
        <v>14.817999839782715</v>
      </c>
      <c r="H14" s="41">
        <f>STDEV(G12:G14)</f>
        <v>1.5373004733408304E-2</v>
      </c>
      <c r="I14" s="40">
        <f>AVERAGE(G12:G14)</f>
        <v>14.807666460673014</v>
      </c>
      <c r="J14" s="36"/>
      <c r="K14" s="40">
        <f>E14-I14</f>
        <v>5.7566671371459979</v>
      </c>
      <c r="L14" s="40">
        <f>K14-$K$7</f>
        <v>-2.0306666692097952</v>
      </c>
      <c r="M14" s="18">
        <f>SQRT((D14*D14)+(H14*H14))</f>
        <v>2.6489249686673527E-2</v>
      </c>
      <c r="N14" s="6"/>
      <c r="O14" s="23">
        <f>POWER(2,-L14)</f>
        <v>4.0859361772781311</v>
      </c>
      <c r="P14" s="17">
        <f>M14/SQRT((COUNT(C12:C14)+COUNT(G12:G14)/2))</f>
        <v>1.2487152054660321E-2</v>
      </c>
    </row>
    <row r="15" spans="2:16">
      <c r="B15" s="25" t="s">
        <v>221</v>
      </c>
      <c r="C15" s="21">
        <v>27.266000747680664</v>
      </c>
      <c r="D15" s="33"/>
      <c r="E15" s="36"/>
      <c r="F15" s="36"/>
      <c r="G15" s="21">
        <v>15.128999710083008</v>
      </c>
      <c r="I15" s="36"/>
      <c r="J15" s="36"/>
      <c r="K15" s="36"/>
      <c r="L15" s="36"/>
      <c r="M15" s="36"/>
      <c r="N15" s="36"/>
      <c r="O15" s="37"/>
    </row>
    <row r="16" spans="2:16">
      <c r="B16" s="25" t="s">
        <v>221</v>
      </c>
      <c r="C16" s="21">
        <v>27.309999465942383</v>
      </c>
      <c r="D16" s="38"/>
      <c r="E16" s="36"/>
      <c r="F16" s="36"/>
      <c r="G16" s="21">
        <v>15.144000053405762</v>
      </c>
      <c r="H16" s="38"/>
      <c r="I16" s="36"/>
      <c r="J16" s="36"/>
      <c r="K16" s="36"/>
      <c r="L16" s="36"/>
      <c r="M16" s="36"/>
      <c r="N16" s="36"/>
      <c r="O16" s="37"/>
    </row>
    <row r="17" spans="2:17" ht="15.75">
      <c r="B17" s="25" t="s">
        <v>221</v>
      </c>
      <c r="C17" s="21">
        <v>27.21299934387207</v>
      </c>
      <c r="D17" s="39">
        <f>STDEV(C15:C17)</f>
        <v>4.8569640201829863E-2</v>
      </c>
      <c r="E17" s="40">
        <f>AVERAGE(C15:C17)</f>
        <v>27.262999852498371</v>
      </c>
      <c r="F17" s="36"/>
      <c r="G17" s="21">
        <v>15.027000427246094</v>
      </c>
      <c r="H17" s="41">
        <f>STDEV(G15:G17)</f>
        <v>6.366288364050561E-2</v>
      </c>
      <c r="I17" s="40">
        <f>AVERAGE(G15:G17)</f>
        <v>15.100000063578287</v>
      </c>
      <c r="J17" s="36"/>
      <c r="K17" s="40">
        <f>E17-I17</f>
        <v>12.162999788920084</v>
      </c>
      <c r="L17" s="40">
        <f>K17-$K$7</f>
        <v>4.375665982564291</v>
      </c>
      <c r="M17" s="18">
        <f>SQRT((D17*D17)+(H17*H17))</f>
        <v>8.0074794428457718E-2</v>
      </c>
      <c r="N17" s="6"/>
      <c r="O17" s="23">
        <f>POWER(2,-L17)</f>
        <v>4.8171845883441811E-2</v>
      </c>
      <c r="P17" s="17">
        <f>M17/SQRT((COUNT(C15:C17)+COUNT(G15:G17)/2))</f>
        <v>3.7747620094987486E-2</v>
      </c>
    </row>
    <row r="18" spans="2:17">
      <c r="B18" s="25" t="s">
        <v>222</v>
      </c>
      <c r="C18" s="21">
        <v>26.437000274658203</v>
      </c>
      <c r="D18" s="33"/>
      <c r="E18" s="36"/>
      <c r="F18" s="36"/>
      <c r="G18" s="21">
        <v>17.993999481201172</v>
      </c>
      <c r="I18" s="36"/>
      <c r="J18" s="36"/>
      <c r="K18" s="36"/>
      <c r="L18" s="36"/>
      <c r="M18" s="36"/>
      <c r="N18" s="36"/>
      <c r="O18" s="37"/>
    </row>
    <row r="19" spans="2:17">
      <c r="B19" s="25" t="s">
        <v>222</v>
      </c>
      <c r="C19" s="21">
        <v>26.645999908447266</v>
      </c>
      <c r="D19" s="38"/>
      <c r="E19" s="36"/>
      <c r="F19" s="36"/>
      <c r="G19" s="21">
        <v>17.97599983215332</v>
      </c>
      <c r="H19" s="38"/>
      <c r="I19" s="36"/>
      <c r="J19" s="36"/>
      <c r="K19" s="36"/>
      <c r="L19" s="36"/>
      <c r="M19" s="36"/>
      <c r="N19" s="36"/>
      <c r="O19" s="37"/>
    </row>
    <row r="20" spans="2:17" ht="15.75">
      <c r="B20" s="25" t="s">
        <v>222</v>
      </c>
      <c r="C20" s="21">
        <v>26.489999771118164</v>
      </c>
      <c r="D20" s="39">
        <f>STDEV(C18:C20)</f>
        <v>0.1086476233791841</v>
      </c>
      <c r="E20" s="40">
        <f>AVERAGE(C18:C20)</f>
        <v>26.524333318074543</v>
      </c>
      <c r="F20" s="36"/>
      <c r="G20" s="21">
        <v>17.916999816894531</v>
      </c>
      <c r="H20" s="41">
        <f>STDEV(G18:G20)</f>
        <v>4.0278069859661252E-2</v>
      </c>
      <c r="I20" s="40">
        <f>AVERAGE(G18:G20)</f>
        <v>17.96233304341634</v>
      </c>
      <c r="J20" s="36"/>
      <c r="K20" s="40">
        <f>E20-I20</f>
        <v>8.5620002746582031</v>
      </c>
      <c r="L20" s="40">
        <f>K20-$K$7</f>
        <v>0.77466646830241004</v>
      </c>
      <c r="M20" s="18">
        <f>SQRT((D20*D20)+(H20*H20))</f>
        <v>0.11587333160639157</v>
      </c>
      <c r="N20" s="6"/>
      <c r="O20" s="23">
        <f>POWER(2,-L20)</f>
        <v>0.58452374269210405</v>
      </c>
      <c r="P20" s="17">
        <f>M20/SQRT((COUNT(C18:C20)+COUNT(G18:G20)/2))</f>
        <v>5.462321235837133E-2</v>
      </c>
    </row>
    <row r="21" spans="2:17">
      <c r="B21" s="25" t="s">
        <v>223</v>
      </c>
      <c r="C21" s="21">
        <v>21.181999206542969</v>
      </c>
      <c r="D21" s="33"/>
      <c r="E21" s="36"/>
      <c r="F21" s="36"/>
      <c r="G21" s="21">
        <v>15.081000328063965</v>
      </c>
      <c r="I21" s="36"/>
      <c r="J21" s="36"/>
      <c r="K21" s="36"/>
      <c r="L21" s="36"/>
      <c r="M21" s="36"/>
      <c r="N21" s="36"/>
      <c r="O21" s="37"/>
    </row>
    <row r="22" spans="2:17">
      <c r="B22" s="25" t="s">
        <v>223</v>
      </c>
      <c r="C22" s="21">
        <v>21.246000289916992</v>
      </c>
      <c r="D22" s="38"/>
      <c r="E22" s="36"/>
      <c r="F22" s="36"/>
      <c r="G22" s="21">
        <v>15.059000015258789</v>
      </c>
      <c r="H22" s="38"/>
      <c r="I22" s="36"/>
      <c r="J22" s="36"/>
      <c r="K22" s="36"/>
      <c r="L22" s="36"/>
      <c r="M22" s="36"/>
      <c r="N22" s="36"/>
      <c r="O22" s="37"/>
    </row>
    <row r="23" spans="2:17" ht="15.75">
      <c r="B23" s="25" t="s">
        <v>223</v>
      </c>
      <c r="C23" s="21">
        <v>21.205999374389648</v>
      </c>
      <c r="D23" s="39">
        <f>STDEV(C21:C23)</f>
        <v>3.2332182039837613E-2</v>
      </c>
      <c r="E23" s="40">
        <f>AVERAGE(C21:C23)</f>
        <v>21.211332956949871</v>
      </c>
      <c r="F23" s="36"/>
      <c r="G23" s="21">
        <v>14.996000289916992</v>
      </c>
      <c r="H23" s="41">
        <f>STDEV(G21:G23)</f>
        <v>4.4117240850666366E-2</v>
      </c>
      <c r="I23" s="40">
        <f>AVERAGE(G21:G23)</f>
        <v>15.045333544413248</v>
      </c>
      <c r="J23" s="36"/>
      <c r="K23" s="40">
        <f>E23-I23</f>
        <v>6.1659994125366229</v>
      </c>
      <c r="L23" s="40">
        <f>K23-$K$7</f>
        <v>-1.6213343938191702</v>
      </c>
      <c r="M23" s="18">
        <f>SQRT((D23*D23)+(H23*H23))</f>
        <v>5.4696443538249387E-2</v>
      </c>
      <c r="N23" s="6"/>
      <c r="O23" s="23">
        <f>POWER(2,-L23)</f>
        <v>3.0765946857352997</v>
      </c>
      <c r="P23" s="17">
        <f>M23/SQRT((COUNT(C21:C23)+COUNT(G21:G23)/2))</f>
        <v>2.5784150755122175E-2</v>
      </c>
    </row>
    <row r="24" spans="2:17" s="24" customFormat="1">
      <c r="B24" s="25" t="s">
        <v>224</v>
      </c>
      <c r="C24" s="21">
        <v>28.37299919128418</v>
      </c>
      <c r="D24" s="33"/>
      <c r="E24" s="36"/>
      <c r="F24" s="36"/>
      <c r="G24" s="21">
        <v>15.590000152587891</v>
      </c>
      <c r="H24" s="32"/>
      <c r="I24" s="36"/>
      <c r="J24" s="36"/>
      <c r="K24" s="36"/>
      <c r="L24" s="36"/>
      <c r="M24" s="36"/>
      <c r="N24" s="36"/>
      <c r="O24" s="37"/>
      <c r="P24" s="43"/>
      <c r="Q24" s="30"/>
    </row>
    <row r="25" spans="2:17" s="24" customFormat="1">
      <c r="B25" s="25" t="s">
        <v>224</v>
      </c>
      <c r="C25" s="21">
        <v>28.343999862670898</v>
      </c>
      <c r="D25" s="38"/>
      <c r="E25" s="36"/>
      <c r="F25" s="36"/>
      <c r="G25" s="21">
        <v>15.177000045776367</v>
      </c>
      <c r="H25" s="38"/>
      <c r="I25" s="36"/>
      <c r="J25" s="36"/>
      <c r="K25" s="36"/>
      <c r="L25" s="36"/>
      <c r="M25" s="36"/>
      <c r="N25" s="36"/>
      <c r="O25" s="37"/>
      <c r="P25" s="43"/>
      <c r="Q25" s="30"/>
    </row>
    <row r="26" spans="2:17" s="24" customFormat="1" ht="15.75">
      <c r="B26" s="25" t="s">
        <v>224</v>
      </c>
      <c r="C26" s="21">
        <v>28.544000625610352</v>
      </c>
      <c r="D26" s="39">
        <f>STDEV(C24:C26)</f>
        <v>0.10807617435401173</v>
      </c>
      <c r="E26" s="40">
        <f>AVERAGE(C24:C26)</f>
        <v>28.420333226521809</v>
      </c>
      <c r="F26" s="36"/>
      <c r="G26" s="21">
        <v>15.640000343322754</v>
      </c>
      <c r="H26" s="41">
        <f>STDEV(G24:G26)</f>
        <v>0.25411230549627117</v>
      </c>
      <c r="I26" s="40">
        <f>AVERAGE(G24:G26)</f>
        <v>15.469000180562338</v>
      </c>
      <c r="J26" s="36"/>
      <c r="K26" s="40">
        <f>E26-I26</f>
        <v>12.951333045959471</v>
      </c>
      <c r="L26" s="40">
        <f>K26-$K$7</f>
        <v>5.1639992396036778</v>
      </c>
      <c r="M26" s="40">
        <f>SQRT((D26*D26)+(H26*H26))</f>
        <v>0.27614040498925357</v>
      </c>
      <c r="N26" s="36"/>
      <c r="O26" s="44">
        <f>POWER(2,-L26)</f>
        <v>2.7892107559524031E-2</v>
      </c>
      <c r="P26" s="1">
        <f>M26/SQRT((COUNT(C24:C26)+COUNT(G24:G26)/2))</f>
        <v>0.13017383528500051</v>
      </c>
      <c r="Q26" s="30"/>
    </row>
    <row r="27" spans="2:17" s="24" customFormat="1">
      <c r="B27" s="25" t="s">
        <v>225</v>
      </c>
      <c r="C27" s="21">
        <v>22.00200080871582</v>
      </c>
      <c r="D27" s="33"/>
      <c r="E27" s="36"/>
      <c r="F27" s="36"/>
      <c r="G27" s="21">
        <v>15.335000038146973</v>
      </c>
      <c r="H27" s="32"/>
      <c r="I27" s="36"/>
      <c r="J27" s="36"/>
      <c r="K27" s="36"/>
      <c r="L27" s="36"/>
      <c r="M27" s="36"/>
      <c r="N27" s="36"/>
      <c r="O27" s="37"/>
      <c r="P27" s="43"/>
      <c r="Q27" s="30"/>
    </row>
    <row r="28" spans="2:17" s="24" customFormat="1">
      <c r="B28" s="25" t="s">
        <v>225</v>
      </c>
      <c r="C28" s="21">
        <v>21.847999572753906</v>
      </c>
      <c r="D28" s="38"/>
      <c r="E28" s="36"/>
      <c r="F28" s="36"/>
      <c r="G28" s="21">
        <v>14.940999984741211</v>
      </c>
      <c r="H28" s="38"/>
      <c r="I28" s="36"/>
      <c r="J28" s="36"/>
      <c r="K28" s="36"/>
      <c r="L28" s="36"/>
      <c r="M28" s="36"/>
      <c r="N28" s="36"/>
      <c r="O28" s="37"/>
      <c r="P28" s="43"/>
      <c r="Q28" s="30"/>
    </row>
    <row r="29" spans="2:17" s="24" customFormat="1" ht="15.75">
      <c r="B29" s="25" t="s">
        <v>225</v>
      </c>
      <c r="C29" s="21">
        <v>21.73699951171875</v>
      </c>
      <c r="D29" s="39">
        <f>STDEV(C27:C29)</f>
        <v>0.133080853642773</v>
      </c>
      <c r="E29" s="40">
        <f>AVERAGE(C27:C29)</f>
        <v>21.862333297729492</v>
      </c>
      <c r="F29" s="36"/>
      <c r="G29" s="21">
        <v>15.128000259399414</v>
      </c>
      <c r="H29" s="41">
        <f>STDEV(G27:G29)</f>
        <v>0.1970846067079699</v>
      </c>
      <c r="I29" s="40">
        <f>AVERAGE(G27:G29)</f>
        <v>15.134666760762533</v>
      </c>
      <c r="J29" s="36"/>
      <c r="K29" s="40">
        <f>E29-I29</f>
        <v>6.727666536966959</v>
      </c>
      <c r="L29" s="40">
        <f>K29-$K$7</f>
        <v>-1.059667269388834</v>
      </c>
      <c r="M29" s="40">
        <f>SQRT((D29*D29)+(H29*H29))</f>
        <v>0.2378084435160458</v>
      </c>
      <c r="N29" s="36"/>
      <c r="O29" s="44">
        <f>POWER(2,-L29)</f>
        <v>2.084450726691542</v>
      </c>
      <c r="P29" s="1">
        <f>M29/SQRT((COUNT(C27:C29)+COUNT(G27:G29)/2))</f>
        <v>0.11210397535574271</v>
      </c>
      <c r="Q29" s="30"/>
    </row>
    <row r="30" spans="2:17">
      <c r="B30" s="25" t="s">
        <v>226</v>
      </c>
      <c r="C30" s="21">
        <v>19.827999114990234</v>
      </c>
      <c r="D30" s="33"/>
      <c r="E30" s="36"/>
      <c r="F30" s="36"/>
      <c r="G30" s="21">
        <v>14.539999961853027</v>
      </c>
      <c r="I30" s="36"/>
      <c r="J30" s="36"/>
      <c r="K30" s="36"/>
      <c r="L30" s="36"/>
      <c r="M30" s="36"/>
      <c r="N30" s="36"/>
      <c r="O30" s="37"/>
    </row>
    <row r="31" spans="2:17">
      <c r="B31" s="25" t="s">
        <v>226</v>
      </c>
      <c r="C31" s="21">
        <v>19.819999694824219</v>
      </c>
      <c r="D31" s="38"/>
      <c r="E31" s="36"/>
      <c r="F31" s="36"/>
      <c r="G31" s="21">
        <v>14.390000343322754</v>
      </c>
      <c r="H31" s="38"/>
      <c r="I31" s="36"/>
      <c r="J31" s="36"/>
      <c r="K31" s="36"/>
      <c r="L31" s="36"/>
      <c r="M31" s="36"/>
      <c r="N31" s="36"/>
      <c r="O31" s="37"/>
    </row>
    <row r="32" spans="2:17" ht="15.75">
      <c r="B32" s="25" t="s">
        <v>226</v>
      </c>
      <c r="C32" s="21">
        <v>19.819999694824219</v>
      </c>
      <c r="D32" s="39">
        <f>STDEV(C30:C32)</f>
        <v>4.6184673862100416E-3</v>
      </c>
      <c r="E32" s="40">
        <f>AVERAGE(C30:C32)</f>
        <v>19.822666168212891</v>
      </c>
      <c r="F32" s="36"/>
      <c r="G32" s="21">
        <v>14.383999824523926</v>
      </c>
      <c r="H32" s="41">
        <f>STDEV(G30:G32)</f>
        <v>8.8385457544195953E-2</v>
      </c>
      <c r="I32" s="40">
        <f>AVERAGE(G30:G32)</f>
        <v>14.438000043233236</v>
      </c>
      <c r="J32" s="36"/>
      <c r="K32" s="40">
        <f>E32-I32</f>
        <v>5.3846661249796544</v>
      </c>
      <c r="L32" s="40">
        <f>K32-$K$7</f>
        <v>-2.4026676813761387</v>
      </c>
      <c r="M32" s="18">
        <f>SQRT((D32*D32)+(H32*H32))</f>
        <v>8.8506041298288513E-2</v>
      </c>
      <c r="N32" s="6"/>
      <c r="O32" s="23">
        <f>POWER(2,-L32)</f>
        <v>5.2878002581336867</v>
      </c>
      <c r="P32" s="17">
        <f>M32/SQRT((COUNT(C30:C32)+COUNT(G30:G32)/2))</f>
        <v>4.1722147985330957E-2</v>
      </c>
    </row>
    <row r="33" spans="2:17">
      <c r="B33" s="25" t="s">
        <v>227</v>
      </c>
      <c r="C33" s="21">
        <v>27.698999404907227</v>
      </c>
      <c r="D33" s="33"/>
      <c r="E33" s="36"/>
      <c r="F33" s="36"/>
      <c r="G33" s="21">
        <v>15.753000259399414</v>
      </c>
      <c r="I33" s="36"/>
      <c r="J33" s="36"/>
      <c r="K33" s="36"/>
      <c r="L33" s="36"/>
      <c r="M33" s="36"/>
      <c r="N33" s="36"/>
      <c r="O33" s="37"/>
    </row>
    <row r="34" spans="2:17">
      <c r="B34" s="25" t="s">
        <v>227</v>
      </c>
      <c r="C34" s="21">
        <v>27.798999786376953</v>
      </c>
      <c r="D34" s="38"/>
      <c r="E34" s="36"/>
      <c r="F34" s="36"/>
      <c r="G34" s="21">
        <v>15.791999816894531</v>
      </c>
      <c r="H34" s="38"/>
      <c r="I34" s="36"/>
      <c r="J34" s="36"/>
      <c r="K34" s="36"/>
      <c r="L34" s="36"/>
      <c r="M34" s="36"/>
      <c r="N34" s="36"/>
      <c r="O34" s="37"/>
    </row>
    <row r="35" spans="2:17" ht="15.75">
      <c r="B35" s="25" t="s">
        <v>227</v>
      </c>
      <c r="C35" s="21">
        <v>27.745000839233398</v>
      </c>
      <c r="D35" s="39">
        <f>STDEV(C33:C35)</f>
        <v>5.0053462329074275E-2</v>
      </c>
      <c r="E35" s="40">
        <f>AVERAGE(C33:C35)</f>
        <v>27.747666676839192</v>
      </c>
      <c r="F35" s="36"/>
      <c r="G35" s="21">
        <v>15.86400032043457</v>
      </c>
      <c r="H35" s="41">
        <f>STDEV(G33:G35)</f>
        <v>5.6311709180007642E-2</v>
      </c>
      <c r="I35" s="40">
        <f>AVERAGE(G33:G35)</f>
        <v>15.803000132242838</v>
      </c>
      <c r="J35" s="36"/>
      <c r="K35" s="40">
        <f>E35-I35</f>
        <v>11.944666544596354</v>
      </c>
      <c r="L35" s="40">
        <f>K35-$K$7</f>
        <v>4.1573327382405605</v>
      </c>
      <c r="M35" s="18">
        <f>SQRT((D35*D35)+(H35*H35))</f>
        <v>7.5341606578980078E-2</v>
      </c>
      <c r="N35" s="6"/>
      <c r="O35" s="23">
        <f>POWER(2,-L35)</f>
        <v>5.6042583018911483E-2</v>
      </c>
      <c r="P35" s="17">
        <f>M35/SQRT((COUNT(C33:C35)+COUNT(G33:G35)/2))</f>
        <v>3.5516373944990548E-2</v>
      </c>
    </row>
    <row r="36" spans="2:17">
      <c r="B36" s="25" t="s">
        <v>228</v>
      </c>
      <c r="C36" s="21">
        <v>24.297000885009766</v>
      </c>
      <c r="D36" s="33"/>
      <c r="E36" s="36"/>
      <c r="F36" s="36"/>
      <c r="G36" s="21">
        <v>16.472000122070313</v>
      </c>
      <c r="I36" s="36"/>
      <c r="J36" s="36"/>
      <c r="K36" s="36"/>
      <c r="L36" s="36"/>
      <c r="M36" s="36"/>
      <c r="N36" s="36"/>
      <c r="O36" s="37"/>
    </row>
    <row r="37" spans="2:17">
      <c r="B37" s="25" t="s">
        <v>228</v>
      </c>
      <c r="C37" s="21">
        <v>24.517000198364258</v>
      </c>
      <c r="D37" s="38"/>
      <c r="E37" s="36"/>
      <c r="F37" s="36"/>
      <c r="G37" s="21">
        <v>16.490999221801758</v>
      </c>
      <c r="H37" s="38"/>
      <c r="I37" s="36"/>
      <c r="J37" s="36"/>
      <c r="K37" s="36"/>
      <c r="L37" s="36"/>
      <c r="M37" s="36"/>
      <c r="N37" s="36"/>
      <c r="O37" s="37"/>
    </row>
    <row r="38" spans="2:17" ht="15.75">
      <c r="B38" s="25" t="s">
        <v>228</v>
      </c>
      <c r="C38" s="21">
        <v>24.423999786376953</v>
      </c>
      <c r="D38" s="39">
        <f>STDEV(C36:C38)</f>
        <v>0.11043662998505001</v>
      </c>
      <c r="E38" s="40">
        <f>AVERAGE(C36:C38)</f>
        <v>24.41266695658366</v>
      </c>
      <c r="F38" s="36"/>
      <c r="G38" s="21">
        <v>16.53700065612793</v>
      </c>
      <c r="H38" s="41">
        <f>STDEV(G36:G38)</f>
        <v>3.3421966774478229E-2</v>
      </c>
      <c r="I38" s="40">
        <f>AVERAGE(G36:G38)</f>
        <v>16.5</v>
      </c>
      <c r="J38" s="36"/>
      <c r="K38" s="40">
        <f>E38-I38</f>
        <v>7.91266695658366</v>
      </c>
      <c r="L38" s="40">
        <f>K38-$K$7</f>
        <v>0.12533315022786695</v>
      </c>
      <c r="M38" s="18">
        <f>SQRT((D38*D38)+(H38*H38))</f>
        <v>0.11538317514061214</v>
      </c>
      <c r="N38" s="6"/>
      <c r="O38" s="23">
        <f>POWER(2,-L38)</f>
        <v>0.91679231111532677</v>
      </c>
      <c r="P38" s="17">
        <f>M38/SQRT((COUNT(C36:C38)+COUNT(G36:G38)/2))</f>
        <v>5.4392150384507947E-2</v>
      </c>
    </row>
    <row r="39" spans="2:17">
      <c r="B39" s="25" t="s">
        <v>229</v>
      </c>
      <c r="C39" s="21">
        <v>20.716999053955078</v>
      </c>
      <c r="D39" s="33"/>
      <c r="E39" s="36"/>
      <c r="F39" s="36"/>
      <c r="G39" s="21">
        <v>15.237000465393066</v>
      </c>
      <c r="I39" s="36"/>
      <c r="J39" s="36"/>
      <c r="K39" s="36"/>
      <c r="L39" s="36"/>
      <c r="M39" s="36"/>
      <c r="N39" s="36"/>
      <c r="O39" s="37"/>
    </row>
    <row r="40" spans="2:17">
      <c r="B40" s="25" t="s">
        <v>229</v>
      </c>
      <c r="C40" s="21">
        <v>20.714000701904297</v>
      </c>
      <c r="D40" s="38"/>
      <c r="E40" s="36"/>
      <c r="F40" s="36"/>
      <c r="G40" s="21">
        <v>15.295000076293945</v>
      </c>
      <c r="H40" s="38"/>
      <c r="I40" s="36"/>
      <c r="J40" s="36"/>
      <c r="K40" s="36"/>
      <c r="L40" s="36"/>
      <c r="M40" s="36"/>
      <c r="N40" s="36"/>
      <c r="O40" s="37"/>
    </row>
    <row r="41" spans="2:17" ht="15.75">
      <c r="B41" s="25" t="s">
        <v>229</v>
      </c>
      <c r="C41" s="21">
        <v>20.708999633789063</v>
      </c>
      <c r="D41" s="39">
        <f>STDEV(C39:C41)</f>
        <v>4.0412770322035474E-3</v>
      </c>
      <c r="E41" s="40">
        <f>AVERAGE(C39:C41)</f>
        <v>20.713333129882812</v>
      </c>
      <c r="F41" s="36"/>
      <c r="G41" s="21">
        <v>15.222999572753906</v>
      </c>
      <c r="H41" s="41">
        <f>STDEV(G39:G41)</f>
        <v>3.8175149790943448E-2</v>
      </c>
      <c r="I41" s="40">
        <f>AVERAGE(G39:G41)</f>
        <v>15.251666704813639</v>
      </c>
      <c r="J41" s="36"/>
      <c r="K41" s="40">
        <f>E41-I41</f>
        <v>5.4616664250691738</v>
      </c>
      <c r="L41" s="40">
        <f>K41-$K$7</f>
        <v>-2.3256673812866193</v>
      </c>
      <c r="M41" s="18">
        <f>SQRT((D41*D41)+(H41*H41))</f>
        <v>3.8388461568705581E-2</v>
      </c>
      <c r="N41" s="6"/>
      <c r="O41" s="23">
        <f>POWER(2,-L41)</f>
        <v>5.0129761881946893</v>
      </c>
      <c r="P41" s="17">
        <f>M41/SQRT((COUNT(C39:C41)+COUNT(G39:G41)/2))</f>
        <v>1.8096494329700591E-2</v>
      </c>
    </row>
    <row r="42" spans="2:17">
      <c r="B42" s="25" t="s">
        <v>230</v>
      </c>
      <c r="C42" s="21">
        <v>27.483999252319336</v>
      </c>
      <c r="D42" s="33"/>
      <c r="E42" s="36"/>
      <c r="F42" s="36"/>
      <c r="G42" s="21">
        <v>15.031000137329102</v>
      </c>
      <c r="I42" s="36"/>
      <c r="J42" s="36"/>
      <c r="K42" s="36"/>
      <c r="L42" s="36"/>
      <c r="M42" s="36"/>
      <c r="N42" s="36"/>
      <c r="O42" s="37"/>
    </row>
    <row r="43" spans="2:17">
      <c r="B43" s="25" t="s">
        <v>230</v>
      </c>
      <c r="C43" s="21">
        <v>27.593999862670898</v>
      </c>
      <c r="D43" s="38"/>
      <c r="E43" s="36"/>
      <c r="F43" s="36"/>
      <c r="G43" s="21">
        <v>15.010000228881836</v>
      </c>
      <c r="H43" s="38"/>
      <c r="I43" s="36"/>
      <c r="J43" s="36"/>
      <c r="K43" s="36"/>
      <c r="L43" s="36"/>
      <c r="M43" s="36"/>
      <c r="N43" s="36"/>
      <c r="O43" s="37"/>
    </row>
    <row r="44" spans="2:17" ht="15.75">
      <c r="B44" s="25" t="s">
        <v>230</v>
      </c>
      <c r="C44" s="21">
        <v>27.440000534057617</v>
      </c>
      <c r="D44" s="39">
        <f>STDEV(C42:C44)</f>
        <v>7.9321933389334132E-2</v>
      </c>
      <c r="E44" s="40">
        <f>AVERAGE(C42:C44)</f>
        <v>27.505999883015949</v>
      </c>
      <c r="F44" s="36"/>
      <c r="G44" s="21">
        <v>15.041000366210937</v>
      </c>
      <c r="H44" s="41">
        <f>STDEV(G42:G44)</f>
        <v>1.5821974418014334E-2</v>
      </c>
      <c r="I44" s="40">
        <f>AVERAGE(G42:G44)</f>
        <v>15.027333577473959</v>
      </c>
      <c r="J44" s="36"/>
      <c r="K44" s="40">
        <f>E44-I44</f>
        <v>12.47866630554199</v>
      </c>
      <c r="L44" s="40">
        <f>K44-$K$7</f>
        <v>4.6913324991861973</v>
      </c>
      <c r="M44" s="18">
        <f>SQRT((D44*D44)+(H44*H44))</f>
        <v>8.0884510205021701E-2</v>
      </c>
      <c r="N44" s="6"/>
      <c r="O44" s="23">
        <f>POWER(2,-L44)</f>
        <v>3.8705100379430729E-2</v>
      </c>
      <c r="P44" s="17">
        <f>M44/SQRT((COUNT(C42:C44)+COUNT(G42:G44)/2))</f>
        <v>3.8129323772615568E-2</v>
      </c>
    </row>
    <row r="45" spans="2:17">
      <c r="B45" s="25" t="s">
        <v>231</v>
      </c>
      <c r="C45" s="21">
        <v>25.618000030517578</v>
      </c>
      <c r="D45" s="33"/>
      <c r="E45" s="36"/>
      <c r="F45" s="36"/>
      <c r="G45" s="21">
        <v>16.419000625610352</v>
      </c>
      <c r="I45" s="36"/>
      <c r="J45" s="36"/>
      <c r="K45" s="36"/>
      <c r="L45" s="36"/>
      <c r="M45" s="36"/>
      <c r="N45" s="36"/>
      <c r="O45" s="37"/>
    </row>
    <row r="46" spans="2:17">
      <c r="B46" s="25" t="s">
        <v>231</v>
      </c>
      <c r="C46" s="21">
        <v>25.72599983215332</v>
      </c>
      <c r="D46" s="38"/>
      <c r="E46" s="36"/>
      <c r="F46" s="36"/>
      <c r="G46" s="21">
        <v>16.399999618530273</v>
      </c>
      <c r="H46" s="38"/>
      <c r="I46" s="36"/>
      <c r="J46" s="36"/>
      <c r="K46" s="36"/>
      <c r="L46" s="36"/>
      <c r="M46" s="36"/>
      <c r="N46" s="36"/>
      <c r="O46" s="37"/>
    </row>
    <row r="47" spans="2:17" ht="15.75">
      <c r="B47" s="25" t="s">
        <v>231</v>
      </c>
      <c r="C47" s="21">
        <v>25.558000564575195</v>
      </c>
      <c r="D47" s="39">
        <f>STDEV(C45:C47)</f>
        <v>8.5134841059655922E-2</v>
      </c>
      <c r="E47" s="40">
        <f>AVERAGE(C45:C47)</f>
        <v>25.634000142415363</v>
      </c>
      <c r="F47" s="36"/>
      <c r="G47" s="21">
        <v>16.375</v>
      </c>
      <c r="H47" s="41">
        <f>STDEV(G45:G47)</f>
        <v>2.2068356874412949E-2</v>
      </c>
      <c r="I47" s="40">
        <f>AVERAGE(G45:G47)</f>
        <v>16.398000081380207</v>
      </c>
      <c r="J47" s="36"/>
      <c r="K47" s="40">
        <f>E47-I47</f>
        <v>9.2360000610351562</v>
      </c>
      <c r="L47" s="40">
        <f>K47-$K$7</f>
        <v>1.4486662546793632</v>
      </c>
      <c r="M47" s="18">
        <f>SQRT((D47*D47)+(H47*H47))</f>
        <v>8.7948584624138917E-2</v>
      </c>
      <c r="N47" s="6"/>
      <c r="O47" s="23">
        <f>POWER(2,-L47)</f>
        <v>0.36635996059579107</v>
      </c>
      <c r="P47" s="17">
        <f>M47/SQRT((COUNT(C45:C47)+COUNT(G45:G47)/2))</f>
        <v>4.1459360388991708E-2</v>
      </c>
    </row>
    <row r="48" spans="2:17" s="24" customFormat="1">
      <c r="B48" s="25" t="s">
        <v>232</v>
      </c>
      <c r="C48" s="21">
        <v>20.85099983215332</v>
      </c>
      <c r="D48" s="33"/>
      <c r="E48" s="36"/>
      <c r="F48" s="36"/>
      <c r="G48" s="21">
        <v>14.567999839782715</v>
      </c>
      <c r="H48" s="32"/>
      <c r="I48" s="36"/>
      <c r="J48" s="36"/>
      <c r="K48" s="36"/>
      <c r="L48" s="36"/>
      <c r="M48" s="36"/>
      <c r="N48" s="36"/>
      <c r="O48" s="37"/>
      <c r="P48" s="43"/>
      <c r="Q48" s="30"/>
    </row>
    <row r="49" spans="2:17" s="24" customFormat="1">
      <c r="B49" s="25" t="s">
        <v>232</v>
      </c>
      <c r="C49" s="21">
        <v>21.176000595092773</v>
      </c>
      <c r="D49" s="38"/>
      <c r="E49" s="36"/>
      <c r="F49" s="36"/>
      <c r="G49" s="21">
        <v>14.524999618530273</v>
      </c>
      <c r="H49" s="38"/>
      <c r="I49" s="36"/>
      <c r="J49" s="36"/>
      <c r="K49" s="36"/>
      <c r="L49" s="36"/>
      <c r="M49" s="36"/>
      <c r="N49" s="36"/>
      <c r="O49" s="37"/>
      <c r="P49" s="43"/>
      <c r="Q49" s="30"/>
    </row>
    <row r="50" spans="2:17" s="24" customFormat="1" ht="15.75">
      <c r="B50" s="25" t="s">
        <v>232</v>
      </c>
      <c r="C50" s="21">
        <v>21.009000778198242</v>
      </c>
      <c r="D50" s="39">
        <f>STDEV(C48:C50)</f>
        <v>0.16252114411431273</v>
      </c>
      <c r="E50" s="40">
        <f>AVERAGE(C48:C50)</f>
        <v>21.012000401814777</v>
      </c>
      <c r="F50" s="36"/>
      <c r="G50" s="21">
        <v>14.548999786376953</v>
      </c>
      <c r="H50" s="41">
        <f>STDEV(G48:G50)</f>
        <v>2.1548507735840661E-2</v>
      </c>
      <c r="I50" s="40">
        <f>AVERAGE(G48:G50)</f>
        <v>14.547333081563314</v>
      </c>
      <c r="J50" s="36"/>
      <c r="K50" s="40">
        <f>E50-I50</f>
        <v>6.4646673202514631</v>
      </c>
      <c r="L50" s="40">
        <f>K50-$K$7</f>
        <v>-1.32266648610433</v>
      </c>
      <c r="M50" s="40">
        <f>SQRT((D50*D50)+(H50*H50))</f>
        <v>0.16394346729853798</v>
      </c>
      <c r="N50" s="36"/>
      <c r="O50" s="44">
        <f>POWER(2,-L50)</f>
        <v>2.5012798619730434</v>
      </c>
      <c r="P50" s="1">
        <f>M50/SQRT((COUNT(C48:C50)+COUNT(G48:G50)/2))</f>
        <v>7.7283691638687479E-2</v>
      </c>
      <c r="Q50" s="30"/>
    </row>
    <row r="51" spans="2:17" s="24" customFormat="1">
      <c r="B51" s="25" t="s">
        <v>233</v>
      </c>
      <c r="C51" s="21">
        <v>30.100000381469727</v>
      </c>
      <c r="D51" s="33"/>
      <c r="E51" s="36"/>
      <c r="F51" s="36"/>
      <c r="G51" s="21">
        <v>17.233999252319336</v>
      </c>
      <c r="H51" s="32"/>
      <c r="I51" s="36"/>
      <c r="J51" s="36"/>
      <c r="K51" s="36"/>
      <c r="L51" s="36"/>
      <c r="M51" s="36"/>
      <c r="N51" s="36"/>
      <c r="O51" s="37"/>
      <c r="P51" s="43"/>
      <c r="Q51" s="30"/>
    </row>
    <row r="52" spans="2:17" s="24" customFormat="1">
      <c r="B52" s="25" t="s">
        <v>233</v>
      </c>
      <c r="C52" s="21">
        <v>30.323999404907227</v>
      </c>
      <c r="D52" s="38"/>
      <c r="E52" s="36"/>
      <c r="F52" s="36"/>
      <c r="G52" s="21">
        <v>16.930000305175781</v>
      </c>
      <c r="H52" s="38"/>
      <c r="I52" s="36"/>
      <c r="J52" s="36"/>
      <c r="K52" s="36"/>
      <c r="L52" s="36"/>
      <c r="M52" s="36"/>
      <c r="N52" s="36"/>
      <c r="O52" s="37"/>
      <c r="P52" s="43"/>
      <c r="Q52" s="30"/>
    </row>
    <row r="53" spans="2:17" s="24" customFormat="1" ht="15.75">
      <c r="B53" s="25" t="s">
        <v>233</v>
      </c>
      <c r="C53" s="21">
        <v>29.979000091552734</v>
      </c>
      <c r="D53" s="39">
        <f>STDEV(C51:C53)</f>
        <v>0.17504340360587056</v>
      </c>
      <c r="E53" s="40">
        <f>AVERAGE(C51:C53)</f>
        <v>30.13433329264323</v>
      </c>
      <c r="F53" s="36"/>
      <c r="G53" s="21">
        <v>17.184999465942383</v>
      </c>
      <c r="H53" s="41">
        <f>STDEV(G51:G53)</f>
        <v>0.16321811118921409</v>
      </c>
      <c r="I53" s="40">
        <f>AVERAGE(G51:G53)</f>
        <v>17.1163330078125</v>
      </c>
      <c r="J53" s="36"/>
      <c r="K53" s="40">
        <f>E53-I53</f>
        <v>13.01800028483073</v>
      </c>
      <c r="L53" s="40">
        <f>K53-$K$7</f>
        <v>5.2306664784749373</v>
      </c>
      <c r="M53" s="40">
        <f>SQRT((D53*D53)+(H53*H53))</f>
        <v>0.23933312550940866</v>
      </c>
      <c r="N53" s="36"/>
      <c r="O53" s="44">
        <f>POWER(2,-L53)</f>
        <v>2.6632534155526712E-2</v>
      </c>
      <c r="P53" s="1">
        <f>M53/SQRT((COUNT(C51:C53)+COUNT(G51:G53)/2))</f>
        <v>0.11282271734018263</v>
      </c>
      <c r="Q53" s="30"/>
    </row>
    <row r="54" spans="2:17">
      <c r="B54" s="25" t="s">
        <v>234</v>
      </c>
      <c r="C54" s="21">
        <v>23.218000411987305</v>
      </c>
      <c r="D54" s="33"/>
      <c r="E54" s="36"/>
      <c r="F54" s="36"/>
      <c r="G54" s="21">
        <v>15.954999923706055</v>
      </c>
      <c r="I54" s="36"/>
      <c r="J54" s="36"/>
      <c r="K54" s="36"/>
      <c r="L54" s="36"/>
      <c r="M54" s="36"/>
      <c r="N54" s="36"/>
      <c r="O54" s="37"/>
    </row>
    <row r="55" spans="2:17">
      <c r="B55" s="25" t="s">
        <v>234</v>
      </c>
      <c r="C55" s="21">
        <v>23.433000564575195</v>
      </c>
      <c r="D55" s="38"/>
      <c r="E55" s="36"/>
      <c r="F55" s="36"/>
      <c r="G55" s="21">
        <v>15.857999801635742</v>
      </c>
      <c r="H55" s="38"/>
      <c r="I55" s="36"/>
      <c r="J55" s="36"/>
      <c r="K55" s="36"/>
      <c r="L55" s="36"/>
      <c r="M55" s="36"/>
      <c r="N55" s="36"/>
      <c r="O55" s="37"/>
    </row>
    <row r="56" spans="2:17" ht="15.75">
      <c r="B56" s="25" t="s">
        <v>234</v>
      </c>
      <c r="C56" s="21">
        <v>23.468999862670898</v>
      </c>
      <c r="D56" s="39">
        <f>STDEV(C54:C56)</f>
        <v>0.13572136857035774</v>
      </c>
      <c r="E56" s="40">
        <f>AVERAGE(C54:C56)</f>
        <v>23.373333613077801</v>
      </c>
      <c r="F56" s="36"/>
      <c r="G56" s="21">
        <v>15.857000350952148</v>
      </c>
      <c r="H56" s="41">
        <f>STDEV(G54:G56)</f>
        <v>5.6293781248128151E-2</v>
      </c>
      <c r="I56" s="40">
        <f>AVERAGE(G54:G56)</f>
        <v>15.890000025431315</v>
      </c>
      <c r="J56" s="36"/>
      <c r="K56" s="40">
        <f>E56-I56</f>
        <v>7.4833335876464862</v>
      </c>
      <c r="L56" s="40">
        <f>K56-$K$7</f>
        <v>-0.30400021870930694</v>
      </c>
      <c r="M56" s="18">
        <f>SQRT((D56*D56)+(H56*H56))</f>
        <v>0.14693290881835491</v>
      </c>
      <c r="N56" s="6"/>
      <c r="O56" s="23">
        <f>POWER(2,-L56)</f>
        <v>1.2345627940504529</v>
      </c>
      <c r="P56" s="17">
        <f>M56/SQRT((COUNT(C54:C56)+COUNT(G54:G56)/2))</f>
        <v>6.9264837469948951E-2</v>
      </c>
    </row>
    <row r="57" spans="2:17">
      <c r="B57" s="25" t="s">
        <v>235</v>
      </c>
      <c r="C57" s="21">
        <v>19.853000640869141</v>
      </c>
      <c r="D57" s="33"/>
      <c r="E57" s="36"/>
      <c r="F57" s="36"/>
      <c r="G57" s="21">
        <v>15.133000373840332</v>
      </c>
      <c r="I57" s="36"/>
      <c r="J57" s="36"/>
      <c r="K57" s="36"/>
      <c r="L57" s="36"/>
      <c r="M57" s="36"/>
      <c r="N57" s="36"/>
      <c r="O57" s="37"/>
    </row>
    <row r="58" spans="2:17">
      <c r="B58" s="25" t="s">
        <v>235</v>
      </c>
      <c r="C58" s="21">
        <v>19.875</v>
      </c>
      <c r="D58" s="38"/>
      <c r="E58" s="36"/>
      <c r="F58" s="36"/>
      <c r="G58" s="21">
        <v>15.173999786376953</v>
      </c>
      <c r="H58" s="38"/>
      <c r="I58" s="36"/>
      <c r="J58" s="36"/>
      <c r="K58" s="36"/>
      <c r="L58" s="36"/>
      <c r="M58" s="36"/>
      <c r="N58" s="36"/>
      <c r="O58" s="37"/>
    </row>
    <row r="59" spans="2:17" ht="15.75">
      <c r="B59" s="25" t="s">
        <v>235</v>
      </c>
      <c r="C59" s="21">
        <v>20.099000930786133</v>
      </c>
      <c r="D59" s="39">
        <f>STDEV(C57:C59)</f>
        <v>0.13612281919555014</v>
      </c>
      <c r="E59" s="40">
        <f>AVERAGE(C57:C59)</f>
        <v>19.942333857218426</v>
      </c>
      <c r="F59" s="36"/>
      <c r="G59" s="21">
        <v>15.229999542236328</v>
      </c>
      <c r="H59" s="41">
        <f>STDEV(G57:G59)</f>
        <v>4.8692509954770348E-2</v>
      </c>
      <c r="I59" s="40">
        <f>AVERAGE(G57:G59)</f>
        <v>15.178999900817871</v>
      </c>
      <c r="J59" s="36"/>
      <c r="K59" s="40">
        <f>E59-I59</f>
        <v>4.7633339564005546</v>
      </c>
      <c r="L59" s="40">
        <f>K59-$K$7</f>
        <v>-3.0239998499552385</v>
      </c>
      <c r="M59" s="18">
        <f>SQRT((D59*D59)+(H59*H59))</f>
        <v>0.14456964560875094</v>
      </c>
      <c r="N59" s="6"/>
      <c r="O59" s="23">
        <f>POWER(2,-L59)</f>
        <v>8.1341965403539227</v>
      </c>
      <c r="P59" s="17">
        <f>M59/SQRT((COUNT(C57:C59)+COUNT(G57:G59)/2))</f>
        <v>6.8150784509122514E-2</v>
      </c>
    </row>
    <row r="60" spans="2:17">
      <c r="B60" s="25" t="s">
        <v>236</v>
      </c>
      <c r="C60" s="21">
        <v>28.459999084472656</v>
      </c>
      <c r="D60" s="33"/>
      <c r="E60" s="36"/>
      <c r="F60" s="36"/>
      <c r="G60" s="21">
        <v>15.647000312805176</v>
      </c>
      <c r="I60" s="36"/>
      <c r="J60" s="36"/>
      <c r="K60" s="36"/>
      <c r="L60" s="36"/>
      <c r="M60" s="36"/>
      <c r="N60" s="36"/>
      <c r="O60" s="37"/>
    </row>
    <row r="61" spans="2:17">
      <c r="B61" s="25" t="s">
        <v>236</v>
      </c>
      <c r="C61" s="21">
        <v>28.829000473022461</v>
      </c>
      <c r="D61" s="38"/>
      <c r="E61" s="36"/>
      <c r="F61" s="36"/>
      <c r="G61" s="21">
        <v>15.644000053405762</v>
      </c>
      <c r="H61" s="38"/>
      <c r="I61" s="36"/>
      <c r="J61" s="36"/>
      <c r="K61" s="36"/>
      <c r="L61" s="36"/>
      <c r="M61" s="36"/>
      <c r="N61" s="36"/>
      <c r="O61" s="37"/>
    </row>
    <row r="62" spans="2:17" ht="15.75">
      <c r="B62" s="25" t="s">
        <v>236</v>
      </c>
      <c r="C62" s="21">
        <v>28.625</v>
      </c>
      <c r="D62" s="39">
        <f>STDEV(C60:C62)</f>
        <v>0.18484386197972538</v>
      </c>
      <c r="E62" s="40">
        <f>AVERAGE(C60:C62)</f>
        <v>28.637999852498371</v>
      </c>
      <c r="F62" s="36"/>
      <c r="G62" s="21">
        <v>15.690999984741211</v>
      </c>
      <c r="H62" s="41">
        <f>STDEV(G60:G62)</f>
        <v>2.6312120883981188E-2</v>
      </c>
      <c r="I62" s="40">
        <f>AVERAGE(G60:G62)</f>
        <v>15.660666783650717</v>
      </c>
      <c r="J62" s="36"/>
      <c r="K62" s="40">
        <f>E62-I62</f>
        <v>12.977333068847654</v>
      </c>
      <c r="L62" s="40">
        <f>K62-$K$7</f>
        <v>5.1899992624918614</v>
      </c>
      <c r="M62" s="18">
        <f>SQRT((D62*D62)+(H62*H62))</f>
        <v>0.18670720665521459</v>
      </c>
      <c r="N62" s="6"/>
      <c r="O62" s="23">
        <f>POWER(2,-L62)</f>
        <v>2.7393942794952289E-2</v>
      </c>
      <c r="P62" s="17">
        <f>M62/SQRT((COUNT(C60:C62)+COUNT(G60:G62)/2))</f>
        <v>8.8014621281533562E-2</v>
      </c>
    </row>
    <row r="63" spans="2:17">
      <c r="B63" s="25" t="s">
        <v>237</v>
      </c>
      <c r="C63" s="21">
        <v>21.145999908447266</v>
      </c>
      <c r="D63" s="33"/>
      <c r="E63" s="36"/>
      <c r="F63" s="36"/>
      <c r="G63" s="21">
        <v>15.093000411987305</v>
      </c>
      <c r="I63" s="36"/>
      <c r="J63" s="36"/>
      <c r="K63" s="36"/>
      <c r="L63" s="36"/>
      <c r="M63" s="36"/>
      <c r="N63" s="36"/>
      <c r="O63" s="37"/>
    </row>
    <row r="64" spans="2:17">
      <c r="B64" s="25" t="s">
        <v>237</v>
      </c>
      <c r="C64" s="21">
        <v>21.159000396728516</v>
      </c>
      <c r="D64" s="38"/>
      <c r="E64" s="36"/>
      <c r="F64" s="36"/>
      <c r="G64" s="21">
        <v>15.190999984741211</v>
      </c>
      <c r="H64" s="38"/>
      <c r="I64" s="36"/>
      <c r="J64" s="36"/>
      <c r="K64" s="36"/>
      <c r="L64" s="36"/>
      <c r="M64" s="36"/>
      <c r="N64" s="36"/>
      <c r="O64" s="37"/>
    </row>
    <row r="65" spans="2:16" ht="15.75">
      <c r="B65" s="25" t="s">
        <v>237</v>
      </c>
      <c r="C65" s="21">
        <v>21.125999450683594</v>
      </c>
      <c r="D65" s="39">
        <f>STDEV(C63:C65)</f>
        <v>1.6623745296849655E-2</v>
      </c>
      <c r="E65" s="40">
        <f>AVERAGE(C63:C65)</f>
        <v>21.143666585286457</v>
      </c>
      <c r="F65" s="36"/>
      <c r="G65" s="21">
        <v>15.171999931335449</v>
      </c>
      <c r="H65" s="41">
        <f>STDEV(G63:G65)</f>
        <v>5.1970893050193367E-2</v>
      </c>
      <c r="I65" s="40">
        <f>AVERAGE(G63:G65)</f>
        <v>15.152000109354654</v>
      </c>
      <c r="J65" s="36"/>
      <c r="K65" s="40">
        <f>E65-I65</f>
        <v>5.9916664759318028</v>
      </c>
      <c r="L65" s="40">
        <f>K65-$K$7</f>
        <v>-1.7956673304239903</v>
      </c>
      <c r="M65" s="18">
        <f>SQRT((D65*D65)+(H65*H65))</f>
        <v>5.4564847952955652E-2</v>
      </c>
      <c r="N65" s="6"/>
      <c r="O65" s="23">
        <f>POWER(2,-L65)</f>
        <v>3.471760268443628</v>
      </c>
      <c r="P65" s="17">
        <f>M65/SQRT((COUNT(C63:C65)+COUNT(G63:G65)/2))</f>
        <v>2.5722116001298569E-2</v>
      </c>
    </row>
    <row r="66" spans="2:16">
      <c r="B66" s="25" t="s">
        <v>238</v>
      </c>
      <c r="C66" s="21">
        <v>18.693000793457031</v>
      </c>
      <c r="D66" s="33"/>
      <c r="E66" s="36"/>
      <c r="F66" s="36"/>
      <c r="G66" s="21">
        <v>14.076000213623047</v>
      </c>
      <c r="I66" s="36"/>
      <c r="J66" s="36"/>
      <c r="K66" s="36"/>
      <c r="L66" s="36"/>
      <c r="M66" s="36"/>
      <c r="N66" s="36"/>
      <c r="O66" s="37"/>
    </row>
    <row r="67" spans="2:16">
      <c r="B67" s="25" t="s">
        <v>238</v>
      </c>
      <c r="C67" s="21">
        <v>18.757999420166016</v>
      </c>
      <c r="D67" s="38"/>
      <c r="E67" s="36"/>
      <c r="F67" s="36"/>
      <c r="G67" s="21">
        <v>14.111000061035156</v>
      </c>
      <c r="H67" s="38"/>
      <c r="I67" s="36"/>
      <c r="J67" s="36"/>
      <c r="K67" s="36"/>
      <c r="L67" s="36"/>
      <c r="M67" s="36"/>
      <c r="N67" s="36"/>
      <c r="O67" s="37"/>
    </row>
    <row r="68" spans="2:16" ht="15.75">
      <c r="B68" s="25" t="s">
        <v>238</v>
      </c>
      <c r="C68" s="21">
        <v>18.816999435424805</v>
      </c>
      <c r="D68" s="39">
        <f>STDEV(C66:C68)</f>
        <v>6.2023498886098677E-2</v>
      </c>
      <c r="E68" s="40">
        <f>AVERAGE(C66:C68)</f>
        <v>18.755999883015949</v>
      </c>
      <c r="F68" s="36"/>
      <c r="G68" s="21">
        <v>14.064999580383301</v>
      </c>
      <c r="H68" s="41">
        <f>STDEV(G66:G68)</f>
        <v>2.4020988984455777E-2</v>
      </c>
      <c r="I68" s="40">
        <f>AVERAGE(G66:G68)</f>
        <v>14.083999951680502</v>
      </c>
      <c r="J68" s="36"/>
      <c r="K68" s="40">
        <f>E68-I68</f>
        <v>4.6719999313354474</v>
      </c>
      <c r="L68" s="40">
        <f>K68-$K$7</f>
        <v>-3.1153338750203456</v>
      </c>
      <c r="M68" s="18">
        <f>SQRT((D68*D68)+(H68*H68))</f>
        <v>6.6512572690170621E-2</v>
      </c>
      <c r="N68" s="6"/>
      <c r="O68" s="23">
        <f>POWER(2,-L68)</f>
        <v>8.6658056121489704</v>
      </c>
      <c r="P68" s="17">
        <f>M68/SQRT((COUNT(C66:C68)+COUNT(G66:G68)/2))</f>
        <v>3.1354327455588547E-2</v>
      </c>
    </row>
    <row r="69" spans="2:16">
      <c r="B69" s="25" t="s">
        <v>239</v>
      </c>
      <c r="C69" s="21">
        <v>27.070999145507813</v>
      </c>
      <c r="D69" s="33"/>
      <c r="E69" s="36"/>
      <c r="F69" s="36"/>
      <c r="G69" s="21">
        <v>16.504999160766602</v>
      </c>
      <c r="I69" s="36"/>
      <c r="J69" s="36"/>
      <c r="K69" s="36"/>
      <c r="L69" s="36"/>
      <c r="M69" s="36"/>
      <c r="N69" s="36"/>
      <c r="O69" s="37"/>
    </row>
    <row r="70" spans="2:16">
      <c r="B70" s="25" t="s">
        <v>239</v>
      </c>
      <c r="C70" s="21">
        <v>27.065000534057617</v>
      </c>
      <c r="D70" s="38"/>
      <c r="E70" s="36"/>
      <c r="F70" s="36"/>
      <c r="G70" s="21">
        <v>16.500999450683594</v>
      </c>
      <c r="H70" s="38"/>
      <c r="I70" s="36"/>
      <c r="J70" s="36"/>
      <c r="K70" s="36"/>
      <c r="L70" s="36"/>
      <c r="M70" s="36"/>
      <c r="N70" s="36"/>
      <c r="O70" s="37"/>
    </row>
    <row r="71" spans="2:16" ht="15.75">
      <c r="B71" s="25" t="s">
        <v>239</v>
      </c>
      <c r="C71" s="21">
        <v>27.018999099731445</v>
      </c>
      <c r="D71" s="39">
        <f>STDEV(C69:C71)</f>
        <v>2.844913607399412E-2</v>
      </c>
      <c r="E71" s="40">
        <f>AVERAGE(C69:C71)</f>
        <v>27.051666259765625</v>
      </c>
      <c r="F71" s="36"/>
      <c r="G71" s="21">
        <v>16.496000289916992</v>
      </c>
      <c r="H71" s="41">
        <f>STDEV(G69:G71)</f>
        <v>4.5086761857259178E-3</v>
      </c>
      <c r="I71" s="40">
        <f>AVERAGE(G69:G71)</f>
        <v>16.50066630045573</v>
      </c>
      <c r="J71" s="36"/>
      <c r="K71" s="40">
        <f>E71-I71</f>
        <v>10.550999959309895</v>
      </c>
      <c r="L71" s="40">
        <f>K71-$K$7</f>
        <v>2.7636661529541016</v>
      </c>
      <c r="M71" s="18">
        <f>SQRT((D71*D71)+(H71*H71))</f>
        <v>2.8804192477907893E-2</v>
      </c>
      <c r="N71" s="6"/>
      <c r="O71" s="23">
        <f>POWER(2,-L71)</f>
        <v>0.14724941902941563</v>
      </c>
      <c r="P71" s="17">
        <f>M71/SQRT((COUNT(C69:C71)+COUNT(G69:G71)/2))</f>
        <v>1.3578426551820811E-2</v>
      </c>
    </row>
    <row r="72" spans="2:16">
      <c r="B72" s="28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P72" s="25"/>
    </row>
    <row r="73" spans="2:16">
      <c r="B73" s="28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P73" s="25"/>
    </row>
    <row r="74" spans="2:16">
      <c r="B74" s="28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P74" s="25"/>
    </row>
    <row r="75" spans="2:16">
      <c r="B75" s="28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P75" s="25"/>
    </row>
    <row r="76" spans="2:16">
      <c r="B76" s="28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P76" s="25"/>
    </row>
    <row r="77" spans="2:16">
      <c r="B77" s="28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P77" s="25"/>
    </row>
    <row r="78" spans="2:16">
      <c r="B78" s="28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P78" s="25"/>
    </row>
    <row r="79" spans="2:16">
      <c r="B79" s="28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P79" s="25"/>
    </row>
    <row r="80" spans="2:16">
      <c r="B80" s="28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P80" s="25"/>
    </row>
    <row r="81" spans="2:16">
      <c r="B81" s="28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P81" s="25"/>
    </row>
    <row r="82" spans="2:16">
      <c r="B82" s="28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P82" s="25"/>
    </row>
    <row r="83" spans="2:16">
      <c r="B83" s="28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P83" s="25"/>
    </row>
    <row r="84" spans="2:16">
      <c r="B84" s="28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P84" s="25"/>
    </row>
    <row r="85" spans="2:16">
      <c r="B85" s="28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P85" s="25"/>
    </row>
    <row r="86" spans="2:16">
      <c r="B86" s="28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P86" s="25"/>
    </row>
    <row r="87" spans="2:16">
      <c r="B87" s="28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P87" s="25"/>
    </row>
    <row r="88" spans="2:16">
      <c r="B88" s="28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P88" s="25"/>
    </row>
    <row r="89" spans="2:16">
      <c r="B89" s="28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P89" s="25"/>
    </row>
    <row r="90" spans="2:16">
      <c r="B90" s="28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P90" s="25"/>
    </row>
    <row r="91" spans="2:16">
      <c r="B91" s="28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P91" s="25"/>
    </row>
    <row r="92" spans="2:16">
      <c r="B92" s="28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P92" s="25"/>
    </row>
    <row r="93" spans="2:16">
      <c r="B93" s="28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P93" s="25"/>
    </row>
    <row r="94" spans="2:16">
      <c r="B94" s="28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P94" s="25"/>
    </row>
    <row r="95" spans="2:16">
      <c r="B95" s="28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P95" s="25"/>
    </row>
    <row r="96" spans="2:16">
      <c r="B96" s="28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P96" s="25"/>
    </row>
    <row r="97" spans="2:16">
      <c r="B97" s="28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P97" s="25"/>
    </row>
    <row r="98" spans="2:16">
      <c r="B98" s="28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P98" s="25"/>
    </row>
    <row r="99" spans="2:16">
      <c r="B99" s="28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P99" s="25"/>
    </row>
    <row r="100" spans="2:16">
      <c r="B100" s="28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P100" s="25"/>
    </row>
    <row r="101" spans="2:16">
      <c r="B101" s="28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P101" s="25"/>
    </row>
    <row r="102" spans="2:16">
      <c r="B102" s="28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P102" s="25"/>
    </row>
    <row r="103" spans="2:16">
      <c r="B103" s="28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P103" s="25"/>
    </row>
    <row r="104" spans="2:16">
      <c r="B104" s="28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P104" s="25"/>
    </row>
    <row r="105" spans="2:16">
      <c r="B105" s="28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P105" s="25"/>
    </row>
    <row r="106" spans="2:16">
      <c r="B106" s="28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P106" s="25"/>
    </row>
    <row r="107" spans="2:16">
      <c r="B107" s="28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P107" s="25"/>
    </row>
    <row r="108" spans="2:16">
      <c r="B108" s="28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P108" s="25"/>
    </row>
    <row r="109" spans="2:16">
      <c r="B109" s="28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P109" s="25"/>
    </row>
    <row r="110" spans="2:16">
      <c r="B110" s="28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P110" s="25"/>
    </row>
    <row r="111" spans="2:16">
      <c r="B111" s="28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P111" s="25"/>
    </row>
    <row r="112" spans="2:16">
      <c r="B112" s="28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P112" s="25"/>
    </row>
    <row r="113" spans="2:16">
      <c r="B113" s="28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P113" s="25"/>
    </row>
    <row r="114" spans="2:16">
      <c r="B114" s="28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P114" s="25"/>
    </row>
    <row r="115" spans="2:16">
      <c r="B115" s="28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P115" s="25"/>
    </row>
    <row r="116" spans="2:16">
      <c r="B116" s="28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P116" s="25"/>
    </row>
    <row r="117" spans="2:16">
      <c r="B117" s="28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P117" s="25"/>
    </row>
    <row r="118" spans="2:16">
      <c r="B118" s="28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P118" s="25"/>
    </row>
    <row r="119" spans="2:16">
      <c r="B119" s="28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P119" s="25"/>
    </row>
    <row r="120" spans="2:16">
      <c r="B120" s="2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P120" s="25"/>
    </row>
    <row r="121" spans="2:16">
      <c r="B121" s="28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P121" s="25"/>
    </row>
    <row r="122" spans="2:16">
      <c r="B122" s="28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P122" s="25"/>
    </row>
    <row r="123" spans="2:16">
      <c r="B123" s="28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P123" s="25"/>
    </row>
    <row r="124" spans="2:16">
      <c r="B124" s="28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P124" s="25"/>
    </row>
    <row r="125" spans="2:16">
      <c r="B125" s="28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P125" s="25"/>
    </row>
    <row r="126" spans="2:16">
      <c r="B126" s="28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P126" s="25"/>
    </row>
    <row r="127" spans="2:16">
      <c r="B127" s="28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P127" s="25"/>
    </row>
    <row r="128" spans="2:16">
      <c r="B128" s="28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P128" s="25"/>
    </row>
    <row r="129" spans="2:16">
      <c r="B129" s="28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P129" s="25"/>
    </row>
    <row r="130" spans="2:16">
      <c r="B130" s="28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P130" s="25"/>
    </row>
    <row r="131" spans="2:16">
      <c r="B131" s="28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P131" s="25"/>
    </row>
    <row r="132" spans="2:16">
      <c r="B132" s="28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P132" s="25"/>
    </row>
    <row r="133" spans="2:16">
      <c r="B133" s="28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P133" s="25"/>
    </row>
    <row r="134" spans="2:16">
      <c r="B134" s="28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P134" s="25"/>
    </row>
    <row r="135" spans="2:16">
      <c r="B135" s="28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P135" s="25"/>
    </row>
    <row r="136" spans="2:16">
      <c r="B136" s="28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P136" s="25"/>
    </row>
    <row r="137" spans="2:16">
      <c r="B137" s="28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P137" s="25"/>
    </row>
    <row r="138" spans="2:16">
      <c r="B138" s="28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P138" s="25"/>
    </row>
    <row r="139" spans="2:16">
      <c r="B139" s="28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P139" s="25"/>
    </row>
    <row r="140" spans="2:16">
      <c r="B140" s="28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P140" s="25"/>
    </row>
    <row r="141" spans="2:16">
      <c r="B141" s="28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P141" s="25"/>
    </row>
    <row r="142" spans="2:16">
      <c r="B142" s="28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P142" s="25"/>
    </row>
    <row r="143" spans="2:16">
      <c r="B143" s="28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P143" s="25"/>
    </row>
    <row r="144" spans="2:16">
      <c r="B144" s="28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P144" s="25"/>
    </row>
    <row r="145" spans="2:16">
      <c r="B145" s="28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P145" s="25"/>
    </row>
    <row r="146" spans="2:16">
      <c r="B146" s="28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P146" s="25"/>
    </row>
    <row r="147" spans="2:16">
      <c r="B147" s="28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P147" s="25"/>
    </row>
    <row r="148" spans="2:16">
      <c r="B148" s="28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P148" s="25"/>
    </row>
    <row r="149" spans="2:16">
      <c r="B149" s="28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P149" s="25"/>
    </row>
    <row r="150" spans="2:16">
      <c r="B150" s="28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P150" s="25"/>
    </row>
    <row r="151" spans="2:16">
      <c r="B151" s="28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P151" s="25"/>
    </row>
    <row r="152" spans="2:16">
      <c r="B152" s="28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P152" s="25"/>
    </row>
    <row r="153" spans="2:16">
      <c r="B153" s="28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P153" s="25"/>
    </row>
    <row r="154" spans="2:16">
      <c r="B154" s="28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P154" s="25"/>
    </row>
    <row r="155" spans="2:16">
      <c r="B155" s="28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P155" s="25"/>
    </row>
    <row r="156" spans="2:16">
      <c r="B156" s="28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P156" s="25"/>
    </row>
    <row r="157" spans="2:16">
      <c r="B157" s="28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P157" s="25"/>
    </row>
    <row r="158" spans="2:16">
      <c r="B158" s="28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P158" s="25"/>
    </row>
    <row r="159" spans="2:16">
      <c r="B159" s="28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P159" s="25"/>
    </row>
    <row r="160" spans="2:16">
      <c r="B160" s="28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P160" s="25"/>
    </row>
    <row r="161" spans="2:17">
      <c r="B161" s="28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P161" s="25"/>
    </row>
    <row r="162" spans="2:17">
      <c r="B162" s="28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P162" s="25"/>
    </row>
    <row r="163" spans="2:17">
      <c r="B163" s="28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P163" s="25"/>
    </row>
    <row r="164" spans="2:17">
      <c r="B164" s="28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P164" s="25"/>
    </row>
    <row r="165" spans="2:17">
      <c r="B165" s="28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P165" s="25"/>
    </row>
    <row r="166" spans="2:17">
      <c r="B166" s="28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P166" s="25"/>
    </row>
    <row r="167" spans="2:17">
      <c r="B167" s="28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P167" s="25"/>
    </row>
    <row r="168" spans="2:17">
      <c r="B168" s="28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P168" s="25"/>
    </row>
    <row r="169" spans="2:17">
      <c r="B169" s="28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P169" s="25"/>
    </row>
    <row r="170" spans="2:17">
      <c r="B170" s="28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P170" s="25"/>
    </row>
    <row r="171" spans="2:17">
      <c r="B171" s="28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P171" s="25"/>
      <c r="Q171"/>
    </row>
    <row r="172" spans="2:17">
      <c r="B172" s="28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P172" s="25"/>
      <c r="Q172"/>
    </row>
    <row r="173" spans="2:17">
      <c r="B173" s="28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P173" s="25"/>
      <c r="Q173"/>
    </row>
    <row r="174" spans="2:17">
      <c r="B174" s="28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P174" s="25"/>
      <c r="Q174"/>
    </row>
    <row r="175" spans="2:17">
      <c r="B175" s="28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P175" s="25"/>
      <c r="Q175"/>
    </row>
    <row r="176" spans="2:17">
      <c r="B176" s="28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P176" s="25"/>
      <c r="Q176"/>
    </row>
    <row r="177" spans="2:17">
      <c r="B177" s="28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P177" s="25"/>
      <c r="Q177"/>
    </row>
    <row r="178" spans="2:17">
      <c r="B178" s="28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P178" s="25"/>
      <c r="Q178"/>
    </row>
    <row r="179" spans="2:17">
      <c r="B179" s="28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P179" s="25"/>
      <c r="Q179"/>
    </row>
    <row r="180" spans="2:17">
      <c r="B180" s="28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P180" s="25"/>
      <c r="Q180"/>
    </row>
    <row r="181" spans="2:17">
      <c r="B181" s="28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P181" s="25"/>
      <c r="Q181"/>
    </row>
    <row r="182" spans="2:17">
      <c r="B182" s="28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P182" s="25"/>
      <c r="Q182"/>
    </row>
    <row r="183" spans="2:17">
      <c r="B183" s="28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P183" s="25"/>
      <c r="Q183"/>
    </row>
    <row r="184" spans="2:17">
      <c r="B184" s="28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P184" s="25"/>
      <c r="Q184"/>
    </row>
    <row r="185" spans="2:17">
      <c r="B185" s="28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P185" s="25"/>
      <c r="Q185"/>
    </row>
    <row r="186" spans="2:17">
      <c r="B186" s="28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P186" s="25"/>
      <c r="Q186"/>
    </row>
    <row r="187" spans="2:17">
      <c r="B187" s="28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P187" s="25"/>
      <c r="Q187"/>
    </row>
    <row r="188" spans="2:17">
      <c r="B188" s="28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P188" s="25"/>
      <c r="Q188"/>
    </row>
    <row r="189" spans="2:17">
      <c r="B189" s="28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P189" s="25"/>
      <c r="Q189"/>
    </row>
    <row r="190" spans="2:17">
      <c r="B190" s="28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P190" s="25"/>
      <c r="Q190"/>
    </row>
    <row r="191" spans="2:17">
      <c r="B191" s="28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P191" s="25"/>
      <c r="Q191"/>
    </row>
    <row r="192" spans="2:17">
      <c r="B192" s="28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P192" s="25"/>
      <c r="Q192"/>
    </row>
    <row r="193" spans="2:17">
      <c r="B193" s="28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P193" s="25"/>
      <c r="Q193"/>
    </row>
    <row r="194" spans="2:17">
      <c r="B194" s="28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P194" s="25"/>
      <c r="Q194"/>
    </row>
    <row r="195" spans="2:17">
      <c r="B195" s="28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P195" s="25"/>
      <c r="Q195"/>
    </row>
    <row r="196" spans="2:17">
      <c r="B196" s="28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P196" s="25"/>
      <c r="Q196"/>
    </row>
    <row r="197" spans="2:17">
      <c r="B197" s="28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P197" s="25"/>
      <c r="Q197"/>
    </row>
    <row r="198" spans="2:17">
      <c r="Q198"/>
    </row>
    <row r="199" spans="2:17">
      <c r="Q199"/>
    </row>
    <row r="200" spans="2:17">
      <c r="Q200"/>
    </row>
    <row r="201" spans="2:17">
      <c r="Q201"/>
    </row>
    <row r="202" spans="2:17">
      <c r="Q202"/>
    </row>
    <row r="203" spans="2:17">
      <c r="Q203"/>
    </row>
    <row r="204" spans="2:17">
      <c r="Q204"/>
    </row>
    <row r="205" spans="2:17">
      <c r="Q205"/>
    </row>
    <row r="206" spans="2:17">
      <c r="Q206"/>
    </row>
    <row r="207" spans="2:17">
      <c r="Q207"/>
    </row>
    <row r="208" spans="2:17">
      <c r="Q208"/>
    </row>
    <row r="209" spans="17:17">
      <c r="Q209"/>
    </row>
    <row r="210" spans="17:17">
      <c r="Q210"/>
    </row>
    <row r="211" spans="17:17">
      <c r="Q211"/>
    </row>
    <row r="212" spans="17:17">
      <c r="Q212"/>
    </row>
    <row r="213" spans="17:17">
      <c r="Q213"/>
    </row>
    <row r="214" spans="17:17">
      <c r="Q214"/>
    </row>
    <row r="215" spans="17:17">
      <c r="Q215"/>
    </row>
    <row r="216" spans="17:17">
      <c r="Q216"/>
    </row>
    <row r="217" spans="17:17">
      <c r="Q217"/>
    </row>
    <row r="218" spans="17:17">
      <c r="Q218"/>
    </row>
    <row r="219" spans="17:17">
      <c r="Q219"/>
    </row>
    <row r="220" spans="17:17">
      <c r="Q220"/>
    </row>
    <row r="221" spans="17:17">
      <c r="Q221"/>
    </row>
    <row r="222" spans="17:17">
      <c r="Q222"/>
    </row>
    <row r="223" spans="17:17">
      <c r="Q223"/>
    </row>
    <row r="224" spans="17:17">
      <c r="Q224"/>
    </row>
    <row r="225" spans="17:17">
      <c r="Q225"/>
    </row>
    <row r="226" spans="17:17">
      <c r="Q226"/>
    </row>
    <row r="227" spans="17:17">
      <c r="Q227"/>
    </row>
    <row r="228" spans="17:17">
      <c r="Q228"/>
    </row>
    <row r="229" spans="17:17">
      <c r="Q229"/>
    </row>
    <row r="230" spans="17:17">
      <c r="Q230"/>
    </row>
    <row r="231" spans="17:17">
      <c r="Q231"/>
    </row>
    <row r="232" spans="17:17">
      <c r="Q232"/>
    </row>
    <row r="233" spans="17:17">
      <c r="Q233"/>
    </row>
    <row r="234" spans="17:17">
      <c r="Q234"/>
    </row>
    <row r="235" spans="17:17">
      <c r="Q235"/>
    </row>
    <row r="236" spans="17:17">
      <c r="Q236"/>
    </row>
    <row r="237" spans="17:17">
      <c r="Q237"/>
    </row>
    <row r="238" spans="17:17">
      <c r="Q238"/>
    </row>
    <row r="239" spans="17:17">
      <c r="Q239"/>
    </row>
    <row r="240" spans="17:17">
      <c r="Q240"/>
    </row>
    <row r="241" spans="17:17">
      <c r="Q241"/>
    </row>
    <row r="242" spans="17:17">
      <c r="Q242"/>
    </row>
    <row r="243" spans="17:17">
      <c r="Q243"/>
    </row>
    <row r="244" spans="17:17">
      <c r="Q244"/>
    </row>
    <row r="245" spans="17:17">
      <c r="Q245"/>
    </row>
    <row r="246" spans="17:17">
      <c r="Q246"/>
    </row>
    <row r="247" spans="17:17">
      <c r="Q247"/>
    </row>
    <row r="248" spans="17:17">
      <c r="Q248"/>
    </row>
    <row r="249" spans="17:17">
      <c r="Q249"/>
    </row>
    <row r="250" spans="17:17">
      <c r="Q250"/>
    </row>
    <row r="251" spans="17:17">
      <c r="Q251"/>
    </row>
    <row r="252" spans="17:17">
      <c r="Q252"/>
    </row>
    <row r="253" spans="17:17">
      <c r="Q253"/>
    </row>
    <row r="254" spans="17:17">
      <c r="Q254"/>
    </row>
    <row r="255" spans="17:17">
      <c r="Q255"/>
    </row>
    <row r="256" spans="17:17">
      <c r="Q256"/>
    </row>
    <row r="257" spans="17:17">
      <c r="Q257"/>
    </row>
    <row r="258" spans="17:17">
      <c r="Q258"/>
    </row>
    <row r="259" spans="17:17">
      <c r="Q259"/>
    </row>
    <row r="260" spans="17:17">
      <c r="Q260"/>
    </row>
    <row r="261" spans="17:17">
      <c r="Q261"/>
    </row>
    <row r="262" spans="17:17">
      <c r="Q262"/>
    </row>
    <row r="263" spans="17:17">
      <c r="Q263"/>
    </row>
    <row r="264" spans="17:17">
      <c r="Q264"/>
    </row>
    <row r="265" spans="17:17">
      <c r="Q265"/>
    </row>
    <row r="266" spans="17:17">
      <c r="Q266"/>
    </row>
    <row r="267" spans="17:17">
      <c r="Q267"/>
    </row>
    <row r="268" spans="17:17">
      <c r="Q268"/>
    </row>
    <row r="269" spans="17:17">
      <c r="Q269"/>
    </row>
    <row r="270" spans="17:17">
      <c r="Q270"/>
    </row>
    <row r="271" spans="17:17">
      <c r="Q271"/>
    </row>
    <row r="272" spans="17:17">
      <c r="Q272"/>
    </row>
    <row r="273" spans="17:17">
      <c r="Q273"/>
    </row>
    <row r="274" spans="17:17">
      <c r="Q274"/>
    </row>
    <row r="275" spans="17:17">
      <c r="Q275"/>
    </row>
    <row r="276" spans="17:17">
      <c r="Q276"/>
    </row>
    <row r="277" spans="17:17">
      <c r="Q277"/>
    </row>
    <row r="278" spans="17:17">
      <c r="Q278"/>
    </row>
    <row r="279" spans="17:17">
      <c r="Q279"/>
    </row>
    <row r="280" spans="17:17">
      <c r="Q280"/>
    </row>
    <row r="281" spans="17:17">
      <c r="Q281"/>
    </row>
    <row r="282" spans="17:17">
      <c r="Q282"/>
    </row>
    <row r="283" spans="17:17">
      <c r="Q283"/>
    </row>
    <row r="284" spans="17:17">
      <c r="Q284"/>
    </row>
    <row r="285" spans="17:17">
      <c r="Q285"/>
    </row>
    <row r="286" spans="17:17">
      <c r="Q286"/>
    </row>
    <row r="287" spans="17:17">
      <c r="Q287"/>
    </row>
    <row r="288" spans="17:17">
      <c r="Q288"/>
    </row>
    <row r="289" spans="17:17">
      <c r="Q289"/>
    </row>
    <row r="290" spans="17:17">
      <c r="Q290"/>
    </row>
    <row r="291" spans="17:17">
      <c r="Q291"/>
    </row>
    <row r="292" spans="17:17">
      <c r="Q292"/>
    </row>
    <row r="293" spans="17:17">
      <c r="Q293"/>
    </row>
    <row r="294" spans="17:17">
      <c r="Q294"/>
    </row>
    <row r="295" spans="17:17">
      <c r="Q295"/>
    </row>
    <row r="296" spans="17:17">
      <c r="Q296"/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KONTROLL1</vt:lpstr>
      <vt:lpstr>KONTROLL2</vt:lpstr>
      <vt:lpstr>PSORIAAS1</vt:lpstr>
      <vt:lpstr>PSORIAAS2</vt:lpstr>
      <vt:lpstr>VITILIIGO1</vt:lpstr>
      <vt:lpstr>VITILIIGO2</vt:lpstr>
    </vt:vector>
  </TitlesOfParts>
  <Company>Tartu Ülikool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eias</dc:creator>
  <cp:lastModifiedBy>liisis</cp:lastModifiedBy>
  <cp:lastPrinted>2006-05-26T11:48:22Z</cp:lastPrinted>
  <dcterms:created xsi:type="dcterms:W3CDTF">2004-01-30T12:41:56Z</dcterms:created>
  <dcterms:modified xsi:type="dcterms:W3CDTF">2014-01-04T15:08:42Z</dcterms:modified>
</cp:coreProperties>
</file>