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3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D110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95" i="21" l="1"/>
  <c r="K110"/>
  <c r="M110"/>
  <c r="P110" s="1"/>
  <c r="K83" i="23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1" i="24" l="1"/>
  <c r="O11" s="1"/>
  <c r="L47"/>
  <c r="O47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<sst xmlns="http://schemas.openxmlformats.org/spreadsheetml/2006/main" count="792" uniqueCount="245">
  <si>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</si>
  <si>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</si>
  <si>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</si>
  <si>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</si>
  <si>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</si>
  <si>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</si>
  <si>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</si>
  <si>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</si>
  <si>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</si>
  <si>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</si>
  <si>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</si>
  <si>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</si>
  <si>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</si>
  <si>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</si>
  <si>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</si>
  <si>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</si>
  <si>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</si>
  <si>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</si>
  <si>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</si>
  <si>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</si>
  <si>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</si>
  <si>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</si>
  <si>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</si>
  <si>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</si>
  <si>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</si>
  <si>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</si>
  <si>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</si>
  <si>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</si>
  <si>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</si>
  <si>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</si>
  <si>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</si>
  <si>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</si>
  <si>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</si>
  <si>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</si>
  <si>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</si>
  <si>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</si>
  <si>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</si>
  <si>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</si>
  <si>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</si>
  <si>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</si>
  <si>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</si>
  <si>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</si>
  <si>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</si>
  <si>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</si>
  <si>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</si>
  <si>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</si>
  <si>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</si>
  <si>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</si>
  <si>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</si>
  <si>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</si>
  <si>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</si>
  <si>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</si>
  <si>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</si>
  <si>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</si>
  <si>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</si>
  <si>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</si>
  <si>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</si>
  <si>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</si>
  <si>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</si>
  <si>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</si>
  <si>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</si>
  <si>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</si>
  <si>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</si>
  <si>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</si>
  <si>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</si>
  <si>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</si>
  <si>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</si>
  <si>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</si>
  <si>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</si>
  <si>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</si>
  <si>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</si>
  <si>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</si>
  <si>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</si>
  <si>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</si>
  <si>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</si>
  <si>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</si>
  <si>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</si>
  <si>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</si>
  <si>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</si>
  <si>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</si>
  <si>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</si>
  <si>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</si>
  <si>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</si>
  <si>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</si>
  <si>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</si>
  <si>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</si>
  <si>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</si>
  <si>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</si>
  <si>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</si>
  <si>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</si>
  <si>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</si>
  <si>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</si>
  <si>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</si>
  <si>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</si>
  <si>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</si>
  <si>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</si>
  <si>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</si>
  <si>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</si>
  <si>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</si>
  <si>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</si>
  <si>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</si>
  <si>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</si>
  <si>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</si>
  <si>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</si>
  <si>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</si>
  <si>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</si>
  <si>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</si>
  <si>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</si>
  <si>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</si>
  <si>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</si>
  <si>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</si>
  <si>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</si>
  <si>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</si>
  <si>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</si>
  <si>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</si>
  <si>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</si>
  <si>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</si>
  <si>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</si>
  <si>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</si>
  <si>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</si>
  <si>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</si>
  <si>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</si>
  <si>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</si>
  <si>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</si>
  <si>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</si>
  <si>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</si>
  <si>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</si>
  <si>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</si>
  <si>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</si>
  <si>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</si>
  <si>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</si>
  <si>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</si>
  <si>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</si>
  <si>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</si>
  <si>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</si>
  <si>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</si>
  <si>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</si>
  <si>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</si>
  <si>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</si>
  <si>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</si>
  <si>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</si>
  <si>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</si>
  <si>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</si>
  <si>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</si>
  <si>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</si>
  <si>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</si>
  <si>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</si>
  <si>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</si>
  <si>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</si>
  <si>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</si>
  <si>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</si>
  <si>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</si>
  <si>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</si>
  <si>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</si>
  <si>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</si>
  <si>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</si>
  <si>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</si>
  <si>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</si>
  <si>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</si>
  <si>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</si>
  <si>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</si>
  <si>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</si>
  <si>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</si>
  <si>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</si>
  <si>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</si>
  <si>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</si>
  <si>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</si>
  <si>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</si>
  <si>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</si>
  <si>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</si>
  <si>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</si>
  <si>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</si>
  <si>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</si>
  <si>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</si>
  <si>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</si>
  <si>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</si>
  <si>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</si>
  <si>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</si>
  <si>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</si>
  <si>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</si>
  <si>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</si>
  <si>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</si>
  <si>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</si>
  <si>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</si>
  <si>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</si>
  <si>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</si>
  <si>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</si>
  <si>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</si>
  <si>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</si>
  <si>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</si>
  <si>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</si>
  <si>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</si>
  <si>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</si>
  <si>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</si>
  <si>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</si>
  <si>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</si>
  <si>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</si>
  <si>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</si>
  <si>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</si>
  <si>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</si>
  <si>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</si>
  <si>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</si>
  <si>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</si>
  <si>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</si>
  <si>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</si>
  <si>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</si>
  <si>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</si>
  <si>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</si>
  <si>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</si>
  <si>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</si>
  <si>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</si>
  <si>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</si>
  <si>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</si>
  <si>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</si>
  <si>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</si>
  <si>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</si>
  <si>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</si>
  <si>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</si>
  <si>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</si>
  <si>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</si>
  <si>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</si>
  <si>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</si>
  <si>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</si>
  <si>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</si>
  <si>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</si>
  <si>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</si>
  <si>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</si>
  <si>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</si>
  <si>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</si>
  <si>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</si>
  <si>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</si>
  <si>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</si>
  <si>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</si>
  <si>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</si>
  <si>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</si>
  <si>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</si>
  <si>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</si>
  <si>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</si>
  <si>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</si>
  <si>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</si>
  <si>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</si>
  <si>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</si>
  <si>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</si>
  <si>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EOMES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</si>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</sst>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5" style="33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243</v>
      </c>
      <c r="D3" s="45"/>
      <c r="E3" s="46"/>
      <c r="F3" s="9"/>
      <c r="G3" s="47" t="s">
        <v>244</v>
      </c>
      <c r="H3" s="47"/>
      <c r="I3" s="47"/>
      <c r="J3" s="10"/>
      <c r="K3" s="11"/>
      <c r="L3" s="12"/>
      <c r="M3" s="12"/>
      <c r="N3" s="20"/>
    </row>
    <row r="4" spans="2:17" ht="5.25" customHeight="1">
      <c r="C4" s="34"/>
      <c r="G4" s="34"/>
    </row>
    <row r="5" spans="2:17">
      <c r="B5" s="2"/>
      <c r="C5" s="21">
        <v>24.545999526977539</v>
      </c>
      <c r="D5" s="32"/>
      <c r="E5" s="35"/>
      <c r="F5" s="35"/>
      <c r="G5" s="21">
        <v>14.984999656677246</v>
      </c>
      <c r="H5" s="32"/>
      <c r="I5" s="35"/>
      <c r="J5" s="35"/>
      <c r="K5" s="35"/>
      <c r="L5" s="35"/>
      <c r="M5" s="35"/>
      <c r="N5" s="35"/>
      <c r="O5" s="36"/>
    </row>
    <row r="6" spans="2:17">
      <c r="B6" s="27" t="s">
        <v>4</v>
      </c>
      <c r="C6" s="21">
        <v>24.639999389648438</v>
      </c>
      <c r="D6" s="37"/>
      <c r="E6" s="35"/>
      <c r="F6" s="35"/>
      <c r="G6" s="21">
        <v>14.845000267028809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7"/>
      <c r="C7" s="21">
        <v>24.636999130249023</v>
      </c>
      <c r="D7" s="38">
        <f>STDEV(C5:C8)</f>
        <v>5.3425810763118184E-2</v>
      </c>
      <c r="E7" s="39">
        <f>AVERAGE(C5:C8)</f>
        <v>24.607666015625</v>
      </c>
      <c r="F7" s="35"/>
      <c r="G7" s="21">
        <v>14.800999641418457</v>
      </c>
      <c r="H7" s="40">
        <f>STDEV(G5:G8)</f>
        <v>9.6083201593958806E-2</v>
      </c>
      <c r="I7" s="39">
        <f>AVERAGE(G5:G8)</f>
        <v>14.876999855041504</v>
      </c>
      <c r="J7" s="35"/>
      <c r="K7" s="1">
        <f>E7-I7</f>
        <v>9.7306661605834961</v>
      </c>
      <c r="L7" s="39">
        <f>K7-$K$7</f>
        <v>0</v>
      </c>
      <c r="M7" s="18">
        <f>SQRT((D7*D7)+(H7*H7))</f>
        <v>0.10993770456145537</v>
      </c>
      <c r="N7" s="6"/>
      <c r="O7" s="23">
        <f>POWER(2,-L7)</f>
        <v>1</v>
      </c>
      <c r="P7" s="17">
        <f>M7/SQRT((COUNT(C5:C8)+COUNT(G5:G8)/2))</f>
        <v>5.1825130935658888E-2</v>
      </c>
    </row>
    <row r="8" spans="2:17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4" customFormat="1">
      <c r="B9" s="25" t="s">
        <v>9</v>
      </c>
      <c r="C9" s="21">
        <v>22.583000183105469</v>
      </c>
      <c r="D9" s="32"/>
      <c r="E9" s="35"/>
      <c r="F9" s="35"/>
      <c r="G9" s="21">
        <v>14.89900016784668</v>
      </c>
      <c r="H9" s="31"/>
      <c r="I9" s="35"/>
      <c r="J9" s="35"/>
      <c r="K9" s="35"/>
      <c r="L9" s="35"/>
      <c r="M9" s="35"/>
      <c r="N9" s="35"/>
      <c r="O9" s="36"/>
      <c r="P9" s="42"/>
      <c r="Q9" s="30"/>
    </row>
    <row r="10" spans="2:17" s="24" customFormat="1">
      <c r="B10" s="25" t="s">
        <v>9</v>
      </c>
      <c r="C10" s="21">
        <v>22.249000549316406</v>
      </c>
      <c r="D10" s="37"/>
      <c r="E10" s="35"/>
      <c r="F10" s="35"/>
      <c r="G10" s="21">
        <v>14.781000137329102</v>
      </c>
      <c r="H10" s="37"/>
      <c r="I10" s="35"/>
      <c r="J10" s="35"/>
      <c r="K10" s="35"/>
      <c r="L10" s="35"/>
      <c r="M10" s="35"/>
      <c r="N10" s="35"/>
      <c r="O10" s="36"/>
      <c r="P10" s="42"/>
      <c r="Q10" s="30"/>
    </row>
    <row r="11" spans="2:17" s="24" customFormat="1" ht="15.75">
      <c r="B11" s="25" t="s">
        <v>9</v>
      </c>
      <c r="C11" s="21"/>
      <c r="D11" s="38">
        <f>STDEV(C9:C11)</f>
        <v>0.23617340596606962</v>
      </c>
      <c r="E11" s="39">
        <f>AVERAGE(C9:C11)</f>
        <v>22.416000366210937</v>
      </c>
      <c r="F11" s="35"/>
      <c r="G11" s="21">
        <v>14.907999992370605</v>
      </c>
      <c r="H11" s="40">
        <f>STDEV(G9:G11)</f>
        <v>7.0868384140571727E-2</v>
      </c>
      <c r="I11" s="39">
        <f>AVERAGE(G9:G11)</f>
        <v>14.862666765848795</v>
      </c>
      <c r="J11" s="35"/>
      <c r="K11" s="39">
        <f>E11-I11</f>
        <v>7.5533336003621425</v>
      </c>
      <c r="L11" s="39">
        <f>K11-$K$7</f>
        <v>-2.1773325602213536</v>
      </c>
      <c r="M11" s="39">
        <f>SQRT((D11*D11)+(H11*H11))</f>
        <v>0.24657697693886502</v>
      </c>
      <c r="N11" s="35"/>
      <c r="O11" s="43">
        <f>POWER(2,-L11)</f>
        <v>4.5231647974356264</v>
      </c>
      <c r="P11" s="1">
        <f>M11/SQRT((COUNT(C9:C11)+COUNT(G9:G11)/2))</f>
        <v>0.13180093816738458</v>
      </c>
      <c r="Q11" s="30"/>
    </row>
    <row r="12" spans="2:17">
      <c r="B12" s="25" t="s">
        <v>10</v>
      </c>
      <c r="C12" s="21">
        <v>20.555000305175781</v>
      </c>
      <c r="D12" s="32"/>
      <c r="E12" s="35"/>
      <c r="F12" s="35"/>
      <c r="G12" s="21">
        <v>14.199000358581543</v>
      </c>
      <c r="I12" s="35"/>
      <c r="J12" s="35"/>
      <c r="K12" s="35"/>
      <c r="L12" s="35"/>
      <c r="M12" s="35"/>
      <c r="N12" s="35"/>
      <c r="O12" s="36"/>
    </row>
    <row r="13" spans="2:17">
      <c r="B13" s="25" t="s">
        <v>10</v>
      </c>
      <c r="C13" s="21">
        <v>20.582000732421875</v>
      </c>
      <c r="D13" s="37"/>
      <c r="E13" s="35"/>
      <c r="F13" s="35"/>
      <c r="G13" s="21">
        <v>14.520000457763672</v>
      </c>
      <c r="H13" s="37"/>
      <c r="I13" s="35"/>
      <c r="J13" s="35"/>
      <c r="K13" s="35"/>
      <c r="L13" s="35"/>
      <c r="M13" s="35"/>
      <c r="N13" s="35"/>
      <c r="O13" s="36"/>
    </row>
    <row r="14" spans="2:17" ht="15.75">
      <c r="B14" s="25" t="s">
        <v>10</v>
      </c>
      <c r="C14" s="21">
        <v>20.596000671386719</v>
      </c>
      <c r="D14" s="38">
        <f>STDEV(C12:C14)</f>
        <v>2.0840870870807108E-2</v>
      </c>
      <c r="E14" s="39">
        <f>AVERAGE(C12:C14)</f>
        <v>20.577667236328125</v>
      </c>
      <c r="F14" s="35"/>
      <c r="G14" s="21">
        <v>14.506999969482422</v>
      </c>
      <c r="H14" s="40">
        <f>STDEV(G12:G14)</f>
        <v>0.18169288955334614</v>
      </c>
      <c r="I14" s="39">
        <f>AVERAGE(G12:G14)</f>
        <v>14.408666928609213</v>
      </c>
      <c r="J14" s="35"/>
      <c r="K14" s="39">
        <f>E14-I14</f>
        <v>6.1690003077189122</v>
      </c>
      <c r="L14" s="39">
        <f>K14-$K$7</f>
        <v>-3.5616658528645839</v>
      </c>
      <c r="M14" s="18">
        <f>SQRT((D14*D14)+(H14*H14))</f>
        <v>0.18288424757998731</v>
      </c>
      <c r="N14" s="6"/>
      <c r="O14" s="23">
        <f>POWER(2,-L14)</f>
        <v>11.807780091645897</v>
      </c>
      <c r="P14" s="17">
        <f>M14/SQRT((COUNT(C12:C14)+COUNT(G12:G14)/2))</f>
        <v>8.6212461090672321E-2</v>
      </c>
    </row>
    <row r="15" spans="2:17" s="24" customFormat="1">
      <c r="B15" s="25" t="s">
        <v>11</v>
      </c>
      <c r="C15" s="21">
        <v>23.961000442504883</v>
      </c>
      <c r="D15" s="32"/>
      <c r="E15" s="35"/>
      <c r="F15" s="35"/>
      <c r="G15" s="21">
        <v>16.781000137329102</v>
      </c>
      <c r="H15" s="31"/>
      <c r="I15" s="35"/>
      <c r="J15" s="35"/>
      <c r="K15" s="35"/>
      <c r="L15" s="35"/>
      <c r="M15" s="35"/>
      <c r="N15" s="35"/>
      <c r="O15" s="36"/>
      <c r="P15" s="42"/>
      <c r="Q15" s="30"/>
    </row>
    <row r="16" spans="2:17" s="24" customFormat="1">
      <c r="B16" s="25" t="s">
        <v>11</v>
      </c>
      <c r="C16" s="21">
        <v>24.021999359130859</v>
      </c>
      <c r="D16" s="37"/>
      <c r="E16" s="35"/>
      <c r="F16" s="35"/>
      <c r="G16" s="21">
        <v>16.791999816894531</v>
      </c>
      <c r="H16" s="37"/>
      <c r="I16" s="35"/>
      <c r="J16" s="35"/>
      <c r="K16" s="35"/>
      <c r="L16" s="35"/>
      <c r="M16" s="35"/>
      <c r="N16" s="35"/>
      <c r="O16" s="36"/>
      <c r="P16" s="42"/>
      <c r="Q16" s="30"/>
    </row>
    <row r="17" spans="2:17" s="24" customFormat="1" ht="15.75">
      <c r="B17" s="25" t="s">
        <v>11</v>
      </c>
      <c r="C17" s="21">
        <v>24.03700065612793</v>
      </c>
      <c r="D17" s="38">
        <f>STDEV(C15:C17)</f>
        <v>4.0253238403648785E-2</v>
      </c>
      <c r="E17" s="39">
        <f>AVERAGE(C15:C17)</f>
        <v>24.006666819254558</v>
      </c>
      <c r="F17" s="35"/>
      <c r="G17" s="21">
        <v>16.778999328613281</v>
      </c>
      <c r="H17" s="40">
        <f>STDEV(G15:G17)</f>
        <v>7.0001057326580501E-3</v>
      </c>
      <c r="I17" s="39">
        <f>AVERAGE(G15:G17)</f>
        <v>16.783999760945637</v>
      </c>
      <c r="J17" s="35"/>
      <c r="K17" s="39">
        <f>E17-I17</f>
        <v>7.2226670583089216</v>
      </c>
      <c r="L17" s="39">
        <f>K17-$K$7</f>
        <v>-2.5079991022745745</v>
      </c>
      <c r="M17" s="39">
        <f>SQRT((D17*D17)+(H17*H17))</f>
        <v>4.0857369986935989E-2</v>
      </c>
      <c r="N17" s="35"/>
      <c r="O17" s="43">
        <f>POWER(2,-L17)</f>
        <v>5.688306102766262</v>
      </c>
      <c r="P17" s="1">
        <f>M17/SQRT((COUNT(C15:C17)+COUNT(G15:G17)/2))</f>
        <v>1.9260348919473442E-2</v>
      </c>
      <c r="Q17" s="30"/>
    </row>
    <row r="18" spans="2:17">
      <c r="B18" s="25" t="s">
        <v>12</v>
      </c>
      <c r="C18" s="21">
        <v>24.822000503540039</v>
      </c>
      <c r="D18" s="32"/>
      <c r="E18" s="35"/>
      <c r="F18" s="35"/>
      <c r="G18" s="21">
        <v>17.610000610351563</v>
      </c>
      <c r="I18" s="35"/>
      <c r="J18" s="35"/>
      <c r="K18" s="35"/>
      <c r="L18" s="35"/>
      <c r="M18" s="35"/>
      <c r="N18" s="35"/>
      <c r="O18" s="36"/>
    </row>
    <row r="19" spans="2:17">
      <c r="B19" s="25" t="s">
        <v>12</v>
      </c>
      <c r="C19" s="21">
        <v>24.923000335693359</v>
      </c>
      <c r="D19" s="37"/>
      <c r="E19" s="35"/>
      <c r="F19" s="35"/>
      <c r="G19" s="21">
        <v>17.600000381469727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5" t="s">
        <v>12</v>
      </c>
      <c r="C20" s="21">
        <v>24.920999526977539</v>
      </c>
      <c r="D20" s="38">
        <f>STDEV(C18:C20)</f>
        <v>5.7743363214737865E-2</v>
      </c>
      <c r="E20" s="39">
        <f>AVERAGE(C18:C20)</f>
        <v>24.88866678873698</v>
      </c>
      <c r="F20" s="35"/>
      <c r="G20" s="21">
        <v>17.707000732421875</v>
      </c>
      <c r="H20" s="40">
        <f>STDEV(G18:G20)</f>
        <v>5.9101753165236935E-2</v>
      </c>
      <c r="I20" s="39">
        <f>AVERAGE(G18:G20)</f>
        <v>17.639000574747723</v>
      </c>
      <c r="J20" s="35"/>
      <c r="K20" s="39">
        <f>E20-I20</f>
        <v>7.2496662139892578</v>
      </c>
      <c r="L20" s="39">
        <f>K20-$K$7</f>
        <v>-2.4809999465942383</v>
      </c>
      <c r="M20" s="18">
        <f>SQRT((D20*D20)+(H20*H20))</f>
        <v>8.262755728298965E-2</v>
      </c>
      <c r="N20" s="6"/>
      <c r="O20" s="23">
        <f>POWER(2,-L20)</f>
        <v>5.5828428498226881</v>
      </c>
      <c r="P20" s="17">
        <f>M20/SQRT((COUNT(C18:C20)+COUNT(G18:G20)/2))</f>
        <v>3.8951004045121258E-2</v>
      </c>
    </row>
    <row r="21" spans="2:17">
      <c r="B21" s="25" t="s">
        <v>13</v>
      </c>
      <c r="C21" s="21">
        <v>20.156000137329102</v>
      </c>
      <c r="D21" s="32"/>
      <c r="E21" s="35"/>
      <c r="F21" s="35"/>
      <c r="G21" s="21">
        <v>14.324999809265137</v>
      </c>
      <c r="I21" s="35"/>
      <c r="J21" s="35"/>
      <c r="K21" s="35"/>
      <c r="L21" s="35"/>
      <c r="M21" s="35"/>
      <c r="N21" s="35"/>
      <c r="O21" s="36"/>
    </row>
    <row r="22" spans="2:17">
      <c r="B22" s="25" t="s">
        <v>13</v>
      </c>
      <c r="C22" s="21">
        <v>20.100000381469727</v>
      </c>
      <c r="D22" s="37"/>
      <c r="E22" s="35"/>
      <c r="F22" s="35"/>
      <c r="G22" s="21">
        <v>14.182999610900879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5" t="s">
        <v>13</v>
      </c>
      <c r="C23" s="21">
        <v>20.125999450683594</v>
      </c>
      <c r="D23" s="38">
        <f>STDEV(C21:C23)</f>
        <v>2.8023696685421467E-2</v>
      </c>
      <c r="E23" s="39">
        <f>AVERAGE(C21:C23)</f>
        <v>20.127333323160808</v>
      </c>
      <c r="F23" s="35"/>
      <c r="G23" s="21">
        <v>14.211000442504883</v>
      </c>
      <c r="H23" s="40">
        <f>STDEV(G21:G23)</f>
        <v>7.5215200732900653E-2</v>
      </c>
      <c r="I23" s="39">
        <f>AVERAGE(G21:G23)</f>
        <v>14.239666620890299</v>
      </c>
      <c r="J23" s="35"/>
      <c r="K23" s="39">
        <f>E23-I23</f>
        <v>5.8876667022705096</v>
      </c>
      <c r="L23" s="39">
        <f>K23-$K$7</f>
        <v>-3.8429994583129865</v>
      </c>
      <c r="M23" s="18">
        <f>SQRT((D23*D23)+(H23*H23))</f>
        <v>8.0266144776032694E-2</v>
      </c>
      <c r="N23" s="6"/>
      <c r="O23" s="23">
        <f>POWER(2,-L23)</f>
        <v>14.350205166536536</v>
      </c>
      <c r="P23" s="17">
        <f>M23/SQRT((COUNT(C21:C23)+COUNT(G21:G23)/2))</f>
        <v>3.7837823513889264E-2</v>
      </c>
    </row>
    <row r="24" spans="2:17">
      <c r="B24" s="25" t="s">
        <v>14</v>
      </c>
      <c r="C24" s="21">
        <v>23.986000061035156</v>
      </c>
      <c r="D24" s="32"/>
      <c r="E24" s="35"/>
      <c r="F24" s="35"/>
      <c r="G24" s="21">
        <v>17.267000198364258</v>
      </c>
      <c r="I24" s="35"/>
      <c r="J24" s="35"/>
      <c r="K24" s="35"/>
      <c r="L24" s="35"/>
      <c r="M24" s="35"/>
      <c r="N24" s="35"/>
      <c r="O24" s="36"/>
    </row>
    <row r="25" spans="2:17">
      <c r="B25" s="25" t="s">
        <v>14</v>
      </c>
      <c r="C25" s="21">
        <v>24.076000213623047</v>
      </c>
      <c r="D25" s="37"/>
      <c r="E25" s="35"/>
      <c r="F25" s="35"/>
      <c r="G25" s="21">
        <v>17.283000946044922</v>
      </c>
      <c r="H25" s="37"/>
      <c r="I25" s="35"/>
      <c r="J25" s="35"/>
      <c r="K25" s="35"/>
      <c r="L25" s="35"/>
      <c r="M25" s="35"/>
      <c r="N25" s="35"/>
      <c r="O25" s="36"/>
    </row>
    <row r="26" spans="2:17" ht="15.75">
      <c r="B26" s="25" t="s">
        <v>14</v>
      </c>
      <c r="C26" s="21">
        <v>24.120000839233398</v>
      </c>
      <c r="D26" s="38">
        <f>STDEV(C24:C26)</f>
        <v>6.8303600536721853E-2</v>
      </c>
      <c r="E26" s="39">
        <f>AVERAGE(C24:C26)</f>
        <v>24.060667037963867</v>
      </c>
      <c r="F26" s="35"/>
      <c r="G26" s="21">
        <v>17.264999389648438</v>
      </c>
      <c r="H26" s="40">
        <f>STDEV(G24:G26)</f>
        <v>9.8664684204750313E-3</v>
      </c>
      <c r="I26" s="39">
        <f>AVERAGE(G24:G26)</f>
        <v>17.271666844685871</v>
      </c>
      <c r="J26" s="35"/>
      <c r="K26" s="39">
        <f>E26-I26</f>
        <v>6.789000193277996</v>
      </c>
      <c r="L26" s="39">
        <f>K26-$K$7</f>
        <v>-2.9416659673055001</v>
      </c>
      <c r="M26" s="18">
        <f>SQRT((D26*D26)+(H26*H26))</f>
        <v>6.9012528176935387E-2</v>
      </c>
      <c r="N26" s="6"/>
      <c r="O26" s="23">
        <f>POWER(2,-L26)</f>
        <v>7.6829798360041286</v>
      </c>
      <c r="P26" s="17">
        <f>M26/SQRT((COUNT(C24:C26)+COUNT(G24:G26)/2))</f>
        <v>3.2532817773825801E-2</v>
      </c>
    </row>
    <row r="27" spans="2:17">
      <c r="B27" s="25" t="s">
        <v>15</v>
      </c>
      <c r="C27" s="21">
        <v>23.429000854492188</v>
      </c>
      <c r="D27" s="32"/>
      <c r="E27" s="35"/>
      <c r="F27" s="35"/>
      <c r="G27" s="21">
        <v>16.948999404907227</v>
      </c>
      <c r="I27" s="35"/>
      <c r="J27" s="35"/>
      <c r="K27" s="35"/>
      <c r="L27" s="35"/>
      <c r="M27" s="35"/>
      <c r="N27" s="35"/>
      <c r="O27" s="36"/>
    </row>
    <row r="28" spans="2:17">
      <c r="B28" s="25" t="s">
        <v>15</v>
      </c>
      <c r="C28" s="21">
        <v>23.604000091552734</v>
      </c>
      <c r="D28" s="37"/>
      <c r="E28" s="35"/>
      <c r="F28" s="35"/>
      <c r="G28" s="21">
        <v>16.924999237060547</v>
      </c>
      <c r="H28" s="37"/>
      <c r="I28" s="35"/>
      <c r="J28" s="35"/>
      <c r="K28" s="35"/>
      <c r="L28" s="35"/>
      <c r="M28" s="35"/>
      <c r="N28" s="35"/>
      <c r="O28" s="36"/>
    </row>
    <row r="29" spans="2:17" ht="15.75">
      <c r="B29" s="25" t="s">
        <v>15</v>
      </c>
      <c r="C29" s="21">
        <v>23.677999496459961</v>
      </c>
      <c r="D29" s="38">
        <f>STDEV(C27:C29)</f>
        <v>0.12786774977829801</v>
      </c>
      <c r="E29" s="39">
        <f>AVERAGE(C27:C29)</f>
        <v>23.570333480834961</v>
      </c>
      <c r="F29" s="35"/>
      <c r="G29" s="21">
        <v>16.983999252319336</v>
      </c>
      <c r="H29" s="40">
        <f>STDEV(G27:G29)</f>
        <v>2.9670409434533366E-2</v>
      </c>
      <c r="I29" s="39">
        <f>AVERAGE(G27:G29)</f>
        <v>16.952665964762371</v>
      </c>
      <c r="J29" s="35"/>
      <c r="K29" s="39">
        <f>E29-I29</f>
        <v>6.61766751607259</v>
      </c>
      <c r="L29" s="39">
        <f>K29-$K$7</f>
        <v>-3.1129986445109061</v>
      </c>
      <c r="M29" s="18">
        <f>SQRT((D29*D29)+(H29*H29))</f>
        <v>0.13126497868577999</v>
      </c>
      <c r="N29" s="6"/>
      <c r="O29" s="23">
        <f>POWER(2,-L29)</f>
        <v>8.651789979046054</v>
      </c>
      <c r="P29" s="17">
        <f>M29/SQRT((COUNT(C27:C29)+COUNT(G27:G29)/2))</f>
        <v>6.1878904374015109E-2</v>
      </c>
    </row>
    <row r="30" spans="2:17">
      <c r="B30" s="25" t="s">
        <v>16</v>
      </c>
      <c r="C30" s="21">
        <v>21.096000671386719</v>
      </c>
      <c r="D30" s="32"/>
      <c r="E30" s="35"/>
      <c r="F30" s="35"/>
      <c r="G30" s="21">
        <v>14.682999610900879</v>
      </c>
      <c r="I30" s="35"/>
      <c r="J30" s="35"/>
      <c r="K30" s="35"/>
      <c r="L30" s="35"/>
      <c r="M30" s="35"/>
      <c r="N30" s="35"/>
      <c r="O30" s="36"/>
    </row>
    <row r="31" spans="2:17">
      <c r="B31" s="25" t="s">
        <v>16</v>
      </c>
      <c r="C31" s="21">
        <v>21.048999786376953</v>
      </c>
      <c r="D31" s="37"/>
      <c r="E31" s="35"/>
      <c r="F31" s="35"/>
      <c r="G31" s="21">
        <v>14.746999740600586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5" t="s">
        <v>16</v>
      </c>
      <c r="C32" s="21">
        <v>21.094999313354492</v>
      </c>
      <c r="D32" s="38">
        <f>STDEV(C30:C32)</f>
        <v>2.6851574726532209E-2</v>
      </c>
      <c r="E32" s="39">
        <f>AVERAGE(C30:C32)</f>
        <v>21.079999923706055</v>
      </c>
      <c r="F32" s="35"/>
      <c r="G32" s="21">
        <v>14.77400016784668</v>
      </c>
      <c r="H32" s="40">
        <f>STDEV(G30:G32)</f>
        <v>4.6737103457347558E-2</v>
      </c>
      <c r="I32" s="39">
        <f>AVERAGE(G30:G32)</f>
        <v>14.734666506449381</v>
      </c>
      <c r="J32" s="35"/>
      <c r="K32" s="39">
        <f>E32-I32</f>
        <v>6.3453334172566738</v>
      </c>
      <c r="L32" s="39">
        <f>K32-$K$7</f>
        <v>-3.3853327433268223</v>
      </c>
      <c r="M32" s="18">
        <f>SQRT((D32*D32)+(H32*H32))</f>
        <v>5.390142767012162E-2</v>
      </c>
      <c r="N32" s="6"/>
      <c r="O32" s="23">
        <f>POWER(2,-L32)</f>
        <v>10.449288043635686</v>
      </c>
      <c r="P32" s="17">
        <f>M32/SQRT((COUNT(C30:C32)+COUNT(G30:G32)/2))</f>
        <v>2.540937668078614E-2</v>
      </c>
    </row>
    <row r="33" spans="2:16">
      <c r="B33" s="25" t="s">
        <v>17</v>
      </c>
      <c r="C33" s="21">
        <v>25.400999069213867</v>
      </c>
      <c r="D33" s="32"/>
      <c r="E33" s="35"/>
      <c r="F33" s="35"/>
      <c r="G33" s="21">
        <v>17.749000549316406</v>
      </c>
      <c r="I33" s="35"/>
      <c r="J33" s="35"/>
      <c r="K33" s="35"/>
      <c r="L33" s="35"/>
      <c r="M33" s="35"/>
      <c r="N33" s="35"/>
      <c r="O33" s="36"/>
    </row>
    <row r="34" spans="2:16">
      <c r="B34" s="25" t="s">
        <v>17</v>
      </c>
      <c r="C34" s="21">
        <v>25.482999801635742</v>
      </c>
      <c r="D34" s="37"/>
      <c r="E34" s="35"/>
      <c r="F34" s="35"/>
      <c r="G34" s="21">
        <v>17.802000045776367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5" t="s">
        <v>17</v>
      </c>
      <c r="C35" s="21">
        <v>25.419000625610352</v>
      </c>
      <c r="D35" s="38">
        <f>STDEV(C33:C35)</f>
        <v>4.3096926963819365E-2</v>
      </c>
      <c r="E35" s="39">
        <f>AVERAGE(C33:C35)</f>
        <v>25.434333165486652</v>
      </c>
      <c r="F35" s="35"/>
      <c r="G35" s="21">
        <v>17.756999969482422</v>
      </c>
      <c r="H35" s="40">
        <f>STDEV(G33:G35)</f>
        <v>2.8571384911197335E-2</v>
      </c>
      <c r="I35" s="39">
        <f>AVERAGE(G33:G35)</f>
        <v>17.769333521525066</v>
      </c>
      <c r="J35" s="35"/>
      <c r="K35" s="39">
        <f>E35-I35</f>
        <v>7.6649996439615862</v>
      </c>
      <c r="L35" s="39">
        <f>K35-$K$7</f>
        <v>-2.0656665166219099</v>
      </c>
      <c r="M35" s="18">
        <f>SQRT((D35*D35)+(H35*H35))</f>
        <v>5.1707534745611065E-2</v>
      </c>
      <c r="N35" s="6"/>
      <c r="O35" s="23">
        <f>POWER(2,-L35)</f>
        <v>4.1862733461420367</v>
      </c>
      <c r="P35" s="17">
        <f>M35/SQRT((COUNT(C33:C35)+COUNT(G33:G35)/2))</f>
        <v>2.4375165638040406E-2</v>
      </c>
    </row>
    <row r="36" spans="2:16">
      <c r="B36" s="25" t="s">
        <v>18</v>
      </c>
      <c r="C36" s="21">
        <v>22.875</v>
      </c>
      <c r="D36" s="32"/>
      <c r="E36" s="35"/>
      <c r="F36" s="35"/>
      <c r="G36" s="21">
        <v>15.480999946594238</v>
      </c>
      <c r="I36" s="35"/>
      <c r="J36" s="35"/>
      <c r="K36" s="35"/>
      <c r="L36" s="35"/>
      <c r="M36" s="35"/>
      <c r="N36" s="35"/>
      <c r="O36" s="36"/>
    </row>
    <row r="37" spans="2:16">
      <c r="B37" s="25" t="s">
        <v>18</v>
      </c>
      <c r="C37" s="21">
        <v>22.847999572753906</v>
      </c>
      <c r="D37" s="37"/>
      <c r="E37" s="35"/>
      <c r="F37" s="35"/>
      <c r="G37" s="21">
        <v>15.559000015258789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5" t="s">
        <v>18</v>
      </c>
      <c r="C38" s="21">
        <v>22.826999664306641</v>
      </c>
      <c r="D38" s="38">
        <f>STDEV(C36:C38)</f>
        <v>2.4062597022974367E-2</v>
      </c>
      <c r="E38" s="39">
        <f>AVERAGE(C36:C38)</f>
        <v>22.849999745686848</v>
      </c>
      <c r="F38" s="35"/>
      <c r="G38" s="21">
        <v>15.569999694824219</v>
      </c>
      <c r="H38" s="40">
        <f>STDEV(G36:G38)</f>
        <v>4.8521402231758652E-2</v>
      </c>
      <c r="I38" s="39">
        <f>AVERAGE(G36:G38)</f>
        <v>15.536666552225748</v>
      </c>
      <c r="J38" s="35"/>
      <c r="K38" s="39">
        <f>E38-I38</f>
        <v>7.3133331934610997</v>
      </c>
      <c r="L38" s="39">
        <f>K38-$K$7</f>
        <v>-2.4173329671223964</v>
      </c>
      <c r="M38" s="18">
        <f>SQRT((D38*D38)+(H38*H38))</f>
        <v>5.4160271879175131E-2</v>
      </c>
      <c r="N38" s="6"/>
      <c r="O38" s="23">
        <f>POWER(2,-L38)</f>
        <v>5.341825938828582</v>
      </c>
      <c r="P38" s="17">
        <f>M38/SQRT((COUNT(C36:C38)+COUNT(G36:G38)/2))</f>
        <v>2.5531397011114544E-2</v>
      </c>
    </row>
    <row r="39" spans="2:16">
      <c r="B39" s="25" t="s">
        <v>19</v>
      </c>
      <c r="C39" s="21">
        <v>19.346000671386719</v>
      </c>
      <c r="D39" s="32"/>
      <c r="E39" s="35"/>
      <c r="F39" s="35"/>
      <c r="G39" s="21">
        <v>13.746000289916992</v>
      </c>
      <c r="I39" s="35"/>
      <c r="J39" s="35"/>
      <c r="K39" s="35"/>
      <c r="L39" s="35"/>
      <c r="M39" s="35"/>
      <c r="N39" s="35"/>
      <c r="O39" s="36"/>
    </row>
    <row r="40" spans="2:16">
      <c r="B40" s="25" t="s">
        <v>19</v>
      </c>
      <c r="C40" s="21">
        <v>19.322999954223633</v>
      </c>
      <c r="D40" s="37"/>
      <c r="E40" s="35"/>
      <c r="F40" s="35"/>
      <c r="G40" s="21">
        <v>13.732999801635742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5" t="s">
        <v>19</v>
      </c>
      <c r="C41" s="21">
        <v>19.330999374389648</v>
      </c>
      <c r="D41" s="38">
        <f>STDEV(C39:C41)</f>
        <v>1.1676633537418823E-2</v>
      </c>
      <c r="E41" s="39">
        <f>AVERAGE(C39:C41)</f>
        <v>19.333333333333332</v>
      </c>
      <c r="F41" s="35"/>
      <c r="G41" s="21">
        <v>13.852999687194824</v>
      </c>
      <c r="H41" s="40">
        <f>STDEV(G39:G41)</f>
        <v>6.5850659636740458E-2</v>
      </c>
      <c r="I41" s="39">
        <f>AVERAGE(G39:G41)</f>
        <v>13.77733325958252</v>
      </c>
      <c r="J41" s="35"/>
      <c r="K41" s="39">
        <f>E41-I41</f>
        <v>5.5560000737508126</v>
      </c>
      <c r="L41" s="39">
        <f>K41-$K$7</f>
        <v>-4.1746660868326835</v>
      </c>
      <c r="M41" s="18">
        <f>SQRT((D41*D41)+(H41*H41))</f>
        <v>6.6877897285732693E-2</v>
      </c>
      <c r="N41" s="6"/>
      <c r="O41" s="23">
        <f>POWER(2,-L41)</f>
        <v>18.059250162171679</v>
      </c>
      <c r="P41" s="17">
        <f>M41/SQRT((COUNT(C39:C41)+COUNT(G39:G41)/2))</f>
        <v>3.152654312149266E-2</v>
      </c>
    </row>
    <row r="42" spans="2:16">
      <c r="B42" s="25" t="s">
        <v>20</v>
      </c>
      <c r="C42" s="21">
        <v>21.985000610351563</v>
      </c>
      <c r="D42" s="32"/>
      <c r="E42" s="35"/>
      <c r="F42" s="35"/>
      <c r="G42" s="21">
        <v>14.734999656677246</v>
      </c>
      <c r="I42" s="35"/>
      <c r="J42" s="35"/>
      <c r="K42" s="35"/>
      <c r="L42" s="35"/>
      <c r="M42" s="35"/>
      <c r="N42" s="35"/>
      <c r="O42" s="36"/>
    </row>
    <row r="43" spans="2:16">
      <c r="B43" s="25" t="s">
        <v>20</v>
      </c>
      <c r="C43" s="21">
        <v>22.041999816894531</v>
      </c>
      <c r="D43" s="37"/>
      <c r="E43" s="35"/>
      <c r="F43" s="35"/>
      <c r="G43" s="21">
        <v>14.711999893188477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5" t="s">
        <v>20</v>
      </c>
      <c r="C44" s="21">
        <v>22.034999847412109</v>
      </c>
      <c r="D44" s="38">
        <f>STDEV(C42:C44)</f>
        <v>3.1085454331352503E-2</v>
      </c>
      <c r="E44" s="39">
        <f>AVERAGE(C42:C44)</f>
        <v>22.020666758219402</v>
      </c>
      <c r="F44" s="35"/>
      <c r="G44" s="21">
        <v>14.723999977111816</v>
      </c>
      <c r="H44" s="40">
        <f>STDEV(G42:G44)</f>
        <v>1.1503507329279091E-2</v>
      </c>
      <c r="I44" s="39">
        <f>AVERAGE(G42:G44)</f>
        <v>14.723666508992514</v>
      </c>
      <c r="J44" s="35"/>
      <c r="K44" s="39">
        <f>E44-I44</f>
        <v>7.2970002492268886</v>
      </c>
      <c r="L44" s="39">
        <f>K44-$K$7</f>
        <v>-2.4336659113566075</v>
      </c>
      <c r="M44" s="18">
        <f>SQRT((D44*D44)+(H44*H44))</f>
        <v>3.3145680742162772E-2</v>
      </c>
      <c r="N44" s="6"/>
      <c r="O44" s="23">
        <f>POWER(2,-L44)</f>
        <v>5.4026450886939132</v>
      </c>
      <c r="P44" s="17">
        <f>M44/SQRT((COUNT(C42:C44)+COUNT(G42:G44)/2))</f>
        <v>1.562502374655177E-2</v>
      </c>
    </row>
    <row r="45" spans="2:16">
      <c r="B45" s="25" t="s">
        <v>21</v>
      </c>
      <c r="C45" s="21">
        <v>25.180999755859375</v>
      </c>
      <c r="D45" s="32"/>
      <c r="E45" s="35"/>
      <c r="F45" s="35"/>
      <c r="G45" s="21">
        <v>16.218999862670898</v>
      </c>
      <c r="I45" s="35"/>
      <c r="J45" s="35"/>
      <c r="K45" s="35"/>
      <c r="L45" s="35"/>
      <c r="M45" s="35"/>
      <c r="N45" s="35"/>
      <c r="O45" s="36"/>
    </row>
    <row r="46" spans="2:16">
      <c r="B46" s="25" t="s">
        <v>21</v>
      </c>
      <c r="C46" s="21">
        <v>25.169000625610352</v>
      </c>
      <c r="D46" s="37"/>
      <c r="E46" s="35"/>
      <c r="F46" s="35"/>
      <c r="G46" s="21">
        <v>16.23900032043457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5" t="s">
        <v>21</v>
      </c>
      <c r="C47" s="21">
        <v>25.191999435424805</v>
      </c>
      <c r="D47" s="38">
        <f>STDEV(C45:C47)</f>
        <v>1.1503023734048844E-2</v>
      </c>
      <c r="E47" s="39">
        <f>AVERAGE(C45:C47)</f>
        <v>25.180666605631512</v>
      </c>
      <c r="F47" s="35"/>
      <c r="G47" s="21">
        <v>16.204000473022461</v>
      </c>
      <c r="H47" s="40">
        <f>STDEV(G45:G47)</f>
        <v>1.7559372233715228E-2</v>
      </c>
      <c r="I47" s="39">
        <f>AVERAGE(G45:G47)</f>
        <v>16.220666885375977</v>
      </c>
      <c r="J47" s="35"/>
      <c r="K47" s="39">
        <f>E47-I47</f>
        <v>8.959999720255535</v>
      </c>
      <c r="L47" s="39">
        <f>K47-$K$7</f>
        <v>-0.77066644032796106</v>
      </c>
      <c r="M47" s="18">
        <f>SQRT((D47*D47)+(H47*H47))</f>
        <v>2.0991691410371396E-2</v>
      </c>
      <c r="N47" s="6"/>
      <c r="O47" s="23">
        <f>POWER(2,-L47)</f>
        <v>1.706057699936125</v>
      </c>
      <c r="P47" s="17">
        <f>M47/SQRT((COUNT(C45:C47)+COUNT(G45:G47)/2))</f>
        <v>9.8955782298993447E-3</v>
      </c>
    </row>
    <row r="48" spans="2:16">
      <c r="B48" s="25" t="s">
        <v>22</v>
      </c>
      <c r="C48" s="21">
        <v>20.603000640869141</v>
      </c>
      <c r="D48" s="32"/>
      <c r="E48" s="35"/>
      <c r="F48" s="35"/>
      <c r="G48" s="21">
        <v>14.303000450134277</v>
      </c>
      <c r="I48" s="35"/>
      <c r="J48" s="35"/>
      <c r="K48" s="35"/>
      <c r="L48" s="35"/>
      <c r="M48" s="35"/>
      <c r="N48" s="35"/>
      <c r="O48" s="36"/>
    </row>
    <row r="49" spans="2:16">
      <c r="B49" s="25" t="s">
        <v>22</v>
      </c>
      <c r="C49" s="21">
        <v>20.544000625610352</v>
      </c>
      <c r="D49" s="37"/>
      <c r="E49" s="35"/>
      <c r="F49" s="35"/>
      <c r="G49" s="21">
        <v>14.270000457763672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5" t="s">
        <v>22</v>
      </c>
      <c r="C50" s="21">
        <v>20.535999298095703</v>
      </c>
      <c r="D50" s="38">
        <f>STDEV(C48:C50)</f>
        <v>3.659281117008658E-2</v>
      </c>
      <c r="E50" s="39">
        <f>AVERAGE(C48:C50)</f>
        <v>20.561000188191731</v>
      </c>
      <c r="F50" s="35"/>
      <c r="G50" s="21">
        <v>14.27400016784668</v>
      </c>
      <c r="H50" s="40">
        <f>STDEV(G48:G50)</f>
        <v>1.8009319577968901E-2</v>
      </c>
      <c r="I50" s="39">
        <f>AVERAGE(G48:G50)</f>
        <v>14.282333691914877</v>
      </c>
      <c r="J50" s="35"/>
      <c r="K50" s="39">
        <f>E50-I50</f>
        <v>6.2786664962768537</v>
      </c>
      <c r="L50" s="39">
        <f>K50-$K$7</f>
        <v>-3.4519996643066424</v>
      </c>
      <c r="M50" s="18">
        <f>SQRT((D50*D50)+(H50*H50))</f>
        <v>4.0784426206470367E-2</v>
      </c>
      <c r="N50" s="6"/>
      <c r="O50" s="23">
        <f>POWER(2,-L50)</f>
        <v>10.943479884837062</v>
      </c>
      <c r="P50" s="17">
        <f>M50/SQRT((COUNT(C48:C50)+COUNT(G48:G50)/2))</f>
        <v>1.922596289159836E-2</v>
      </c>
    </row>
    <row r="51" spans="2:16">
      <c r="B51" s="25" t="s">
        <v>23</v>
      </c>
      <c r="C51" s="21">
        <v>24.056999206542969</v>
      </c>
      <c r="D51" s="32"/>
      <c r="E51" s="35"/>
      <c r="F51" s="35"/>
      <c r="G51" s="21">
        <v>14.904000282287598</v>
      </c>
      <c r="I51" s="35"/>
      <c r="J51" s="35"/>
      <c r="K51" s="35"/>
      <c r="L51" s="35"/>
      <c r="M51" s="35"/>
      <c r="N51" s="35"/>
      <c r="O51" s="36"/>
    </row>
    <row r="52" spans="2:16">
      <c r="B52" s="25" t="s">
        <v>23</v>
      </c>
      <c r="C52" s="21">
        <v>24.089000701904297</v>
      </c>
      <c r="D52" s="37"/>
      <c r="E52" s="35"/>
      <c r="F52" s="35"/>
      <c r="G52" s="21">
        <v>14.923999786376953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5" t="s">
        <v>23</v>
      </c>
      <c r="C53" s="21">
        <v>24.025999069213867</v>
      </c>
      <c r="D53" s="38">
        <f>STDEV(C51:C53)</f>
        <v>3.1502142629362212E-2</v>
      </c>
      <c r="E53" s="39">
        <f>AVERAGE(C51:C53)</f>
        <v>24.057332992553711</v>
      </c>
      <c r="F53" s="35"/>
      <c r="G53" s="21">
        <v>14.921999931335449</v>
      </c>
      <c r="H53" s="40">
        <f>STDEV(G51:G53)</f>
        <v>1.1014891055997773E-2</v>
      </c>
      <c r="I53" s="39">
        <f>AVERAGE(G51:G53)</f>
        <v>14.916666666666666</v>
      </c>
      <c r="J53" s="35"/>
      <c r="K53" s="39">
        <f>E53-I53</f>
        <v>9.1406663258870449</v>
      </c>
      <c r="L53" s="39">
        <f>K53-$K$7</f>
        <v>-0.58999983469645123</v>
      </c>
      <c r="M53" s="18">
        <f>SQRT((D53*D53)+(H53*H53))</f>
        <v>3.337233607669951E-2</v>
      </c>
      <c r="N53" s="6"/>
      <c r="O53" s="23">
        <f>POWER(2,-L53)</f>
        <v>1.5052465749403732</v>
      </c>
      <c r="P53" s="17">
        <f>M53/SQRT((COUNT(C51:C53)+COUNT(G51:G53)/2))</f>
        <v>1.5731870095913793E-2</v>
      </c>
    </row>
    <row r="54" spans="2:16">
      <c r="B54" s="25" t="s">
        <v>24</v>
      </c>
      <c r="C54" s="21">
        <v>21.545000076293945</v>
      </c>
      <c r="D54" s="32"/>
      <c r="E54" s="35"/>
      <c r="F54" s="35"/>
      <c r="G54" s="21">
        <v>14.619999885559082</v>
      </c>
      <c r="I54" s="35"/>
      <c r="J54" s="35"/>
      <c r="K54" s="35"/>
      <c r="L54" s="35"/>
      <c r="M54" s="35"/>
      <c r="N54" s="35"/>
      <c r="O54" s="36"/>
    </row>
    <row r="55" spans="2:16">
      <c r="B55" s="25" t="s">
        <v>24</v>
      </c>
      <c r="C55" s="21">
        <v>21.569999694824219</v>
      </c>
      <c r="D55" s="37"/>
      <c r="E55" s="35"/>
      <c r="F55" s="35"/>
      <c r="G55" s="21">
        <v>14.625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5" t="s">
        <v>24</v>
      </c>
      <c r="C56" s="21">
        <v>21.534999847412109</v>
      </c>
      <c r="D56" s="38">
        <f>STDEV(C54:C56)</f>
        <v>1.8027639997234043E-2</v>
      </c>
      <c r="E56" s="39">
        <f>AVERAGE(C54:C56)</f>
        <v>21.549999872843426</v>
      </c>
      <c r="F56" s="35"/>
      <c r="G56" s="21">
        <v>14.651000022888184</v>
      </c>
      <c r="H56" s="40">
        <f>STDEV(G54:G56)</f>
        <v>1.664337129826518E-2</v>
      </c>
      <c r="I56" s="39">
        <f>AVERAGE(G54:G56)</f>
        <v>14.631999969482422</v>
      </c>
      <c r="J56" s="35"/>
      <c r="K56" s="39">
        <f>E56-I56</f>
        <v>6.9179999033610038</v>
      </c>
      <c r="L56" s="39">
        <f>K56-$K$7</f>
        <v>-2.8126662572224923</v>
      </c>
      <c r="M56" s="18">
        <f>SQRT((D56*D56)+(H56*H56))</f>
        <v>2.4535639629766938E-2</v>
      </c>
      <c r="N56" s="6"/>
      <c r="O56" s="23">
        <f>POWER(2,-L56)</f>
        <v>7.0258182552316431</v>
      </c>
      <c r="P56" s="17">
        <f>M56/SQRT((COUNT(C54:C56)+COUNT(G54:G56)/2))</f>
        <v>1.156621144197173E-2</v>
      </c>
    </row>
    <row r="57" spans="2:16">
      <c r="B57" s="25" t="s">
        <v>25</v>
      </c>
      <c r="C57" s="21">
        <v>19.590000152587891</v>
      </c>
      <c r="D57" s="32"/>
      <c r="E57" s="35"/>
      <c r="F57" s="35"/>
      <c r="G57" s="21">
        <v>14.289999961853027</v>
      </c>
      <c r="I57" s="35"/>
      <c r="J57" s="35"/>
      <c r="K57" s="35"/>
      <c r="L57" s="35"/>
      <c r="M57" s="35"/>
      <c r="N57" s="35"/>
      <c r="O57" s="36"/>
    </row>
    <row r="58" spans="2:16">
      <c r="B58" s="25" t="s">
        <v>25</v>
      </c>
      <c r="C58" s="21">
        <v>19.579000473022461</v>
      </c>
      <c r="D58" s="37"/>
      <c r="E58" s="35"/>
      <c r="F58" s="35"/>
      <c r="G58" s="21">
        <v>14.24899959564209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5" t="s">
        <v>25</v>
      </c>
      <c r="C59" s="21">
        <v>19.593000411987305</v>
      </c>
      <c r="D59" s="38">
        <f>STDEV(C57:C59)</f>
        <v>7.3710333742433307E-3</v>
      </c>
      <c r="E59" s="39">
        <f>AVERAGE(C57:C59)</f>
        <v>19.587333679199219</v>
      </c>
      <c r="F59" s="35"/>
      <c r="G59" s="21">
        <v>14.305999755859375</v>
      </c>
      <c r="H59" s="40">
        <f>STDEV(G57:G59)</f>
        <v>2.9399664687636377E-2</v>
      </c>
      <c r="I59" s="39">
        <f>AVERAGE(G57:G59)</f>
        <v>14.28166643778483</v>
      </c>
      <c r="J59" s="35"/>
      <c r="K59" s="39">
        <f>E59-I59</f>
        <v>5.3056672414143886</v>
      </c>
      <c r="L59" s="39">
        <f>K59-$K$7</f>
        <v>-4.4249989191691075</v>
      </c>
      <c r="M59" s="18">
        <f>SQRT((D59*D59)+(H59*H59))</f>
        <v>3.0309609313708786E-2</v>
      </c>
      <c r="N59" s="6"/>
      <c r="O59" s="23">
        <f>POWER(2,-L59)</f>
        <v>21.481143951344617</v>
      </c>
      <c r="P59" s="17">
        <f>M59/SQRT((COUNT(C57:C59)+COUNT(G57:G59)/2))</f>
        <v>1.4288086853892282E-2</v>
      </c>
    </row>
    <row r="60" spans="2:16">
      <c r="B60" s="25" t="s">
        <v>26</v>
      </c>
      <c r="C60" s="21">
        <v>21.655000686645508</v>
      </c>
      <c r="D60" s="32"/>
      <c r="E60" s="35"/>
      <c r="F60" s="35"/>
      <c r="G60" s="21">
        <v>14.593000411987305</v>
      </c>
      <c r="I60" s="35"/>
      <c r="J60" s="35"/>
      <c r="K60" s="35"/>
      <c r="L60" s="35"/>
      <c r="M60" s="35"/>
      <c r="N60" s="35"/>
      <c r="O60" s="36"/>
    </row>
    <row r="61" spans="2:16">
      <c r="B61" s="25" t="s">
        <v>26</v>
      </c>
      <c r="C61" s="21">
        <v>21.73900032043457</v>
      </c>
      <c r="D61" s="37"/>
      <c r="E61" s="35"/>
      <c r="F61" s="35"/>
      <c r="G61" s="21">
        <v>14.654000282287598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5" t="s">
        <v>26</v>
      </c>
      <c r="C62" s="21">
        <v>21.791000366210938</v>
      </c>
      <c r="D62" s="38">
        <f>STDEV(C60:C62)</f>
        <v>6.8624407804779936E-2</v>
      </c>
      <c r="E62" s="39">
        <f>AVERAGE(C60:C62)</f>
        <v>21.728333791097004</v>
      </c>
      <c r="F62" s="35"/>
      <c r="G62" s="21">
        <v>14.607000350952148</v>
      </c>
      <c r="H62" s="40">
        <f>STDEV(G60:G62)</f>
        <v>3.1953028059973847E-2</v>
      </c>
      <c r="I62" s="39">
        <f>AVERAGE(G60:G62)</f>
        <v>14.618000348409018</v>
      </c>
      <c r="J62" s="35"/>
      <c r="K62" s="39">
        <f>E62-I62</f>
        <v>7.1103334426879865</v>
      </c>
      <c r="L62" s="39">
        <f>K62-$K$7</f>
        <v>-2.6203327178955096</v>
      </c>
      <c r="M62" s="18">
        <f>SQRT((D62*D62)+(H62*H62))</f>
        <v>7.5698780365064125E-2</v>
      </c>
      <c r="N62" s="6"/>
      <c r="O62" s="23">
        <f>POWER(2,-L62)</f>
        <v>6.148918640456233</v>
      </c>
      <c r="P62" s="17">
        <f>M62/SQRT((COUNT(C60:C62)+COUNT(G60:G62)/2))</f>
        <v>3.5684747282458615E-2</v>
      </c>
    </row>
    <row r="63" spans="2:16">
      <c r="B63" s="25" t="s">
        <v>27</v>
      </c>
      <c r="C63" s="21">
        <v>26.805999755859375</v>
      </c>
      <c r="D63" s="32"/>
      <c r="E63" s="35"/>
      <c r="F63" s="35"/>
      <c r="G63" s="21">
        <v>15.902000427246094</v>
      </c>
      <c r="I63" s="35"/>
      <c r="J63" s="35"/>
      <c r="K63" s="35"/>
      <c r="L63" s="35"/>
      <c r="M63" s="35"/>
      <c r="N63" s="35"/>
      <c r="O63" s="36"/>
    </row>
    <row r="64" spans="2:16">
      <c r="B64" s="25" t="s">
        <v>27</v>
      </c>
      <c r="C64" s="21">
        <v>26.943000793457031</v>
      </c>
      <c r="D64" s="37"/>
      <c r="E64" s="35"/>
      <c r="F64" s="35"/>
      <c r="G64" s="21">
        <v>15.899999618530273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27</v>
      </c>
      <c r="C65" s="21">
        <v>26.881999969482422</v>
      </c>
      <c r="D65" s="38">
        <f>STDEV(C63:C65)</f>
        <v>6.8637231513667143E-2</v>
      </c>
      <c r="E65" s="39">
        <f>AVERAGE(C63:C65)</f>
        <v>26.877000172932942</v>
      </c>
      <c r="F65" s="35"/>
      <c r="G65" s="21">
        <v>15.935999870300293</v>
      </c>
      <c r="H65" s="40">
        <f>STDEV(G63:G65)</f>
        <v>2.0231919875194876E-2</v>
      </c>
      <c r="I65" s="39">
        <f>AVERAGE(G63:G65)</f>
        <v>15.912666638692221</v>
      </c>
      <c r="J65" s="35"/>
      <c r="K65" s="39">
        <f>E65-I65</f>
        <v>10.964333534240721</v>
      </c>
      <c r="L65" s="39">
        <f>K65-$K$7</f>
        <v>1.2336673736572248</v>
      </c>
      <c r="M65" s="18">
        <f>SQRT((D65*D65)+(H65*H65))</f>
        <v>7.155697123060091E-2</v>
      </c>
      <c r="N65" s="6"/>
      <c r="O65" s="23">
        <f>POWER(2,-L65)</f>
        <v>0.42523511051756802</v>
      </c>
      <c r="P65" s="17">
        <f>M65/SQRT((COUNT(C63:C65)+COUNT(G63:G65)/2))</f>
        <v>3.3732279732219067E-2</v>
      </c>
    </row>
    <row r="66" spans="2:16">
      <c r="B66" s="25" t="s">
        <v>28</v>
      </c>
      <c r="C66" s="21">
        <v>21.399999618530273</v>
      </c>
      <c r="D66" s="32"/>
      <c r="E66" s="35"/>
      <c r="F66" s="35"/>
      <c r="G66" s="21">
        <v>14.460000038146973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28</v>
      </c>
      <c r="C67" s="21">
        <v>21.493999481201172</v>
      </c>
      <c r="D67" s="37"/>
      <c r="E67" s="35"/>
      <c r="F67" s="35"/>
      <c r="G67" s="21">
        <v>14.446000099182129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28</v>
      </c>
      <c r="C68" s="21">
        <v>21.507999420166016</v>
      </c>
      <c r="D68" s="38">
        <f>STDEV(C66:C68)</f>
        <v>5.8730925451767994E-2</v>
      </c>
      <c r="E68" s="39">
        <f>AVERAGE(C66:C68)</f>
        <v>21.46733283996582</v>
      </c>
      <c r="F68" s="35"/>
      <c r="G68" s="21">
        <v>14.437000274658203</v>
      </c>
      <c r="H68" s="40">
        <f>STDEV(G66:G68)</f>
        <v>1.1590112546334068E-2</v>
      </c>
      <c r="I68" s="39">
        <f>AVERAGE(G66:G68)</f>
        <v>14.447666803995768</v>
      </c>
      <c r="J68" s="35"/>
      <c r="K68" s="39">
        <f>E68-I68</f>
        <v>7.0196660359700527</v>
      </c>
      <c r="L68" s="39">
        <f>K68-$K$7</f>
        <v>-2.7110001246134434</v>
      </c>
      <c r="M68" s="18">
        <f>SQRT((D68*D68)+(H68*H68))</f>
        <v>5.9863614268249959E-2</v>
      </c>
      <c r="N68" s="6"/>
      <c r="O68" s="23">
        <f>POWER(2,-L68)</f>
        <v>6.5477540182916529</v>
      </c>
      <c r="P68" s="17">
        <f>M68/SQRT((COUNT(C66:C68)+COUNT(G66:G68)/2))</f>
        <v>2.821997839694354E-2</v>
      </c>
    </row>
    <row r="69" spans="2:16">
      <c r="B69" s="25" t="s">
        <v>29</v>
      </c>
      <c r="C69" s="21">
        <v>23.544000625610352</v>
      </c>
      <c r="D69" s="32"/>
      <c r="E69" s="35"/>
      <c r="F69" s="35"/>
      <c r="G69" s="21">
        <v>14.590999603271484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29</v>
      </c>
      <c r="C70" s="21">
        <v>23.927999496459961</v>
      </c>
      <c r="D70" s="37"/>
      <c r="E70" s="35"/>
      <c r="F70" s="35"/>
      <c r="G70" s="21">
        <v>14.58899974822998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29</v>
      </c>
      <c r="C71" s="21">
        <v>23.506999969482422</v>
      </c>
      <c r="D71" s="38">
        <f>STDEV(C69:C71)</f>
        <v>0.23311827580408309</v>
      </c>
      <c r="E71" s="39">
        <f>AVERAGE(C69:C71)</f>
        <v>23.659666697184246</v>
      </c>
      <c r="F71" s="35"/>
      <c r="G71" s="21">
        <v>14.565999984741211</v>
      </c>
      <c r="H71" s="40">
        <f>STDEV(G69:G71)</f>
        <v>1.389226083943596E-2</v>
      </c>
      <c r="I71" s="39">
        <f>AVERAGE(G69:G71)</f>
        <v>14.581999778747559</v>
      </c>
      <c r="J71" s="35"/>
      <c r="K71" s="39">
        <f>E71-I71</f>
        <v>9.0776669184366874</v>
      </c>
      <c r="L71" s="39">
        <f>K71-$K$7</f>
        <v>-0.65299924214680871</v>
      </c>
      <c r="M71" s="18">
        <f>SQRT((D71*D71)+(H71*H71))</f>
        <v>0.23353185098632578</v>
      </c>
      <c r="N71" s="6"/>
      <c r="O71" s="23">
        <f>POWER(2,-L71)</f>
        <v>1.5724337582750136</v>
      </c>
      <c r="P71" s="17">
        <f>M71/SQRT((COUNT(C69:C71)+COUNT(G69:G71)/2))</f>
        <v>0.11008797030365154</v>
      </c>
    </row>
    <row r="72" spans="2:16">
      <c r="B72" s="25" t="s">
        <v>30</v>
      </c>
      <c r="C72" s="21">
        <v>22.61400032043457</v>
      </c>
      <c r="D72" s="32"/>
      <c r="E72" s="35"/>
      <c r="F72" s="35"/>
      <c r="G72" s="21">
        <v>15.13599967956543</v>
      </c>
      <c r="I72" s="35"/>
      <c r="J72" s="35"/>
      <c r="K72" s="35"/>
      <c r="L72" s="35"/>
      <c r="M72" s="35"/>
      <c r="N72" s="35"/>
      <c r="O72" s="36"/>
    </row>
    <row r="73" spans="2:16">
      <c r="B73" s="25" t="s">
        <v>30</v>
      </c>
      <c r="C73" s="21">
        <v>22.604000091552734</v>
      </c>
      <c r="D73" s="37"/>
      <c r="E73" s="35"/>
      <c r="F73" s="35"/>
      <c r="G73" s="21">
        <v>15.098999977111816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5" t="s">
        <v>30</v>
      </c>
      <c r="C74" s="21">
        <v>22.620000839233398</v>
      </c>
      <c r="D74" s="38">
        <f>STDEV(C72:C74)</f>
        <v>8.0832618197984873E-3</v>
      </c>
      <c r="E74" s="39">
        <f>AVERAGE(C72:C74)</f>
        <v>22.612667083740234</v>
      </c>
      <c r="F74" s="35"/>
      <c r="G74" s="21">
        <v>14.987000465393066</v>
      </c>
      <c r="H74" s="40">
        <f>STDEV(G72:G74)</f>
        <v>7.7581821787147329E-2</v>
      </c>
      <c r="I74" s="39">
        <f>AVERAGE(G72:G74)</f>
        <v>15.074000040690104</v>
      </c>
      <c r="J74" s="35"/>
      <c r="K74" s="39">
        <f>E74-I74</f>
        <v>7.5386670430501308</v>
      </c>
      <c r="L74" s="39">
        <f>K74-$K$7</f>
        <v>-2.1919991175333653</v>
      </c>
      <c r="M74" s="18">
        <f>SQRT((D74*D74)+(H74*H74))</f>
        <v>7.8001783271025929E-2</v>
      </c>
      <c r="N74" s="6"/>
      <c r="O74" s="23">
        <f>POWER(2,-L74)</f>
        <v>4.5693821923970086</v>
      </c>
      <c r="P74" s="17">
        <f>M74/SQRT((COUNT(C72:C74)+COUNT(G72:G74)/2))</f>
        <v>3.6770393263723895E-2</v>
      </c>
    </row>
    <row r="75" spans="2:16">
      <c r="B75" s="25" t="s">
        <v>31</v>
      </c>
      <c r="C75" s="21">
        <v>21.961999893188477</v>
      </c>
      <c r="D75" s="32"/>
      <c r="E75" s="35"/>
      <c r="F75" s="35"/>
      <c r="G75" s="21">
        <v>14.925000190734863</v>
      </c>
      <c r="I75" s="35"/>
      <c r="J75" s="35"/>
      <c r="K75" s="35"/>
      <c r="L75" s="35"/>
      <c r="M75" s="35"/>
      <c r="N75" s="35"/>
      <c r="O75" s="36"/>
    </row>
    <row r="76" spans="2:16">
      <c r="B76" s="25" t="s">
        <v>31</v>
      </c>
      <c r="C76" s="21">
        <v>21.878999710083008</v>
      </c>
      <c r="D76" s="37"/>
      <c r="E76" s="35"/>
      <c r="F76" s="35"/>
      <c r="G76" s="21">
        <v>14.88599967956543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5" t="s">
        <v>31</v>
      </c>
      <c r="C77" s="21">
        <v>21.920000076293945</v>
      </c>
      <c r="D77" s="38">
        <f>STDEV(C75:C77)</f>
        <v>4.1501094451725964E-2</v>
      </c>
      <c r="E77" s="39">
        <f>AVERAGE(C75:C77)</f>
        <v>21.920333226521809</v>
      </c>
      <c r="F77" s="35"/>
      <c r="G77" s="21">
        <v>14.868000030517578</v>
      </c>
      <c r="H77" s="40">
        <f>STDEV(G75:G77)</f>
        <v>2.9137734704100096E-2</v>
      </c>
      <c r="I77" s="39">
        <f>AVERAGE(G75:G77)</f>
        <v>14.892999966939291</v>
      </c>
      <c r="J77" s="35"/>
      <c r="K77" s="39">
        <f>E77-I77</f>
        <v>7.0273332595825178</v>
      </c>
      <c r="L77" s="39">
        <f>K77-$K$7</f>
        <v>-2.7033329010009783</v>
      </c>
      <c r="M77" s="18">
        <f>SQRT((D77*D77)+(H77*H77))</f>
        <v>5.0708465016973236E-2</v>
      </c>
      <c r="N77" s="6"/>
      <c r="O77" s="23">
        <f>POWER(2,-L77)</f>
        <v>6.5130481890804646</v>
      </c>
      <c r="P77" s="17">
        <f>M77/SQRT((COUNT(C75:C77)+COUNT(G75:G77)/2))</f>
        <v>2.3904199651375066E-2</v>
      </c>
    </row>
    <row r="78" spans="2:16">
      <c r="B78" s="25" t="s">
        <v>32</v>
      </c>
      <c r="C78" s="21">
        <v>23.492000579833984</v>
      </c>
      <c r="D78" s="32"/>
      <c r="E78" s="35"/>
      <c r="F78" s="35"/>
      <c r="G78" s="21">
        <v>15.970000267028809</v>
      </c>
      <c r="I78" s="35"/>
      <c r="J78" s="35"/>
      <c r="K78" s="35"/>
      <c r="L78" s="35"/>
      <c r="M78" s="35"/>
      <c r="N78" s="35"/>
      <c r="O78" s="36"/>
    </row>
    <row r="79" spans="2:16">
      <c r="B79" s="25" t="s">
        <v>32</v>
      </c>
      <c r="C79" s="21">
        <v>23.305999755859375</v>
      </c>
      <c r="D79" s="37"/>
      <c r="E79" s="35"/>
      <c r="F79" s="35"/>
      <c r="G79" s="21">
        <v>16.01099967956543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5" t="s">
        <v>32</v>
      </c>
      <c r="C80" s="21">
        <v>23.565999984741211</v>
      </c>
      <c r="D80" s="38">
        <f>STDEV(C78:C80)</f>
        <v>0.13396040302048487</v>
      </c>
      <c r="E80" s="39">
        <f>AVERAGE(C78:C80)</f>
        <v>23.454666773478191</v>
      </c>
      <c r="F80" s="35"/>
      <c r="G80" s="21">
        <v>15.928000450134277</v>
      </c>
      <c r="H80" s="40">
        <f>STDEV(G78:G80)</f>
        <v>4.1500619540932281E-2</v>
      </c>
      <c r="I80" s="39">
        <f>AVERAGE(G78:G80)</f>
        <v>15.969666798909506</v>
      </c>
      <c r="J80" s="35"/>
      <c r="K80" s="39">
        <f>E80-I80</f>
        <v>7.4849999745686855</v>
      </c>
      <c r="L80" s="39">
        <f>K80-$K$7</f>
        <v>-2.2456661860148106</v>
      </c>
      <c r="M80" s="18">
        <f>SQRT((D80*D80)+(H80*H80))</f>
        <v>0.14024154519860349</v>
      </c>
      <c r="N80" s="6"/>
      <c r="O80" s="23">
        <f>POWER(2,-L80)</f>
        <v>4.7425605264852866</v>
      </c>
      <c r="P80" s="17">
        <f>M80/SQRT((COUNT(C78:C80)+COUNT(G78:G80)/2))</f>
        <v>6.6110498409341495E-2</v>
      </c>
    </row>
    <row r="81" spans="2:16">
      <c r="B81" s="25" t="s">
        <v>33</v>
      </c>
      <c r="C81" s="21">
        <v>22.645000457763672</v>
      </c>
      <c r="D81" s="32"/>
      <c r="E81" s="35"/>
      <c r="F81" s="35"/>
      <c r="G81" s="21">
        <v>15.104999542236328</v>
      </c>
      <c r="I81" s="35"/>
      <c r="J81" s="35"/>
      <c r="K81" s="35"/>
      <c r="L81" s="35"/>
      <c r="M81" s="35"/>
      <c r="N81" s="35"/>
      <c r="O81" s="36"/>
    </row>
    <row r="82" spans="2:16">
      <c r="B82" s="25" t="s">
        <v>33</v>
      </c>
      <c r="C82" s="21">
        <v>22.620000839233398</v>
      </c>
      <c r="D82" s="37"/>
      <c r="E82" s="35"/>
      <c r="F82" s="35"/>
      <c r="G82" s="21">
        <v>15.112000465393066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5" t="s">
        <v>33</v>
      </c>
      <c r="C83" s="21">
        <v>22.579999923706055</v>
      </c>
      <c r="D83" s="38">
        <f>STDEV(C81:C83)</f>
        <v>3.2787506760605059E-2</v>
      </c>
      <c r="E83" s="39">
        <f>AVERAGE(C81:C83)</f>
        <v>22.615000406901043</v>
      </c>
      <c r="F83" s="35"/>
      <c r="G83" s="21">
        <v>15.015999794006348</v>
      </c>
      <c r="H83" s="40">
        <f>STDEV(G81:G83)</f>
        <v>5.3519617924562987E-2</v>
      </c>
      <c r="I83" s="39">
        <f>AVERAGE(G81:G83)</f>
        <v>15.077666600545248</v>
      </c>
      <c r="J83" s="35"/>
      <c r="K83" s="39">
        <f>E83-I83</f>
        <v>7.5373338063557949</v>
      </c>
      <c r="L83" s="39">
        <f>K83-$K$7</f>
        <v>-2.1933323542277012</v>
      </c>
      <c r="M83" s="18">
        <f>SQRT((D83*D83)+(H83*H83))</f>
        <v>6.27644015534915E-2</v>
      </c>
      <c r="N83" s="6"/>
      <c r="O83" s="23">
        <f>POWER(2,-L83)</f>
        <v>4.5736068439228443</v>
      </c>
      <c r="P83" s="17">
        <f>M83/SQRT((COUNT(C81:C83)+COUNT(G81:G83)/2))</f>
        <v>2.9587422637059546E-2</v>
      </c>
    </row>
    <row r="84" spans="2:16">
      <c r="B84" s="25" t="s">
        <v>34</v>
      </c>
      <c r="C84" s="21">
        <v>20.725000381469727</v>
      </c>
      <c r="D84" s="32"/>
      <c r="E84" s="35"/>
      <c r="F84" s="35"/>
      <c r="G84" s="21">
        <v>14.416999816894531</v>
      </c>
      <c r="I84" s="35"/>
      <c r="J84" s="35"/>
      <c r="K84" s="35"/>
      <c r="L84" s="35"/>
      <c r="M84" s="35"/>
      <c r="N84" s="35"/>
      <c r="O84" s="36"/>
    </row>
    <row r="85" spans="2:16">
      <c r="B85" s="25" t="s">
        <v>34</v>
      </c>
      <c r="C85" s="21">
        <v>20.745000839233398</v>
      </c>
      <c r="D85" s="37"/>
      <c r="E85" s="35"/>
      <c r="F85" s="35"/>
      <c r="G85" s="21">
        <v>14.467000007629395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5" t="s">
        <v>34</v>
      </c>
      <c r="C86" s="21">
        <v>20.732000350952148</v>
      </c>
      <c r="D86" s="38">
        <f>STDEV(C84:C86)</f>
        <v>1.014914264903017E-2</v>
      </c>
      <c r="E86" s="39">
        <f>AVERAGE(C84:C86)</f>
        <v>20.73400052388509</v>
      </c>
      <c r="F86" s="35"/>
      <c r="G86" s="21">
        <v>14.430000305175781</v>
      </c>
      <c r="H86" s="40">
        <f>STDEV(G84:G86)</f>
        <v>2.594227486404364E-2</v>
      </c>
      <c r="I86" s="39">
        <f>AVERAGE(G84:G86)</f>
        <v>14.438000043233236</v>
      </c>
      <c r="J86" s="35"/>
      <c r="K86" s="39">
        <f>E86-I86</f>
        <v>6.2960004806518537</v>
      </c>
      <c r="L86" s="39">
        <f>K86-$K$7</f>
        <v>-3.4346656799316424</v>
      </c>
      <c r="M86" s="18">
        <f>SQRT((D86*D86)+(H86*H86))</f>
        <v>2.785689720036949E-2</v>
      </c>
      <c r="N86" s="6"/>
      <c r="O86" s="23">
        <f>POWER(2,-L86)</f>
        <v>10.812780695631192</v>
      </c>
      <c r="P86" s="17">
        <f>M86/SQRT((COUNT(C84:C86)+COUNT(G84:G86)/2))</f>
        <v>1.3131867275465213E-2</v>
      </c>
    </row>
    <row r="87" spans="2:16">
      <c r="B87" s="25" t="s">
        <v>35</v>
      </c>
      <c r="C87" s="21">
        <v>25.181999206542969</v>
      </c>
      <c r="D87" s="32"/>
      <c r="E87" s="35"/>
      <c r="F87" s="35"/>
      <c r="G87" s="21">
        <v>15.517999649047852</v>
      </c>
      <c r="I87" s="35"/>
      <c r="J87" s="35"/>
      <c r="K87" s="35"/>
      <c r="L87" s="35"/>
      <c r="M87" s="35"/>
      <c r="N87" s="35"/>
      <c r="O87" s="36"/>
    </row>
    <row r="88" spans="2:16">
      <c r="B88" s="25" t="s">
        <v>35</v>
      </c>
      <c r="C88" s="21">
        <v>25.200000762939453</v>
      </c>
      <c r="D88" s="37"/>
      <c r="E88" s="35"/>
      <c r="F88" s="35"/>
      <c r="G88" s="21">
        <v>15.550000190734863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5" t="s">
        <v>35</v>
      </c>
      <c r="C89" s="21">
        <v>25.222999572753906</v>
      </c>
      <c r="D89" s="38">
        <f>STDEV(C87:C89)</f>
        <v>2.0550877171093284E-2</v>
      </c>
      <c r="E89" s="39">
        <f>AVERAGE(C87:C89)</f>
        <v>25.201666514078777</v>
      </c>
      <c r="F89" s="35"/>
      <c r="G89" s="21">
        <v>15.465000152587891</v>
      </c>
      <c r="H89" s="40">
        <f>STDEV(G87:G89)</f>
        <v>4.2930152143255504E-2</v>
      </c>
      <c r="I89" s="39">
        <f>AVERAGE(G87:G89)</f>
        <v>15.510999997456869</v>
      </c>
      <c r="J89" s="35"/>
      <c r="K89" s="39">
        <f>E89-I89</f>
        <v>9.6906665166219081</v>
      </c>
      <c r="L89" s="39">
        <f>K89-$K$7</f>
        <v>-3.999964396158795E-2</v>
      </c>
      <c r="M89" s="18">
        <f>SQRT((D89*D89)+(H89*H89))</f>
        <v>4.7595551425993879E-2</v>
      </c>
      <c r="N89" s="6"/>
      <c r="O89" s="23">
        <f>POWER(2,-L89)</f>
        <v>1.0281135729309487</v>
      </c>
      <c r="P89" s="17">
        <f>M89/SQRT((COUNT(C87:C89)+COUNT(G87:G89)/2))</f>
        <v>2.243675811175555E-2</v>
      </c>
    </row>
    <row r="90" spans="2:16">
      <c r="B90" s="25" t="s">
        <v>36</v>
      </c>
      <c r="C90" s="21">
        <v>26.174999237060547</v>
      </c>
      <c r="D90" s="32"/>
      <c r="E90" s="35"/>
      <c r="F90" s="35"/>
      <c r="G90" s="21">
        <v>17.91200065612793</v>
      </c>
      <c r="I90" s="35"/>
      <c r="J90" s="35"/>
      <c r="K90" s="35"/>
      <c r="L90" s="35"/>
      <c r="M90" s="35"/>
      <c r="N90" s="35"/>
      <c r="O90" s="36"/>
    </row>
    <row r="91" spans="2:16">
      <c r="B91" s="25" t="s">
        <v>36</v>
      </c>
      <c r="C91" s="21">
        <v>26.542999267578125</v>
      </c>
      <c r="D91" s="37"/>
      <c r="E91" s="35"/>
      <c r="F91" s="35"/>
      <c r="G91" s="21">
        <v>17.98699951171875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5" t="s">
        <v>36</v>
      </c>
      <c r="C92" s="21">
        <v>26.679000854492187</v>
      </c>
      <c r="D92" s="38">
        <f>STDEV(C90:C92)</f>
        <v>0.26074830919149372</v>
      </c>
      <c r="E92" s="39">
        <f>AVERAGE(C90:C92)</f>
        <v>26.465666453043621</v>
      </c>
      <c r="F92" s="35"/>
      <c r="G92" s="21">
        <v>18.091999053955078</v>
      </c>
      <c r="H92" s="40">
        <f>STDEV(G90:G92)</f>
        <v>9.0414928183082291E-2</v>
      </c>
      <c r="I92" s="39">
        <f>AVERAGE(G90:G92)</f>
        <v>17.996999740600586</v>
      </c>
      <c r="J92" s="35"/>
      <c r="K92" s="39">
        <f>E92-I92</f>
        <v>8.468666712443035</v>
      </c>
      <c r="L92" s="39">
        <f>K92-$K$7</f>
        <v>-1.2619994481404611</v>
      </c>
      <c r="M92" s="18">
        <f>SQRT((D92*D92)+(H92*H92))</f>
        <v>0.2759792383216077</v>
      </c>
      <c r="N92" s="6"/>
      <c r="O92" s="23">
        <f>POWER(2,-L92)</f>
        <v>2.3982789101926807</v>
      </c>
      <c r="P92" s="17">
        <f>M92/SQRT((COUNT(C90:C92)+COUNT(G90:G92)/2))</f>
        <v>0.13009786058927142</v>
      </c>
    </row>
    <row r="93" spans="2:16">
      <c r="B93" s="25" t="s">
        <v>37</v>
      </c>
      <c r="C93" s="21">
        <v>22.035999298095703</v>
      </c>
      <c r="D93" s="32"/>
      <c r="E93" s="35"/>
      <c r="F93" s="35"/>
      <c r="G93" s="21">
        <v>14.244999885559082</v>
      </c>
      <c r="I93" s="35"/>
      <c r="J93" s="35"/>
      <c r="K93" s="35"/>
      <c r="L93" s="35"/>
      <c r="M93" s="35"/>
      <c r="N93" s="35"/>
      <c r="O93" s="36"/>
    </row>
    <row r="94" spans="2:16">
      <c r="B94" s="25" t="s">
        <v>37</v>
      </c>
      <c r="C94" s="21">
        <v>22.070999145507813</v>
      </c>
      <c r="D94" s="37"/>
      <c r="E94" s="35"/>
      <c r="F94" s="35"/>
      <c r="G94" s="21">
        <v>14.265000343322754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5" t="s">
        <v>37</v>
      </c>
      <c r="C95" s="21">
        <v>22.094999313354492</v>
      </c>
      <c r="D95" s="38">
        <f>STDEV(C93:C95)</f>
        <v>2.9670409434533362E-2</v>
      </c>
      <c r="E95" s="39">
        <f>AVERAGE(C93:C95)</f>
        <v>22.067332585652668</v>
      </c>
      <c r="F95" s="35"/>
      <c r="G95" s="21">
        <v>14.258999824523926</v>
      </c>
      <c r="H95" s="40">
        <f>STDEV(G93:G95)</f>
        <v>1.0263388228965964E-2</v>
      </c>
      <c r="I95" s="39">
        <f>AVERAGE(G93:G95)</f>
        <v>14.256333351135254</v>
      </c>
      <c r="J95" s="35"/>
      <c r="K95" s="39">
        <f>E95-I95</f>
        <v>7.8109992345174142</v>
      </c>
      <c r="L95" s="39">
        <f>K95-$K$7</f>
        <v>-1.9196669260660819</v>
      </c>
      <c r="M95" s="18">
        <f>SQRT((D95*D95)+(H95*H95))</f>
        <v>3.1395387144472729E-2</v>
      </c>
      <c r="N95" s="6"/>
      <c r="O95" s="23">
        <f>POWER(2,-L95)</f>
        <v>3.7833570252370241</v>
      </c>
      <c r="P95" s="17">
        <f>M95/SQRT((COUNT(C93:C95)+COUNT(G93:G95)/2))</f>
        <v>1.4799927431889084E-2</v>
      </c>
    </row>
    <row r="96" spans="2:16">
      <c r="B96" s="25" t="s">
        <v>38</v>
      </c>
      <c r="C96" s="21">
        <v>23.395999908447266</v>
      </c>
      <c r="D96" s="32"/>
      <c r="E96" s="35"/>
      <c r="F96" s="35"/>
      <c r="G96" s="21">
        <v>14.814999580383301</v>
      </c>
      <c r="I96" s="35"/>
      <c r="J96" s="35"/>
      <c r="K96" s="35"/>
      <c r="L96" s="35"/>
      <c r="M96" s="35"/>
      <c r="N96" s="35"/>
      <c r="O96" s="36"/>
    </row>
    <row r="97" spans="2:17">
      <c r="B97" s="25" t="s">
        <v>38</v>
      </c>
      <c r="C97" s="21">
        <v>23.389999389648438</v>
      </c>
      <c r="D97" s="37"/>
      <c r="E97" s="35"/>
      <c r="F97" s="35"/>
      <c r="G97" s="21">
        <v>14.826999664306641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5" t="s">
        <v>38</v>
      </c>
      <c r="C98" s="21">
        <v>23.341999053955078</v>
      </c>
      <c r="D98" s="38">
        <f>STDEV(C96:C98)</f>
        <v>2.9597665275087399E-2</v>
      </c>
      <c r="E98" s="39">
        <f>AVERAGE(C96:C98)</f>
        <v>23.375999450683594</v>
      </c>
      <c r="F98" s="35"/>
      <c r="G98" s="21">
        <v>14.805000305175781</v>
      </c>
      <c r="H98" s="40">
        <f>STDEV(G96:G98)</f>
        <v>1.1014833339724512E-2</v>
      </c>
      <c r="I98" s="39">
        <f>AVERAGE(G96:G98)</f>
        <v>14.815666516621908</v>
      </c>
      <c r="J98" s="35"/>
      <c r="K98" s="39">
        <f>E98-I98</f>
        <v>8.5603329340616856</v>
      </c>
      <c r="L98" s="39">
        <f>K98-$K$7</f>
        <v>-1.1703332265218105</v>
      </c>
      <c r="M98" s="18">
        <f>SQRT((D98*D98)+(H98*H98))</f>
        <v>3.1580822396480128E-2</v>
      </c>
      <c r="N98" s="6"/>
      <c r="O98" s="23">
        <f>POWER(2,-L98)</f>
        <v>2.2506367502246913</v>
      </c>
      <c r="P98" s="17">
        <f>M98/SQRT((COUNT(C96:C98)+COUNT(G96:G98)/2))</f>
        <v>1.4887342447999398E-2</v>
      </c>
    </row>
    <row r="99" spans="2:17">
      <c r="B99" s="25" t="s">
        <v>240</v>
      </c>
      <c r="C99" s="21">
        <v>22.016000747680664</v>
      </c>
      <c r="D99" s="32"/>
      <c r="E99" s="35"/>
      <c r="F99" s="35"/>
      <c r="G99" s="21">
        <v>15.284000396728516</v>
      </c>
      <c r="I99" s="35"/>
      <c r="J99" s="35"/>
      <c r="K99" s="35"/>
      <c r="L99" s="35"/>
      <c r="M99" s="35"/>
      <c r="N99" s="35"/>
      <c r="O99" s="36"/>
    </row>
    <row r="100" spans="2:17">
      <c r="B100" s="25" t="s">
        <v>240</v>
      </c>
      <c r="C100" s="21">
        <v>22.045999526977539</v>
      </c>
      <c r="D100" s="37"/>
      <c r="E100" s="35"/>
      <c r="F100" s="35"/>
      <c r="G100" s="21">
        <v>15.086999893188477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5" t="s">
        <v>240</v>
      </c>
      <c r="C101" s="21">
        <v>22.052000045776367</v>
      </c>
      <c r="D101" s="38">
        <f>STDEV(C99:C101)</f>
        <v>1.9286793618695845E-2</v>
      </c>
      <c r="E101" s="39">
        <f>AVERAGE(C99:C101)</f>
        <v>22.038000106811523</v>
      </c>
      <c r="F101" s="35"/>
      <c r="G101" s="21">
        <v>15.154999732971191</v>
      </c>
      <c r="H101" s="40">
        <f>STDEV(G99:G101)</f>
        <v>0.10006193736492583</v>
      </c>
      <c r="I101" s="39">
        <f>AVERAGE(G99:G101)</f>
        <v>15.175333340962728</v>
      </c>
      <c r="J101" s="35"/>
      <c r="K101" s="39">
        <f>E101-I101</f>
        <v>6.862666765848795</v>
      </c>
      <c r="L101" s="39">
        <f>K101-$K$7</f>
        <v>-2.8679993947347011</v>
      </c>
      <c r="M101" s="18">
        <f>SQRT((D101*D101)+(H101*H101))</f>
        <v>0.1019037375041392</v>
      </c>
      <c r="N101" s="6"/>
      <c r="O101" s="23">
        <f>POWER(2,-L101)</f>
        <v>7.3005208455015289</v>
      </c>
      <c r="P101" s="17">
        <f>M101/SQRT((COUNT(C99:C101)+COUNT(G99:G101)/2))</f>
        <v>4.8037882544953822E-2</v>
      </c>
    </row>
    <row r="102" spans="2:17">
      <c r="B102" s="25" t="s">
        <v>241</v>
      </c>
      <c r="C102" s="21">
        <v>21.211000442504883</v>
      </c>
      <c r="D102" s="32"/>
      <c r="E102" s="35"/>
      <c r="F102" s="35"/>
      <c r="G102" s="21">
        <v>14.640000343322754</v>
      </c>
      <c r="I102" s="35"/>
      <c r="J102" s="35"/>
      <c r="K102" s="35"/>
      <c r="L102" s="35"/>
      <c r="M102" s="35"/>
      <c r="N102" s="35"/>
      <c r="O102" s="36"/>
    </row>
    <row r="103" spans="2:17">
      <c r="B103" s="25" t="s">
        <v>241</v>
      </c>
      <c r="C103" s="21">
        <v>21.160999298095703</v>
      </c>
      <c r="D103" s="37"/>
      <c r="E103" s="35"/>
      <c r="F103" s="35"/>
      <c r="G103" s="21">
        <v>14.576999664306641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5" t="s">
        <v>241</v>
      </c>
      <c r="C104" s="21">
        <v>21.048000335693359</v>
      </c>
      <c r="D104" s="38">
        <f>STDEV(C102:C104)</f>
        <v>8.3504405838656176E-2</v>
      </c>
      <c r="E104" s="39">
        <f>AVERAGE(C102:C104)</f>
        <v>21.140000025431316</v>
      </c>
      <c r="F104" s="35"/>
      <c r="G104" s="21">
        <v>14.590999603271484</v>
      </c>
      <c r="H104" s="40">
        <f>STDEV(G102:G104)</f>
        <v>3.3081103299524274E-2</v>
      </c>
      <c r="I104" s="39">
        <f>AVERAGE(G102:G104)</f>
        <v>14.602666536966959</v>
      </c>
      <c r="J104" s="35"/>
      <c r="K104" s="39">
        <f>E104-I104</f>
        <v>6.5373334884643572</v>
      </c>
      <c r="L104" s="39">
        <f>K104-$K$7</f>
        <v>-3.1933326721191388</v>
      </c>
      <c r="M104" s="18">
        <f>SQRT((D104*D104)+(H104*H104))</f>
        <v>8.9818401176934737E-2</v>
      </c>
      <c r="N104" s="6"/>
      <c r="O104" s="23">
        <f>POWER(2,-L104)</f>
        <v>9.1472157033937762</v>
      </c>
      <c r="P104" s="17">
        <f>M104/SQRT((COUNT(C102:C104)+COUNT(G102:G104)/2))</f>
        <v>4.234080036502956E-2</v>
      </c>
    </row>
    <row r="105" spans="2:17">
      <c r="B105" s="25" t="s">
        <v>242</v>
      </c>
      <c r="C105" s="21">
        <v>23.159000396728516</v>
      </c>
      <c r="D105" s="32"/>
      <c r="E105" s="35"/>
      <c r="F105" s="35"/>
      <c r="G105" s="21">
        <v>16.222999572753906</v>
      </c>
      <c r="I105" s="35"/>
      <c r="J105" s="35"/>
      <c r="K105" s="35"/>
      <c r="L105" s="35"/>
      <c r="M105" s="35"/>
      <c r="N105" s="35"/>
      <c r="O105" s="36"/>
    </row>
    <row r="106" spans="2:17">
      <c r="B106" s="25" t="s">
        <v>242</v>
      </c>
      <c r="C106" s="21">
        <v>23.055000305175781</v>
      </c>
      <c r="D106" s="37"/>
      <c r="E106" s="35"/>
      <c r="F106" s="35"/>
      <c r="G106" s="21">
        <v>16.186000823974609</v>
      </c>
      <c r="H106" s="37"/>
      <c r="I106" s="35"/>
      <c r="J106" s="35"/>
      <c r="K106" s="35"/>
      <c r="L106" s="35"/>
      <c r="M106" s="35"/>
      <c r="N106" s="35"/>
      <c r="O106" s="36"/>
    </row>
    <row r="107" spans="2:17" ht="15.75">
      <c r="B107" s="25" t="s">
        <v>242</v>
      </c>
      <c r="C107" s="21">
        <v>23.052999496459961</v>
      </c>
      <c r="D107" s="38">
        <f>STDEV(C105:C107)</f>
        <v>6.0630318510679279E-2</v>
      </c>
      <c r="E107" s="39">
        <f>AVERAGE(C105:C107)</f>
        <v>23.089000066121418</v>
      </c>
      <c r="F107" s="35"/>
      <c r="G107" s="21">
        <v>16.204000473022461</v>
      </c>
      <c r="H107" s="40">
        <f>STDEV(G105:G107)</f>
        <v>1.8501624107470274E-2</v>
      </c>
      <c r="I107" s="39">
        <f>AVERAGE(G105:G107)</f>
        <v>16.204333623250324</v>
      </c>
      <c r="J107" s="35"/>
      <c r="K107" s="39">
        <f>E107-I107</f>
        <v>6.8846664428710938</v>
      </c>
      <c r="L107" s="39">
        <f>K107-$K$7</f>
        <v>-2.8459997177124023</v>
      </c>
      <c r="M107" s="18">
        <f>SQRT((D107*D107)+(H107*H107))</f>
        <v>6.3390422126063675E-2</v>
      </c>
      <c r="N107" s="6"/>
      <c r="O107" s="23">
        <f>POWER(2,-L107)</f>
        <v>7.1900396060356808</v>
      </c>
      <c r="P107" s="17">
        <f>M107/SQRT((COUNT(C105:C107)+COUNT(G105:G107)/2))</f>
        <v>2.9882531565078262E-2</v>
      </c>
    </row>
    <row r="108" spans="2:17">
      <c r="B108" s="25" t="s">
        <v>39</v>
      </c>
      <c r="C108" s="21">
        <v>22.951999664306641</v>
      </c>
      <c r="D108" s="32"/>
      <c r="E108" s="35"/>
      <c r="F108" s="35"/>
      <c r="G108" s="21">
        <v>15.119000434875488</v>
      </c>
      <c r="I108" s="35"/>
      <c r="J108" s="35"/>
      <c r="K108" s="35"/>
      <c r="L108" s="35"/>
      <c r="M108" s="35"/>
      <c r="N108" s="35"/>
      <c r="O108" s="36"/>
      <c r="Q108"/>
    </row>
    <row r="109" spans="2:17">
      <c r="B109" s="25" t="s">
        <v>39</v>
      </c>
      <c r="C109" s="21">
        <v>23.016000747680664</v>
      </c>
      <c r="D109" s="37"/>
      <c r="E109" s="35"/>
      <c r="F109" s="35"/>
      <c r="G109" s="21">
        <v>15.166999816894531</v>
      </c>
      <c r="H109" s="37"/>
      <c r="I109" s="35"/>
      <c r="J109" s="35"/>
      <c r="K109" s="35"/>
      <c r="L109" s="35"/>
      <c r="M109" s="35"/>
      <c r="N109" s="35"/>
      <c r="O109" s="36"/>
      <c r="Q109"/>
    </row>
    <row r="110" spans="2:17" ht="15.75">
      <c r="B110" s="25" t="s">
        <v>39</v>
      </c>
      <c r="C110" s="21">
        <v>23.025999069213867</v>
      </c>
      <c r="D110" s="38">
        <f>STDEV(C108:C110)</f>
        <v>4.0149755153163096E-2</v>
      </c>
      <c r="E110" s="39">
        <f>AVERAGE(C108:C110)</f>
        <v>22.997999827067058</v>
      </c>
      <c r="F110" s="35"/>
      <c r="G110" s="21">
        <v>14.996999740600586</v>
      </c>
      <c r="H110" s="40">
        <f>STDEV(G108:G110)</f>
        <v>8.7643345457328214E-2</v>
      </c>
      <c r="I110" s="39">
        <f>AVERAGE(G108:G110)</f>
        <v>15.094333330790201</v>
      </c>
      <c r="J110" s="35"/>
      <c r="K110" s="39">
        <f>E110-I110</f>
        <v>7.9036664962768572</v>
      </c>
      <c r="L110" s="39">
        <f>K110-$K$7</f>
        <v>-1.8269996643066388</v>
      </c>
      <c r="M110" s="18">
        <f>SQRT((D110*D110)+(H110*H110))</f>
        <v>9.6402068659399223E-2</v>
      </c>
      <c r="N110" s="6"/>
      <c r="O110" s="23">
        <f>POWER(2,-L110)</f>
        <v>3.5479843950460856</v>
      </c>
      <c r="P110" s="17">
        <f>M110/SQRT((COUNT(C108:C110)+COUNT(G108:G110)/2))</f>
        <v>4.5444370979648228E-2</v>
      </c>
      <c r="Q110"/>
    </row>
    <row r="111" spans="2:17">
      <c r="B111" s="25" t="s">
        <v>40</v>
      </c>
      <c r="C111" s="21">
        <v>21.452999114990234</v>
      </c>
      <c r="D111" s="32"/>
      <c r="E111" s="35"/>
      <c r="F111" s="35"/>
      <c r="G111" s="21">
        <v>14.586000442504883</v>
      </c>
      <c r="I111" s="35"/>
      <c r="J111" s="35"/>
      <c r="K111" s="35"/>
      <c r="L111" s="35"/>
      <c r="M111" s="35"/>
      <c r="N111" s="35"/>
      <c r="O111" s="36"/>
      <c r="Q111"/>
    </row>
    <row r="112" spans="2:17">
      <c r="B112" s="25" t="s">
        <v>40</v>
      </c>
      <c r="C112" s="21">
        <v>21.620000839233398</v>
      </c>
      <c r="D112" s="37"/>
      <c r="E112" s="35"/>
      <c r="F112" s="35"/>
      <c r="G112" s="21">
        <v>14.595999717712402</v>
      </c>
      <c r="H112" s="37"/>
      <c r="I112" s="35"/>
      <c r="J112" s="35"/>
      <c r="K112" s="35"/>
      <c r="L112" s="35"/>
      <c r="M112" s="35"/>
      <c r="N112" s="35"/>
      <c r="O112" s="36"/>
      <c r="Q112"/>
    </row>
    <row r="113" spans="2:17" ht="15.75">
      <c r="B113" s="25" t="s">
        <v>40</v>
      </c>
      <c r="C113" s="21">
        <v>21.482999801635742</v>
      </c>
      <c r="D113" s="38">
        <f>STDEV(C111:C113)</f>
        <v>8.9030801226528886E-2</v>
      </c>
      <c r="E113" s="39">
        <f>AVERAGE(C111:C113)</f>
        <v>21.518666585286457</v>
      </c>
      <c r="F113" s="35"/>
      <c r="G113" s="21">
        <v>14.630999565124512</v>
      </c>
      <c r="H113" s="40">
        <f>STDEV(G111:G113)</f>
        <v>2.3628710855239408E-2</v>
      </c>
      <c r="I113" s="39">
        <f>AVERAGE(G111:G113)</f>
        <v>14.6043332417806</v>
      </c>
      <c r="J113" s="35"/>
      <c r="K113" s="39">
        <f>E113-I113</f>
        <v>6.9143333435058576</v>
      </c>
      <c r="L113" s="39">
        <f>K113-$K$7</f>
        <v>-2.8163328170776385</v>
      </c>
      <c r="M113" s="18">
        <f>SQRT((D113*D113)+(H113*H113))</f>
        <v>9.2112971636562721E-2</v>
      </c>
      <c r="N113" s="6"/>
      <c r="O113" s="23">
        <f>POWER(2,-L113)</f>
        <v>7.0436968401027054</v>
      </c>
      <c r="P113" s="17">
        <f>M113/SQRT((COUNT(C111:C113)+COUNT(G111:G113)/2))</f>
        <v>4.3422471252971745E-2</v>
      </c>
      <c r="Q113"/>
    </row>
    <row r="114" spans="2:17" s="24" customFormat="1">
      <c r="B114" s="25" t="s">
        <v>41</v>
      </c>
      <c r="C114" s="21">
        <v>23.371999740600586</v>
      </c>
      <c r="D114" s="32"/>
      <c r="E114" s="35"/>
      <c r="F114" s="35"/>
      <c r="G114" s="21">
        <v>15.437999725341797</v>
      </c>
      <c r="H114" s="31"/>
      <c r="I114" s="35"/>
      <c r="J114" s="35"/>
      <c r="K114" s="35"/>
      <c r="L114" s="35"/>
      <c r="M114" s="35"/>
      <c r="N114" s="35"/>
      <c r="O114" s="36"/>
      <c r="P114" s="42"/>
    </row>
    <row r="115" spans="2:17" s="24" customFormat="1">
      <c r="B115" s="25" t="s">
        <v>41</v>
      </c>
      <c r="C115" s="21">
        <v>23.586000442504883</v>
      </c>
      <c r="D115" s="37"/>
      <c r="E115" s="35"/>
      <c r="F115" s="35"/>
      <c r="G115" s="21">
        <v>15.425999641418457</v>
      </c>
      <c r="H115" s="37"/>
      <c r="I115" s="35"/>
      <c r="J115" s="35"/>
      <c r="K115" s="35"/>
      <c r="L115" s="35"/>
      <c r="M115" s="35"/>
      <c r="N115" s="35"/>
      <c r="O115" s="36"/>
      <c r="P115" s="42"/>
    </row>
    <row r="116" spans="2:17" s="24" customFormat="1" ht="15.75">
      <c r="B116" s="25" t="s">
        <v>41</v>
      </c>
      <c r="C116" s="21">
        <v>23.52400016784668</v>
      </c>
      <c r="D116" s="38">
        <f>STDEV(C114:C116)</f>
        <v>0.11010938830410072</v>
      </c>
      <c r="E116" s="39">
        <f>AVERAGE(C114:C116)</f>
        <v>23.494000116984051</v>
      </c>
      <c r="F116" s="35"/>
      <c r="G116" s="21">
        <v>15.449000358581543</v>
      </c>
      <c r="H116" s="40">
        <f>STDEV(G114:G116)</f>
        <v>1.1503977108366203E-2</v>
      </c>
      <c r="I116" s="39">
        <f>AVERAGE(G114:G116)</f>
        <v>15.437666575113932</v>
      </c>
      <c r="J116" s="35"/>
      <c r="K116" s="39">
        <f>E116-I116</f>
        <v>8.056333541870119</v>
      </c>
      <c r="L116" s="39">
        <f>K116-$K$7</f>
        <v>-1.6743326187133771</v>
      </c>
      <c r="M116" s="39">
        <f>SQRT((D116*D116)+(H116*H116))</f>
        <v>0.11070871186141154</v>
      </c>
      <c r="N116" s="35"/>
      <c r="O116" s="43">
        <f>POWER(2,-L116)</f>
        <v>3.1917167365923595</v>
      </c>
      <c r="P116" s="1">
        <f>M116/SQRT((COUNT(C114:C116)+COUNT(G114:G116)/2))</f>
        <v>5.2188587262421114E-2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4.5703125" style="33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243</v>
      </c>
      <c r="D3" s="45"/>
      <c r="E3" s="46"/>
      <c r="F3" s="9"/>
      <c r="G3" s="47" t="s">
        <v>244</v>
      </c>
      <c r="H3" s="47"/>
      <c r="I3" s="47"/>
      <c r="J3" s="10"/>
      <c r="K3" s="11"/>
      <c r="L3" s="12"/>
      <c r="M3" s="12"/>
      <c r="N3" s="20"/>
    </row>
    <row r="4" spans="2:17" ht="5.25" customHeight="1">
      <c r="C4" s="34"/>
      <c r="G4" s="34"/>
    </row>
    <row r="5" spans="2:17">
      <c r="B5" s="2"/>
      <c r="C5" s="21">
        <v>24.638999938964844</v>
      </c>
      <c r="D5" s="32"/>
      <c r="E5" s="35"/>
      <c r="F5" s="35"/>
      <c r="G5" s="21">
        <v>16.01099967956543</v>
      </c>
      <c r="H5" s="32"/>
      <c r="I5" s="35"/>
      <c r="J5" s="35"/>
      <c r="K5" s="35"/>
      <c r="L5" s="35"/>
      <c r="M5" s="35"/>
      <c r="N5" s="35"/>
      <c r="O5" s="36"/>
    </row>
    <row r="6" spans="2:17">
      <c r="B6" s="27" t="s">
        <v>4</v>
      </c>
      <c r="C6" s="21">
        <v>24.628000259399414</v>
      </c>
      <c r="D6" s="37"/>
      <c r="E6" s="35"/>
      <c r="F6" s="35"/>
      <c r="G6" s="21">
        <v>15.942000389099121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7"/>
      <c r="C7" s="21">
        <v>24.634000778198242</v>
      </c>
      <c r="D7" s="38">
        <f>STDEV(C5:C8)</f>
        <v>5.5074311127111019E-3</v>
      </c>
      <c r="E7" s="39">
        <f>AVERAGE(C5:C8)</f>
        <v>24.6336669921875</v>
      </c>
      <c r="F7" s="35"/>
      <c r="G7" s="21">
        <v>15.907999992370605</v>
      </c>
      <c r="H7" s="40">
        <f>STDEV(G5:G8)</f>
        <v>5.2481527900748275E-2</v>
      </c>
      <c r="I7" s="39">
        <f>AVERAGE(G5:G8)</f>
        <v>15.953666687011719</v>
      </c>
      <c r="J7" s="35"/>
      <c r="K7" s="1">
        <f>E7-I7</f>
        <v>8.6800003051757813</v>
      </c>
      <c r="L7" s="39">
        <f>K7-$K$7</f>
        <v>0</v>
      </c>
      <c r="M7" s="18">
        <f>SQRT((D7*D7)+(H7*H7))</f>
        <v>5.2769712603521708E-2</v>
      </c>
      <c r="N7" s="6"/>
      <c r="O7" s="23">
        <f>POWER(2,-L7)</f>
        <v>1</v>
      </c>
      <c r="P7" s="17">
        <f>M7/SQRT((COUNT(C5:C8)+COUNT(G5:G8)/2))</f>
        <v>2.4875881082143617E-2</v>
      </c>
    </row>
    <row r="8" spans="2:17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4" customFormat="1">
      <c r="B9" s="25" t="s">
        <v>42</v>
      </c>
      <c r="C9" s="21">
        <v>24.63800048828125</v>
      </c>
      <c r="D9" s="32"/>
      <c r="E9" s="35"/>
      <c r="F9" s="35"/>
      <c r="G9" s="21">
        <v>16.483999252319336</v>
      </c>
      <c r="H9" s="31"/>
      <c r="I9" s="35"/>
      <c r="J9" s="35"/>
      <c r="K9" s="35"/>
      <c r="L9" s="35"/>
      <c r="M9" s="35"/>
      <c r="N9" s="35"/>
      <c r="O9" s="36"/>
      <c r="P9" s="42"/>
      <c r="Q9" s="30"/>
    </row>
    <row r="10" spans="2:17" s="24" customFormat="1">
      <c r="B10" s="25" t="s">
        <v>42</v>
      </c>
      <c r="C10" s="21">
        <v>24.715999603271484</v>
      </c>
      <c r="D10" s="37"/>
      <c r="E10" s="35"/>
      <c r="F10" s="35"/>
      <c r="G10" s="21">
        <v>16.535999298095703</v>
      </c>
      <c r="H10" s="37"/>
      <c r="I10" s="35"/>
      <c r="J10" s="35"/>
      <c r="K10" s="35"/>
      <c r="L10" s="35"/>
      <c r="M10" s="35"/>
      <c r="N10" s="35"/>
      <c r="O10" s="36"/>
      <c r="P10" s="42"/>
      <c r="Q10" s="30"/>
    </row>
    <row r="11" spans="2:17" s="24" customFormat="1" ht="15.75">
      <c r="B11" s="25" t="s">
        <v>42</v>
      </c>
      <c r="C11" s="21">
        <v>24.899999618530273</v>
      </c>
      <c r="D11" s="38">
        <f>STDEV(C9:C11)</f>
        <v>0.13452596515526855</v>
      </c>
      <c r="E11" s="39">
        <f>AVERAGE(C9:C11)</f>
        <v>24.751333236694336</v>
      </c>
      <c r="F11" s="35"/>
      <c r="G11" s="21">
        <v>16.464000701904297</v>
      </c>
      <c r="H11" s="40">
        <f>STDEV(G9:G11)</f>
        <v>3.7165720390749682E-2</v>
      </c>
      <c r="I11" s="39">
        <f>AVERAGE(G9:G11)</f>
        <v>16.494666417439777</v>
      </c>
      <c r="J11" s="35"/>
      <c r="K11" s="39">
        <f>E11-I11</f>
        <v>8.2566668192545585</v>
      </c>
      <c r="L11" s="39">
        <f>K11-$K$7</f>
        <v>-0.42333348592122277</v>
      </c>
      <c r="M11" s="39">
        <f>SQRT((D11*D11)+(H11*H11))</f>
        <v>0.13956549026575271</v>
      </c>
      <c r="N11" s="35"/>
      <c r="O11" s="43">
        <f>POWER(2,-L11)</f>
        <v>1.3410225395878368</v>
      </c>
      <c r="P11" s="1">
        <f>M11/SQRT((COUNT(C9:C11)+COUNT(G9:G11)/2))</f>
        <v>6.5791803057692555E-2</v>
      </c>
      <c r="Q11" s="30"/>
    </row>
    <row r="12" spans="2:17">
      <c r="B12" s="25" t="s">
        <v>43</v>
      </c>
      <c r="C12" s="21">
        <v>20.930999755859375</v>
      </c>
      <c r="D12" s="32"/>
      <c r="E12" s="35"/>
      <c r="F12" s="35"/>
      <c r="G12" s="21">
        <v>13.814999580383301</v>
      </c>
      <c r="I12" s="35"/>
      <c r="J12" s="35"/>
      <c r="K12" s="35"/>
      <c r="L12" s="35"/>
      <c r="M12" s="35"/>
      <c r="N12" s="35"/>
      <c r="O12" s="29"/>
    </row>
    <row r="13" spans="2:17">
      <c r="B13" s="25" t="s">
        <v>43</v>
      </c>
      <c r="C13" s="21">
        <v>20.903999328613281</v>
      </c>
      <c r="D13" s="37"/>
      <c r="E13" s="35"/>
      <c r="F13" s="35"/>
      <c r="G13" s="21">
        <v>13.831000328063965</v>
      </c>
      <c r="H13" s="37"/>
      <c r="I13" s="35"/>
      <c r="J13" s="35"/>
      <c r="K13" s="35"/>
      <c r="L13" s="35"/>
      <c r="M13" s="35"/>
      <c r="N13" s="35"/>
      <c r="O13" s="29"/>
    </row>
    <row r="14" spans="2:17" ht="15.75">
      <c r="B14" s="25" t="s">
        <v>43</v>
      </c>
      <c r="C14" s="21">
        <v>20.958999633789063</v>
      </c>
      <c r="D14" s="38">
        <f>STDEV(C12:C14)</f>
        <v>2.7501666025224948E-2</v>
      </c>
      <c r="E14" s="39">
        <f>AVERAGE(C12:C14)</f>
        <v>20.931332906087238</v>
      </c>
      <c r="F14" s="35"/>
      <c r="G14" s="21">
        <v>13.829000473022461</v>
      </c>
      <c r="H14" s="40">
        <f>STDEV(G12:G14)</f>
        <v>8.7182599680268192E-3</v>
      </c>
      <c r="I14" s="39">
        <f>AVERAGE(G12:G14)</f>
        <v>13.825000127156576</v>
      </c>
      <c r="J14" s="35"/>
      <c r="K14" s="39">
        <f>E14-I14</f>
        <v>7.1063327789306623</v>
      </c>
      <c r="L14" s="39">
        <f>K14-$K$7</f>
        <v>-1.573667526245119</v>
      </c>
      <c r="M14" s="18">
        <f>SQRT((D14*D14)+(H14*H14))</f>
        <v>2.8850471244558747E-2</v>
      </c>
      <c r="N14" s="6"/>
      <c r="O14" s="23">
        <f>POWER(2,-L14)</f>
        <v>2.9766044631252044</v>
      </c>
      <c r="P14" s="17">
        <f>M14/SQRT((COUNT(C12:C14)+COUNT(G12:G14)/2))</f>
        <v>1.3600242571636657E-2</v>
      </c>
    </row>
    <row r="15" spans="2:17">
      <c r="B15" s="25" t="s">
        <v>44</v>
      </c>
      <c r="C15" s="21">
        <v>24.076999664306641</v>
      </c>
      <c r="D15" s="32"/>
      <c r="E15" s="35"/>
      <c r="F15" s="35"/>
      <c r="G15" s="21">
        <v>16.121000289916992</v>
      </c>
      <c r="I15" s="35"/>
      <c r="J15" s="35"/>
      <c r="K15" s="35"/>
      <c r="L15" s="35"/>
      <c r="M15" s="35"/>
      <c r="N15" s="35"/>
      <c r="O15" s="29"/>
    </row>
    <row r="16" spans="2:17">
      <c r="B16" s="25" t="s">
        <v>44</v>
      </c>
      <c r="C16" s="21">
        <v>24.218999862670898</v>
      </c>
      <c r="D16" s="37"/>
      <c r="E16" s="35"/>
      <c r="F16" s="35"/>
      <c r="G16" s="21">
        <v>16.243999481201172</v>
      </c>
      <c r="H16" s="37"/>
      <c r="I16" s="35"/>
      <c r="J16" s="35"/>
      <c r="K16" s="35"/>
      <c r="L16" s="35"/>
      <c r="M16" s="35"/>
      <c r="N16" s="35"/>
      <c r="O16" s="29"/>
    </row>
    <row r="17" spans="2:16" ht="15.75">
      <c r="B17" s="25" t="s">
        <v>44</v>
      </c>
      <c r="C17" s="21">
        <v>24.222999572753906</v>
      </c>
      <c r="D17" s="38">
        <f>STDEV(C15:C17)</f>
        <v>8.3162518884056805E-2</v>
      </c>
      <c r="E17" s="39">
        <f>AVERAGE(C15:C17)</f>
        <v>24.172999699910481</v>
      </c>
      <c r="F17" s="35"/>
      <c r="G17" s="21">
        <v>16.281000137329102</v>
      </c>
      <c r="H17" s="40">
        <f>STDEV(G15:G17)</f>
        <v>8.3763357922142595E-2</v>
      </c>
      <c r="I17" s="39">
        <f>AVERAGE(G15:G17)</f>
        <v>16.215333302815754</v>
      </c>
      <c r="J17" s="35"/>
      <c r="K17" s="39">
        <f>E17-I17</f>
        <v>7.9576663970947266</v>
      </c>
      <c r="L17" s="39">
        <f>K17-$K$7</f>
        <v>-0.72233390808105469</v>
      </c>
      <c r="M17" s="18">
        <f>SQRT((D17*D17)+(H17*H17))</f>
        <v>0.11803518406616763</v>
      </c>
      <c r="N17" s="6"/>
      <c r="O17" s="23">
        <f>POWER(2,-L17)</f>
        <v>1.6498489063480113</v>
      </c>
      <c r="P17" s="17">
        <f>M17/SQRT((COUNT(C15:C17)+COUNT(G15:G17)/2))</f>
        <v>5.5642319381192976E-2</v>
      </c>
    </row>
    <row r="18" spans="2:16">
      <c r="B18" s="25" t="s">
        <v>45</v>
      </c>
      <c r="C18" s="21">
        <v>26.166999816894531</v>
      </c>
      <c r="D18" s="32"/>
      <c r="E18" s="35"/>
      <c r="F18" s="35"/>
      <c r="G18" s="21">
        <v>18.999000549316406</v>
      </c>
      <c r="I18" s="35"/>
      <c r="J18" s="35"/>
      <c r="K18" s="35"/>
      <c r="L18" s="35"/>
      <c r="M18" s="35"/>
      <c r="N18" s="35"/>
      <c r="O18" s="29"/>
    </row>
    <row r="19" spans="2:16">
      <c r="B19" s="25" t="s">
        <v>45</v>
      </c>
      <c r="C19" s="21">
        <v>26.481000900268555</v>
      </c>
      <c r="D19" s="37"/>
      <c r="E19" s="35"/>
      <c r="F19" s="35"/>
      <c r="G19" s="21">
        <v>19.135000228881836</v>
      </c>
      <c r="H19" s="37"/>
      <c r="I19" s="35"/>
      <c r="J19" s="35"/>
      <c r="K19" s="35"/>
      <c r="L19" s="35"/>
      <c r="M19" s="35"/>
      <c r="N19" s="35"/>
      <c r="O19" s="29"/>
    </row>
    <row r="20" spans="2:16" ht="15.75">
      <c r="B20" s="25" t="s">
        <v>45</v>
      </c>
      <c r="C20" s="21">
        <v>26.466999053955078</v>
      </c>
      <c r="D20" s="38">
        <f>STDEV(C18:C20)</f>
        <v>0.17738483320016496</v>
      </c>
      <c r="E20" s="39">
        <f>AVERAGE(C18:C20)</f>
        <v>26.371666590372723</v>
      </c>
      <c r="F20" s="35"/>
      <c r="G20" s="21">
        <v>19.013999938964844</v>
      </c>
      <c r="H20" s="40">
        <f>STDEV(G18:G20)</f>
        <v>7.4567603210913436E-2</v>
      </c>
      <c r="I20" s="39">
        <f>AVERAGE(G18:G20)</f>
        <v>19.049333572387695</v>
      </c>
      <c r="J20" s="35"/>
      <c r="K20" s="39">
        <f>E20-I20</f>
        <v>7.3223330179850272</v>
      </c>
      <c r="L20" s="39">
        <f>K20-$K$7</f>
        <v>-1.357667287190754</v>
      </c>
      <c r="M20" s="18">
        <f>SQRT((D20*D20)+(H20*H20))</f>
        <v>0.19242064987435881</v>
      </c>
      <c r="N20" s="6"/>
      <c r="O20" s="23">
        <f>POWER(2,-L20)</f>
        <v>2.5627047718937495</v>
      </c>
      <c r="P20" s="17">
        <f>M20/SQRT((COUNT(C18:C20)+COUNT(G18:G20)/2))</f>
        <v>9.070796424432101E-2</v>
      </c>
    </row>
    <row r="21" spans="2:16">
      <c r="B21" s="25" t="s">
        <v>46</v>
      </c>
      <c r="C21" s="21">
        <v>23.694000244140625</v>
      </c>
      <c r="D21" s="32"/>
      <c r="E21" s="35"/>
      <c r="F21" s="35"/>
      <c r="G21" s="21">
        <v>16.391000747680664</v>
      </c>
      <c r="I21" s="35"/>
      <c r="J21" s="35"/>
      <c r="K21" s="35"/>
      <c r="L21" s="35"/>
      <c r="M21" s="35"/>
      <c r="N21" s="35"/>
      <c r="O21" s="29"/>
    </row>
    <row r="22" spans="2:16">
      <c r="B22" s="25" t="s">
        <v>46</v>
      </c>
      <c r="C22" s="21">
        <v>23.684999465942383</v>
      </c>
      <c r="D22" s="37"/>
      <c r="E22" s="35"/>
      <c r="F22" s="35"/>
      <c r="G22" s="21">
        <v>16.420999526977539</v>
      </c>
      <c r="H22" s="37"/>
      <c r="I22" s="35"/>
      <c r="J22" s="35"/>
      <c r="K22" s="35"/>
      <c r="L22" s="35"/>
      <c r="M22" s="35"/>
      <c r="N22" s="35"/>
      <c r="O22" s="29"/>
    </row>
    <row r="23" spans="2:16" ht="15.75">
      <c r="B23" s="25" t="s">
        <v>46</v>
      </c>
      <c r="C23" s="21">
        <v>23.743999481201172</v>
      </c>
      <c r="D23" s="38">
        <f>STDEV(C21:C23)</f>
        <v>3.1785582463721027E-2</v>
      </c>
      <c r="E23" s="39">
        <f>AVERAGE(C21:C23)</f>
        <v>23.707666397094727</v>
      </c>
      <c r="F23" s="35"/>
      <c r="G23" s="21">
        <v>16.441999435424805</v>
      </c>
      <c r="H23" s="40">
        <f>STDEV(G21:G23)</f>
        <v>2.5631325449276949E-2</v>
      </c>
      <c r="I23" s="39">
        <f>AVERAGE(G21:G23)</f>
        <v>16.417999903361004</v>
      </c>
      <c r="J23" s="35"/>
      <c r="K23" s="39">
        <f>E23-I23</f>
        <v>7.2896664937337228</v>
      </c>
      <c r="L23" s="39">
        <f>K23-$K$7</f>
        <v>-1.3903338114420585</v>
      </c>
      <c r="M23" s="18">
        <f>SQRT((D23*D23)+(H23*H23))</f>
        <v>4.0832439271304401E-2</v>
      </c>
      <c r="N23" s="6"/>
      <c r="O23" s="23">
        <f>POWER(2,-L23)</f>
        <v>2.6213932767334338</v>
      </c>
      <c r="P23" s="17">
        <f>M23/SQRT((COUNT(C21:C23)+COUNT(G21:G23)/2))</f>
        <v>1.9248596467418156E-2</v>
      </c>
    </row>
    <row r="24" spans="2:16">
      <c r="B24" s="25" t="s">
        <v>47</v>
      </c>
      <c r="C24" s="21">
        <v>25.46299934387207</v>
      </c>
      <c r="D24" s="32"/>
      <c r="E24" s="35"/>
      <c r="F24" s="35"/>
      <c r="G24" s="21">
        <v>18.148000717163086</v>
      </c>
      <c r="I24" s="35"/>
      <c r="J24" s="35"/>
      <c r="K24" s="35"/>
      <c r="L24" s="35"/>
      <c r="M24" s="35"/>
      <c r="N24" s="35"/>
      <c r="O24" s="29"/>
    </row>
    <row r="25" spans="2:16">
      <c r="B25" s="25" t="s">
        <v>47</v>
      </c>
      <c r="C25" s="21">
        <v>25.305999755859375</v>
      </c>
      <c r="D25" s="37"/>
      <c r="E25" s="35"/>
      <c r="F25" s="35"/>
      <c r="G25" s="21">
        <v>18.125999450683594</v>
      </c>
      <c r="H25" s="37"/>
      <c r="I25" s="35"/>
      <c r="J25" s="35"/>
      <c r="K25" s="35"/>
      <c r="L25" s="35"/>
      <c r="M25" s="35"/>
      <c r="N25" s="35"/>
      <c r="O25" s="29"/>
    </row>
    <row r="26" spans="2:16" ht="15.75">
      <c r="B26" s="25" t="s">
        <v>47</v>
      </c>
      <c r="C26" s="21">
        <v>25.538999557495117</v>
      </c>
      <c r="D26" s="38">
        <f>STDEV(C24:C26)</f>
        <v>0.11882326558745418</v>
      </c>
      <c r="E26" s="39">
        <f>AVERAGE(C24:C26)</f>
        <v>25.435999552408855</v>
      </c>
      <c r="F26" s="35"/>
      <c r="G26" s="21">
        <v>18.02400016784668</v>
      </c>
      <c r="H26" s="40">
        <f>STDEV(G24:G26)</f>
        <v>6.6161476274234937E-2</v>
      </c>
      <c r="I26" s="39">
        <f>AVERAGE(G24:G26)</f>
        <v>18.099333445231121</v>
      </c>
      <c r="J26" s="35"/>
      <c r="K26" s="39">
        <f>E26-I26</f>
        <v>7.3366661071777344</v>
      </c>
      <c r="L26" s="39">
        <f>K26-$K$7</f>
        <v>-1.3433341979980469</v>
      </c>
      <c r="M26" s="18">
        <f>SQRT((D26*D26)+(H26*H26))</f>
        <v>0.13600113744984937</v>
      </c>
      <c r="N26" s="6"/>
      <c r="O26" s="23">
        <f>POWER(2,-L26)</f>
        <v>2.5373705083968132</v>
      </c>
      <c r="P26" s="17">
        <f>M26/SQRT((COUNT(C24:C26)+COUNT(G24:G26)/2))</f>
        <v>6.4111551026581476E-2</v>
      </c>
    </row>
    <row r="27" spans="2:16">
      <c r="B27" s="25" t="s">
        <v>48</v>
      </c>
      <c r="C27" s="21">
        <v>22.868000030517578</v>
      </c>
      <c r="D27" s="32"/>
      <c r="E27" s="35"/>
      <c r="F27" s="35"/>
      <c r="G27" s="21">
        <v>14.951999664306641</v>
      </c>
      <c r="I27" s="35"/>
      <c r="J27" s="35"/>
      <c r="K27" s="35"/>
      <c r="L27" s="35"/>
      <c r="M27" s="35"/>
      <c r="N27" s="35"/>
      <c r="O27" s="29"/>
    </row>
    <row r="28" spans="2:16">
      <c r="B28" s="25" t="s">
        <v>48</v>
      </c>
      <c r="C28" s="21">
        <v>22.83799934387207</v>
      </c>
      <c r="D28" s="37"/>
      <c r="E28" s="35"/>
      <c r="F28" s="35"/>
      <c r="G28" s="21">
        <v>14.930999755859375</v>
      </c>
      <c r="H28" s="37"/>
      <c r="I28" s="35"/>
      <c r="J28" s="35"/>
      <c r="K28" s="35"/>
      <c r="L28" s="35"/>
      <c r="M28" s="35"/>
      <c r="N28" s="35"/>
      <c r="O28" s="29"/>
    </row>
    <row r="29" spans="2:16" ht="15.75">
      <c r="B29" s="25" t="s">
        <v>48</v>
      </c>
      <c r="C29" s="21">
        <v>22.840999603271484</v>
      </c>
      <c r="D29" s="38">
        <f>STDEV(C27:C29)</f>
        <v>1.6523043641821993E-2</v>
      </c>
      <c r="E29" s="39">
        <f>AVERAGE(C27:C29)</f>
        <v>22.848999659220379</v>
      </c>
      <c r="F29" s="35"/>
      <c r="G29" s="21">
        <v>14.951999664306641</v>
      </c>
      <c r="H29" s="40">
        <f>STDEV(G27:G29)</f>
        <v>1.2124302794986304E-2</v>
      </c>
      <c r="I29" s="39">
        <f>AVERAGE(G27:G29)</f>
        <v>14.944999694824219</v>
      </c>
      <c r="J29" s="35"/>
      <c r="K29" s="39">
        <f>E29-I29</f>
        <v>7.90399996439616</v>
      </c>
      <c r="L29" s="39">
        <f>K29-$K$7</f>
        <v>-0.77600034077962121</v>
      </c>
      <c r="M29" s="18">
        <f>SQRT((D29*D29)+(H29*H29))</f>
        <v>2.0494137929029044E-2</v>
      </c>
      <c r="N29" s="6"/>
      <c r="O29" s="23">
        <f>POWER(2,-L29)</f>
        <v>1.7123769735741734</v>
      </c>
      <c r="P29" s="17">
        <f>M29/SQRT((COUNT(C27:C29)+COUNT(G27:G29)/2))</f>
        <v>9.6610292694592429E-3</v>
      </c>
    </row>
    <row r="30" spans="2:16">
      <c r="B30" s="25" t="s">
        <v>49</v>
      </c>
      <c r="C30" s="21">
        <v>20.815999984741211</v>
      </c>
      <c r="D30" s="32"/>
      <c r="E30" s="35"/>
      <c r="F30" s="35"/>
      <c r="G30" s="21">
        <v>13.506999969482422</v>
      </c>
      <c r="I30" s="35"/>
      <c r="J30" s="35"/>
      <c r="K30" s="35"/>
      <c r="L30" s="35"/>
      <c r="M30" s="35"/>
      <c r="N30" s="35"/>
      <c r="O30" s="29"/>
    </row>
    <row r="31" spans="2:16">
      <c r="B31" s="25" t="s">
        <v>49</v>
      </c>
      <c r="C31" s="21">
        <v>20.822999954223633</v>
      </c>
      <c r="D31" s="37"/>
      <c r="E31" s="35"/>
      <c r="F31" s="35"/>
      <c r="G31" s="21">
        <v>13.451999664306641</v>
      </c>
      <c r="H31" s="37"/>
      <c r="I31" s="35"/>
      <c r="J31" s="35"/>
      <c r="K31" s="35"/>
      <c r="L31" s="35"/>
      <c r="M31" s="35"/>
      <c r="N31" s="35"/>
      <c r="O31" s="29"/>
    </row>
    <row r="32" spans="2:16" ht="15.75">
      <c r="B32" s="25" t="s">
        <v>49</v>
      </c>
      <c r="C32" s="21">
        <v>20.801000595092773</v>
      </c>
      <c r="D32" s="38">
        <f>STDEV(C30:C32)</f>
        <v>1.1239462210955776E-2</v>
      </c>
      <c r="E32" s="39">
        <f>AVERAGE(C30:C32)</f>
        <v>20.813333511352539</v>
      </c>
      <c r="F32" s="35"/>
      <c r="G32" s="21">
        <v>13.493000030517578</v>
      </c>
      <c r="H32" s="40">
        <f>STDEV(G30:G32)</f>
        <v>2.8583392293076427E-2</v>
      </c>
      <c r="I32" s="39">
        <f>AVERAGE(G30:G32)</f>
        <v>13.483999888102213</v>
      </c>
      <c r="J32" s="35"/>
      <c r="K32" s="39">
        <f>E32-I32</f>
        <v>7.3293336232503261</v>
      </c>
      <c r="L32" s="39">
        <f>K32-$K$7</f>
        <v>-1.3506666819254551</v>
      </c>
      <c r="M32" s="18">
        <f>SQRT((D32*D32)+(H32*H32))</f>
        <v>3.0713772574716441E-2</v>
      </c>
      <c r="N32" s="6"/>
      <c r="O32" s="23">
        <f>POWER(2,-L32)</f>
        <v>2.5502994979571723</v>
      </c>
      <c r="P32" s="17">
        <f>M32/SQRT((COUNT(C30:C32)+COUNT(G30:G32)/2))</f>
        <v>1.4478611242268936E-2</v>
      </c>
    </row>
    <row r="33" spans="2:16">
      <c r="B33" s="25" t="s">
        <v>50</v>
      </c>
      <c r="C33" s="21">
        <v>23.52400016784668</v>
      </c>
      <c r="D33" s="32"/>
      <c r="E33" s="35"/>
      <c r="F33" s="35"/>
      <c r="G33" s="21">
        <v>15.01099967956543</v>
      </c>
      <c r="I33" s="35"/>
      <c r="J33" s="35"/>
      <c r="K33" s="35"/>
      <c r="L33" s="35"/>
      <c r="M33" s="35"/>
      <c r="N33" s="35"/>
      <c r="O33" s="29"/>
    </row>
    <row r="34" spans="2:16">
      <c r="B34" s="25" t="s">
        <v>50</v>
      </c>
      <c r="C34" s="21">
        <v>23.465000152587891</v>
      </c>
      <c r="D34" s="37"/>
      <c r="E34" s="35"/>
      <c r="F34" s="35"/>
      <c r="G34" s="21">
        <v>15.01099967956543</v>
      </c>
      <c r="H34" s="37"/>
      <c r="I34" s="35"/>
      <c r="J34" s="35"/>
      <c r="K34" s="35"/>
      <c r="L34" s="35"/>
      <c r="M34" s="35"/>
      <c r="N34" s="35"/>
      <c r="O34" s="29"/>
    </row>
    <row r="35" spans="2:16" ht="15.75">
      <c r="B35" s="25" t="s">
        <v>50</v>
      </c>
      <c r="C35" s="21">
        <v>23.544000625610352</v>
      </c>
      <c r="D35" s="38">
        <f>STDEV(C33:C35)</f>
        <v>4.1073297994898388E-2</v>
      </c>
      <c r="E35" s="39">
        <f>AVERAGE(C33:C35)</f>
        <v>23.511000315348308</v>
      </c>
      <c r="F35" s="35"/>
      <c r="G35" s="21">
        <v>15.104000091552734</v>
      </c>
      <c r="H35" s="40">
        <f>STDEV(G33:G35)</f>
        <v>5.3693812895616463E-2</v>
      </c>
      <c r="I35" s="39">
        <f>AVERAGE(G33:G35)</f>
        <v>15.041999816894531</v>
      </c>
      <c r="J35" s="35"/>
      <c r="K35" s="39">
        <f>E35-I35</f>
        <v>8.4690004984537772</v>
      </c>
      <c r="L35" s="39">
        <f>K35-$K$7</f>
        <v>-0.21099980672200402</v>
      </c>
      <c r="M35" s="18">
        <f>SQRT((D35*D35)+(H35*H35))</f>
        <v>6.76020809697985E-2</v>
      </c>
      <c r="N35" s="6"/>
      <c r="O35" s="23">
        <f>POWER(2,-L35)</f>
        <v>1.1574900619210551</v>
      </c>
      <c r="P35" s="17">
        <f>M35/SQRT((COUNT(C33:C35)+COUNT(G33:G35)/2))</f>
        <v>3.1867926584044387E-2</v>
      </c>
    </row>
    <row r="36" spans="2:16">
      <c r="B36" s="25" t="s">
        <v>51</v>
      </c>
      <c r="C36" s="21">
        <v>22.569000244140625</v>
      </c>
      <c r="D36" s="32"/>
      <c r="E36" s="35"/>
      <c r="F36" s="35"/>
      <c r="G36" s="21">
        <v>15.741000175476074</v>
      </c>
      <c r="I36" s="35"/>
      <c r="J36" s="35"/>
      <c r="K36" s="35"/>
      <c r="L36" s="35"/>
      <c r="M36" s="35"/>
      <c r="N36" s="35"/>
      <c r="O36" s="29"/>
    </row>
    <row r="37" spans="2:16">
      <c r="B37" s="25" t="s">
        <v>51</v>
      </c>
      <c r="C37" s="21">
        <v>22.541000366210937</v>
      </c>
      <c r="D37" s="37"/>
      <c r="E37" s="35"/>
      <c r="F37" s="35"/>
      <c r="G37" s="21">
        <v>15.102999687194824</v>
      </c>
      <c r="H37" s="37"/>
      <c r="I37" s="35"/>
      <c r="J37" s="35"/>
      <c r="K37" s="35"/>
      <c r="L37" s="35"/>
      <c r="M37" s="35"/>
      <c r="N37" s="35"/>
      <c r="O37" s="29"/>
    </row>
    <row r="38" spans="2:16" ht="15.75">
      <c r="B38" s="25" t="s">
        <v>51</v>
      </c>
      <c r="C38" s="21">
        <v>22.503999710083008</v>
      </c>
      <c r="D38" s="38">
        <f>STDEV(C36:C38)</f>
        <v>3.2603964855392853E-2</v>
      </c>
      <c r="E38" s="39">
        <f>AVERAGE(C36:C38)</f>
        <v>22.538000106811523</v>
      </c>
      <c r="F38" s="35"/>
      <c r="G38" s="21">
        <v>15.675999641418457</v>
      </c>
      <c r="H38" s="40">
        <f>STDEV(G36:G38)</f>
        <v>0.35109320700137459</v>
      </c>
      <c r="I38" s="39">
        <f>AVERAGE(G36:G38)</f>
        <v>15.506666501363119</v>
      </c>
      <c r="J38" s="35"/>
      <c r="K38" s="39">
        <f>E38-I38</f>
        <v>7.0313336054484044</v>
      </c>
      <c r="L38" s="39">
        <f>K38-$K$7</f>
        <v>-1.6486666997273769</v>
      </c>
      <c r="M38" s="18">
        <f>SQRT((D38*D38)+(H38*H38))</f>
        <v>0.35260382659126344</v>
      </c>
      <c r="N38" s="6"/>
      <c r="O38" s="23">
        <f>POWER(2,-L38)</f>
        <v>3.1354373646176561</v>
      </c>
      <c r="P38" s="17">
        <f>M38/SQRT((COUNT(C36:C38)+COUNT(G36:G38)/2))</f>
        <v>0.16621903790333858</v>
      </c>
    </row>
    <row r="39" spans="2:16">
      <c r="B39" s="25" t="s">
        <v>52</v>
      </c>
      <c r="C39" s="21">
        <v>20.514999389648438</v>
      </c>
      <c r="D39" s="32"/>
      <c r="E39" s="35"/>
      <c r="F39" s="35"/>
      <c r="G39" s="21">
        <v>13.904999732971191</v>
      </c>
      <c r="I39" s="35"/>
      <c r="J39" s="35"/>
      <c r="K39" s="35"/>
      <c r="L39" s="35"/>
      <c r="M39" s="35"/>
      <c r="N39" s="35"/>
      <c r="O39" s="29"/>
    </row>
    <row r="40" spans="2:16">
      <c r="B40" s="25" t="s">
        <v>52</v>
      </c>
      <c r="C40" s="21">
        <v>20.611000061035156</v>
      </c>
      <c r="D40" s="37"/>
      <c r="E40" s="35"/>
      <c r="F40" s="35"/>
      <c r="G40" s="21">
        <v>14.291000366210938</v>
      </c>
      <c r="H40" s="37"/>
      <c r="I40" s="35"/>
      <c r="J40" s="35"/>
      <c r="K40" s="35"/>
      <c r="L40" s="35"/>
      <c r="M40" s="35"/>
      <c r="N40" s="35"/>
      <c r="O40" s="29"/>
    </row>
    <row r="41" spans="2:16" ht="15.75">
      <c r="B41" s="25" t="s">
        <v>52</v>
      </c>
      <c r="C41" s="21">
        <v>20.579000473022461</v>
      </c>
      <c r="D41" s="38">
        <f>STDEV(C39:C41)</f>
        <v>4.8881218637174768E-2</v>
      </c>
      <c r="E41" s="39">
        <f>AVERAGE(C39:C41)</f>
        <v>20.568333307902019</v>
      </c>
      <c r="F41" s="35"/>
      <c r="G41" s="21">
        <v>14.288999557495117</v>
      </c>
      <c r="H41" s="40">
        <f>STDEV(G39:G41)</f>
        <v>0.2222822370063543</v>
      </c>
      <c r="I41" s="39">
        <f>AVERAGE(G39:G41)</f>
        <v>14.161666552225748</v>
      </c>
      <c r="J41" s="35"/>
      <c r="K41" s="39">
        <f>E41-I41</f>
        <v>6.4066667556762713</v>
      </c>
      <c r="L41" s="39">
        <f>K41-$K$7</f>
        <v>-2.2733335494995099</v>
      </c>
      <c r="M41" s="18">
        <f>SQRT((D41*D41)+(H41*H41))</f>
        <v>0.22759342350780778</v>
      </c>
      <c r="N41" s="6"/>
      <c r="O41" s="23">
        <f>POWER(2,-L41)</f>
        <v>4.8343889497475692</v>
      </c>
      <c r="P41" s="17">
        <f>M41/SQRT((COUNT(C39:C41)+COUNT(G39:G41)/2))</f>
        <v>0.10728856874388847</v>
      </c>
    </row>
    <row r="42" spans="2:16">
      <c r="B42" s="25" t="s">
        <v>53</v>
      </c>
      <c r="C42" s="21">
        <v>23.023000717163086</v>
      </c>
      <c r="D42" s="32"/>
      <c r="E42" s="35"/>
      <c r="F42" s="35"/>
      <c r="G42" s="21">
        <v>15.246000289916992</v>
      </c>
      <c r="I42" s="35"/>
      <c r="J42" s="35"/>
      <c r="K42" s="35"/>
      <c r="L42" s="35"/>
      <c r="M42" s="35"/>
      <c r="N42" s="35"/>
      <c r="O42" s="29"/>
    </row>
    <row r="43" spans="2:16">
      <c r="B43" s="25" t="s">
        <v>53</v>
      </c>
      <c r="C43" s="21">
        <v>23.155000686645508</v>
      </c>
      <c r="D43" s="37"/>
      <c r="E43" s="35"/>
      <c r="F43" s="35"/>
      <c r="G43" s="21">
        <v>15.178999900817871</v>
      </c>
      <c r="H43" s="37"/>
      <c r="I43" s="35"/>
      <c r="J43" s="35"/>
      <c r="K43" s="35"/>
      <c r="L43" s="35"/>
      <c r="M43" s="35"/>
      <c r="N43" s="35"/>
      <c r="O43" s="29"/>
    </row>
    <row r="44" spans="2:16" ht="15.75">
      <c r="B44" s="25" t="s">
        <v>53</v>
      </c>
      <c r="C44" s="21">
        <v>23.129999160766602</v>
      </c>
      <c r="D44" s="38">
        <f>STDEV(C42:C44)</f>
        <v>7.0116254859588542E-2</v>
      </c>
      <c r="E44" s="39">
        <f>AVERAGE(C42:C44)</f>
        <v>23.102666854858398</v>
      </c>
      <c r="F44" s="35"/>
      <c r="G44" s="21">
        <v>15.218000411987305</v>
      </c>
      <c r="H44" s="40">
        <f>STDEV(G42:G44)</f>
        <v>3.3650371902323603E-2</v>
      </c>
      <c r="I44" s="39">
        <f>AVERAGE(G42:G44)</f>
        <v>15.214333534240723</v>
      </c>
      <c r="J44" s="35"/>
      <c r="K44" s="39">
        <f>E44-I44</f>
        <v>7.8883333206176758</v>
      </c>
      <c r="L44" s="39">
        <f>K44-$K$7</f>
        <v>-0.79166698455810547</v>
      </c>
      <c r="M44" s="18">
        <f>SQRT((D44*D44)+(H44*H44))</f>
        <v>7.7772981971244132E-2</v>
      </c>
      <c r="N44" s="6"/>
      <c r="O44" s="23">
        <f>POWER(2,-L44)</f>
        <v>1.7310735034465949</v>
      </c>
      <c r="P44" s="17">
        <f>M44/SQRT((COUNT(C42:C44)+COUNT(G42:G44)/2))</f>
        <v>3.6662535296643893E-2</v>
      </c>
    </row>
    <row r="45" spans="2:16">
      <c r="B45" s="25" t="s">
        <v>54</v>
      </c>
      <c r="C45" s="21">
        <v>29.010000228881836</v>
      </c>
      <c r="D45" s="32"/>
      <c r="E45" s="35"/>
      <c r="F45" s="35"/>
      <c r="G45" s="21">
        <v>17.103000640869141</v>
      </c>
      <c r="I45" s="35"/>
      <c r="J45" s="35"/>
      <c r="K45" s="35"/>
      <c r="L45" s="35"/>
      <c r="M45" s="35"/>
      <c r="N45" s="35"/>
      <c r="O45" s="29"/>
    </row>
    <row r="46" spans="2:16">
      <c r="B46" s="25" t="s">
        <v>54</v>
      </c>
      <c r="C46" s="21">
        <v>28.642000198364258</v>
      </c>
      <c r="D46" s="37"/>
      <c r="E46" s="35"/>
      <c r="F46" s="35"/>
      <c r="G46" s="21">
        <v>17.145999908447266</v>
      </c>
      <c r="H46" s="37"/>
      <c r="I46" s="35"/>
      <c r="J46" s="35"/>
      <c r="K46" s="35"/>
      <c r="L46" s="35"/>
      <c r="M46" s="35"/>
      <c r="N46" s="35"/>
      <c r="O46" s="29"/>
    </row>
    <row r="47" spans="2:16" ht="15.75">
      <c r="B47" s="25" t="s">
        <v>54</v>
      </c>
      <c r="C47" s="21">
        <v>28.85099983215332</v>
      </c>
      <c r="D47" s="38">
        <f>STDEV(C45:C47)</f>
        <v>0.18456525293453171</v>
      </c>
      <c r="E47" s="39">
        <f>AVERAGE(C45:C47)</f>
        <v>28.834333419799805</v>
      </c>
      <c r="F47" s="35"/>
      <c r="G47" s="21">
        <v>17.208999633789063</v>
      </c>
      <c r="H47" s="40">
        <f>STDEV(G45:G47)</f>
        <v>5.3313051725061789E-2</v>
      </c>
      <c r="I47" s="39">
        <f>AVERAGE(G45:G47)</f>
        <v>17.152666727701824</v>
      </c>
      <c r="J47" s="35"/>
      <c r="K47" s="39">
        <f>E47-I47</f>
        <v>11.681666692097981</v>
      </c>
      <c r="L47" s="39">
        <f>K47-$K$7</f>
        <v>3.0016663869221993</v>
      </c>
      <c r="M47" s="18">
        <f>SQRT((D47*D47)+(H47*H47))</f>
        <v>0.19211094210124208</v>
      </c>
      <c r="N47" s="6"/>
      <c r="O47" s="23">
        <f>POWER(2,-L47)</f>
        <v>0.12485570192728258</v>
      </c>
      <c r="P47" s="17">
        <f>M47/SQRT((COUNT(C45:C47)+COUNT(G45:G47)/2))</f>
        <v>9.0561966599949667E-2</v>
      </c>
    </row>
    <row r="48" spans="2:16">
      <c r="B48" s="25" t="s">
        <v>55</v>
      </c>
      <c r="C48" s="21">
        <v>21.97599983215332</v>
      </c>
      <c r="D48" s="32"/>
      <c r="E48" s="35"/>
      <c r="F48" s="35"/>
      <c r="G48" s="21">
        <v>14.855999946594238</v>
      </c>
      <c r="I48" s="35"/>
      <c r="J48" s="35"/>
      <c r="K48" s="35"/>
      <c r="L48" s="35"/>
      <c r="M48" s="35"/>
      <c r="N48" s="35"/>
      <c r="O48" s="29"/>
    </row>
    <row r="49" spans="2:16">
      <c r="B49" s="25" t="s">
        <v>55</v>
      </c>
      <c r="C49" s="21">
        <v>21.899999618530273</v>
      </c>
      <c r="D49" s="37"/>
      <c r="E49" s="35"/>
      <c r="F49" s="35"/>
      <c r="G49" s="21">
        <v>14.85200023651123</v>
      </c>
      <c r="H49" s="37"/>
      <c r="I49" s="35"/>
      <c r="J49" s="35"/>
      <c r="K49" s="35"/>
      <c r="L49" s="35"/>
      <c r="M49" s="35"/>
      <c r="N49" s="35"/>
      <c r="O49" s="29"/>
    </row>
    <row r="50" spans="2:16" ht="15.75">
      <c r="B50" s="25" t="s">
        <v>55</v>
      </c>
      <c r="C50" s="21">
        <v>21.923000335693359</v>
      </c>
      <c r="D50" s="38">
        <f>STDEV(C48:C50)</f>
        <v>3.8974376381101225E-2</v>
      </c>
      <c r="E50" s="39">
        <f>AVERAGE(C48:C50)</f>
        <v>21.932999928792317</v>
      </c>
      <c r="F50" s="35"/>
      <c r="G50" s="21">
        <v>14.529999732971191</v>
      </c>
      <c r="H50" s="40">
        <f>STDEV(G48:G50)</f>
        <v>0.1870723840491274</v>
      </c>
      <c r="I50" s="39">
        <f>AVERAGE(G48:G50)</f>
        <v>14.745999972025553</v>
      </c>
      <c r="J50" s="35"/>
      <c r="K50" s="39">
        <f>E50-I50</f>
        <v>7.1869999567667637</v>
      </c>
      <c r="L50" s="39">
        <f>K50-$K$7</f>
        <v>-1.4930003484090175</v>
      </c>
      <c r="M50" s="18">
        <f>SQRT((D50*D50)+(H50*H50))</f>
        <v>0.19108919092434287</v>
      </c>
      <c r="N50" s="6"/>
      <c r="O50" s="23">
        <f>POWER(2,-L50)</f>
        <v>2.8147374304062227</v>
      </c>
      <c r="P50" s="17">
        <f>M50/SQRT((COUNT(C48:C50)+COUNT(G48:G50)/2))</f>
        <v>9.008030847603582E-2</v>
      </c>
    </row>
    <row r="51" spans="2:16">
      <c r="B51" s="25" t="s">
        <v>56</v>
      </c>
      <c r="C51" s="21">
        <v>28.982999801635742</v>
      </c>
      <c r="D51" s="32"/>
      <c r="E51" s="35"/>
      <c r="F51" s="35"/>
      <c r="G51" s="21">
        <v>20.076999664306641</v>
      </c>
      <c r="I51" s="35"/>
      <c r="J51" s="35"/>
      <c r="K51" s="35"/>
      <c r="L51" s="35"/>
      <c r="M51" s="35"/>
      <c r="N51" s="35"/>
      <c r="O51" s="29"/>
    </row>
    <row r="52" spans="2:16">
      <c r="B52" s="25" t="s">
        <v>56</v>
      </c>
      <c r="C52" s="21">
        <v>28.267999649047852</v>
      </c>
      <c r="D52" s="37"/>
      <c r="E52" s="35"/>
      <c r="F52" s="35"/>
      <c r="G52" s="21">
        <v>20.070999145507813</v>
      </c>
      <c r="H52" s="37"/>
      <c r="I52" s="35"/>
      <c r="J52" s="35"/>
      <c r="K52" s="35"/>
      <c r="L52" s="35"/>
      <c r="M52" s="35"/>
      <c r="N52" s="35"/>
      <c r="O52" s="29"/>
    </row>
    <row r="53" spans="2:16" ht="15.75">
      <c r="B53" s="25" t="s">
        <v>56</v>
      </c>
      <c r="C53" s="21">
        <v>28.620000839233398</v>
      </c>
      <c r="D53" s="38">
        <f>STDEV(C51:C53)</f>
        <v>0.35751417286543263</v>
      </c>
      <c r="E53" s="39">
        <f>AVERAGE(C51:C53)</f>
        <v>28.623666763305664</v>
      </c>
      <c r="F53" s="35"/>
      <c r="G53" s="21">
        <v>20.082000732421875</v>
      </c>
      <c r="H53" s="40">
        <f>STDEV(G51:G53)</f>
        <v>5.5083546057477523E-3</v>
      </c>
      <c r="I53" s="39">
        <f>AVERAGE(G51:G53)</f>
        <v>20.076666514078777</v>
      </c>
      <c r="J53" s="35"/>
      <c r="K53" s="39">
        <f>E53-I53</f>
        <v>8.5470002492268868</v>
      </c>
      <c r="L53" s="39">
        <f>K53-$K$7</f>
        <v>-0.13300005594889441</v>
      </c>
      <c r="M53" s="18">
        <f>SQRT((D53*D53)+(H53*H53))</f>
        <v>0.35755660498740216</v>
      </c>
      <c r="N53" s="6"/>
      <c r="O53" s="23">
        <f>POWER(2,-L53)</f>
        <v>1.0965716311138385</v>
      </c>
      <c r="P53" s="17">
        <f>M53/SQRT((COUNT(C51:C53)+COUNT(G51:G53)/2))</f>
        <v>0.16855380002975454</v>
      </c>
    </row>
    <row r="54" spans="2:16">
      <c r="B54" s="25" t="s">
        <v>57</v>
      </c>
      <c r="C54" s="21">
        <v>27.107000350952148</v>
      </c>
      <c r="D54" s="32"/>
      <c r="E54" s="35"/>
      <c r="F54" s="35"/>
      <c r="G54" s="21">
        <v>17.867000579833984</v>
      </c>
      <c r="I54" s="35"/>
      <c r="J54" s="35"/>
      <c r="K54" s="35"/>
      <c r="L54" s="35"/>
      <c r="M54" s="35"/>
      <c r="N54" s="35"/>
      <c r="O54" s="29"/>
    </row>
    <row r="55" spans="2:16">
      <c r="B55" s="25" t="s">
        <v>57</v>
      </c>
      <c r="C55" s="21">
        <v>26.743000030517578</v>
      </c>
      <c r="D55" s="37"/>
      <c r="E55" s="35"/>
      <c r="F55" s="35"/>
      <c r="G55" s="21">
        <v>17.813999176025391</v>
      </c>
      <c r="H55" s="37"/>
      <c r="I55" s="35"/>
      <c r="J55" s="35"/>
      <c r="K55" s="35"/>
      <c r="L55" s="35"/>
      <c r="M55" s="35"/>
      <c r="N55" s="35"/>
      <c r="O55" s="29"/>
    </row>
    <row r="56" spans="2:16" ht="15.75">
      <c r="B56" s="25" t="s">
        <v>57</v>
      </c>
      <c r="C56" s="21">
        <v>26.799999237060547</v>
      </c>
      <c r="D56" s="38">
        <f>STDEV(C54:C56)</f>
        <v>0.19578680018227396</v>
      </c>
      <c r="E56" s="39">
        <f>AVERAGE(C54:C56)</f>
        <v>26.883333206176758</v>
      </c>
      <c r="F56" s="35"/>
      <c r="G56" s="21">
        <v>17.827999114990234</v>
      </c>
      <c r="H56" s="40">
        <f>STDEV(G54:G56)</f>
        <v>2.7465922390783437E-2</v>
      </c>
      <c r="I56" s="39">
        <f>AVERAGE(G54:G56)</f>
        <v>17.836332956949871</v>
      </c>
      <c r="J56" s="35"/>
      <c r="K56" s="39">
        <f>E56-I56</f>
        <v>9.0470002492268868</v>
      </c>
      <c r="L56" s="39">
        <f>K56-$K$7</f>
        <v>0.36699994405110559</v>
      </c>
      <c r="M56" s="18">
        <f>SQRT((D56*D56)+(H56*H56))</f>
        <v>0.19770394032084998</v>
      </c>
      <c r="N56" s="6"/>
      <c r="O56" s="23">
        <f>POWER(2,-L56)</f>
        <v>0.77539323641738855</v>
      </c>
      <c r="P56" s="17">
        <f>M56/SQRT((COUNT(C54:C56)+COUNT(G54:G56)/2))</f>
        <v>9.3198531245449023E-2</v>
      </c>
    </row>
    <row r="57" spans="2:16">
      <c r="B57" s="25" t="s">
        <v>58</v>
      </c>
      <c r="C57" s="21">
        <v>23.719999313354492</v>
      </c>
      <c r="D57" s="32"/>
      <c r="E57" s="35"/>
      <c r="F57" s="35"/>
      <c r="G57" s="21">
        <v>15.734999656677246</v>
      </c>
      <c r="I57" s="35"/>
      <c r="J57" s="35"/>
      <c r="K57" s="35"/>
      <c r="L57" s="35"/>
      <c r="M57" s="35"/>
      <c r="N57" s="35"/>
      <c r="O57" s="29"/>
    </row>
    <row r="58" spans="2:16">
      <c r="B58" s="25" t="s">
        <v>58</v>
      </c>
      <c r="C58" s="21">
        <v>23.716999053955078</v>
      </c>
      <c r="D58" s="37"/>
      <c r="E58" s="35"/>
      <c r="F58" s="35"/>
      <c r="G58" s="21">
        <v>15.732000350952148</v>
      </c>
      <c r="H58" s="37"/>
      <c r="I58" s="35"/>
      <c r="J58" s="35"/>
      <c r="K58" s="35"/>
      <c r="L58" s="35"/>
      <c r="M58" s="35"/>
      <c r="N58" s="35"/>
      <c r="O58" s="29"/>
    </row>
    <row r="59" spans="2:16" ht="15.75">
      <c r="B59" s="25" t="s">
        <v>58</v>
      </c>
      <c r="C59" s="21">
        <v>23.679000854492188</v>
      </c>
      <c r="D59" s="38">
        <f>STDEV(C57:C59)</f>
        <v>2.2853658890024164E-2</v>
      </c>
      <c r="E59" s="39">
        <f>AVERAGE(C57:C59)</f>
        <v>23.705333073933918</v>
      </c>
      <c r="F59" s="35"/>
      <c r="G59" s="21">
        <v>15.689000129699707</v>
      </c>
      <c r="H59" s="40">
        <f>STDEV(G57:G59)</f>
        <v>2.5735744742636523E-2</v>
      </c>
      <c r="I59" s="39">
        <f>AVERAGE(G57:G59)</f>
        <v>15.718666712443033</v>
      </c>
      <c r="J59" s="35"/>
      <c r="K59" s="39">
        <f>E59-I59</f>
        <v>7.9866663614908848</v>
      </c>
      <c r="L59" s="39">
        <f>K59-$K$7</f>
        <v>-0.69333394368489643</v>
      </c>
      <c r="M59" s="18">
        <f>SQRT((D59*D59)+(H59*H59))</f>
        <v>3.4418284125152493E-2</v>
      </c>
      <c r="N59" s="6"/>
      <c r="O59" s="23">
        <f>POWER(2,-L59)</f>
        <v>1.6170159884199666</v>
      </c>
      <c r="P59" s="17">
        <f>M59/SQRT((COUNT(C57:C59)+COUNT(G57:G59)/2))</f>
        <v>1.6224934734467084E-2</v>
      </c>
    </row>
    <row r="60" spans="2:16">
      <c r="B60" s="25" t="s">
        <v>59</v>
      </c>
      <c r="C60" s="21">
        <v>27.455999374389648</v>
      </c>
      <c r="D60" s="32"/>
      <c r="E60" s="35"/>
      <c r="F60" s="35"/>
      <c r="G60" s="21">
        <v>18.406999588012695</v>
      </c>
      <c r="I60" s="35"/>
      <c r="J60" s="35"/>
      <c r="K60" s="35"/>
      <c r="L60" s="35"/>
      <c r="M60" s="35"/>
      <c r="N60" s="35"/>
      <c r="O60" s="29"/>
    </row>
    <row r="61" spans="2:16">
      <c r="B61" s="25" t="s">
        <v>59</v>
      </c>
      <c r="C61" s="21">
        <v>27.173000335693359</v>
      </c>
      <c r="D61" s="37"/>
      <c r="E61" s="35"/>
      <c r="F61" s="35"/>
      <c r="G61" s="21">
        <v>18.469999313354492</v>
      </c>
      <c r="H61" s="37"/>
      <c r="I61" s="35"/>
      <c r="J61" s="35"/>
      <c r="K61" s="35"/>
      <c r="L61" s="35"/>
      <c r="M61" s="35"/>
      <c r="N61" s="35"/>
      <c r="O61" s="29"/>
    </row>
    <row r="62" spans="2:16" ht="15.75">
      <c r="B62" s="25" t="s">
        <v>59</v>
      </c>
      <c r="C62" s="21">
        <v>27.36199951171875</v>
      </c>
      <c r="D62" s="38">
        <f>STDEV(C60:C62)</f>
        <v>0.14413253080842417</v>
      </c>
      <c r="E62" s="39">
        <f>AVERAGE(C60:C62)</f>
        <v>27.330333073933918</v>
      </c>
      <c r="F62" s="35"/>
      <c r="G62" s="21">
        <v>18.482000350952148</v>
      </c>
      <c r="H62" s="40">
        <f>STDEV(G60:G62)</f>
        <v>4.0286690809046455E-2</v>
      </c>
      <c r="I62" s="39">
        <f>AVERAGE(G60:G62)</f>
        <v>18.452999750773113</v>
      </c>
      <c r="J62" s="35"/>
      <c r="K62" s="39">
        <f>E62-I62</f>
        <v>8.8773333231608049</v>
      </c>
      <c r="L62" s="39">
        <f>K62-$K$7</f>
        <v>0.19733301798502367</v>
      </c>
      <c r="M62" s="18">
        <f>SQRT((D62*D62)+(H62*H62))</f>
        <v>0.14965695404352264</v>
      </c>
      <c r="N62" s="6"/>
      <c r="O62" s="23">
        <f>POWER(2,-L62)</f>
        <v>0.87216136111005993</v>
      </c>
      <c r="P62" s="17">
        <f>M62/SQRT((COUNT(C60:C62)+COUNT(G60:G62)/2))</f>
        <v>7.0548964703932251E-2</v>
      </c>
    </row>
    <row r="63" spans="2:16">
      <c r="B63" s="25" t="s">
        <v>60</v>
      </c>
      <c r="C63" s="21">
        <v>23.968999862670898</v>
      </c>
      <c r="D63" s="32"/>
      <c r="E63" s="35"/>
      <c r="F63" s="35"/>
      <c r="G63" s="21">
        <v>16.48699951171875</v>
      </c>
      <c r="I63" s="35"/>
      <c r="J63" s="35"/>
      <c r="K63" s="35"/>
      <c r="L63" s="35"/>
      <c r="M63" s="35"/>
      <c r="N63" s="35"/>
      <c r="O63" s="29"/>
    </row>
    <row r="64" spans="2:16">
      <c r="B64" s="25" t="s">
        <v>60</v>
      </c>
      <c r="C64" s="21">
        <v>23.982999801635742</v>
      </c>
      <c r="D64" s="37"/>
      <c r="E64" s="35"/>
      <c r="F64" s="35"/>
      <c r="G64" s="21">
        <v>16.569999694824219</v>
      </c>
      <c r="H64" s="37"/>
      <c r="I64" s="35"/>
      <c r="J64" s="35"/>
      <c r="K64" s="35"/>
      <c r="L64" s="35"/>
      <c r="M64" s="35"/>
      <c r="N64" s="35"/>
      <c r="O64" s="29"/>
    </row>
    <row r="65" spans="2:16" ht="15.75">
      <c r="B65" s="25" t="s">
        <v>60</v>
      </c>
      <c r="C65" s="21">
        <v>24.079000473022461</v>
      </c>
      <c r="D65" s="38">
        <f>STDEV(C63:C65)</f>
        <v>5.9878016939213435E-2</v>
      </c>
      <c r="E65" s="39">
        <f>AVERAGE(C63:C65)</f>
        <v>24.010333379109699</v>
      </c>
      <c r="F65" s="35"/>
      <c r="G65" s="21">
        <v>16.611000061035156</v>
      </c>
      <c r="H65" s="40">
        <f>STDEV(G63:G65)</f>
        <v>6.3174621296507485E-2</v>
      </c>
      <c r="I65" s="39">
        <f>AVERAGE(G63:G65)</f>
        <v>16.555999755859375</v>
      </c>
      <c r="J65" s="35"/>
      <c r="K65" s="39">
        <f>E65-I65</f>
        <v>7.4543336232503243</v>
      </c>
      <c r="L65" s="39">
        <f>K65-$K$7</f>
        <v>-1.2256666819254569</v>
      </c>
      <c r="M65" s="18">
        <f>SQRT((D65*D65)+(H65*H65))</f>
        <v>8.7042573999910347E-2</v>
      </c>
      <c r="N65" s="6"/>
      <c r="O65" s="23">
        <f>POWER(2,-L65)</f>
        <v>2.3386349510095727</v>
      </c>
      <c r="P65" s="17">
        <f>M65/SQRT((COUNT(C63:C65)+COUNT(G63:G65)/2))</f>
        <v>4.1032262884845655E-2</v>
      </c>
    </row>
    <row r="66" spans="2:16">
      <c r="B66" s="25" t="s">
        <v>61</v>
      </c>
      <c r="C66" s="21">
        <v>25.10099983215332</v>
      </c>
      <c r="D66" s="32"/>
      <c r="E66" s="35"/>
      <c r="F66" s="35"/>
      <c r="G66" s="21">
        <v>15.697999954223633</v>
      </c>
      <c r="I66" s="35"/>
      <c r="J66" s="35"/>
      <c r="K66" s="35"/>
      <c r="L66" s="35"/>
      <c r="M66" s="35"/>
      <c r="N66" s="35"/>
      <c r="O66" s="29"/>
    </row>
    <row r="67" spans="2:16">
      <c r="B67" s="25" t="s">
        <v>61</v>
      </c>
      <c r="C67" s="21">
        <v>25.028999328613281</v>
      </c>
      <c r="D67" s="37"/>
      <c r="E67" s="35"/>
      <c r="F67" s="35"/>
      <c r="G67" s="21">
        <v>15.72599983215332</v>
      </c>
      <c r="H67" s="37"/>
      <c r="I67" s="35"/>
      <c r="J67" s="35"/>
      <c r="K67" s="35"/>
      <c r="L67" s="35"/>
      <c r="M67" s="35"/>
      <c r="N67" s="35"/>
      <c r="O67" s="29"/>
    </row>
    <row r="68" spans="2:16" ht="15.75">
      <c r="B68" s="25" t="s">
        <v>61</v>
      </c>
      <c r="C68" s="21">
        <v>24.940000534057617</v>
      </c>
      <c r="D68" s="38">
        <f>STDEV(C66:C68)</f>
        <v>8.0649066877934758E-2</v>
      </c>
      <c r="E68" s="39">
        <f>AVERAGE(C66:C68)</f>
        <v>25.023333231608074</v>
      </c>
      <c r="F68" s="35"/>
      <c r="G68" s="21">
        <v>15.791999816894531</v>
      </c>
      <c r="H68" s="40">
        <f>STDEV(G66:G68)</f>
        <v>4.8263107601398889E-2</v>
      </c>
      <c r="I68" s="39">
        <f>AVERAGE(G66:G68)</f>
        <v>15.738666534423828</v>
      </c>
      <c r="J68" s="35"/>
      <c r="K68" s="39">
        <f>E68-I68</f>
        <v>9.284666697184246</v>
      </c>
      <c r="L68" s="39">
        <f>K68-$K$7</f>
        <v>0.60466639200846473</v>
      </c>
      <c r="M68" s="18">
        <f>SQRT((D68*D68)+(H68*H68))</f>
        <v>9.3987230747723388E-2</v>
      </c>
      <c r="N68" s="6"/>
      <c r="O68" s="23">
        <f>POWER(2,-L68)</f>
        <v>0.65762343099486509</v>
      </c>
      <c r="P68" s="17">
        <f>M68/SQRT((COUNT(C66:C68)+COUNT(G66:G68)/2))</f>
        <v>4.4306005471106663E-2</v>
      </c>
    </row>
    <row r="69" spans="2:16">
      <c r="B69" s="25" t="s">
        <v>62</v>
      </c>
      <c r="C69" s="21">
        <v>24.784000396728516</v>
      </c>
      <c r="D69" s="32"/>
      <c r="E69" s="35"/>
      <c r="F69" s="35"/>
      <c r="G69" s="21">
        <v>17.033000946044922</v>
      </c>
      <c r="I69" s="35"/>
      <c r="J69" s="35"/>
      <c r="K69" s="35"/>
      <c r="L69" s="35"/>
      <c r="M69" s="35"/>
      <c r="N69" s="35"/>
      <c r="O69" s="29"/>
    </row>
    <row r="70" spans="2:16">
      <c r="B70" s="25" t="s">
        <v>62</v>
      </c>
      <c r="C70" s="21">
        <v>24.927999496459961</v>
      </c>
      <c r="D70" s="37"/>
      <c r="E70" s="35"/>
      <c r="F70" s="35"/>
      <c r="G70" s="21">
        <v>17.187999725341797</v>
      </c>
      <c r="H70" s="37"/>
      <c r="I70" s="35"/>
      <c r="J70" s="35"/>
      <c r="K70" s="35"/>
      <c r="L70" s="35"/>
      <c r="M70" s="35"/>
      <c r="N70" s="35"/>
      <c r="O70" s="29"/>
    </row>
    <row r="71" spans="2:16" ht="15.75">
      <c r="B71" s="25" t="s">
        <v>62</v>
      </c>
      <c r="C71" s="21">
        <v>24.995000839233398</v>
      </c>
      <c r="D71" s="38">
        <f>STDEV(C69:C71)</f>
        <v>0.10781628463437759</v>
      </c>
      <c r="E71" s="39">
        <f>AVERAGE(C69:C71)</f>
        <v>24.902333577473957</v>
      </c>
      <c r="F71" s="35"/>
      <c r="G71" s="21">
        <v>17.222000122070312</v>
      </c>
      <c r="H71" s="40">
        <f>STDEV(G69:G71)</f>
        <v>0.1007483143775405</v>
      </c>
      <c r="I71" s="39">
        <f>AVERAGE(G69:G71)</f>
        <v>17.147666931152344</v>
      </c>
      <c r="J71" s="35"/>
      <c r="K71" s="39">
        <f>E71-I71</f>
        <v>7.7546666463216134</v>
      </c>
      <c r="L71" s="39">
        <f>K71-$K$7</f>
        <v>-0.92533365885416785</v>
      </c>
      <c r="M71" s="18">
        <f>SQRT((D71*D71)+(H71*H71))</f>
        <v>0.14756210245953011</v>
      </c>
      <c r="N71" s="6"/>
      <c r="O71" s="23">
        <f>POWER(2,-L71)</f>
        <v>1.8991234103004646</v>
      </c>
      <c r="P71" s="17">
        <f>M71/SQRT((COUNT(C69:C71)+COUNT(G69:G71)/2))</f>
        <v>6.9561442196851911E-2</v>
      </c>
    </row>
    <row r="72" spans="2:16">
      <c r="B72" s="25" t="s">
        <v>63</v>
      </c>
      <c r="C72" s="21">
        <v>22.742000579833984</v>
      </c>
      <c r="D72" s="32"/>
      <c r="E72" s="35"/>
      <c r="F72" s="35"/>
      <c r="G72" s="21">
        <v>14.788999557495117</v>
      </c>
      <c r="I72" s="35"/>
      <c r="J72" s="35"/>
      <c r="K72" s="35"/>
      <c r="L72" s="35"/>
      <c r="M72" s="35"/>
      <c r="N72" s="35"/>
      <c r="O72" s="29"/>
    </row>
    <row r="73" spans="2:16">
      <c r="B73" s="25" t="s">
        <v>63</v>
      </c>
      <c r="C73" s="21">
        <v>22.742000579833984</v>
      </c>
      <c r="D73" s="37"/>
      <c r="E73" s="35"/>
      <c r="F73" s="35"/>
      <c r="G73" s="21">
        <v>14.781999588012695</v>
      </c>
      <c r="H73" s="37"/>
      <c r="I73" s="35"/>
      <c r="J73" s="35"/>
      <c r="K73" s="35"/>
      <c r="L73" s="35"/>
      <c r="M73" s="35"/>
      <c r="N73" s="35"/>
      <c r="O73" s="29"/>
    </row>
    <row r="74" spans="2:16" ht="15.75">
      <c r="B74" s="25" t="s">
        <v>63</v>
      </c>
      <c r="C74" s="21">
        <v>22.690999984741211</v>
      </c>
      <c r="D74" s="38">
        <f>STDEV(C72:C74)</f>
        <v>2.9445207305643852E-2</v>
      </c>
      <c r="E74" s="39">
        <f>AVERAGE(C72:C74)</f>
        <v>22.725000381469727</v>
      </c>
      <c r="F74" s="35"/>
      <c r="G74" s="21">
        <v>14.730999946594238</v>
      </c>
      <c r="H74" s="40">
        <f>STDEV(G72:G74)</f>
        <v>3.1659432144358353E-2</v>
      </c>
      <c r="I74" s="39">
        <f>AVERAGE(G72:G74)</f>
        <v>14.767333030700684</v>
      </c>
      <c r="J74" s="35"/>
      <c r="K74" s="39">
        <f>E74-I74</f>
        <v>7.957667350769043</v>
      </c>
      <c r="L74" s="39">
        <f>K74-$K$7</f>
        <v>-0.72233295440673828</v>
      </c>
      <c r="M74" s="18">
        <f>SQRT((D74*D74)+(H74*H74))</f>
        <v>4.3235863319420059E-2</v>
      </c>
      <c r="N74" s="6"/>
      <c r="O74" s="23">
        <f>POWER(2,-L74)</f>
        <v>1.6498478157377554</v>
      </c>
      <c r="P74" s="17">
        <f>M74/SQRT((COUNT(C72:C74)+COUNT(G72:G74)/2))</f>
        <v>2.0381581429077759E-2</v>
      </c>
    </row>
    <row r="75" spans="2:16">
      <c r="B75" s="25" t="s">
        <v>64</v>
      </c>
      <c r="C75" s="21">
        <v>21.570999145507813</v>
      </c>
      <c r="D75" s="32"/>
      <c r="E75" s="35"/>
      <c r="F75" s="35"/>
      <c r="G75" s="21">
        <v>14.569999694824219</v>
      </c>
      <c r="I75" s="35"/>
      <c r="J75" s="35"/>
      <c r="K75" s="35"/>
      <c r="L75" s="35"/>
      <c r="M75" s="35"/>
      <c r="N75" s="35"/>
      <c r="O75" s="29"/>
    </row>
    <row r="76" spans="2:16">
      <c r="B76" s="25" t="s">
        <v>64</v>
      </c>
      <c r="C76" s="21">
        <v>21.493999481201172</v>
      </c>
      <c r="D76" s="37"/>
      <c r="E76" s="35"/>
      <c r="F76" s="35"/>
      <c r="G76" s="21">
        <v>14.604999542236328</v>
      </c>
      <c r="H76" s="37"/>
      <c r="I76" s="35"/>
      <c r="J76" s="35"/>
      <c r="K76" s="35"/>
      <c r="L76" s="35"/>
      <c r="M76" s="35"/>
      <c r="N76" s="35"/>
      <c r="O76" s="29"/>
    </row>
    <row r="77" spans="2:16" ht="15.75">
      <c r="B77" s="25" t="s">
        <v>64</v>
      </c>
      <c r="C77" s="21">
        <v>21.488000869750977</v>
      </c>
      <c r="D77" s="38">
        <f>STDEV(C75:C77)</f>
        <v>4.6284708456237722E-2</v>
      </c>
      <c r="E77" s="39">
        <f>AVERAGE(C75:C77)</f>
        <v>21.517666498819988</v>
      </c>
      <c r="F77" s="35"/>
      <c r="G77" s="21">
        <v>14.585000038146973</v>
      </c>
      <c r="H77" s="40">
        <f>STDEV(G75:G77)</f>
        <v>1.7559326973110204E-2</v>
      </c>
      <c r="I77" s="39">
        <f>AVERAGE(G75:G77)</f>
        <v>14.586666425069174</v>
      </c>
      <c r="J77" s="35"/>
      <c r="K77" s="39">
        <f>E77-I77</f>
        <v>6.9310000737508144</v>
      </c>
      <c r="L77" s="39">
        <f>K77-$K$7</f>
        <v>-1.7490002314249669</v>
      </c>
      <c r="M77" s="18">
        <f>SQRT((D77*D77)+(H77*H77))</f>
        <v>4.9503577654827324E-2</v>
      </c>
      <c r="N77" s="6"/>
      <c r="O77" s="23">
        <f>POWER(2,-L77)</f>
        <v>3.3612555481173412</v>
      </c>
      <c r="P77" s="17">
        <f>M77/SQRT((COUNT(C75:C77)+COUNT(G75:G77)/2))</f>
        <v>2.3336210301815499E-2</v>
      </c>
    </row>
    <row r="78" spans="2:16">
      <c r="B78" s="25" t="s">
        <v>65</v>
      </c>
      <c r="C78" s="21">
        <v>23.093000411987305</v>
      </c>
      <c r="D78" s="32"/>
      <c r="E78" s="35"/>
      <c r="F78" s="35"/>
      <c r="G78" s="21">
        <v>15.883999824523926</v>
      </c>
      <c r="I78" s="35"/>
      <c r="J78" s="35"/>
      <c r="K78" s="35"/>
      <c r="L78" s="35"/>
      <c r="M78" s="35"/>
      <c r="N78" s="35"/>
      <c r="O78" s="29"/>
    </row>
    <row r="79" spans="2:16">
      <c r="B79" s="25" t="s">
        <v>65</v>
      </c>
      <c r="C79" s="21">
        <v>22.989999771118164</v>
      </c>
      <c r="D79" s="37"/>
      <c r="E79" s="35"/>
      <c r="F79" s="35"/>
      <c r="G79" s="21">
        <v>15.911999702453613</v>
      </c>
      <c r="H79" s="37"/>
      <c r="I79" s="35"/>
      <c r="J79" s="35"/>
      <c r="K79" s="35"/>
      <c r="L79" s="35"/>
      <c r="M79" s="35"/>
      <c r="N79" s="35"/>
      <c r="O79" s="29"/>
    </row>
    <row r="80" spans="2:16" ht="15.75">
      <c r="B80" s="25" t="s">
        <v>65</v>
      </c>
      <c r="C80" s="21">
        <v>23.131999969482422</v>
      </c>
      <c r="D80" s="38">
        <f>STDEV(C78:C80)</f>
        <v>7.3364562107960996E-2</v>
      </c>
      <c r="E80" s="39">
        <f>AVERAGE(C78:C80)</f>
        <v>23.071666717529297</v>
      </c>
      <c r="F80" s="35"/>
      <c r="G80" s="21">
        <v>15.970999717712402</v>
      </c>
      <c r="H80" s="40">
        <f>STDEV(G78:G80)</f>
        <v>4.4410915286336748E-2</v>
      </c>
      <c r="I80" s="39">
        <f>AVERAGE(G78:G80)</f>
        <v>15.922333081563314</v>
      </c>
      <c r="J80" s="35"/>
      <c r="K80" s="39">
        <f>E80-I80</f>
        <v>7.1493336359659825</v>
      </c>
      <c r="L80" s="39">
        <f>K80-$K$7</f>
        <v>-1.5306666692097988</v>
      </c>
      <c r="M80" s="18">
        <f>SQRT((D80*D80)+(H80*H80))</f>
        <v>8.5759479766746763E-2</v>
      </c>
      <c r="N80" s="6"/>
      <c r="O80" s="23">
        <f>POWER(2,-L80)</f>
        <v>2.8891931784488132</v>
      </c>
      <c r="P80" s="17">
        <f>M80/SQRT((COUNT(C78:C80)+COUNT(G78:G80)/2))</f>
        <v>4.0427406462731436E-2</v>
      </c>
    </row>
    <row r="81" spans="2:16">
      <c r="B81" s="25" t="s">
        <v>66</v>
      </c>
      <c r="C81" s="21">
        <v>23.575000762939453</v>
      </c>
      <c r="D81" s="32"/>
      <c r="E81" s="35"/>
      <c r="F81" s="35"/>
      <c r="G81" s="21">
        <v>15.493000030517578</v>
      </c>
      <c r="I81" s="35"/>
      <c r="J81" s="35"/>
      <c r="K81" s="35"/>
      <c r="L81" s="35"/>
      <c r="M81" s="35"/>
      <c r="N81" s="35"/>
      <c r="O81" s="29"/>
    </row>
    <row r="82" spans="2:16">
      <c r="B82" s="25" t="s">
        <v>66</v>
      </c>
      <c r="C82" s="21">
        <v>23.596000671386719</v>
      </c>
      <c r="D82" s="37"/>
      <c r="E82" s="35"/>
      <c r="F82" s="35"/>
      <c r="G82" s="21">
        <v>15.53600025177002</v>
      </c>
      <c r="H82" s="37"/>
      <c r="I82" s="35"/>
      <c r="J82" s="35"/>
      <c r="K82" s="35"/>
      <c r="L82" s="35"/>
      <c r="M82" s="35"/>
      <c r="N82" s="35"/>
      <c r="O82" s="29"/>
    </row>
    <row r="83" spans="2:16" ht="15.75">
      <c r="B83" s="25" t="s">
        <v>66</v>
      </c>
      <c r="C83" s="21">
        <v>23.468999862670898</v>
      </c>
      <c r="D83" s="38">
        <f>STDEV(C81:C83)</f>
        <v>6.8076418368147124E-2</v>
      </c>
      <c r="E83" s="39">
        <f>AVERAGE(C81:C83)</f>
        <v>23.546667098999023</v>
      </c>
      <c r="F83" s="35"/>
      <c r="G83" s="21">
        <v>15.498000144958496</v>
      </c>
      <c r="H83" s="40">
        <f>STDEV(G81:G83)</f>
        <v>2.3516052283027084E-2</v>
      </c>
      <c r="I83" s="39">
        <f>AVERAGE(G81:G83)</f>
        <v>15.509000142415365</v>
      </c>
      <c r="J83" s="35"/>
      <c r="K83" s="39">
        <f>E83-I83</f>
        <v>8.0376669565836583</v>
      </c>
      <c r="L83" s="39">
        <f>K83-$K$7</f>
        <v>-0.64233334859212299</v>
      </c>
      <c r="M83" s="18">
        <f>SQRT((D83*D83)+(H83*H83))</f>
        <v>7.2023631210964792E-2</v>
      </c>
      <c r="N83" s="6"/>
      <c r="O83" s="23">
        <f>POWER(2,-L83)</f>
        <v>1.5608515684812811</v>
      </c>
      <c r="P83" s="17">
        <f>M83/SQRT((COUNT(C81:C83)+COUNT(G81:G83)/2))</f>
        <v>3.3952265356634856E-2</v>
      </c>
    </row>
    <row r="84" spans="2:16">
      <c r="B84" s="25" t="s">
        <v>67</v>
      </c>
      <c r="C84" s="21">
        <v>21.784999847412109</v>
      </c>
      <c r="D84" s="32"/>
      <c r="E84" s="35"/>
      <c r="F84" s="35"/>
      <c r="G84" s="21">
        <v>15.762999534606934</v>
      </c>
      <c r="I84" s="35"/>
      <c r="J84" s="35"/>
      <c r="K84" s="35"/>
      <c r="L84" s="35"/>
      <c r="M84" s="35"/>
      <c r="N84" s="35"/>
      <c r="O84" s="29"/>
    </row>
    <row r="85" spans="2:16">
      <c r="B85" s="25" t="s">
        <v>67</v>
      </c>
      <c r="C85" s="21">
        <v>21.816999435424805</v>
      </c>
      <c r="D85" s="37"/>
      <c r="E85" s="35"/>
      <c r="F85" s="35"/>
      <c r="G85" s="21">
        <v>15.769000053405762</v>
      </c>
      <c r="H85" s="37"/>
      <c r="I85" s="35"/>
      <c r="J85" s="35"/>
      <c r="K85" s="35"/>
      <c r="L85" s="35"/>
      <c r="M85" s="35"/>
      <c r="N85" s="35"/>
      <c r="O85" s="29"/>
    </row>
    <row r="86" spans="2:16" ht="15.75">
      <c r="B86" s="25" t="s">
        <v>67</v>
      </c>
      <c r="C86" s="21">
        <v>21.839000701904297</v>
      </c>
      <c r="D86" s="38">
        <f>STDEV(C84:C86)</f>
        <v>2.7154255791588994E-2</v>
      </c>
      <c r="E86" s="39">
        <f>AVERAGE(C84:C86)</f>
        <v>21.813666661580402</v>
      </c>
      <c r="F86" s="35"/>
      <c r="G86" s="21">
        <v>15.781999588012695</v>
      </c>
      <c r="H86" s="40">
        <f>STDEV(G84:G86)</f>
        <v>9.7125018685004765E-3</v>
      </c>
      <c r="I86" s="39">
        <f>AVERAGE(G84:G86)</f>
        <v>15.771333058675131</v>
      </c>
      <c r="J86" s="35"/>
      <c r="K86" s="39">
        <f>E86-I86</f>
        <v>6.0423336029052717</v>
      </c>
      <c r="L86" s="39">
        <f>K86-$K$7</f>
        <v>-2.6376667022705096</v>
      </c>
      <c r="M86" s="18">
        <f>SQRT((D86*D86)+(H86*H86))</f>
        <v>2.8838971898121988E-2</v>
      </c>
      <c r="N86" s="6"/>
      <c r="O86" s="23">
        <f>POWER(2,-L86)</f>
        <v>6.2232435253699894</v>
      </c>
      <c r="P86" s="17">
        <f>M86/SQRT((COUNT(C84:C86)+COUNT(G84:G86)/2))</f>
        <v>1.3594821727740226E-2</v>
      </c>
    </row>
    <row r="87" spans="2:16">
      <c r="B87" s="25" t="s">
        <v>68</v>
      </c>
      <c r="C87" s="21">
        <v>24.305999755859375</v>
      </c>
      <c r="D87" s="32"/>
      <c r="E87" s="35"/>
      <c r="F87" s="35"/>
      <c r="G87" s="21">
        <v>16.007999420166016</v>
      </c>
      <c r="I87" s="35"/>
      <c r="J87" s="35"/>
      <c r="K87" s="35"/>
      <c r="L87" s="35"/>
      <c r="M87" s="35"/>
      <c r="N87" s="35"/>
      <c r="O87" s="29"/>
    </row>
    <row r="88" spans="2:16">
      <c r="B88" s="25" t="s">
        <v>68</v>
      </c>
      <c r="C88" s="21">
        <v>24.371000289916992</v>
      </c>
      <c r="D88" s="37"/>
      <c r="E88" s="35"/>
      <c r="F88" s="35"/>
      <c r="G88" s="21">
        <v>15.914999961853027</v>
      </c>
      <c r="H88" s="37"/>
      <c r="I88" s="35"/>
      <c r="J88" s="35"/>
      <c r="K88" s="35"/>
      <c r="L88" s="35"/>
      <c r="M88" s="35"/>
      <c r="N88" s="35"/>
      <c r="O88" s="29"/>
    </row>
    <row r="89" spans="2:16" ht="15.75">
      <c r="B89" s="25" t="s">
        <v>68</v>
      </c>
      <c r="C89" s="21">
        <v>24.493999481201172</v>
      </c>
      <c r="D89" s="38">
        <f>STDEV(C87:C89)</f>
        <v>9.5479288515824851E-2</v>
      </c>
      <c r="E89" s="39">
        <f>AVERAGE(C87:C89)</f>
        <v>24.39033317565918</v>
      </c>
      <c r="F89" s="35"/>
      <c r="G89" s="21">
        <v>15.925999641418457</v>
      </c>
      <c r="H89" s="40">
        <f>STDEV(G87:G89)</f>
        <v>5.081642764516861E-2</v>
      </c>
      <c r="I89" s="39">
        <f>AVERAGE(G87:G89)</f>
        <v>15.949666341145834</v>
      </c>
      <c r="J89" s="35"/>
      <c r="K89" s="39">
        <f>E89-I89</f>
        <v>8.4406668345133458</v>
      </c>
      <c r="L89" s="39">
        <f>K89-$K$7</f>
        <v>-0.23933347066243549</v>
      </c>
      <c r="M89" s="18">
        <f>SQRT((D89*D89)+(H89*H89))</f>
        <v>0.10816008438469701</v>
      </c>
      <c r="N89" s="6"/>
      <c r="O89" s="23">
        <f>POWER(2,-L89)</f>
        <v>1.1804471653784403</v>
      </c>
      <c r="P89" s="17">
        <f>M89/SQRT((COUNT(C87:C89)+COUNT(G87:G89)/2))</f>
        <v>5.098715274808565E-2</v>
      </c>
    </row>
    <row r="90" spans="2:16">
      <c r="B90" s="25" t="s">
        <v>69</v>
      </c>
      <c r="C90" s="21">
        <v>23.795999526977539</v>
      </c>
      <c r="D90" s="32"/>
      <c r="E90" s="35"/>
      <c r="F90" s="35"/>
      <c r="G90" s="21">
        <v>15.137999534606934</v>
      </c>
      <c r="I90" s="35"/>
      <c r="J90" s="35"/>
      <c r="K90" s="35"/>
      <c r="L90" s="35"/>
      <c r="M90" s="35"/>
      <c r="N90" s="35"/>
      <c r="O90" s="29"/>
    </row>
    <row r="91" spans="2:16">
      <c r="B91" s="25" t="s">
        <v>69</v>
      </c>
      <c r="C91" s="21">
        <v>23.756000518798828</v>
      </c>
      <c r="D91" s="37"/>
      <c r="E91" s="35"/>
      <c r="F91" s="35"/>
      <c r="G91" s="21">
        <v>15.140000343322754</v>
      </c>
      <c r="H91" s="37"/>
      <c r="I91" s="35"/>
      <c r="J91" s="35"/>
      <c r="K91" s="35"/>
      <c r="L91" s="35"/>
      <c r="M91" s="35"/>
      <c r="N91" s="35"/>
      <c r="O91" s="29"/>
    </row>
    <row r="92" spans="2:16" ht="15.75">
      <c r="B92" s="25" t="s">
        <v>69</v>
      </c>
      <c r="C92" s="21">
        <v>23.87299919128418</v>
      </c>
      <c r="D92" s="38">
        <f>STDEV(C90:C92)</f>
        <v>5.9466458784133785E-2</v>
      </c>
      <c r="E92" s="39">
        <f>AVERAGE(C90:C92)</f>
        <v>23.808333079020183</v>
      </c>
      <c r="F92" s="35"/>
      <c r="G92" s="21">
        <v>15.135000228881836</v>
      </c>
      <c r="H92" s="40">
        <f>STDEV(G90:G92)</f>
        <v>2.516618590231163E-3</v>
      </c>
      <c r="I92" s="39">
        <f>AVERAGE(G90:G92)</f>
        <v>15.137666702270508</v>
      </c>
      <c r="J92" s="35"/>
      <c r="K92" s="39">
        <f>E92-I92</f>
        <v>8.6706663767496757</v>
      </c>
      <c r="L92" s="39">
        <f>K92-$K$7</f>
        <v>-9.3339284261055866E-3</v>
      </c>
      <c r="M92" s="18">
        <f>SQRT((D92*D92)+(H92*H92))</f>
        <v>5.9519686570527058E-2</v>
      </c>
      <c r="N92" s="6"/>
      <c r="O92" s="23">
        <f>POWER(2,-L92)</f>
        <v>1.006490760447287</v>
      </c>
      <c r="P92" s="17">
        <f>M92/SQRT((COUNT(C90:C92)+COUNT(G90:G92)/2))</f>
        <v>2.8057849325411714E-2</v>
      </c>
    </row>
    <row r="93" spans="2:16">
      <c r="B93" s="25" t="s">
        <v>70</v>
      </c>
      <c r="C93" s="21">
        <v>21.841999053955078</v>
      </c>
      <c r="D93" s="32"/>
      <c r="E93" s="35"/>
      <c r="F93" s="35"/>
      <c r="G93" s="21">
        <v>14.548000335693359</v>
      </c>
      <c r="I93" s="35"/>
      <c r="J93" s="35"/>
      <c r="K93" s="35"/>
      <c r="L93" s="35"/>
      <c r="M93" s="35"/>
      <c r="N93" s="35"/>
      <c r="O93" s="29"/>
    </row>
    <row r="94" spans="2:16">
      <c r="B94" s="25" t="s">
        <v>70</v>
      </c>
      <c r="C94" s="21">
        <v>22.052000045776367</v>
      </c>
      <c r="D94" s="37"/>
      <c r="E94" s="35"/>
      <c r="F94" s="35"/>
      <c r="G94" s="21">
        <v>14.520000457763672</v>
      </c>
      <c r="H94" s="37"/>
      <c r="I94" s="35"/>
      <c r="J94" s="35"/>
      <c r="K94" s="35"/>
      <c r="L94" s="35"/>
      <c r="M94" s="35"/>
      <c r="N94" s="35"/>
      <c r="O94" s="29"/>
    </row>
    <row r="95" spans="2:16" ht="15.75">
      <c r="B95" s="25" t="s">
        <v>70</v>
      </c>
      <c r="C95" s="21">
        <v>21.871999740600586</v>
      </c>
      <c r="D95" s="38">
        <f>STDEV(C93:C95)</f>
        <v>0.11357858338943237</v>
      </c>
      <c r="E95" s="39">
        <f>AVERAGE(C93:C95)</f>
        <v>21.921999613444012</v>
      </c>
      <c r="F95" s="35"/>
      <c r="G95" s="21">
        <v>14.763999938964844</v>
      </c>
      <c r="H95" s="40">
        <f>STDEV(G93:G95)</f>
        <v>0.13352625747010921</v>
      </c>
      <c r="I95" s="39">
        <f>AVERAGE(G93:G95)</f>
        <v>14.610666910807291</v>
      </c>
      <c r="J95" s="35"/>
      <c r="K95" s="39">
        <f>E95-I95</f>
        <v>7.3113327026367205</v>
      </c>
      <c r="L95" s="39">
        <f>K95-$K$7</f>
        <v>-1.3686676025390607</v>
      </c>
      <c r="M95" s="18">
        <f>SQRT((D95*D95)+(H95*H95))</f>
        <v>0.17529790654404331</v>
      </c>
      <c r="N95" s="6"/>
      <c r="O95" s="23">
        <f>POWER(2,-L95)</f>
        <v>2.5823196646712545</v>
      </c>
      <c r="P95" s="17">
        <f>M95/SQRT((COUNT(C93:C95)+COUNT(G93:G95)/2))</f>
        <v>8.2636225630065799E-2</v>
      </c>
    </row>
    <row r="96" spans="2:16">
      <c r="B96" s="25" t="s">
        <v>71</v>
      </c>
      <c r="C96" s="21">
        <v>25.545000076293945</v>
      </c>
      <c r="D96" s="32"/>
      <c r="E96" s="35"/>
      <c r="F96" s="35"/>
      <c r="G96" s="21">
        <v>17.496999740600586</v>
      </c>
      <c r="I96" s="35"/>
      <c r="J96" s="35"/>
      <c r="K96" s="35"/>
      <c r="L96" s="35"/>
      <c r="M96" s="35"/>
      <c r="N96" s="35"/>
      <c r="O96" s="29"/>
    </row>
    <row r="97" spans="2:16">
      <c r="B97" s="25" t="s">
        <v>71</v>
      </c>
      <c r="C97" s="21">
        <v>25.649999618530273</v>
      </c>
      <c r="D97" s="37"/>
      <c r="E97" s="35"/>
      <c r="F97" s="35"/>
      <c r="G97" s="21">
        <v>17.437999725341797</v>
      </c>
      <c r="H97" s="37"/>
      <c r="I97" s="35"/>
      <c r="J97" s="35"/>
      <c r="K97" s="35"/>
      <c r="L97" s="35"/>
      <c r="M97" s="35"/>
      <c r="N97" s="35"/>
      <c r="O97" s="29"/>
    </row>
    <row r="98" spans="2:16" ht="15.75">
      <c r="B98" s="25" t="s">
        <v>71</v>
      </c>
      <c r="C98" s="21">
        <v>26.072999954223633</v>
      </c>
      <c r="D98" s="38">
        <f>STDEV(C96:C98)</f>
        <v>0.27950493703466894</v>
      </c>
      <c r="E98" s="39">
        <f>AVERAGE(C96:C98)</f>
        <v>25.755999883015949</v>
      </c>
      <c r="F98" s="35"/>
      <c r="G98" s="21">
        <v>17.455999374389648</v>
      </c>
      <c r="H98" s="40">
        <f>STDEV(G96:G98)</f>
        <v>3.0237998158537081E-2</v>
      </c>
      <c r="I98" s="39">
        <f>AVERAGE(G96:G98)</f>
        <v>17.463666280110676</v>
      </c>
      <c r="J98" s="35"/>
      <c r="K98" s="39">
        <f>E98-I98</f>
        <v>8.2923336029052734</v>
      </c>
      <c r="L98" s="39">
        <f>K98-$K$7</f>
        <v>-0.38766670227050781</v>
      </c>
      <c r="M98" s="18">
        <f>SQRT((D98*D98)+(H98*H98))</f>
        <v>0.28113581479311728</v>
      </c>
      <c r="N98" s="6"/>
      <c r="O98" s="23">
        <f>POWER(2,-L98)</f>
        <v>1.3082757929336266</v>
      </c>
      <c r="P98" s="17">
        <f>M98/SQRT((COUNT(C96:C98)+COUNT(G96:G98)/2))</f>
        <v>0.13252869404974571</v>
      </c>
    </row>
    <row r="99" spans="2:16">
      <c r="B99" s="25" t="s">
        <v>72</v>
      </c>
      <c r="C99" s="21">
        <v>26.805000305175781</v>
      </c>
      <c r="D99" s="32"/>
      <c r="E99" s="35"/>
      <c r="F99" s="35"/>
      <c r="G99" s="21">
        <v>18.006999969482422</v>
      </c>
      <c r="I99" s="35"/>
      <c r="J99" s="35"/>
      <c r="K99" s="35"/>
      <c r="L99" s="35"/>
      <c r="M99" s="35"/>
      <c r="N99" s="35"/>
      <c r="O99" s="29"/>
    </row>
    <row r="100" spans="2:16">
      <c r="B100" s="25" t="s">
        <v>72</v>
      </c>
      <c r="C100" s="21">
        <v>26.930000305175781</v>
      </c>
      <c r="D100" s="37"/>
      <c r="E100" s="35"/>
      <c r="F100" s="35"/>
      <c r="G100" s="21">
        <v>18.090999603271484</v>
      </c>
      <c r="H100" s="37"/>
      <c r="I100" s="35"/>
      <c r="J100" s="35"/>
      <c r="K100" s="35"/>
      <c r="L100" s="35"/>
      <c r="M100" s="35"/>
      <c r="N100" s="35"/>
      <c r="O100" s="29"/>
    </row>
    <row r="101" spans="2:16" ht="15.75">
      <c r="B101" s="25" t="s">
        <v>72</v>
      </c>
      <c r="C101" s="21">
        <v>26.905000686645508</v>
      </c>
      <c r="D101" s="38">
        <f>STDEV(C99:C101)</f>
        <v>6.6143854867944232E-2</v>
      </c>
      <c r="E101" s="39">
        <f>AVERAGE(C99:C101)</f>
        <v>26.880000432332356</v>
      </c>
      <c r="F101" s="35"/>
      <c r="G101" s="21">
        <v>18.099000930786133</v>
      </c>
      <c r="H101" s="40">
        <f>STDEV(G99:G101)</f>
        <v>5.096426296844387E-2</v>
      </c>
      <c r="I101" s="39">
        <f>AVERAGE(G99:G101)</f>
        <v>18.065666834513348</v>
      </c>
      <c r="J101" s="35"/>
      <c r="K101" s="39">
        <f>E101-I101</f>
        <v>8.814333597819008</v>
      </c>
      <c r="L101" s="39">
        <f>K101-$K$7</f>
        <v>0.1343332926432268</v>
      </c>
      <c r="M101" s="18">
        <f>SQRT((D101*D101)+(H101*H101))</f>
        <v>8.3500692432508419E-2</v>
      </c>
      <c r="N101" s="6"/>
      <c r="O101" s="23">
        <f>POWER(2,-L101)</f>
        <v>0.91109077535174843</v>
      </c>
      <c r="P101" s="17">
        <f>M101/SQRT((COUNT(C99:C101)+COUNT(G99:G101)/2))</f>
        <v>3.936260390186596E-2</v>
      </c>
    </row>
    <row r="102" spans="2:16">
      <c r="B102" s="25" t="s">
        <v>73</v>
      </c>
      <c r="C102" s="21">
        <v>22.548000335693359</v>
      </c>
      <c r="D102" s="32"/>
      <c r="E102" s="35"/>
      <c r="F102" s="35"/>
      <c r="G102" s="21">
        <v>15.23900032043457</v>
      </c>
      <c r="I102" s="35"/>
      <c r="J102" s="35"/>
      <c r="K102" s="35"/>
      <c r="L102" s="35"/>
      <c r="M102" s="35"/>
      <c r="N102" s="35"/>
      <c r="O102" s="29"/>
    </row>
    <row r="103" spans="2:16">
      <c r="B103" s="25" t="s">
        <v>73</v>
      </c>
      <c r="C103" s="21">
        <v>22.545000076293945</v>
      </c>
      <c r="D103" s="37"/>
      <c r="E103" s="35"/>
      <c r="F103" s="35"/>
      <c r="G103" s="21">
        <v>15.244000434875488</v>
      </c>
      <c r="H103" s="37"/>
      <c r="I103" s="35"/>
      <c r="J103" s="35"/>
      <c r="K103" s="35"/>
      <c r="L103" s="35"/>
      <c r="M103" s="35"/>
      <c r="N103" s="35"/>
      <c r="O103" s="29"/>
    </row>
    <row r="104" spans="2:16" ht="15.75">
      <c r="B104" s="25" t="s">
        <v>73</v>
      </c>
      <c r="C104" s="21">
        <v>22.531000137329102</v>
      </c>
      <c r="D104" s="38">
        <f>STDEV(C102:C104)</f>
        <v>9.0738322656163019E-3</v>
      </c>
      <c r="E104" s="39">
        <f>AVERAGE(C102:C104)</f>
        <v>22.541333516438801</v>
      </c>
      <c r="F104" s="35"/>
      <c r="G104" s="21">
        <v>15.215000152587891</v>
      </c>
      <c r="H104" s="40">
        <f>STDEV(G102:G104)</f>
        <v>1.5502825408353925E-2</v>
      </c>
      <c r="I104" s="39">
        <f>AVERAGE(G102:G104)</f>
        <v>15.232666969299316</v>
      </c>
      <c r="J104" s="35"/>
      <c r="K104" s="39">
        <f>E104-I104</f>
        <v>7.3086665471394845</v>
      </c>
      <c r="L104" s="39">
        <f>K104-$K$7</f>
        <v>-1.3713337580362968</v>
      </c>
      <c r="M104" s="18">
        <f>SQRT((D104*D104)+(H104*H104))</f>
        <v>1.796307400269908E-2</v>
      </c>
      <c r="N104" s="6"/>
      <c r="O104" s="23">
        <f>POWER(2,-L104)</f>
        <v>2.5870963023128595</v>
      </c>
      <c r="P104" s="17">
        <f>M104/SQRT((COUNT(C102:C104)+COUNT(G102:G104)/2))</f>
        <v>8.4678742921762001E-3</v>
      </c>
    </row>
    <row r="105" spans="2:16">
      <c r="B105" s="25" t="s">
        <v>74</v>
      </c>
      <c r="C105" s="21">
        <v>25.016000747680664</v>
      </c>
      <c r="D105" s="32"/>
      <c r="E105" s="35"/>
      <c r="F105" s="35"/>
      <c r="G105" s="21">
        <v>15.953000068664551</v>
      </c>
      <c r="I105" s="35"/>
      <c r="J105" s="35"/>
      <c r="K105" s="35"/>
      <c r="L105" s="35"/>
      <c r="M105" s="35"/>
      <c r="N105" s="35"/>
      <c r="O105" s="29"/>
    </row>
    <row r="106" spans="2:16">
      <c r="B106" s="25" t="s">
        <v>74</v>
      </c>
      <c r="C106" s="21">
        <v>24.843999862670898</v>
      </c>
      <c r="D106" s="37"/>
      <c r="E106" s="35"/>
      <c r="F106" s="35"/>
      <c r="G106" s="21">
        <v>16.00200080871582</v>
      </c>
      <c r="H106" s="37"/>
      <c r="I106" s="35"/>
      <c r="J106" s="35"/>
      <c r="K106" s="35"/>
      <c r="L106" s="35"/>
      <c r="M106" s="35"/>
      <c r="N106" s="35"/>
      <c r="O106" s="29"/>
    </row>
    <row r="107" spans="2:16" ht="15.75">
      <c r="B107" s="25" t="s">
        <v>74</v>
      </c>
      <c r="C107" s="21">
        <v>24.89900016784668</v>
      </c>
      <c r="D107" s="38">
        <f>STDEV(C105:C107)</f>
        <v>8.7843111753341488E-2</v>
      </c>
      <c r="E107" s="39">
        <f>AVERAGE(C105:C107)</f>
        <v>24.919666926066082</v>
      </c>
      <c r="F107" s="35"/>
      <c r="G107" s="21">
        <v>16.025999069213867</v>
      </c>
      <c r="H107" s="40">
        <f>STDEV(G105:G107)</f>
        <v>3.7206278846684163E-2</v>
      </c>
      <c r="I107" s="39">
        <f>AVERAGE(G105:G107)</f>
        <v>15.993666648864746</v>
      </c>
      <c r="J107" s="35"/>
      <c r="K107" s="39">
        <f>E107-I107</f>
        <v>8.9260002772013358</v>
      </c>
      <c r="L107" s="39">
        <f>K107-$K$7</f>
        <v>0.24599997202555457</v>
      </c>
      <c r="M107" s="18">
        <f>SQRT((D107*D107)+(H107*H107))</f>
        <v>9.5397691104802215E-2</v>
      </c>
      <c r="N107" s="6"/>
      <c r="O107" s="23">
        <f>POWER(2,-L107)</f>
        <v>0.84323112660070787</v>
      </c>
      <c r="P107" s="17">
        <f>M107/SQRT((COUNT(C105:C107)+COUNT(G105:G107)/2))</f>
        <v>4.4970902859830159E-2</v>
      </c>
    </row>
    <row r="108" spans="2:16">
      <c r="B108" s="25" t="s">
        <v>75</v>
      </c>
      <c r="C108" s="21">
        <v>24.045999526977539</v>
      </c>
      <c r="D108" s="32"/>
      <c r="E108" s="35"/>
      <c r="F108" s="35"/>
      <c r="G108" s="21">
        <v>16.495000839233398</v>
      </c>
      <c r="I108" s="35"/>
      <c r="J108" s="35"/>
      <c r="K108" s="35"/>
      <c r="L108" s="35"/>
      <c r="M108" s="35"/>
      <c r="N108" s="35"/>
      <c r="O108" s="29"/>
    </row>
    <row r="109" spans="2:16">
      <c r="B109" s="25" t="s">
        <v>75</v>
      </c>
      <c r="C109" s="21">
        <v>24.000999450683594</v>
      </c>
      <c r="D109" s="37"/>
      <c r="E109" s="35"/>
      <c r="F109" s="35"/>
      <c r="G109" s="21">
        <v>16.471000671386719</v>
      </c>
      <c r="H109" s="37"/>
      <c r="I109" s="35"/>
      <c r="J109" s="35"/>
      <c r="K109" s="35"/>
      <c r="L109" s="35"/>
      <c r="M109" s="35"/>
      <c r="N109" s="35"/>
      <c r="O109" s="29"/>
    </row>
    <row r="110" spans="2:16" ht="15.75">
      <c r="B110" s="25" t="s">
        <v>75</v>
      </c>
      <c r="C110" s="21">
        <v>24.174999237060547</v>
      </c>
      <c r="D110" s="38">
        <f>STDEV(C108:C110)</f>
        <v>9.0315980246379324E-2</v>
      </c>
      <c r="E110" s="39">
        <f>AVERAGE(C108:C110)</f>
        <v>24.073999404907227</v>
      </c>
      <c r="F110" s="35"/>
      <c r="G110" s="21">
        <v>16.443000793457031</v>
      </c>
      <c r="H110" s="40">
        <f>STDEV(G108:G110)</f>
        <v>2.6025647547148825E-2</v>
      </c>
      <c r="I110" s="39">
        <f>AVERAGE(G108:G110)</f>
        <v>16.469667434692383</v>
      </c>
      <c r="J110" s="35"/>
      <c r="K110" s="39">
        <f>E110-I110</f>
        <v>7.6043319702148438</v>
      </c>
      <c r="L110" s="39">
        <f>K110-$K$7</f>
        <v>-1.0756683349609375</v>
      </c>
      <c r="M110" s="18">
        <f>SQRT((D110*D110)+(H110*H110))</f>
        <v>9.3991013496572073E-2</v>
      </c>
      <c r="N110" s="6"/>
      <c r="O110" s="23">
        <f>POWER(2,-L110)</f>
        <v>2.1076982464679306</v>
      </c>
      <c r="P110" s="17">
        <f>M110/SQRT((COUNT(C108:C110)+COUNT(G108:G110)/2))</f>
        <v>4.4307788676014953E-2</v>
      </c>
    </row>
    <row r="111" spans="2:16">
      <c r="B111" s="25" t="s">
        <v>76</v>
      </c>
      <c r="C111" s="21">
        <v>22.302000045776367</v>
      </c>
      <c r="D111" s="32"/>
      <c r="E111" s="35"/>
      <c r="F111" s="35"/>
      <c r="G111" s="21">
        <v>15.532999992370605</v>
      </c>
      <c r="I111" s="35"/>
      <c r="J111" s="35"/>
      <c r="K111" s="35"/>
      <c r="L111" s="35"/>
      <c r="M111" s="35"/>
      <c r="N111" s="35"/>
      <c r="O111" s="29"/>
    </row>
    <row r="112" spans="2:16">
      <c r="B112" s="25" t="s">
        <v>76</v>
      </c>
      <c r="C112" s="21">
        <v>22.298000335693359</v>
      </c>
      <c r="D112" s="37"/>
      <c r="E112" s="35"/>
      <c r="F112" s="35"/>
      <c r="G112" s="21">
        <v>15.58899974822998</v>
      </c>
      <c r="H112" s="37"/>
      <c r="I112" s="35"/>
      <c r="J112" s="35"/>
      <c r="K112" s="35"/>
      <c r="L112" s="35"/>
      <c r="M112" s="35"/>
      <c r="N112" s="35"/>
      <c r="O112" s="29"/>
    </row>
    <row r="113" spans="2:17" ht="15.75">
      <c r="B113" s="25" t="s">
        <v>76</v>
      </c>
      <c r="C113" s="21">
        <v>22.36400032043457</v>
      </c>
      <c r="D113" s="38">
        <f>STDEV(C111:C113)</f>
        <v>3.7004571168710171E-2</v>
      </c>
      <c r="E113" s="39">
        <f>AVERAGE(C111:C113)</f>
        <v>22.321333567301433</v>
      </c>
      <c r="F113" s="35"/>
      <c r="G113" s="21">
        <v>15.585000038146973</v>
      </c>
      <c r="H113" s="40">
        <f>STDEV(G111:G113)</f>
        <v>3.124093227856152E-2</v>
      </c>
      <c r="I113" s="39">
        <f>AVERAGE(G111:G113)</f>
        <v>15.568999926249186</v>
      </c>
      <c r="J113" s="35"/>
      <c r="K113" s="39">
        <f>E113-I113</f>
        <v>6.7523336410522479</v>
      </c>
      <c r="L113" s="39">
        <f>K113-$K$7</f>
        <v>-1.9276666641235334</v>
      </c>
      <c r="M113" s="18">
        <f>SQRT((D113*D113)+(H113*H113))</f>
        <v>4.8428649960677236E-2</v>
      </c>
      <c r="N113" s="6"/>
      <c r="O113" s="23">
        <f>POWER(2,-L113)</f>
        <v>3.8043939954080983</v>
      </c>
      <c r="P113" s="17">
        <f>M113/SQRT((COUNT(C111:C113)+COUNT(G111:G113)/2))</f>
        <v>2.2829484527269669E-2</v>
      </c>
    </row>
    <row r="114" spans="2:17">
      <c r="B114" s="25" t="s">
        <v>77</v>
      </c>
      <c r="C114" s="21">
        <v>24.71299934387207</v>
      </c>
      <c r="D114" s="32"/>
      <c r="E114" s="35"/>
      <c r="F114" s="35"/>
      <c r="G114" s="21">
        <v>17.246000289916992</v>
      </c>
      <c r="I114" s="35"/>
      <c r="J114" s="35"/>
      <c r="K114" s="35"/>
      <c r="L114" s="35"/>
      <c r="M114" s="35"/>
      <c r="N114" s="35"/>
      <c r="O114" s="29"/>
    </row>
    <row r="115" spans="2:17">
      <c r="B115" s="25" t="s">
        <v>77</v>
      </c>
      <c r="C115" s="21">
        <v>24.672000885009766</v>
      </c>
      <c r="D115" s="37"/>
      <c r="E115" s="35"/>
      <c r="F115" s="35"/>
      <c r="G115" s="21">
        <v>17.312999725341797</v>
      </c>
      <c r="H115" s="37"/>
      <c r="I115" s="35"/>
      <c r="J115" s="35"/>
      <c r="K115" s="35"/>
      <c r="L115" s="35"/>
      <c r="M115" s="35"/>
      <c r="N115" s="35"/>
      <c r="O115" s="29"/>
    </row>
    <row r="116" spans="2:17" ht="15.75">
      <c r="B116" s="25" t="s">
        <v>77</v>
      </c>
      <c r="C116" s="21">
        <v>24.768999099731445</v>
      </c>
      <c r="D116" s="38">
        <f>STDEV(C114:C116)</f>
        <v>4.8692059490548646E-2</v>
      </c>
      <c r="E116" s="39">
        <f>AVERAGE(C114:C116)</f>
        <v>24.717999776204426</v>
      </c>
      <c r="F116" s="35"/>
      <c r="G116" s="21">
        <v>17.297000885009766</v>
      </c>
      <c r="H116" s="40">
        <f>STDEV(G114:G116)</f>
        <v>3.4990350905712633E-2</v>
      </c>
      <c r="I116" s="39">
        <f>AVERAGE(G114:G116)</f>
        <v>17.285333633422852</v>
      </c>
      <c r="J116" s="35"/>
      <c r="K116" s="39">
        <f>E116-I116</f>
        <v>7.4326661427815743</v>
      </c>
      <c r="L116" s="39">
        <f>K116-$K$7</f>
        <v>-1.2473341623942069</v>
      </c>
      <c r="M116" s="18">
        <f>SQRT((D116*D116)+(H116*H116))</f>
        <v>5.9960331169332554E-2</v>
      </c>
      <c r="N116" s="6"/>
      <c r="O116" s="23">
        <f>POWER(2,-L116)</f>
        <v>2.3740234117726491</v>
      </c>
      <c r="P116" s="17">
        <f>M116/SQRT((COUNT(C114:C116)+COUNT(G114:G116)/2))</f>
        <v>2.8265571181350774E-2</v>
      </c>
    </row>
    <row r="117" spans="2:17">
      <c r="B117" s="25" t="s">
        <v>78</v>
      </c>
      <c r="C117" s="21">
        <v>24.771999359130859</v>
      </c>
      <c r="D117" s="32"/>
      <c r="E117" s="35"/>
      <c r="F117" s="35"/>
      <c r="G117" s="21">
        <v>15.206000328063965</v>
      </c>
      <c r="I117" s="35"/>
      <c r="J117" s="35"/>
      <c r="K117" s="35"/>
      <c r="L117" s="35"/>
      <c r="M117" s="35"/>
      <c r="N117" s="35"/>
      <c r="O117" s="29"/>
    </row>
    <row r="118" spans="2:17">
      <c r="B118" s="25" t="s">
        <v>78</v>
      </c>
      <c r="C118" s="21">
        <v>24.759000778198242</v>
      </c>
      <c r="D118" s="37"/>
      <c r="E118" s="35"/>
      <c r="F118" s="35"/>
      <c r="G118" s="21">
        <v>15.51099967956543</v>
      </c>
      <c r="H118" s="37"/>
      <c r="I118" s="35"/>
      <c r="J118" s="35"/>
      <c r="K118" s="35"/>
      <c r="L118" s="35"/>
      <c r="M118" s="35"/>
      <c r="N118" s="35"/>
      <c r="O118" s="29"/>
    </row>
    <row r="119" spans="2:17" ht="15.75">
      <c r="B119" s="25" t="s">
        <v>78</v>
      </c>
      <c r="C119" s="21">
        <v>25.000999450683594</v>
      </c>
      <c r="D119" s="38">
        <f>STDEV(C117:C119)</f>
        <v>0.13612087919816893</v>
      </c>
      <c r="E119" s="39">
        <f>AVERAGE(C117:C119)</f>
        <v>24.843999862670898</v>
      </c>
      <c r="F119" s="35"/>
      <c r="G119" s="21">
        <v>15.579000473022461</v>
      </c>
      <c r="H119" s="40">
        <f>STDEV(G117:G119)</f>
        <v>0.19865288842021192</v>
      </c>
      <c r="I119" s="39">
        <f>AVERAGE(G117:G119)</f>
        <v>15.432000160217285</v>
      </c>
      <c r="J119" s="35"/>
      <c r="K119" s="39">
        <f>E119-I119</f>
        <v>9.4119997024536133</v>
      </c>
      <c r="L119" s="39">
        <f>K119-$K$7</f>
        <v>0.73199939727783203</v>
      </c>
      <c r="M119" s="18">
        <f>SQRT((D119*D119)+(H119*H119))</f>
        <v>0.24081499918272464</v>
      </c>
      <c r="N119" s="6"/>
      <c r="O119" s="23">
        <f>POWER(2,-L119)</f>
        <v>0.60206894214511086</v>
      </c>
      <c r="P119" s="17">
        <f>M119/SQRT((COUNT(C117:C119)+COUNT(G117:G119)/2))</f>
        <v>0.113521279289025</v>
      </c>
    </row>
    <row r="120" spans="2:17">
      <c r="B120" s="25" t="s">
        <v>79</v>
      </c>
      <c r="C120" s="21">
        <v>23.044000625610352</v>
      </c>
      <c r="D120" s="32"/>
      <c r="E120" s="35"/>
      <c r="F120" s="35"/>
      <c r="G120" s="21">
        <v>15.913000106811523</v>
      </c>
      <c r="I120" s="35"/>
      <c r="J120" s="35"/>
      <c r="K120" s="35"/>
      <c r="L120" s="35"/>
      <c r="M120" s="35"/>
      <c r="N120" s="35"/>
      <c r="O120" s="29"/>
    </row>
    <row r="121" spans="2:17">
      <c r="B121" s="25" t="s">
        <v>79</v>
      </c>
      <c r="C121" s="21">
        <v>23.055000305175781</v>
      </c>
      <c r="D121" s="37"/>
      <c r="E121" s="35"/>
      <c r="F121" s="35"/>
      <c r="G121" s="21">
        <v>15.98799991607666</v>
      </c>
      <c r="H121" s="37"/>
      <c r="I121" s="35"/>
      <c r="J121" s="35"/>
      <c r="K121" s="35"/>
      <c r="L121" s="35"/>
      <c r="M121" s="35"/>
      <c r="N121" s="35"/>
      <c r="O121" s="29"/>
    </row>
    <row r="122" spans="2:17" ht="15.75">
      <c r="B122" s="25" t="s">
        <v>79</v>
      </c>
      <c r="C122" s="21">
        <v>23.083000183105469</v>
      </c>
      <c r="D122" s="38">
        <f>STDEV(C120:C122)</f>
        <v>2.0107840922695155E-2</v>
      </c>
      <c r="E122" s="39">
        <f>AVERAGE(C120:C122)</f>
        <v>23.060667037963867</v>
      </c>
      <c r="F122" s="35"/>
      <c r="G122" s="21">
        <v>15.895000457763672</v>
      </c>
      <c r="H122" s="40">
        <f>STDEV(G120:G122)</f>
        <v>4.9325209920421623E-2</v>
      </c>
      <c r="I122" s="39">
        <f>AVERAGE(G120:G122)</f>
        <v>15.932000160217285</v>
      </c>
      <c r="J122" s="35"/>
      <c r="K122" s="39">
        <f>E122-I122</f>
        <v>7.128666877746582</v>
      </c>
      <c r="L122" s="39">
        <f>K122-$K$7</f>
        <v>-1.5513334274291992</v>
      </c>
      <c r="M122" s="18">
        <f>SQRT((D122*D122)+(H122*H122))</f>
        <v>5.3266327076926127E-2</v>
      </c>
      <c r="N122" s="6"/>
      <c r="O122" s="23">
        <f>POWER(2,-L122)</f>
        <v>2.9308790389600925</v>
      </c>
      <c r="P122" s="17">
        <f>M122/SQRT((COUNT(C120:C122)+COUNT(G120:G122)/2))</f>
        <v>2.5109987389996719E-2</v>
      </c>
    </row>
    <row r="123" spans="2:17">
      <c r="B123" s="25" t="s">
        <v>80</v>
      </c>
      <c r="C123" s="21">
        <v>24.200000762939453</v>
      </c>
      <c r="D123" s="32"/>
      <c r="E123" s="35"/>
      <c r="F123" s="35"/>
      <c r="G123" s="21">
        <v>15.607999801635742</v>
      </c>
      <c r="I123" s="35"/>
      <c r="J123" s="35"/>
      <c r="K123" s="35"/>
      <c r="L123" s="35"/>
      <c r="M123" s="35"/>
      <c r="N123" s="35"/>
      <c r="O123" s="29"/>
    </row>
    <row r="124" spans="2:17">
      <c r="B124" s="25" t="s">
        <v>80</v>
      </c>
      <c r="C124" s="21">
        <v>24.254999160766602</v>
      </c>
      <c r="D124" s="37"/>
      <c r="E124" s="35"/>
      <c r="F124" s="35"/>
      <c r="G124" s="21">
        <v>15.586999893188477</v>
      </c>
      <c r="H124" s="37"/>
      <c r="I124" s="35"/>
      <c r="J124" s="35"/>
      <c r="K124" s="35"/>
      <c r="L124" s="35"/>
      <c r="M124" s="35"/>
      <c r="N124" s="35"/>
      <c r="O124" s="29"/>
    </row>
    <row r="125" spans="2:17" ht="15.75">
      <c r="B125" s="25" t="s">
        <v>80</v>
      </c>
      <c r="C125" s="21">
        <v>24.235000610351563</v>
      </c>
      <c r="D125" s="38">
        <f>STDEV(C123:C125)</f>
        <v>2.7838088718897005E-2</v>
      </c>
      <c r="E125" s="39">
        <f>AVERAGE(C123:C125)</f>
        <v>24.230000178019207</v>
      </c>
      <c r="F125" s="35"/>
      <c r="G125" s="21">
        <v>15.590000152587891</v>
      </c>
      <c r="H125" s="40">
        <f>STDEV(G123:G125)</f>
        <v>1.1357707200422205E-2</v>
      </c>
      <c r="I125" s="39">
        <f>AVERAGE(G123:G125)</f>
        <v>15.594999949137369</v>
      </c>
      <c r="J125" s="35"/>
      <c r="K125" s="39">
        <f>E125-I125</f>
        <v>8.6350002288818377</v>
      </c>
      <c r="L125" s="39">
        <f>K125-$K$7</f>
        <v>-4.5000076293943536E-2</v>
      </c>
      <c r="M125" s="18">
        <f>SQRT((D125*D125)+(H125*H125))</f>
        <v>3.0065872619495067E-2</v>
      </c>
      <c r="N125" s="6"/>
      <c r="O125" s="23">
        <f>POWER(2,-L125)</f>
        <v>1.0316832338597917</v>
      </c>
      <c r="P125" s="17">
        <f>M125/SQRT((COUNT(C123:C125)+COUNT(G123:G125)/2))</f>
        <v>1.4173188274357275E-2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2.7109375" style="33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243</v>
      </c>
      <c r="D3" s="45"/>
      <c r="E3" s="46"/>
      <c r="F3" s="9"/>
      <c r="G3" s="47" t="s">
        <v>244</v>
      </c>
      <c r="H3" s="47"/>
      <c r="I3" s="47"/>
      <c r="J3" s="10"/>
      <c r="K3" s="11"/>
      <c r="L3" s="12"/>
      <c r="M3" s="12"/>
      <c r="N3" s="20"/>
    </row>
    <row r="4" spans="2:16" ht="5.25" customHeight="1">
      <c r="C4" s="34"/>
      <c r="G4" s="34"/>
    </row>
    <row r="5" spans="2:16">
      <c r="B5" s="2"/>
      <c r="C5" s="21">
        <v>24.545999526977539</v>
      </c>
      <c r="D5" s="32"/>
      <c r="E5" s="35"/>
      <c r="F5" s="35"/>
      <c r="G5" s="21">
        <v>14.984999656677246</v>
      </c>
      <c r="H5" s="32"/>
      <c r="I5" s="35"/>
      <c r="J5" s="35"/>
      <c r="K5" s="35"/>
      <c r="L5" s="35"/>
      <c r="M5" s="35"/>
      <c r="N5" s="35"/>
      <c r="O5" s="36"/>
    </row>
    <row r="6" spans="2:16">
      <c r="B6" s="27" t="s">
        <v>4</v>
      </c>
      <c r="C6" s="21">
        <v>24.639999389648438</v>
      </c>
      <c r="D6" s="37"/>
      <c r="E6" s="35"/>
      <c r="F6" s="35"/>
      <c r="G6" s="21">
        <v>14.845000267028809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7"/>
      <c r="C7" s="21">
        <v>24.636999130249023</v>
      </c>
      <c r="D7" s="38">
        <f>STDEV(C5:C8)</f>
        <v>5.3425810763118184E-2</v>
      </c>
      <c r="E7" s="39">
        <f>AVERAGE(C5:C8)</f>
        <v>24.607666015625</v>
      </c>
      <c r="F7" s="35"/>
      <c r="G7" s="21">
        <v>14.800999641418457</v>
      </c>
      <c r="H7" s="40">
        <f>STDEV(G5:G8)</f>
        <v>9.6083201593958806E-2</v>
      </c>
      <c r="I7" s="39">
        <f>AVERAGE(G5:G8)</f>
        <v>14.876999855041504</v>
      </c>
      <c r="J7" s="35"/>
      <c r="K7" s="1">
        <f>E7-I7</f>
        <v>9.7306661605834961</v>
      </c>
      <c r="L7" s="39">
        <f>K7-$K$7</f>
        <v>0</v>
      </c>
      <c r="M7" s="18">
        <f>SQRT((D7*D7)+(H7*H7))</f>
        <v>0.10993770456145537</v>
      </c>
      <c r="N7" s="6"/>
      <c r="O7" s="23">
        <f>POWER(2,-L7)</f>
        <v>1</v>
      </c>
      <c r="P7" s="17">
        <f>M7/SQRT((COUNT(C5:C8)+COUNT(G5:G8)/2))</f>
        <v>5.1825130935658888E-2</v>
      </c>
    </row>
    <row r="8" spans="2:16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5" t="s">
        <v>81</v>
      </c>
      <c r="C9" s="21">
        <v>25.516000747680664</v>
      </c>
      <c r="D9" s="32"/>
      <c r="E9" s="35"/>
      <c r="F9" s="35"/>
      <c r="G9" s="21">
        <v>16.915000915527344</v>
      </c>
      <c r="I9" s="35"/>
      <c r="J9" s="35"/>
      <c r="K9" s="35"/>
      <c r="L9" s="35"/>
      <c r="M9" s="35"/>
      <c r="N9" s="35"/>
      <c r="O9" s="36"/>
    </row>
    <row r="10" spans="2:16">
      <c r="B10" s="25" t="s">
        <v>81</v>
      </c>
      <c r="C10" s="21">
        <v>25.452999114990234</v>
      </c>
      <c r="D10" s="37"/>
      <c r="E10" s="35"/>
      <c r="F10" s="35"/>
      <c r="G10" s="21">
        <v>16.916000366210937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5" t="s">
        <v>81</v>
      </c>
      <c r="C11" s="21">
        <v>25.371999740600586</v>
      </c>
      <c r="D11" s="38">
        <f>STDEV(C9:C11)</f>
        <v>7.2187711804307997E-2</v>
      </c>
      <c r="E11" s="39">
        <f>AVERAGE(C9:C11)</f>
        <v>25.44699986775716</v>
      </c>
      <c r="F11" s="35"/>
      <c r="G11" s="21">
        <v>16.892000198364258</v>
      </c>
      <c r="H11" s="40">
        <f>STDEV(G9:G11)</f>
        <v>1.3577186431375792E-2</v>
      </c>
      <c r="I11" s="39">
        <f>AVERAGE(G9:G11)</f>
        <v>16.90766716003418</v>
      </c>
      <c r="J11" s="35"/>
      <c r="K11" s="39">
        <f>E11-I11</f>
        <v>8.5393327077229806</v>
      </c>
      <c r="L11" s="39">
        <f>K11-$K$7</f>
        <v>-1.1913334528605155</v>
      </c>
      <c r="M11" s="18">
        <f>SQRT((D11*D11)+(H11*H11))</f>
        <v>7.3453425562965829E-2</v>
      </c>
      <c r="N11" s="6"/>
      <c r="O11" s="23">
        <f>POWER(2,-L11)</f>
        <v>2.2836371746822559</v>
      </c>
      <c r="P11" s="17">
        <f>M11/SQRT((COUNT(C9:C11)+COUNT(G9:G11)/2))</f>
        <v>3.4626276877969625E-2</v>
      </c>
    </row>
    <row r="12" spans="2:16">
      <c r="B12" s="25" t="s">
        <v>82</v>
      </c>
      <c r="C12" s="21">
        <v>23.954000473022461</v>
      </c>
      <c r="D12" s="32"/>
      <c r="E12" s="35"/>
      <c r="F12" s="35"/>
      <c r="G12" s="21">
        <v>15.651000022888184</v>
      </c>
      <c r="I12" s="35"/>
      <c r="J12" s="35"/>
      <c r="K12" s="35"/>
      <c r="L12" s="35"/>
      <c r="M12" s="35"/>
      <c r="N12" s="35"/>
      <c r="O12" s="36"/>
    </row>
    <row r="13" spans="2:16">
      <c r="B13" s="25" t="s">
        <v>82</v>
      </c>
      <c r="C13" s="21">
        <v>23.926000595092773</v>
      </c>
      <c r="D13" s="37"/>
      <c r="E13" s="35"/>
      <c r="F13" s="35"/>
      <c r="G13" s="21">
        <v>15.657999992370605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5" t="s">
        <v>82</v>
      </c>
      <c r="C14" s="21">
        <v>23.983999252319336</v>
      </c>
      <c r="D14" s="38">
        <f>STDEV(C12:C14)</f>
        <v>2.9005068992230501E-2</v>
      </c>
      <c r="E14" s="39">
        <f>AVERAGE(C12:C14)</f>
        <v>23.954666773478191</v>
      </c>
      <c r="F14" s="35"/>
      <c r="G14" s="21">
        <v>15.647000312805176</v>
      </c>
      <c r="H14" s="40">
        <f>STDEV(G12:G14)</f>
        <v>5.5676177437794004E-3</v>
      </c>
      <c r="I14" s="39">
        <f>AVERAGE(G12:G14)</f>
        <v>15.652000109354654</v>
      </c>
      <c r="J14" s="35"/>
      <c r="K14" s="39">
        <f>E14-I14</f>
        <v>8.3026666641235369</v>
      </c>
      <c r="L14" s="39">
        <f>K14-$K$7</f>
        <v>-1.4279994964599592</v>
      </c>
      <c r="M14" s="18">
        <f>SQRT((D14*D14)+(H14*H14))</f>
        <v>2.953459657054585E-2</v>
      </c>
      <c r="N14" s="6"/>
      <c r="O14" s="23">
        <f>POWER(2,-L14)</f>
        <v>2.6907334779038869</v>
      </c>
      <c r="P14" s="17">
        <f>M14/SQRT((COUNT(C12:C14)+COUNT(G12:G14)/2))</f>
        <v>1.3922742343094615E-2</v>
      </c>
    </row>
    <row r="15" spans="2:16">
      <c r="B15" s="25" t="s">
        <v>83</v>
      </c>
      <c r="C15" s="21">
        <v>24.218000411987305</v>
      </c>
      <c r="D15" s="32"/>
      <c r="E15" s="35"/>
      <c r="F15" s="35"/>
      <c r="G15" s="21">
        <v>15.527000427246094</v>
      </c>
      <c r="I15" s="35"/>
      <c r="J15" s="35"/>
      <c r="K15" s="35"/>
      <c r="L15" s="35"/>
      <c r="M15" s="35"/>
      <c r="N15" s="35"/>
      <c r="O15" s="36"/>
    </row>
    <row r="16" spans="2:16">
      <c r="B16" s="25" t="s">
        <v>83</v>
      </c>
      <c r="C16" s="21">
        <v>24.297000885009766</v>
      </c>
      <c r="D16" s="37"/>
      <c r="E16" s="35"/>
      <c r="F16" s="35"/>
      <c r="G16" s="21">
        <v>15.565999984741211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5" t="s">
        <v>83</v>
      </c>
      <c r="C17" s="21">
        <v>24.201999664306641</v>
      </c>
      <c r="D17" s="38">
        <f>STDEV(C15:C17)</f>
        <v>5.0863101555706572E-2</v>
      </c>
      <c r="E17" s="39">
        <f>AVERAGE(C15:C17)</f>
        <v>24.23900032043457</v>
      </c>
      <c r="F17" s="35"/>
      <c r="G17" s="21">
        <v>15.673999786376953</v>
      </c>
      <c r="H17" s="40">
        <f>STDEV(G15:G17)</f>
        <v>7.6150874609836217E-2</v>
      </c>
      <c r="I17" s="39">
        <f>AVERAGE(G15:G17)</f>
        <v>15.58900006612142</v>
      </c>
      <c r="J17" s="35"/>
      <c r="K17" s="39">
        <f>E17-I17</f>
        <v>8.6500002543131504</v>
      </c>
      <c r="L17" s="39">
        <f>K17-$K$7</f>
        <v>-1.0806659062703456</v>
      </c>
      <c r="M17" s="18">
        <f>SQRT((D17*D17)+(H17*H17))</f>
        <v>9.1575164775768325E-2</v>
      </c>
      <c r="N17" s="6"/>
      <c r="O17" s="23">
        <f>POWER(2,-L17)</f>
        <v>2.115012084214571</v>
      </c>
      <c r="P17" s="17">
        <f>M17/SQRT((COUNT(C15:C17)+COUNT(G15:G17)/2))</f>
        <v>4.3168946667480834E-2</v>
      </c>
    </row>
    <row r="18" spans="2:16">
      <c r="B18" s="25" t="s">
        <v>84</v>
      </c>
      <c r="C18" s="21">
        <v>23.641000747680664</v>
      </c>
      <c r="D18" s="32"/>
      <c r="E18" s="35"/>
      <c r="F18" s="35"/>
      <c r="G18" s="21">
        <v>16.496000289916992</v>
      </c>
      <c r="I18" s="35"/>
      <c r="J18" s="35"/>
      <c r="K18" s="35"/>
      <c r="L18" s="35"/>
      <c r="M18" s="35"/>
      <c r="N18" s="35"/>
      <c r="O18" s="36"/>
    </row>
    <row r="19" spans="2:16">
      <c r="B19" s="25" t="s">
        <v>84</v>
      </c>
      <c r="C19" s="21">
        <v>23.593000411987305</v>
      </c>
      <c r="D19" s="37"/>
      <c r="E19" s="35"/>
      <c r="F19" s="35"/>
      <c r="G19" s="21">
        <v>16.309000015258789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5" t="s">
        <v>84</v>
      </c>
      <c r="C20" s="21">
        <v>23.687000274658203</v>
      </c>
      <c r="D20" s="38">
        <f>STDEV(C18:C20)</f>
        <v>4.7003480174309609E-2</v>
      </c>
      <c r="E20" s="39">
        <f>AVERAGE(C18:C20)</f>
        <v>23.640333811442058</v>
      </c>
      <c r="F20" s="35"/>
      <c r="G20" s="21">
        <v>16.284999847412109</v>
      </c>
      <c r="H20" s="40">
        <f>STDEV(G18:G20)</f>
        <v>0.11551789004029386</v>
      </c>
      <c r="I20" s="39">
        <f>AVERAGE(G18:G20)</f>
        <v>16.363333384195965</v>
      </c>
      <c r="J20" s="35"/>
      <c r="K20" s="39">
        <f>E20-I20</f>
        <v>7.2770004272460938</v>
      </c>
      <c r="L20" s="39">
        <f>K20-$K$7</f>
        <v>-2.4536657333374023</v>
      </c>
      <c r="M20" s="18">
        <f>SQRT((D20*D20)+(H20*H20))</f>
        <v>0.12471451426300846</v>
      </c>
      <c r="N20" s="6"/>
      <c r="O20" s="23">
        <f>POWER(2,-L20)</f>
        <v>5.4780625276648314</v>
      </c>
      <c r="P20" s="17">
        <f>M20/SQRT((COUNT(C18:C20)+COUNT(G18:G20)/2))</f>
        <v>5.8790985831839795E-2</v>
      </c>
    </row>
    <row r="21" spans="2:16">
      <c r="B21" s="25" t="s">
        <v>85</v>
      </c>
      <c r="C21" s="21">
        <v>20.591999053955078</v>
      </c>
      <c r="D21" s="32"/>
      <c r="E21" s="35"/>
      <c r="F21" s="35"/>
      <c r="G21" s="21">
        <v>13.895000457763672</v>
      </c>
      <c r="I21" s="35"/>
      <c r="J21" s="35"/>
      <c r="K21" s="35"/>
      <c r="L21" s="35"/>
      <c r="M21" s="35"/>
      <c r="N21" s="35"/>
      <c r="O21" s="36"/>
    </row>
    <row r="22" spans="2:16">
      <c r="B22" s="25" t="s">
        <v>85</v>
      </c>
      <c r="C22" s="21">
        <v>20.646999359130859</v>
      </c>
      <c r="D22" s="37"/>
      <c r="E22" s="35"/>
      <c r="F22" s="35"/>
      <c r="G22" s="21">
        <v>13.866000175476074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5" t="s">
        <v>85</v>
      </c>
      <c r="C23" s="21">
        <v>20.599000930786133</v>
      </c>
      <c r="D23" s="38">
        <f>STDEV(C21:C23)</f>
        <v>2.9938573146110856E-2</v>
      </c>
      <c r="E23" s="39">
        <f>AVERAGE(C21:C23)</f>
        <v>20.612666447957356</v>
      </c>
      <c r="F23" s="35"/>
      <c r="G23" s="21">
        <v>13.890000343322754</v>
      </c>
      <c r="H23" s="40">
        <f>STDEV(G21:G23)</f>
        <v>1.5502825408353925E-2</v>
      </c>
      <c r="I23" s="39">
        <f>AVERAGE(G21:G23)</f>
        <v>13.8836669921875</v>
      </c>
      <c r="J23" s="35"/>
      <c r="K23" s="39">
        <f>E23-I23</f>
        <v>6.7289994557698556</v>
      </c>
      <c r="L23" s="39">
        <f>K23-$K$7</f>
        <v>-3.0016667048136405</v>
      </c>
      <c r="M23" s="18">
        <f>SQRT((D23*D23)+(H23*H23))</f>
        <v>3.3714325703874518E-2</v>
      </c>
      <c r="N23" s="6"/>
      <c r="O23" s="23">
        <f>POWER(2,-L23)</f>
        <v>8.0092475146068427</v>
      </c>
      <c r="P23" s="17">
        <f>M23/SQRT((COUNT(C21:C23)+COUNT(G21:G23)/2))</f>
        <v>1.589308555222773E-2</v>
      </c>
    </row>
    <row r="24" spans="2:16">
      <c r="B24" s="25" t="s">
        <v>86</v>
      </c>
      <c r="C24" s="21">
        <v>23.01099967956543</v>
      </c>
      <c r="D24" s="32"/>
      <c r="E24" s="35"/>
      <c r="F24" s="35"/>
      <c r="G24" s="21">
        <v>15.493000030517578</v>
      </c>
      <c r="I24" s="35"/>
      <c r="J24" s="35"/>
      <c r="K24" s="35"/>
      <c r="L24" s="35"/>
      <c r="M24" s="35"/>
      <c r="N24" s="35"/>
      <c r="O24" s="36"/>
    </row>
    <row r="25" spans="2:16">
      <c r="B25" s="25" t="s">
        <v>86</v>
      </c>
      <c r="C25" s="21">
        <v>23.006000518798828</v>
      </c>
      <c r="D25" s="37"/>
      <c r="E25" s="35"/>
      <c r="F25" s="35"/>
      <c r="G25" s="21">
        <v>15.517999649047852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5" t="s">
        <v>86</v>
      </c>
      <c r="C26" s="21">
        <v>22.988000869750977</v>
      </c>
      <c r="D26" s="38">
        <f>STDEV(C24:C26)</f>
        <v>1.2096309541188843E-2</v>
      </c>
      <c r="E26" s="39">
        <f>AVERAGE(C24:C26)</f>
        <v>23.001667022705078</v>
      </c>
      <c r="F26" s="35"/>
      <c r="G26" s="21">
        <v>15.534999847412109</v>
      </c>
      <c r="H26" s="40">
        <f>STDEV(G24:G26)</f>
        <v>2.1126493202680601E-2</v>
      </c>
      <c r="I26" s="39">
        <f>AVERAGE(G24:G26)</f>
        <v>15.51533317565918</v>
      </c>
      <c r="J26" s="35"/>
      <c r="K26" s="39">
        <f>E26-I26</f>
        <v>7.4863338470458984</v>
      </c>
      <c r="L26" s="39">
        <f>K26-$K$7</f>
        <v>-2.2443323135375977</v>
      </c>
      <c r="M26" s="18">
        <f>SQRT((D26*D26)+(H26*H26))</f>
        <v>2.4344391952956353E-2</v>
      </c>
      <c r="N26" s="6"/>
      <c r="O26" s="23">
        <f>POWER(2,-L26)</f>
        <v>4.738177723967544</v>
      </c>
      <c r="P26" s="17">
        <f>M26/SQRT((COUNT(C24:C26)+COUNT(G24:G26)/2))</f>
        <v>1.1476056422532438E-2</v>
      </c>
    </row>
    <row r="27" spans="2:16">
      <c r="B27" s="25" t="s">
        <v>87</v>
      </c>
      <c r="C27" s="21">
        <v>29.256999969482422</v>
      </c>
      <c r="D27" s="32"/>
      <c r="E27" s="35"/>
      <c r="F27" s="35"/>
      <c r="G27" s="21">
        <v>19.746000289916992</v>
      </c>
      <c r="I27" s="35"/>
      <c r="J27" s="35"/>
      <c r="K27" s="35"/>
      <c r="L27" s="35"/>
      <c r="M27" s="35"/>
      <c r="N27" s="35"/>
      <c r="O27" s="36"/>
    </row>
    <row r="28" spans="2:16">
      <c r="B28" s="25" t="s">
        <v>87</v>
      </c>
      <c r="C28" s="21">
        <v>29.440000534057617</v>
      </c>
      <c r="D28" s="37"/>
      <c r="E28" s="35"/>
      <c r="F28" s="35"/>
      <c r="G28" s="21">
        <v>19.771999359130859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5" t="s">
        <v>87</v>
      </c>
      <c r="C29" s="21"/>
      <c r="D29" s="38">
        <f>STDEV(C27:C29)</f>
        <v>0.12940094017208728</v>
      </c>
      <c r="E29" s="39">
        <f>AVERAGE(C27:C29)</f>
        <v>29.34850025177002</v>
      </c>
      <c r="F29" s="35"/>
      <c r="G29" s="21">
        <v>19.861000061035156</v>
      </c>
      <c r="H29" s="40">
        <f>STDEV(G27:G29)</f>
        <v>6.0307578153820617E-2</v>
      </c>
      <c r="I29" s="39">
        <f>AVERAGE(G27:G29)</f>
        <v>19.792999903361004</v>
      </c>
      <c r="J29" s="35"/>
      <c r="K29" s="39">
        <f>E29-I29</f>
        <v>9.5555003484090157</v>
      </c>
      <c r="L29" s="39">
        <f>K29-$K$7</f>
        <v>-0.17516581217448035</v>
      </c>
      <c r="M29" s="18">
        <f>SQRT((D29*D29)+(H29*H29))</f>
        <v>0.14276416672330383</v>
      </c>
      <c r="N29" s="6"/>
      <c r="O29" s="23">
        <f>POWER(2,-L29)</f>
        <v>1.1290941666722281</v>
      </c>
      <c r="P29" s="17">
        <f>M29/SQRT((COUNT(C27:C29)+COUNT(G27:G29)/2))</f>
        <v>7.6310656998125184E-2</v>
      </c>
    </row>
    <row r="30" spans="2:16">
      <c r="B30" s="25" t="s">
        <v>88</v>
      </c>
      <c r="C30" s="21">
        <v>26.208999633789063</v>
      </c>
      <c r="D30" s="32"/>
      <c r="E30" s="35"/>
      <c r="F30" s="35"/>
      <c r="G30" s="21">
        <v>17.384000778198242</v>
      </c>
      <c r="I30" s="35"/>
      <c r="J30" s="35"/>
      <c r="K30" s="35"/>
      <c r="L30" s="35"/>
      <c r="M30" s="35"/>
      <c r="N30" s="35"/>
      <c r="O30" s="36"/>
    </row>
    <row r="31" spans="2:16">
      <c r="B31" s="25" t="s">
        <v>88</v>
      </c>
      <c r="C31" s="21">
        <v>26.090999603271484</v>
      </c>
      <c r="D31" s="37"/>
      <c r="E31" s="35"/>
      <c r="F31" s="35"/>
      <c r="G31" s="21">
        <v>17.351999282836914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5" t="s">
        <v>88</v>
      </c>
      <c r="C32" s="21">
        <v>26.229999542236328</v>
      </c>
      <c r="D32" s="38">
        <f>STDEV(C30:C32)</f>
        <v>7.4928840007451064E-2</v>
      </c>
      <c r="E32" s="39">
        <f>AVERAGE(C30:C32)</f>
        <v>26.176666259765625</v>
      </c>
      <c r="F32" s="35"/>
      <c r="G32" s="21">
        <v>17.325000762939453</v>
      </c>
      <c r="H32" s="40">
        <f>STDEV(G30:G32)</f>
        <v>2.9535339235544147E-2</v>
      </c>
      <c r="I32" s="39">
        <f>AVERAGE(G30:G32)</f>
        <v>17.353666941324871</v>
      </c>
      <c r="J32" s="35"/>
      <c r="K32" s="39">
        <f>E32-I32</f>
        <v>8.822999318440754</v>
      </c>
      <c r="L32" s="39">
        <f>K32-$K$7</f>
        <v>-0.90766684214274207</v>
      </c>
      <c r="M32" s="18">
        <f>SQRT((D32*D32)+(H32*H32))</f>
        <v>8.053984932082299E-2</v>
      </c>
      <c r="N32" s="6"/>
      <c r="O32" s="23">
        <f>POWER(2,-L32)</f>
        <v>1.8760091210121534</v>
      </c>
      <c r="P32" s="17">
        <f>M32/SQRT((COUNT(C30:C32)+COUNT(G30:G32)/2))</f>
        <v>3.796684907366446E-2</v>
      </c>
    </row>
    <row r="33" spans="2:16">
      <c r="B33" s="25" t="s">
        <v>89</v>
      </c>
      <c r="C33" s="21">
        <v>28.604999542236328</v>
      </c>
      <c r="D33" s="32"/>
      <c r="E33" s="35"/>
      <c r="F33" s="35"/>
      <c r="G33" s="21">
        <v>18.275999069213867</v>
      </c>
      <c r="I33" s="35"/>
      <c r="J33" s="35"/>
      <c r="K33" s="35"/>
      <c r="L33" s="35"/>
      <c r="M33" s="35"/>
      <c r="N33" s="35"/>
      <c r="O33" s="36"/>
    </row>
    <row r="34" spans="2:16">
      <c r="B34" s="25" t="s">
        <v>89</v>
      </c>
      <c r="C34" s="21">
        <v>28.672000885009766</v>
      </c>
      <c r="D34" s="37"/>
      <c r="E34" s="35"/>
      <c r="F34" s="35"/>
      <c r="G34" s="21">
        <v>18.350000381469727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5" t="s">
        <v>89</v>
      </c>
      <c r="C35" s="21">
        <v>28.909999847412109</v>
      </c>
      <c r="D35" s="38">
        <f>STDEV(C33:C35)</f>
        <v>0.1602902950874629</v>
      </c>
      <c r="E35" s="39">
        <f>AVERAGE(C33:C35)</f>
        <v>28.729000091552734</v>
      </c>
      <c r="F35" s="35"/>
      <c r="G35" s="21">
        <v>18.253999710083008</v>
      </c>
      <c r="H35" s="40">
        <f>STDEV(G33:G35)</f>
        <v>5.0292966579927934E-2</v>
      </c>
      <c r="I35" s="39">
        <f>AVERAGE(G33:G35)</f>
        <v>18.293333053588867</v>
      </c>
      <c r="J35" s="35"/>
      <c r="K35" s="39">
        <f>E35-I35</f>
        <v>10.435667037963867</v>
      </c>
      <c r="L35" s="39">
        <f>K35-$K$7</f>
        <v>0.70500087738037109</v>
      </c>
      <c r="M35" s="18">
        <f>SQRT((D35*D35)+(H35*H35))</f>
        <v>0.16799512250846951</v>
      </c>
      <c r="N35" s="6"/>
      <c r="O35" s="23">
        <f>POWER(2,-L35)</f>
        <v>0.61344211555967754</v>
      </c>
      <c r="P35" s="17">
        <f>M35/SQRT((COUNT(C33:C35)+COUNT(G33:G35)/2))</f>
        <v>7.919366022133574E-2</v>
      </c>
    </row>
    <row r="36" spans="2:16">
      <c r="B36" s="25" t="s">
        <v>90</v>
      </c>
      <c r="C36" s="21">
        <v>24.023000717163086</v>
      </c>
      <c r="D36" s="32"/>
      <c r="E36" s="35"/>
      <c r="F36" s="35"/>
      <c r="G36" s="21">
        <v>16.813999176025391</v>
      </c>
      <c r="I36" s="35"/>
      <c r="J36" s="35"/>
      <c r="K36" s="35"/>
      <c r="L36" s="35"/>
      <c r="M36" s="35"/>
      <c r="N36" s="35"/>
      <c r="O36" s="36"/>
    </row>
    <row r="37" spans="2:16">
      <c r="B37" s="25" t="s">
        <v>90</v>
      </c>
      <c r="C37" s="21">
        <v>24.156000137329102</v>
      </c>
      <c r="D37" s="37"/>
      <c r="E37" s="35"/>
      <c r="F37" s="35"/>
      <c r="G37" s="21">
        <v>16.812000274658203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5" t="s">
        <v>90</v>
      </c>
      <c r="C38" s="21">
        <v>24.166000366210938</v>
      </c>
      <c r="D38" s="38">
        <f>STDEV(C36:C38)</f>
        <v>7.9830810645591985E-2</v>
      </c>
      <c r="E38" s="39">
        <f>AVERAGE(C36:C38)</f>
        <v>24.115000406901043</v>
      </c>
      <c r="F38" s="35"/>
      <c r="G38" s="21">
        <v>16.811000823974609</v>
      </c>
      <c r="H38" s="40">
        <f>STDEV(G36:G38)</f>
        <v>1.5266861369812393E-3</v>
      </c>
      <c r="I38" s="39">
        <f>AVERAGE(G36:G38)</f>
        <v>16.812333424886067</v>
      </c>
      <c r="J38" s="35"/>
      <c r="K38" s="39">
        <f>E38-I38</f>
        <v>7.3026669820149763</v>
      </c>
      <c r="L38" s="39">
        <f>K38-$K$7</f>
        <v>-2.4279991785685198</v>
      </c>
      <c r="M38" s="18">
        <f>SQRT((D38*D38)+(H38*H38))</f>
        <v>7.9845407500326607E-2</v>
      </c>
      <c r="N38" s="6"/>
      <c r="O38" s="23">
        <f>POWER(2,-L38)</f>
        <v>5.3814657700255824</v>
      </c>
      <c r="P38" s="17">
        <f>M38/SQRT((COUNT(C36:C38)+COUNT(G36:G38)/2))</f>
        <v>3.7639486060056113E-2</v>
      </c>
    </row>
    <row r="39" spans="2:16">
      <c r="B39" s="25" t="s">
        <v>91</v>
      </c>
      <c r="C39" s="21">
        <v>20.760000228881836</v>
      </c>
      <c r="D39" s="32"/>
      <c r="E39" s="35"/>
      <c r="F39" s="35"/>
      <c r="G39" s="21">
        <v>14.704000473022461</v>
      </c>
      <c r="I39" s="35"/>
      <c r="J39" s="35"/>
      <c r="K39" s="35"/>
      <c r="L39" s="35"/>
      <c r="M39" s="35"/>
      <c r="N39" s="35"/>
      <c r="O39" s="36"/>
    </row>
    <row r="40" spans="2:16">
      <c r="B40" s="25" t="s">
        <v>91</v>
      </c>
      <c r="C40" s="21">
        <v>20.781999588012695</v>
      </c>
      <c r="D40" s="37"/>
      <c r="E40" s="35"/>
      <c r="F40" s="35"/>
      <c r="G40" s="21">
        <v>14.680000305175781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5" t="s">
        <v>91</v>
      </c>
      <c r="C41" s="21">
        <v>20.73900032043457</v>
      </c>
      <c r="D41" s="38">
        <f>STDEV(C39:C41)</f>
        <v>2.1501569590835518E-2</v>
      </c>
      <c r="E41" s="39">
        <f>AVERAGE(C39:C41)</f>
        <v>20.760333379109699</v>
      </c>
      <c r="F41" s="35"/>
      <c r="G41" s="21">
        <v>14.649999618530273</v>
      </c>
      <c r="H41" s="40">
        <f>STDEV(G39:G41)</f>
        <v>2.7055934474581711E-2</v>
      </c>
      <c r="I41" s="39">
        <f>AVERAGE(G39:G41)</f>
        <v>14.678000132242838</v>
      </c>
      <c r="J41" s="35"/>
      <c r="K41" s="39">
        <f>E41-I41</f>
        <v>6.0823332468668614</v>
      </c>
      <c r="L41" s="39">
        <f>K41-$K$7</f>
        <v>-3.6483329137166347</v>
      </c>
      <c r="M41" s="18">
        <f>SQRT((D41*D41)+(H41*H41))</f>
        <v>3.4559240228373103E-2</v>
      </c>
      <c r="N41" s="6"/>
      <c r="O41" s="23">
        <f>POWER(2,-L41)</f>
        <v>12.538848099440727</v>
      </c>
      <c r="P41" s="17">
        <f>M41/SQRT((COUNT(C39:C41)+COUNT(G39:G41)/2))</f>
        <v>1.6291382078758368E-2</v>
      </c>
    </row>
    <row r="42" spans="2:16">
      <c r="B42" s="25" t="s">
        <v>92</v>
      </c>
      <c r="C42" s="21">
        <v>23.66200065612793</v>
      </c>
      <c r="D42" s="32"/>
      <c r="E42" s="35"/>
      <c r="F42" s="35"/>
      <c r="G42" s="21">
        <v>16.385000228881836</v>
      </c>
      <c r="I42" s="35"/>
      <c r="J42" s="35"/>
      <c r="K42" s="35"/>
      <c r="L42" s="35"/>
      <c r="M42" s="35"/>
      <c r="N42" s="35"/>
      <c r="O42" s="36"/>
    </row>
    <row r="43" spans="2:16">
      <c r="B43" s="25" t="s">
        <v>92</v>
      </c>
      <c r="C43" s="21">
        <v>23.731000900268555</v>
      </c>
      <c r="D43" s="37"/>
      <c r="E43" s="35"/>
      <c r="F43" s="35"/>
      <c r="G43" s="21">
        <v>16.395000457763672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5" t="s">
        <v>92</v>
      </c>
      <c r="C44" s="21">
        <v>23.931999206542969</v>
      </c>
      <c r="D44" s="38">
        <f>STDEV(C42:C44)</f>
        <v>0.14027388093943896</v>
      </c>
      <c r="E44" s="39">
        <f>AVERAGE(C42:C44)</f>
        <v>23.775000254313152</v>
      </c>
      <c r="F44" s="35"/>
      <c r="G44" s="21">
        <v>16.430000305175781</v>
      </c>
      <c r="H44" s="40">
        <f>STDEV(G42:G44)</f>
        <v>2.3629080822230277E-2</v>
      </c>
      <c r="I44" s="39">
        <f>AVERAGE(G42:G44)</f>
        <v>16.40333366394043</v>
      </c>
      <c r="J44" s="35"/>
      <c r="K44" s="39">
        <f>E44-I44</f>
        <v>7.3716665903727225</v>
      </c>
      <c r="L44" s="39">
        <f>K44-$K$7</f>
        <v>-2.3589995702107736</v>
      </c>
      <c r="M44" s="18">
        <f>SQRT((D44*D44)+(H44*H44))</f>
        <v>0.14225011470756496</v>
      </c>
      <c r="N44" s="6"/>
      <c r="O44" s="23">
        <f>POWER(2,-L44)</f>
        <v>5.1301448827417158</v>
      </c>
      <c r="P44" s="17">
        <f>M44/SQRT((COUNT(C42:C44)+COUNT(G42:G44)/2))</f>
        <v>6.7057347156188954E-2</v>
      </c>
    </row>
    <row r="45" spans="2:16">
      <c r="B45" s="25" t="s">
        <v>93</v>
      </c>
      <c r="C45" s="21">
        <v>29.434999465942383</v>
      </c>
      <c r="D45" s="32"/>
      <c r="E45" s="35"/>
      <c r="F45" s="35"/>
      <c r="G45" s="21">
        <v>17.653999328613281</v>
      </c>
      <c r="I45" s="35"/>
      <c r="J45" s="35"/>
      <c r="K45" s="35"/>
      <c r="L45" s="35"/>
      <c r="M45" s="35"/>
      <c r="N45" s="35"/>
      <c r="O45" s="36"/>
    </row>
    <row r="46" spans="2:16">
      <c r="B46" s="25" t="s">
        <v>93</v>
      </c>
      <c r="C46" s="21">
        <v>29.280000686645508</v>
      </c>
      <c r="D46" s="37"/>
      <c r="E46" s="35"/>
      <c r="F46" s="35"/>
      <c r="G46" s="21">
        <v>17.62299919128418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5" t="s">
        <v>93</v>
      </c>
      <c r="C47" s="21">
        <v>29.857000350952148</v>
      </c>
      <c r="D47" s="38">
        <f>STDEV(C45:C47)</f>
        <v>0.29861848043462935</v>
      </c>
      <c r="E47" s="39">
        <f>AVERAGE(C45:C47)</f>
        <v>29.52400016784668</v>
      </c>
      <c r="F47" s="35"/>
      <c r="G47" s="21">
        <v>17.680999755859375</v>
      </c>
      <c r="H47" s="40">
        <f>STDEV(G45:G47)</f>
        <v>2.9023258135893241E-2</v>
      </c>
      <c r="I47" s="39">
        <f>AVERAGE(G45:G47)</f>
        <v>17.652666091918945</v>
      </c>
      <c r="J47" s="35"/>
      <c r="K47" s="39">
        <f>E47-I47</f>
        <v>11.871334075927734</v>
      </c>
      <c r="L47" s="39">
        <f>K47-$K$7</f>
        <v>2.1406679153442383</v>
      </c>
      <c r="M47" s="18">
        <f>SQRT((D47*D47)+(H47*H47))</f>
        <v>0.30002557619294695</v>
      </c>
      <c r="N47" s="6"/>
      <c r="O47" s="23">
        <f>POWER(2,-L47)</f>
        <v>0.22677477604735599</v>
      </c>
      <c r="P47" s="17">
        <f>M47/SQRT((COUNT(C45:C47)+COUNT(G45:G47)/2))</f>
        <v>0.14143341297028933</v>
      </c>
    </row>
    <row r="48" spans="2:16">
      <c r="B48" s="25" t="s">
        <v>94</v>
      </c>
      <c r="C48" s="21">
        <v>21.538999557495117</v>
      </c>
      <c r="D48" s="32"/>
      <c r="E48" s="35"/>
      <c r="F48" s="35"/>
      <c r="G48" s="21">
        <v>14.130000114440918</v>
      </c>
      <c r="I48" s="35"/>
      <c r="J48" s="35"/>
      <c r="K48" s="35"/>
      <c r="L48" s="35"/>
      <c r="M48" s="35"/>
      <c r="N48" s="35"/>
      <c r="O48" s="36"/>
    </row>
    <row r="49" spans="2:16">
      <c r="B49" s="25" t="s">
        <v>94</v>
      </c>
      <c r="C49" s="21">
        <v>21.517000198364258</v>
      </c>
      <c r="D49" s="37"/>
      <c r="E49" s="35"/>
      <c r="F49" s="35"/>
      <c r="G49" s="21">
        <v>14.121999740600586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5" t="s">
        <v>94</v>
      </c>
      <c r="C50" s="21">
        <v>21.541999816894531</v>
      </c>
      <c r="D50" s="38">
        <f>STDEV(C48:C50)</f>
        <v>1.3650117736314518E-2</v>
      </c>
      <c r="E50" s="39">
        <f>AVERAGE(C48:C50)</f>
        <v>21.532666524251301</v>
      </c>
      <c r="F50" s="35"/>
      <c r="G50" s="21">
        <v>14.336999893188477</v>
      </c>
      <c r="H50" s="40">
        <f>STDEV(G48:G50)</f>
        <v>0.12188654560411624</v>
      </c>
      <c r="I50" s="39">
        <f>AVERAGE(G48:G50)</f>
        <v>14.196333249409994</v>
      </c>
      <c r="J50" s="35"/>
      <c r="K50" s="39">
        <f>E50-I50</f>
        <v>7.3363332748413068</v>
      </c>
      <c r="L50" s="39">
        <f>K50-$K$7</f>
        <v>-2.3943328857421893</v>
      </c>
      <c r="M50" s="18">
        <f>SQRT((D50*D50)+(H50*H50))</f>
        <v>0.12264850473413673</v>
      </c>
      <c r="N50" s="6"/>
      <c r="O50" s="23">
        <f>POWER(2,-L50)</f>
        <v>5.2573394409223582</v>
      </c>
      <c r="P50" s="17">
        <f>M50/SQRT((COUNT(C48:C50)+COUNT(G48:G50)/2))</f>
        <v>5.7817059599932309E-2</v>
      </c>
    </row>
    <row r="51" spans="2:16">
      <c r="B51" s="25" t="s">
        <v>95</v>
      </c>
      <c r="C51" s="21">
        <v>23.981000900268555</v>
      </c>
      <c r="D51" s="32"/>
      <c r="E51" s="35"/>
      <c r="F51" s="35"/>
      <c r="G51" s="21">
        <v>14.62600040435791</v>
      </c>
      <c r="I51" s="35"/>
      <c r="J51" s="35"/>
      <c r="K51" s="35"/>
      <c r="L51" s="35"/>
      <c r="M51" s="35"/>
      <c r="N51" s="35"/>
      <c r="O51" s="36"/>
    </row>
    <row r="52" spans="2:16">
      <c r="B52" s="25" t="s">
        <v>95</v>
      </c>
      <c r="C52" s="21">
        <v>23.954000473022461</v>
      </c>
      <c r="D52" s="37"/>
      <c r="E52" s="35"/>
      <c r="F52" s="35"/>
      <c r="G52" s="21">
        <v>14.612000465393066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5" t="s">
        <v>95</v>
      </c>
      <c r="C53" s="21">
        <v>24.014999389648437</v>
      </c>
      <c r="D53" s="38">
        <f>STDEV(C51:C53)</f>
        <v>3.0566289113794536E-2</v>
      </c>
      <c r="E53" s="39">
        <f>AVERAGE(C51:C53)</f>
        <v>23.983333587646484</v>
      </c>
      <c r="F53" s="35"/>
      <c r="G53" s="21">
        <v>14.704000473022461</v>
      </c>
      <c r="H53" s="40">
        <f>STDEV(G51:G53)</f>
        <v>4.9571514680816844E-2</v>
      </c>
      <c r="I53" s="39">
        <f>AVERAGE(G51:G53)</f>
        <v>14.647333780924479</v>
      </c>
      <c r="J53" s="35"/>
      <c r="K53" s="39">
        <f>E53-I53</f>
        <v>9.3359998067220058</v>
      </c>
      <c r="L53" s="39">
        <f>K53-$K$7</f>
        <v>-0.39466635386149029</v>
      </c>
      <c r="M53" s="18">
        <f>SQRT((D53*D53)+(H53*H53))</f>
        <v>5.8237729161931741E-2</v>
      </c>
      <c r="N53" s="6"/>
      <c r="O53" s="23">
        <f>POWER(2,-L53)</f>
        <v>1.3146386939716304</v>
      </c>
      <c r="P53" s="17">
        <f>M53/SQRT((COUNT(C51:C53)+COUNT(G51:G53)/2))</f>
        <v>2.7453528807538326E-2</v>
      </c>
    </row>
    <row r="54" spans="2:16">
      <c r="B54" s="25" t="s">
        <v>96</v>
      </c>
      <c r="C54" s="21">
        <v>26.891000747680664</v>
      </c>
      <c r="D54" s="32"/>
      <c r="E54" s="35"/>
      <c r="F54" s="35"/>
      <c r="G54" s="21">
        <v>16.688999176025391</v>
      </c>
      <c r="I54" s="35"/>
      <c r="J54" s="35"/>
      <c r="K54" s="35"/>
      <c r="L54" s="35"/>
      <c r="M54" s="35"/>
      <c r="N54" s="35"/>
      <c r="O54" s="36"/>
    </row>
    <row r="55" spans="2:16">
      <c r="B55" s="25" t="s">
        <v>96</v>
      </c>
      <c r="C55" s="21">
        <v>26.812000274658203</v>
      </c>
      <c r="D55" s="37"/>
      <c r="E55" s="35"/>
      <c r="F55" s="35"/>
      <c r="G55" s="21">
        <v>16.749000549316406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5" t="s">
        <v>96</v>
      </c>
      <c r="C56" s="21">
        <v>26.593999862670898</v>
      </c>
      <c r="D56" s="38">
        <f>STDEV(C54:C56)</f>
        <v>0.15382608148002253</v>
      </c>
      <c r="E56" s="39">
        <f>AVERAGE(C54:C56)</f>
        <v>26.765666961669922</v>
      </c>
      <c r="F56" s="35"/>
      <c r="G56" s="21">
        <v>16.701000213623047</v>
      </c>
      <c r="H56" s="40">
        <f>STDEV(G54:G56)</f>
        <v>3.1749598230800112E-2</v>
      </c>
      <c r="I56" s="39">
        <f>AVERAGE(G54:G56)</f>
        <v>16.712999979654949</v>
      </c>
      <c r="J56" s="35"/>
      <c r="K56" s="39">
        <f>E56-I56</f>
        <v>10.052666982014973</v>
      </c>
      <c r="L56" s="39">
        <f>K56-$K$7</f>
        <v>0.32200082143147668</v>
      </c>
      <c r="M56" s="18">
        <f>SQRT((D56*D56)+(H56*H56))</f>
        <v>0.15706845746780526</v>
      </c>
      <c r="N56" s="6"/>
      <c r="O56" s="23">
        <f>POWER(2,-L56)</f>
        <v>0.79995967285725433</v>
      </c>
      <c r="P56" s="17">
        <f>M56/SQRT((COUNT(C54:C56)+COUNT(G54:G56)/2))</f>
        <v>7.4042780923997284E-2</v>
      </c>
    </row>
    <row r="57" spans="2:16">
      <c r="B57" s="25" t="s">
        <v>97</v>
      </c>
      <c r="C57" s="21">
        <v>21.694000244140625</v>
      </c>
      <c r="D57" s="32"/>
      <c r="E57" s="35"/>
      <c r="F57" s="35"/>
      <c r="G57" s="21">
        <v>14.383000373840332</v>
      </c>
      <c r="I57" s="35"/>
      <c r="J57" s="35"/>
      <c r="K57" s="35"/>
      <c r="L57" s="35"/>
      <c r="M57" s="35"/>
      <c r="N57" s="35"/>
      <c r="O57" s="36"/>
    </row>
    <row r="58" spans="2:16">
      <c r="B58" s="25" t="s">
        <v>97</v>
      </c>
      <c r="C58" s="21">
        <v>21.604999542236328</v>
      </c>
      <c r="D58" s="37"/>
      <c r="E58" s="35"/>
      <c r="F58" s="35"/>
      <c r="G58" s="21">
        <v>14.291999816894531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5" t="s">
        <v>97</v>
      </c>
      <c r="C59" s="21">
        <v>21.559000015258789</v>
      </c>
      <c r="D59" s="38">
        <f>STDEV(C57:C59)</f>
        <v>6.8632042103479798E-2</v>
      </c>
      <c r="E59" s="39">
        <f>AVERAGE(C57:C59)</f>
        <v>21.619333267211914</v>
      </c>
      <c r="F59" s="35"/>
      <c r="G59" s="21">
        <v>14.288999557495117</v>
      </c>
      <c r="H59" s="40">
        <f>STDEV(G57:G59)</f>
        <v>5.3426361150148392E-2</v>
      </c>
      <c r="I59" s="39">
        <f>AVERAGE(G57:G59)</f>
        <v>14.321333249409994</v>
      </c>
      <c r="J59" s="35"/>
      <c r="K59" s="39">
        <f>E59-I59</f>
        <v>7.29800001780192</v>
      </c>
      <c r="L59" s="39">
        <f>K59-$K$7</f>
        <v>-2.4326661427815761</v>
      </c>
      <c r="M59" s="18">
        <f>SQRT((D59*D59)+(H59*H59))</f>
        <v>8.697547510097263E-2</v>
      </c>
      <c r="N59" s="6"/>
      <c r="O59" s="23">
        <f>POWER(2,-L59)</f>
        <v>5.3989024240881758</v>
      </c>
      <c r="P59" s="17">
        <f>M59/SQRT((COUNT(C57:C59)+COUNT(G57:G59)/2))</f>
        <v>4.1000632160546314E-2</v>
      </c>
    </row>
    <row r="60" spans="2:16">
      <c r="B60" s="25" t="s">
        <v>98</v>
      </c>
      <c r="C60" s="21">
        <v>23.743999481201172</v>
      </c>
      <c r="D60" s="32"/>
      <c r="E60" s="35"/>
      <c r="F60" s="35"/>
      <c r="G60" s="21">
        <v>14.687000274658203</v>
      </c>
      <c r="I60" s="35"/>
      <c r="J60" s="35"/>
      <c r="K60" s="35"/>
      <c r="L60" s="35"/>
      <c r="M60" s="35"/>
      <c r="N60" s="35"/>
      <c r="O60" s="36"/>
    </row>
    <row r="61" spans="2:16">
      <c r="B61" s="25" t="s">
        <v>98</v>
      </c>
      <c r="C61" s="21">
        <v>23.643999099731445</v>
      </c>
      <c r="D61" s="37"/>
      <c r="E61" s="35"/>
      <c r="F61" s="35"/>
      <c r="G61" s="21">
        <v>14.682999610900879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5" t="s">
        <v>98</v>
      </c>
      <c r="C62" s="21">
        <v>23.864999771118164</v>
      </c>
      <c r="D62" s="38">
        <f>STDEV(C60:C62)</f>
        <v>0.11066649839906945</v>
      </c>
      <c r="E62" s="39">
        <f>AVERAGE(C60:C62)</f>
        <v>23.750999450683594</v>
      </c>
      <c r="F62" s="35"/>
      <c r="G62" s="21">
        <v>14.644000053405762</v>
      </c>
      <c r="H62" s="40">
        <f>STDEV(G60:G62)</f>
        <v>2.3755665370156203E-2</v>
      </c>
      <c r="I62" s="39">
        <f>AVERAGE(G60:G62)</f>
        <v>14.671333312988281</v>
      </c>
      <c r="J62" s="35"/>
      <c r="K62" s="39">
        <f>E62-I62</f>
        <v>9.0796661376953125</v>
      </c>
      <c r="L62" s="39">
        <f>K62-$K$7</f>
        <v>-0.65100002288818359</v>
      </c>
      <c r="M62" s="18">
        <f>SQRT((D62*D62)+(H62*H62))</f>
        <v>0.11318747945373675</v>
      </c>
      <c r="N62" s="6"/>
      <c r="O62" s="23">
        <f>POWER(2,-L62)</f>
        <v>1.5702562622590719</v>
      </c>
      <c r="P62" s="17">
        <f>M62/SQRT((COUNT(C60:C62)+COUNT(G60:G62)/2))</f>
        <v>5.3357089511433524E-2</v>
      </c>
    </row>
    <row r="63" spans="2:16">
      <c r="B63" s="25" t="s">
        <v>99</v>
      </c>
      <c r="C63" s="21">
        <v>24.061000823974609</v>
      </c>
      <c r="D63" s="32"/>
      <c r="E63" s="35"/>
      <c r="F63" s="35"/>
      <c r="G63" s="21">
        <v>17.333000183105469</v>
      </c>
      <c r="I63" s="35"/>
      <c r="J63" s="35"/>
      <c r="K63" s="35"/>
      <c r="L63" s="35"/>
      <c r="M63" s="35"/>
      <c r="N63" s="35"/>
      <c r="O63" s="36"/>
    </row>
    <row r="64" spans="2:16">
      <c r="B64" s="25" t="s">
        <v>99</v>
      </c>
      <c r="C64" s="21">
        <v>24.090999603271484</v>
      </c>
      <c r="D64" s="37"/>
      <c r="E64" s="35"/>
      <c r="F64" s="35"/>
      <c r="G64" s="21">
        <v>17.354000091552734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99</v>
      </c>
      <c r="C65" s="21">
        <v>24.136999130249023</v>
      </c>
      <c r="D65" s="38">
        <f>STDEV(C63:C65)</f>
        <v>3.8278857955011326E-2</v>
      </c>
      <c r="E65" s="39">
        <f>AVERAGE(C63:C65)</f>
        <v>24.096333185831707</v>
      </c>
      <c r="F65" s="35"/>
      <c r="G65" s="21">
        <v>17.325000762939453</v>
      </c>
      <c r="H65" s="40">
        <f>STDEV(G63:G65)</f>
        <v>1.4977471625784441E-2</v>
      </c>
      <c r="I65" s="39">
        <f>AVERAGE(G63:G65)</f>
        <v>17.337333679199219</v>
      </c>
      <c r="J65" s="35"/>
      <c r="K65" s="39">
        <f>E65-I65</f>
        <v>6.7589995066324882</v>
      </c>
      <c r="L65" s="39">
        <f>K65-$K$7</f>
        <v>-2.9716666539510079</v>
      </c>
      <c r="M65" s="18">
        <f>SQRT((D65*D65)+(H65*H65))</f>
        <v>4.1104691005299045E-2</v>
      </c>
      <c r="N65" s="6"/>
      <c r="O65" s="23">
        <f>POWER(2,-L65)</f>
        <v>7.8444193076463016</v>
      </c>
      <c r="P65" s="17">
        <f>M65/SQRT((COUNT(C63:C65)+COUNT(G63:G65)/2))</f>
        <v>1.9376937165616427E-2</v>
      </c>
    </row>
    <row r="66" spans="2:16">
      <c r="B66" s="25" t="s">
        <v>100</v>
      </c>
      <c r="C66" s="21">
        <v>22.24799919128418</v>
      </c>
      <c r="D66" s="32"/>
      <c r="E66" s="35"/>
      <c r="F66" s="35"/>
      <c r="G66" s="21">
        <v>16.780000686645508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100</v>
      </c>
      <c r="C67" s="21">
        <v>22.215000152587891</v>
      </c>
      <c r="D67" s="37"/>
      <c r="E67" s="35"/>
      <c r="F67" s="35"/>
      <c r="G67" s="21">
        <v>16.733999252319336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100</v>
      </c>
      <c r="C68" s="21">
        <v>22.23699951171875</v>
      </c>
      <c r="D68" s="38">
        <f>STDEV(C66:C68)</f>
        <v>1.6802288076280168E-2</v>
      </c>
      <c r="E68" s="39">
        <f>AVERAGE(C66:C68)</f>
        <v>22.233332951863606</v>
      </c>
      <c r="F68" s="35"/>
      <c r="G68" s="21">
        <v>16.715999603271484</v>
      </c>
      <c r="H68" s="40">
        <f>STDEV(G66:G68)</f>
        <v>3.3005701525038636E-2</v>
      </c>
      <c r="I68" s="39">
        <f>AVERAGE(G66:G68)</f>
        <v>16.743333180745442</v>
      </c>
      <c r="J68" s="35"/>
      <c r="K68" s="39">
        <f>E68-I68</f>
        <v>5.4899997711181641</v>
      </c>
      <c r="L68" s="39">
        <f>K68-$K$7</f>
        <v>-4.240666389465332</v>
      </c>
      <c r="M68" s="18">
        <f>SQRT((D68*D68)+(H68*H68))</f>
        <v>3.7036376952372711E-2</v>
      </c>
      <c r="N68" s="6"/>
      <c r="O68" s="23">
        <f>POWER(2,-L68)</f>
        <v>18.904612720113011</v>
      </c>
      <c r="P68" s="17">
        <f>M68/SQRT((COUNT(C66:C68)+COUNT(G66:G68)/2))</f>
        <v>1.7459115529069268E-2</v>
      </c>
    </row>
    <row r="69" spans="2:16">
      <c r="B69" s="25" t="s">
        <v>101</v>
      </c>
      <c r="C69" s="21">
        <v>25.030000686645508</v>
      </c>
      <c r="D69" s="32"/>
      <c r="E69" s="35"/>
      <c r="F69" s="35"/>
      <c r="G69" s="21">
        <v>18.267000198364258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101</v>
      </c>
      <c r="C70" s="21">
        <v>24.927000045776367</v>
      </c>
      <c r="D70" s="37"/>
      <c r="E70" s="35"/>
      <c r="F70" s="35"/>
      <c r="G70" s="21">
        <v>18.392999649047852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101</v>
      </c>
      <c r="C71" s="21">
        <v>24.990999221801758</v>
      </c>
      <c r="D71" s="38">
        <f>STDEV(C69:C71)</f>
        <v>5.2003430674236739E-2</v>
      </c>
      <c r="E71" s="39">
        <f>AVERAGE(C69:C71)</f>
        <v>24.982666651407879</v>
      </c>
      <c r="F71" s="35"/>
      <c r="G71" s="21">
        <v>18.312000274658203</v>
      </c>
      <c r="H71" s="40">
        <f>STDEV(G69:G71)</f>
        <v>6.3851085987296385E-2</v>
      </c>
      <c r="I71" s="39">
        <f>AVERAGE(G69:G71)</f>
        <v>18.324000040690105</v>
      </c>
      <c r="J71" s="35"/>
      <c r="K71" s="39">
        <f>E71-I71</f>
        <v>6.6586666107177734</v>
      </c>
      <c r="L71" s="39">
        <f>K71-$K$7</f>
        <v>-3.0719995498657227</v>
      </c>
      <c r="M71" s="18">
        <f>SQRT((D71*D71)+(H71*H71))</f>
        <v>8.2348758239862138E-2</v>
      </c>
      <c r="N71" s="6"/>
      <c r="O71" s="23">
        <f>POWER(2,-L71)</f>
        <v>8.4093806488962279</v>
      </c>
      <c r="P71" s="17">
        <f>M71/SQRT((COUNT(C69:C71)+COUNT(G69:G71)/2))</f>
        <v>3.8819576915798737E-2</v>
      </c>
    </row>
    <row r="72" spans="2:16">
      <c r="B72" s="25" t="s">
        <v>102</v>
      </c>
      <c r="C72" s="21">
        <v>25.761999130249023</v>
      </c>
      <c r="D72" s="32"/>
      <c r="E72" s="35"/>
      <c r="F72" s="35"/>
      <c r="G72" s="21">
        <v>17.295000076293945</v>
      </c>
      <c r="I72" s="35"/>
      <c r="J72" s="35"/>
      <c r="K72" s="35"/>
      <c r="L72" s="35"/>
      <c r="M72" s="35"/>
      <c r="N72" s="35"/>
      <c r="O72" s="36"/>
    </row>
    <row r="73" spans="2:16">
      <c r="B73" s="25" t="s">
        <v>102</v>
      </c>
      <c r="C73" s="21">
        <v>25.715000152587891</v>
      </c>
      <c r="D73" s="37"/>
      <c r="E73" s="35"/>
      <c r="F73" s="35"/>
      <c r="G73" s="21">
        <v>17.253000259399414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5" t="s">
        <v>102</v>
      </c>
      <c r="C74" s="21">
        <v>26.025999069213867</v>
      </c>
      <c r="D74" s="38">
        <f>STDEV(C72:C74)</f>
        <v>0.1676430721390893</v>
      </c>
      <c r="E74" s="39">
        <f>AVERAGE(C72:C74)</f>
        <v>25.834332784016926</v>
      </c>
      <c r="F74" s="35"/>
      <c r="G74" s="21">
        <v>17.594999313354492</v>
      </c>
      <c r="H74" s="40">
        <f>STDEV(G72:G74)</f>
        <v>0.18651491440013543</v>
      </c>
      <c r="I74" s="39">
        <f>AVERAGE(G72:G74)</f>
        <v>17.380999883015949</v>
      </c>
      <c r="J74" s="35"/>
      <c r="K74" s="39">
        <f>E74-I74</f>
        <v>8.4533329010009766</v>
      </c>
      <c r="L74" s="39">
        <f>K74-$K$7</f>
        <v>-1.2773332595825195</v>
      </c>
      <c r="M74" s="18">
        <f>SQRT((D74*D74)+(H74*H74))</f>
        <v>0.25078280030720157</v>
      </c>
      <c r="N74" s="6"/>
      <c r="O74" s="23">
        <f>POWER(2,-L74)</f>
        <v>2.4239051732974475</v>
      </c>
      <c r="P74" s="17">
        <f>M74/SQRT((COUNT(C72:C74)+COUNT(G72:G74)/2))</f>
        <v>0.11822014580144936</v>
      </c>
    </row>
    <row r="75" spans="2:16">
      <c r="B75" s="25" t="s">
        <v>103</v>
      </c>
      <c r="C75" s="21">
        <v>20.812999725341797</v>
      </c>
      <c r="D75" s="32"/>
      <c r="E75" s="35"/>
      <c r="F75" s="35"/>
      <c r="G75" s="21">
        <v>14.189000129699707</v>
      </c>
      <c r="I75" s="35"/>
      <c r="J75" s="35"/>
      <c r="K75" s="35"/>
      <c r="L75" s="35"/>
      <c r="M75" s="35"/>
      <c r="N75" s="35"/>
      <c r="O75" s="36"/>
    </row>
    <row r="76" spans="2:16">
      <c r="B76" s="25" t="s">
        <v>103</v>
      </c>
      <c r="C76" s="21">
        <v>20.840000152587891</v>
      </c>
      <c r="D76" s="37"/>
      <c r="E76" s="35"/>
      <c r="F76" s="35"/>
      <c r="G76" s="21">
        <v>14.16100025177002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5" t="s">
        <v>103</v>
      </c>
      <c r="C77" s="21">
        <v>20.899999618530273</v>
      </c>
      <c r="D77" s="38">
        <f>STDEV(C75:C77)</f>
        <v>4.4530776622558263E-2</v>
      </c>
      <c r="E77" s="39">
        <f>AVERAGE(C75:C77)</f>
        <v>20.85099983215332</v>
      </c>
      <c r="F77" s="35"/>
      <c r="G77" s="21">
        <v>14.21399974822998</v>
      </c>
      <c r="H77" s="40">
        <f>STDEV(G75:G77)</f>
        <v>2.6513897977431897E-2</v>
      </c>
      <c r="I77" s="39">
        <f>AVERAGE(G75:G77)</f>
        <v>14.188000043233236</v>
      </c>
      <c r="J77" s="35"/>
      <c r="K77" s="39">
        <f>E77-I77</f>
        <v>6.662999788920084</v>
      </c>
      <c r="L77" s="39">
        <f>K77-$K$7</f>
        <v>-3.0676663716634121</v>
      </c>
      <c r="M77" s="18">
        <f>SQRT((D77*D77)+(H77*H77))</f>
        <v>5.1826410762909766E-2</v>
      </c>
      <c r="N77" s="6"/>
      <c r="O77" s="23">
        <f>POWER(2,-L77)</f>
        <v>8.3841607130811884</v>
      </c>
      <c r="P77" s="17">
        <f>M77/SQRT((COUNT(C75:C77)+COUNT(G75:G77)/2))</f>
        <v>2.4431204330008647E-2</v>
      </c>
    </row>
    <row r="78" spans="2:16">
      <c r="B78" s="25" t="s">
        <v>104</v>
      </c>
      <c r="C78" s="21">
        <v>22.773000717163086</v>
      </c>
      <c r="D78" s="32"/>
      <c r="E78" s="35"/>
      <c r="F78" s="35"/>
      <c r="G78" s="21">
        <v>16.233999252319336</v>
      </c>
      <c r="I78" s="35"/>
      <c r="J78" s="35"/>
      <c r="K78" s="35"/>
      <c r="L78" s="35"/>
      <c r="M78" s="35"/>
      <c r="N78" s="35"/>
      <c r="O78" s="36"/>
    </row>
    <row r="79" spans="2:16">
      <c r="B79" s="25" t="s">
        <v>104</v>
      </c>
      <c r="C79" s="21">
        <v>22.816999435424805</v>
      </c>
      <c r="D79" s="37"/>
      <c r="E79" s="35"/>
      <c r="F79" s="35"/>
      <c r="G79" s="21">
        <v>16.191999435424805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5" t="s">
        <v>104</v>
      </c>
      <c r="C80" s="21">
        <v>22.819000244140625</v>
      </c>
      <c r="D80" s="38">
        <f>STDEV(C78:C80)</f>
        <v>2.5999509374693815E-2</v>
      </c>
      <c r="E80" s="39">
        <f>AVERAGE(C78:C80)</f>
        <v>22.80300013224284</v>
      </c>
      <c r="F80" s="35"/>
      <c r="G80" s="21">
        <v>16.27400016784668</v>
      </c>
      <c r="H80" s="40">
        <f>STDEV(G78:G80)</f>
        <v>4.1004426549507603E-2</v>
      </c>
      <c r="I80" s="39">
        <f>AVERAGE(G78:G80)</f>
        <v>16.233332951863606</v>
      </c>
      <c r="J80" s="35"/>
      <c r="K80" s="39">
        <f>E80-I80</f>
        <v>6.5696671803792341</v>
      </c>
      <c r="L80" s="39">
        <f>K80-$K$7</f>
        <v>-3.160998980204262</v>
      </c>
      <c r="M80" s="18">
        <f>SQRT((D80*D80)+(H80*H80))</f>
        <v>4.8552419964186702E-2</v>
      </c>
      <c r="N80" s="6"/>
      <c r="O80" s="23">
        <f>POWER(2,-L80)</f>
        <v>8.9444884851471382</v>
      </c>
      <c r="P80" s="17">
        <f>M80/SQRT((COUNT(C78:C80)+COUNT(G78:G80)/2))</f>
        <v>2.2887830266462354E-2</v>
      </c>
    </row>
    <row r="81" spans="2:17">
      <c r="B81" s="25" t="s">
        <v>105</v>
      </c>
      <c r="C81" s="21">
        <v>22.976999282836914</v>
      </c>
      <c r="D81" s="32"/>
      <c r="E81" s="35"/>
      <c r="F81" s="35"/>
      <c r="G81" s="21">
        <v>15.800000190734863</v>
      </c>
      <c r="I81" s="35"/>
      <c r="J81" s="35"/>
      <c r="K81" s="35"/>
      <c r="L81" s="35"/>
      <c r="M81" s="35"/>
      <c r="N81" s="35"/>
      <c r="O81" s="36"/>
    </row>
    <row r="82" spans="2:17">
      <c r="B82" s="25" t="s">
        <v>105</v>
      </c>
      <c r="C82" s="21">
        <v>22.917999267578125</v>
      </c>
      <c r="D82" s="37"/>
      <c r="E82" s="35"/>
      <c r="F82" s="35"/>
      <c r="G82" s="21">
        <v>15.758000373840332</v>
      </c>
      <c r="H82" s="37"/>
      <c r="I82" s="35"/>
      <c r="J82" s="35"/>
      <c r="K82" s="35"/>
      <c r="L82" s="35"/>
      <c r="M82" s="35"/>
      <c r="N82" s="35"/>
      <c r="O82" s="36"/>
    </row>
    <row r="83" spans="2:17" ht="15.75">
      <c r="B83" s="25" t="s">
        <v>105</v>
      </c>
      <c r="C83" s="21">
        <v>22.950000762939453</v>
      </c>
      <c r="D83" s="38">
        <f>STDEV(C81:C83)</f>
        <v>2.9535339235544147E-2</v>
      </c>
      <c r="E83" s="39">
        <f>AVERAGE(C81:C83)</f>
        <v>22.948333104451496</v>
      </c>
      <c r="F83" s="35"/>
      <c r="G83" s="21">
        <v>15.798999786376953</v>
      </c>
      <c r="H83" s="40">
        <f>STDEV(G81:G83)</f>
        <v>2.3965034447438631E-2</v>
      </c>
      <c r="I83" s="39">
        <f>AVERAGE(G81:G83)</f>
        <v>15.785666783650717</v>
      </c>
      <c r="J83" s="35"/>
      <c r="K83" s="39">
        <f>E83-I83</f>
        <v>7.1626663208007795</v>
      </c>
      <c r="L83" s="39">
        <f>K83-$K$7</f>
        <v>-2.5679998397827166</v>
      </c>
      <c r="M83" s="18">
        <f>SQRT((D83*D83)+(H83*H83))</f>
        <v>3.8034972588731987E-2</v>
      </c>
      <c r="N83" s="6"/>
      <c r="O83" s="23">
        <f>POWER(2,-L83)</f>
        <v>5.9298673806748727</v>
      </c>
      <c r="P83" s="17">
        <f>M83/SQRT((COUNT(C81:C83)+COUNT(G81:G83)/2))</f>
        <v>1.7929858026491229E-2</v>
      </c>
    </row>
    <row r="84" spans="2:17">
      <c r="B84" s="25" t="s">
        <v>106</v>
      </c>
      <c r="C84" s="21">
        <v>20.990999221801758</v>
      </c>
      <c r="D84" s="32"/>
      <c r="E84" s="35"/>
      <c r="F84" s="35"/>
      <c r="G84" s="21">
        <v>15.008000373840332</v>
      </c>
      <c r="I84" s="35"/>
      <c r="J84" s="35"/>
      <c r="K84" s="35"/>
      <c r="L84" s="35"/>
      <c r="M84" s="35"/>
      <c r="N84" s="35"/>
      <c r="O84" s="36"/>
    </row>
    <row r="85" spans="2:17">
      <c r="B85" s="25" t="s">
        <v>106</v>
      </c>
      <c r="C85" s="21">
        <v>20.930999755859375</v>
      </c>
      <c r="D85" s="37"/>
      <c r="E85" s="35"/>
      <c r="F85" s="35"/>
      <c r="G85" s="21">
        <v>14.986000061035156</v>
      </c>
      <c r="H85" s="37"/>
      <c r="I85" s="35"/>
      <c r="J85" s="35"/>
      <c r="K85" s="35"/>
      <c r="L85" s="35"/>
      <c r="M85" s="35"/>
      <c r="N85" s="35"/>
      <c r="O85" s="36"/>
    </row>
    <row r="86" spans="2:17" ht="15.75">
      <c r="B86" s="25" t="s">
        <v>106</v>
      </c>
      <c r="C86" s="21">
        <v>20.945999145507813</v>
      </c>
      <c r="D86" s="38">
        <f>STDEV(C84:C86)</f>
        <v>3.1224788415770217E-2</v>
      </c>
      <c r="E86" s="39">
        <f>AVERAGE(C84:C86)</f>
        <v>20.955999374389648</v>
      </c>
      <c r="F86" s="35"/>
      <c r="G86" s="21">
        <v>14.993000030517578</v>
      </c>
      <c r="H86" s="40">
        <f>STDEV(G84:G86)</f>
        <v>1.123998543949907E-2</v>
      </c>
      <c r="I86" s="39">
        <f>AVERAGE(G84:G86)</f>
        <v>14.995666821797689</v>
      </c>
      <c r="J86" s="35"/>
      <c r="K86" s="39">
        <f>E86-I86</f>
        <v>5.960332552591959</v>
      </c>
      <c r="L86" s="39">
        <f>K86-$K$7</f>
        <v>-3.7703336079915371</v>
      </c>
      <c r="M86" s="18">
        <f>SQRT((D86*D86)+(H86*H86))</f>
        <v>3.3186212261868166E-2</v>
      </c>
      <c r="N86" s="6"/>
      <c r="O86" s="23">
        <f>POWER(2,-L86)</f>
        <v>13.645313238071212</v>
      </c>
      <c r="P86" s="17">
        <f>M86/SQRT((COUNT(C84:C86)+COUNT(G84:G86)/2))</f>
        <v>1.5644130488175423E-2</v>
      </c>
    </row>
    <row r="87" spans="2:17">
      <c r="B87" s="25" t="s">
        <v>107</v>
      </c>
      <c r="C87" s="21">
        <v>23.433000564575195</v>
      </c>
      <c r="D87" s="32"/>
      <c r="E87" s="35"/>
      <c r="F87" s="35"/>
      <c r="G87" s="21">
        <v>16.471000671386719</v>
      </c>
      <c r="I87" s="35"/>
      <c r="J87" s="35"/>
      <c r="K87" s="35"/>
      <c r="L87" s="35"/>
      <c r="M87" s="35"/>
      <c r="N87" s="35"/>
      <c r="O87" s="36"/>
    </row>
    <row r="88" spans="2:17">
      <c r="B88" s="25" t="s">
        <v>107</v>
      </c>
      <c r="C88" s="21">
        <v>23.447999954223633</v>
      </c>
      <c r="D88" s="37"/>
      <c r="E88" s="35"/>
      <c r="F88" s="35"/>
      <c r="G88" s="21"/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5" t="s">
        <v>107</v>
      </c>
      <c r="C89" s="21">
        <v>23.466999053955078</v>
      </c>
      <c r="D89" s="38">
        <f>STDEV(C87:C89)</f>
        <v>1.7038411313583315E-2</v>
      </c>
      <c r="E89" s="39">
        <f>AVERAGE(C87:C89)</f>
        <v>23.449333190917969</v>
      </c>
      <c r="F89" s="35"/>
      <c r="G89" s="21">
        <v>16.517000198364258</v>
      </c>
      <c r="H89" s="40">
        <f>STDEV(G87:G89)</f>
        <v>3.2526577457191404E-2</v>
      </c>
      <c r="I89" s="39">
        <f>AVERAGE(G87:G89)</f>
        <v>16.494000434875488</v>
      </c>
      <c r="J89" s="35"/>
      <c r="K89" s="39">
        <f>E89-I89</f>
        <v>6.9553327560424805</v>
      </c>
      <c r="L89" s="39">
        <f>K89-$K$7</f>
        <v>-2.7753334045410156</v>
      </c>
      <c r="M89" s="18">
        <f>SQRT((D89*D89)+(H89*H89))</f>
        <v>3.671901007883404E-2</v>
      </c>
      <c r="N89" s="6"/>
      <c r="O89" s="23">
        <f>POWER(2,-L89)</f>
        <v>6.8463422015044388</v>
      </c>
      <c r="P89" s="17">
        <f>M89/SQRT((COUNT(C87:C89)+COUNT(G87:G89)/2))</f>
        <v>1.835950503941702E-2</v>
      </c>
    </row>
    <row r="90" spans="2:17" s="24" customFormat="1">
      <c r="B90" s="25" t="s">
        <v>108</v>
      </c>
      <c r="C90" s="21">
        <v>26.124000549316406</v>
      </c>
      <c r="D90" s="32"/>
      <c r="E90" s="35"/>
      <c r="F90" s="35"/>
      <c r="G90" s="21">
        <v>17.343000411987305</v>
      </c>
      <c r="H90" s="31"/>
      <c r="I90" s="35"/>
      <c r="J90" s="35"/>
      <c r="K90" s="35"/>
      <c r="L90" s="35"/>
      <c r="M90" s="35"/>
      <c r="N90" s="35"/>
      <c r="O90" s="36"/>
      <c r="P90" s="42"/>
      <c r="Q90" s="30"/>
    </row>
    <row r="91" spans="2:17" s="24" customFormat="1">
      <c r="B91" s="25" t="s">
        <v>108</v>
      </c>
      <c r="C91" s="21">
        <v>25.843000411987305</v>
      </c>
      <c r="D91" s="37"/>
      <c r="E91" s="35"/>
      <c r="F91" s="35"/>
      <c r="G91" s="21">
        <v>17.290000915527344</v>
      </c>
      <c r="H91" s="37"/>
      <c r="I91" s="35"/>
      <c r="J91" s="35"/>
      <c r="K91" s="35"/>
      <c r="L91" s="35"/>
      <c r="M91" s="35"/>
      <c r="N91" s="35"/>
      <c r="O91" s="36"/>
      <c r="P91" s="42"/>
      <c r="Q91" s="30"/>
    </row>
    <row r="92" spans="2:17" s="24" customFormat="1" ht="15.75">
      <c r="B92" s="25" t="s">
        <v>108</v>
      </c>
      <c r="C92" s="21">
        <v>26.136999130249023</v>
      </c>
      <c r="D92" s="38">
        <f>STDEV(C90:C92)</f>
        <v>0.16611506384882568</v>
      </c>
      <c r="E92" s="39">
        <f>AVERAGE(C90:C92)</f>
        <v>26.034666697184246</v>
      </c>
      <c r="F92" s="35"/>
      <c r="G92" s="21">
        <v>17.316999435424805</v>
      </c>
      <c r="H92" s="40">
        <f>STDEV(G90:G92)</f>
        <v>2.6501312809829758E-2</v>
      </c>
      <c r="I92" s="39">
        <f>AVERAGE(G90:G92)</f>
        <v>17.316666920979817</v>
      </c>
      <c r="J92" s="35"/>
      <c r="K92" s="39">
        <f>E92-I92</f>
        <v>8.7179997762044295</v>
      </c>
      <c r="L92" s="39">
        <f>K92-$K$7</f>
        <v>-1.0126663843790666</v>
      </c>
      <c r="M92" s="39">
        <f>SQRT((D92*D92)+(H92*H92))</f>
        <v>0.1682157365353904</v>
      </c>
      <c r="N92" s="35"/>
      <c r="O92" s="43">
        <f>POWER(2,-L92)</f>
        <v>2.0176366459040787</v>
      </c>
      <c r="P92" s="1">
        <f>M92/SQRT((COUNT(C90:C92)+COUNT(G90:G92)/2))</f>
        <v>7.9297658670976157E-2</v>
      </c>
      <c r="Q92" s="30"/>
    </row>
    <row r="93" spans="2:17" s="24" customFormat="1">
      <c r="B93" s="25" t="s">
        <v>109</v>
      </c>
      <c r="C93" s="21">
        <v>21.099000930786133</v>
      </c>
      <c r="D93" s="32"/>
      <c r="E93" s="35"/>
      <c r="F93" s="35"/>
      <c r="G93" s="21">
        <v>15.236000061035156</v>
      </c>
      <c r="H93" s="31"/>
      <c r="I93" s="35"/>
      <c r="J93" s="35"/>
      <c r="K93" s="35"/>
      <c r="L93" s="35"/>
      <c r="M93" s="35"/>
      <c r="N93" s="35"/>
      <c r="O93" s="36"/>
      <c r="P93" s="42"/>
      <c r="Q93" s="30"/>
    </row>
    <row r="94" spans="2:17" s="24" customFormat="1">
      <c r="B94" s="25" t="s">
        <v>109</v>
      </c>
      <c r="C94" s="21">
        <v>21.062000274658203</v>
      </c>
      <c r="D94" s="37"/>
      <c r="E94" s="35"/>
      <c r="F94" s="35"/>
      <c r="G94" s="21">
        <v>15.196999549865723</v>
      </c>
      <c r="H94" s="37"/>
      <c r="I94" s="35"/>
      <c r="J94" s="35"/>
      <c r="K94" s="35"/>
      <c r="L94" s="35"/>
      <c r="M94" s="35"/>
      <c r="N94" s="35"/>
      <c r="O94" s="36"/>
      <c r="P94" s="42"/>
      <c r="Q94" s="30"/>
    </row>
    <row r="95" spans="2:17" s="24" customFormat="1" ht="15.75">
      <c r="B95" s="25" t="s">
        <v>109</v>
      </c>
      <c r="C95" s="21">
        <v>21.103000640869141</v>
      </c>
      <c r="D95" s="38">
        <f>STDEV(C93:C95)</f>
        <v>2.2605590252842329E-2</v>
      </c>
      <c r="E95" s="39">
        <f>AVERAGE(C93:C95)</f>
        <v>21.088000615437824</v>
      </c>
      <c r="F95" s="35"/>
      <c r="G95" s="21">
        <v>15.220000267028809</v>
      </c>
      <c r="H95" s="40">
        <f>STDEV(G93:G95)</f>
        <v>1.9604702963570367E-2</v>
      </c>
      <c r="I95" s="39">
        <f>AVERAGE(G93:G95)</f>
        <v>15.217666625976562</v>
      </c>
      <c r="J95" s="35"/>
      <c r="K95" s="39">
        <f>E95-I95</f>
        <v>5.8703339894612618</v>
      </c>
      <c r="L95" s="39">
        <f>K95-$K$7</f>
        <v>-3.8603321711222343</v>
      </c>
      <c r="M95" s="39">
        <f>SQRT((D95*D95)+(H95*H95))</f>
        <v>2.992251809205276E-2</v>
      </c>
      <c r="N95" s="35"/>
      <c r="O95" s="43">
        <f>POWER(2,-L95)</f>
        <v>14.523650075829687</v>
      </c>
      <c r="P95" s="1">
        <f>M95/SQRT((COUNT(C93:C95)+COUNT(G93:G95)/2))</f>
        <v>1.4105610302045109E-2</v>
      </c>
      <c r="Q95" s="30"/>
    </row>
    <row r="96" spans="2:17">
      <c r="B96" s="25" t="s">
        <v>110</v>
      </c>
      <c r="C96" s="21">
        <v>23.726999282836914</v>
      </c>
      <c r="D96" s="32"/>
      <c r="E96" s="35"/>
      <c r="F96" s="35"/>
      <c r="G96" s="21">
        <v>16.069999694824219</v>
      </c>
      <c r="I96" s="35"/>
      <c r="J96" s="35"/>
      <c r="K96" s="35"/>
      <c r="L96" s="35"/>
      <c r="M96" s="35"/>
      <c r="N96" s="35"/>
      <c r="O96" s="36"/>
    </row>
    <row r="97" spans="2:16">
      <c r="B97" s="25" t="s">
        <v>110</v>
      </c>
      <c r="C97" s="21">
        <v>23.620000839233398</v>
      </c>
      <c r="D97" s="37"/>
      <c r="E97" s="35"/>
      <c r="F97" s="35"/>
      <c r="G97" s="21">
        <v>15.98799991607666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5" t="s">
        <v>110</v>
      </c>
      <c r="C98" s="21">
        <v>23.615999221801758</v>
      </c>
      <c r="D98" s="38">
        <f>STDEV(C96:C98)</f>
        <v>6.2962546307907444E-2</v>
      </c>
      <c r="E98" s="39">
        <f>AVERAGE(C96:C98)</f>
        <v>23.654333114624023</v>
      </c>
      <c r="F98" s="35"/>
      <c r="G98" s="21">
        <v>15.928000450134277</v>
      </c>
      <c r="H98" s="40">
        <f>STDEV(G96:G98)</f>
        <v>7.1283103561939995E-2</v>
      </c>
      <c r="I98" s="39">
        <f>AVERAGE(G96:G98)</f>
        <v>15.995333353678385</v>
      </c>
      <c r="J98" s="35"/>
      <c r="K98" s="39">
        <f>E98-I98</f>
        <v>7.6589997609456386</v>
      </c>
      <c r="L98" s="39">
        <f>K98-$K$7</f>
        <v>-2.0716663996378575</v>
      </c>
      <c r="M98" s="18">
        <f>SQRT((D98*D98)+(H98*H98))</f>
        <v>9.5108165217281174E-2</v>
      </c>
      <c r="N98" s="6"/>
      <c r="O98" s="23">
        <f>POWER(2,-L98)</f>
        <v>4.2037194804545308</v>
      </c>
      <c r="P98" s="17">
        <f>M98/SQRT((COUNT(C96:C98)+COUNT(G96:G98)/2))</f>
        <v>4.4834419047566701E-2</v>
      </c>
    </row>
    <row r="99" spans="2:16">
      <c r="B99" s="25" t="s">
        <v>111</v>
      </c>
      <c r="C99" s="21">
        <v>25.777000427246094</v>
      </c>
      <c r="D99" s="32"/>
      <c r="E99" s="35"/>
      <c r="F99" s="35"/>
      <c r="G99" s="21">
        <v>17.320999145507813</v>
      </c>
      <c r="I99" s="35"/>
      <c r="J99" s="35"/>
      <c r="K99" s="35"/>
      <c r="L99" s="35"/>
      <c r="M99" s="35"/>
      <c r="N99" s="35"/>
      <c r="O99" s="36"/>
    </row>
    <row r="100" spans="2:16">
      <c r="B100" s="25" t="s">
        <v>111</v>
      </c>
      <c r="C100" s="21">
        <v>25.802999496459961</v>
      </c>
      <c r="D100" s="37"/>
      <c r="E100" s="35"/>
      <c r="F100" s="35"/>
      <c r="G100" s="21">
        <v>17.304000854492188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5" t="s">
        <v>111</v>
      </c>
      <c r="C101" s="21">
        <v>25.701999664306641</v>
      </c>
      <c r="D101" s="38">
        <f>STDEV(C99:C101)</f>
        <v>5.2443671585944443E-2</v>
      </c>
      <c r="E101" s="39">
        <f>AVERAGE(C99:C101)</f>
        <v>25.760666529337566</v>
      </c>
      <c r="F101" s="35"/>
      <c r="G101" s="21">
        <v>17.291999816894531</v>
      </c>
      <c r="H101" s="40">
        <f>STDEV(G99:G101)</f>
        <v>1.4571249436780802E-2</v>
      </c>
      <c r="I101" s="39">
        <f>AVERAGE(G99:G101)</f>
        <v>17.305666605631512</v>
      </c>
      <c r="J101" s="35"/>
      <c r="K101" s="39">
        <f>E101-I101</f>
        <v>8.4549999237060547</v>
      </c>
      <c r="L101" s="39">
        <f>K101-$K$7</f>
        <v>-1.2756662368774414</v>
      </c>
      <c r="M101" s="18">
        <f>SQRT((D101*D101)+(H101*H101))</f>
        <v>5.443032242751536E-2</v>
      </c>
      <c r="N101" s="6"/>
      <c r="O101" s="23">
        <f>POWER(2,-L101)</f>
        <v>2.4211059875776737</v>
      </c>
      <c r="P101" s="17">
        <f>M101/SQRT((COUNT(C99:C101)+COUNT(G99:G101)/2))</f>
        <v>2.5658700060444226E-2</v>
      </c>
    </row>
    <row r="102" spans="2:16">
      <c r="B102" s="25" t="s">
        <v>112</v>
      </c>
      <c r="C102" s="21">
        <v>21.378999710083008</v>
      </c>
      <c r="D102" s="32"/>
      <c r="E102" s="35"/>
      <c r="F102" s="35"/>
      <c r="G102" s="21">
        <v>14.788999557495117</v>
      </c>
      <c r="I102" s="35"/>
      <c r="J102" s="35"/>
      <c r="K102" s="35"/>
      <c r="L102" s="35"/>
      <c r="M102" s="35"/>
      <c r="N102" s="35"/>
      <c r="O102" s="36"/>
    </row>
    <row r="103" spans="2:16">
      <c r="B103" s="25" t="s">
        <v>112</v>
      </c>
      <c r="C103" s="21">
        <v>21.361000061035156</v>
      </c>
      <c r="D103" s="37"/>
      <c r="E103" s="35"/>
      <c r="F103" s="35"/>
      <c r="G103" s="21">
        <v>14.789999961853027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5" t="s">
        <v>112</v>
      </c>
      <c r="C104" s="21">
        <v>21.437000274658203</v>
      </c>
      <c r="D104" s="38">
        <f>STDEV(C102:C104)</f>
        <v>3.9715835061169207E-2</v>
      </c>
      <c r="E104" s="39">
        <f>AVERAGE(C102:C104)</f>
        <v>21.392333348592121</v>
      </c>
      <c r="F104" s="35"/>
      <c r="G104" s="21">
        <v>14.802000045776367</v>
      </c>
      <c r="H104" s="40">
        <f>STDEV(G102:G104)</f>
        <v>7.2343569006678545E-3</v>
      </c>
      <c r="I104" s="39">
        <f>AVERAGE(G102:G104)</f>
        <v>14.79366652170817</v>
      </c>
      <c r="J104" s="35"/>
      <c r="K104" s="39">
        <f>E104-I104</f>
        <v>6.5986668268839512</v>
      </c>
      <c r="L104" s="39">
        <f>K104-$K$7</f>
        <v>-3.1319993336995449</v>
      </c>
      <c r="M104" s="18">
        <f>SQRT((D104*D104)+(H104*H104))</f>
        <v>4.0369338294951498E-2</v>
      </c>
      <c r="N104" s="6"/>
      <c r="O104" s="23">
        <f>POWER(2,-L104)</f>
        <v>8.7664900828272732</v>
      </c>
      <c r="P104" s="17">
        <f>M104/SQRT((COUNT(C102:C104)+COUNT(G102:G104)/2))</f>
        <v>1.9030288573582656E-2</v>
      </c>
    </row>
    <row r="105" spans="2:16">
      <c r="B105" s="25" t="s">
        <v>113</v>
      </c>
      <c r="C105" s="21">
        <v>24.061000823974609</v>
      </c>
      <c r="D105" s="32"/>
      <c r="E105" s="35"/>
      <c r="F105" s="35"/>
      <c r="G105" s="21">
        <v>16.551000595092773</v>
      </c>
      <c r="I105" s="35"/>
      <c r="J105" s="35"/>
      <c r="K105" s="35"/>
      <c r="L105" s="35"/>
      <c r="M105" s="35"/>
      <c r="N105" s="35"/>
      <c r="O105" s="36"/>
    </row>
    <row r="106" spans="2:16">
      <c r="B106" s="25" t="s">
        <v>113</v>
      </c>
      <c r="C106" s="21">
        <v>24.093999862670898</v>
      </c>
      <c r="D106" s="37"/>
      <c r="E106" s="35"/>
      <c r="F106" s="35"/>
      <c r="G106" s="21">
        <v>16.586999893188477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5" t="s">
        <v>113</v>
      </c>
      <c r="C107" s="21">
        <v>24.158000946044922</v>
      </c>
      <c r="D107" s="38">
        <f>STDEV(C105:C107)</f>
        <v>4.9318858647214268E-2</v>
      </c>
      <c r="E107" s="39">
        <f>AVERAGE(C105:C107)</f>
        <v>24.104333877563477</v>
      </c>
      <c r="F107" s="35"/>
      <c r="G107" s="21">
        <v>16.638999938964844</v>
      </c>
      <c r="H107" s="40">
        <f>STDEV(G105:G107)</f>
        <v>4.4241456324060381E-2</v>
      </c>
      <c r="I107" s="39">
        <f>AVERAGE(G105:G107)</f>
        <v>16.592333475748699</v>
      </c>
      <c r="J107" s="35"/>
      <c r="K107" s="39">
        <f>E107-I107</f>
        <v>7.5120004018147775</v>
      </c>
      <c r="L107" s="39">
        <f>K107-$K$7</f>
        <v>-2.2186657587687186</v>
      </c>
      <c r="M107" s="18">
        <f>SQRT((D107*D107)+(H107*H107))</f>
        <v>6.6254481176277011E-2</v>
      </c>
      <c r="N107" s="6"/>
      <c r="O107" s="23">
        <f>POWER(2,-L107)</f>
        <v>4.6546276361504875</v>
      </c>
      <c r="P107" s="17">
        <f>M107/SQRT((COUNT(C105:C107)+COUNT(G105:G107)/2))</f>
        <v>3.1232661949161297E-2</v>
      </c>
    </row>
    <row r="108" spans="2:16">
      <c r="B108" s="25" t="s">
        <v>114</v>
      </c>
      <c r="C108" s="21">
        <v>21.551000595092773</v>
      </c>
      <c r="D108" s="32"/>
      <c r="E108" s="35"/>
      <c r="F108" s="35"/>
      <c r="G108" s="21">
        <v>16.375</v>
      </c>
      <c r="I108" s="35"/>
      <c r="J108" s="35"/>
      <c r="K108" s="35"/>
      <c r="L108" s="35"/>
      <c r="M108" s="35"/>
      <c r="N108" s="35"/>
      <c r="O108" s="36"/>
    </row>
    <row r="109" spans="2:16">
      <c r="B109" s="25" t="s">
        <v>114</v>
      </c>
      <c r="C109" s="21">
        <v>21.454000473022461</v>
      </c>
      <c r="D109" s="37"/>
      <c r="E109" s="35"/>
      <c r="F109" s="35"/>
      <c r="G109" s="21">
        <v>16.572000503540039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5" t="s">
        <v>114</v>
      </c>
      <c r="C110" s="21">
        <v>21.517000198364258</v>
      </c>
      <c r="D110" s="38">
        <f>STDEV(C108:C110)</f>
        <v>4.9217232843273208E-2</v>
      </c>
      <c r="E110" s="39">
        <f>AVERAGE(C108:C110)</f>
        <v>21.507333755493164</v>
      </c>
      <c r="F110" s="35"/>
      <c r="G110" s="21">
        <v>16.349000930786133</v>
      </c>
      <c r="H110" s="40">
        <f>STDEV(G108:G110)</f>
        <v>0.12193848137718265</v>
      </c>
      <c r="I110" s="39">
        <f>AVERAGE(G108:G110)</f>
        <v>16.432000478108723</v>
      </c>
      <c r="J110" s="35"/>
      <c r="K110" s="39">
        <f>E110-I110</f>
        <v>5.0753332773844413</v>
      </c>
      <c r="L110" s="39">
        <f>K110-$K$7</f>
        <v>-4.6553328831990548</v>
      </c>
      <c r="M110" s="18">
        <f>SQRT((D110*D110)+(H110*H110))</f>
        <v>0.13149649900024901</v>
      </c>
      <c r="N110" s="6"/>
      <c r="O110" s="23">
        <f>POWER(2,-L110)</f>
        <v>25.199669076782058</v>
      </c>
      <c r="P110" s="17">
        <f>M110/SQRT((COUNT(C108:C110)+COUNT(G108:G110)/2))</f>
        <v>6.198804409691077E-2</v>
      </c>
    </row>
    <row r="111" spans="2:16">
      <c r="B111" s="25" t="s">
        <v>115</v>
      </c>
      <c r="C111" s="21">
        <v>22.347000122070312</v>
      </c>
      <c r="D111" s="32"/>
      <c r="E111" s="35"/>
      <c r="F111" s="35"/>
      <c r="G111" s="21">
        <v>16.875</v>
      </c>
      <c r="I111" s="35"/>
      <c r="J111" s="35"/>
      <c r="K111" s="35"/>
      <c r="L111" s="35"/>
      <c r="M111" s="35"/>
      <c r="N111" s="35"/>
      <c r="O111" s="36"/>
    </row>
    <row r="112" spans="2:16">
      <c r="B112" s="25" t="s">
        <v>115</v>
      </c>
      <c r="C112" s="21">
        <v>22.392000198364258</v>
      </c>
      <c r="D112" s="37"/>
      <c r="E112" s="35"/>
      <c r="F112" s="35"/>
      <c r="G112" s="21">
        <v>16.910999298095703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5" t="s">
        <v>115</v>
      </c>
      <c r="C113" s="21">
        <v>22.39900016784668</v>
      </c>
      <c r="D113" s="38">
        <f>STDEV(C111:C113)</f>
        <v>2.8219411758456919E-2</v>
      </c>
      <c r="E113" s="39">
        <f>AVERAGE(C111:C113)</f>
        <v>22.37933349609375</v>
      </c>
      <c r="F113" s="35"/>
      <c r="G113" s="21">
        <v>16.916999816894531</v>
      </c>
      <c r="H113" s="40">
        <f>STDEV(G111:G113)</f>
        <v>2.2715414400844409E-2</v>
      </c>
      <c r="I113" s="39">
        <f>AVERAGE(G111:G113)</f>
        <v>16.900999704996746</v>
      </c>
      <c r="J113" s="35"/>
      <c r="K113" s="39">
        <f>E113-I113</f>
        <v>5.478333791097004</v>
      </c>
      <c r="L113" s="39">
        <f>K113-$K$7</f>
        <v>-4.2523323694864921</v>
      </c>
      <c r="M113" s="18">
        <f>SQRT((D113*D113)+(H113*H113))</f>
        <v>3.6226030025320551E-2</v>
      </c>
      <c r="N113" s="6"/>
      <c r="O113" s="23">
        <f>POWER(2,-L113)</f>
        <v>19.058099707664269</v>
      </c>
      <c r="P113" s="17">
        <f>M113/SQRT((COUNT(C111:C113)+COUNT(G111:G113)/2))</f>
        <v>1.7077114324247761E-2</v>
      </c>
    </row>
    <row r="114" spans="2:17" s="24" customFormat="1">
      <c r="B114" s="25" t="s">
        <v>116</v>
      </c>
      <c r="C114" s="21">
        <v>23.476999282836914</v>
      </c>
      <c r="D114" s="32"/>
      <c r="E114" s="35"/>
      <c r="F114" s="35"/>
      <c r="G114" s="21">
        <v>15.434000015258789</v>
      </c>
      <c r="H114" s="31"/>
      <c r="I114" s="35"/>
      <c r="J114" s="35"/>
      <c r="K114" s="35"/>
      <c r="L114" s="35"/>
      <c r="M114" s="35"/>
      <c r="N114" s="35"/>
      <c r="O114" s="36"/>
      <c r="P114" s="42"/>
      <c r="Q114" s="30"/>
    </row>
    <row r="115" spans="2:17" s="24" customFormat="1">
      <c r="B115" s="25" t="s">
        <v>116</v>
      </c>
      <c r="C115" s="21">
        <v>23.551000595092773</v>
      </c>
      <c r="D115" s="37"/>
      <c r="E115" s="35"/>
      <c r="F115" s="35"/>
      <c r="G115" s="21">
        <v>15.418000221252441</v>
      </c>
      <c r="H115" s="37"/>
      <c r="I115" s="35"/>
      <c r="J115" s="35"/>
      <c r="K115" s="35"/>
      <c r="L115" s="35"/>
      <c r="M115" s="35"/>
      <c r="N115" s="35"/>
      <c r="O115" s="36"/>
      <c r="P115" s="42"/>
      <c r="Q115" s="30"/>
    </row>
    <row r="116" spans="2:17" s="24" customFormat="1" ht="15.75">
      <c r="B116" s="25" t="s">
        <v>116</v>
      </c>
      <c r="C116" s="21">
        <v>23.808000564575195</v>
      </c>
      <c r="D116" s="38">
        <f>STDEV(C114:C116)</f>
        <v>0.17372728966312279</v>
      </c>
      <c r="E116" s="39">
        <f>AVERAGE(C114:C116)</f>
        <v>23.612000147501629</v>
      </c>
      <c r="F116" s="35"/>
      <c r="G116" s="21">
        <v>15.416999816894531</v>
      </c>
      <c r="H116" s="40">
        <f>STDEV(G114:G116)</f>
        <v>9.5394004139760461E-3</v>
      </c>
      <c r="I116" s="39">
        <f>AVERAGE(G114:G116)</f>
        <v>15.42300001780192</v>
      </c>
      <c r="J116" s="35"/>
      <c r="K116" s="39">
        <f>E116-I116</f>
        <v>8.1890001296997088</v>
      </c>
      <c r="L116" s="39">
        <f>K116-$K$7</f>
        <v>-1.5416660308837873</v>
      </c>
      <c r="M116" s="39">
        <f>SQRT((D116*D116)+(H116*H116))</f>
        <v>0.17398899773822693</v>
      </c>
      <c r="N116" s="35"/>
      <c r="O116" s="43">
        <f>POWER(2,-L116)</f>
        <v>2.9113050826978228</v>
      </c>
      <c r="P116" s="1">
        <f>M116/SQRT((COUNT(C114:C116)+COUNT(G114:G116)/2))</f>
        <v>8.2019200101700773E-2</v>
      </c>
      <c r="Q116" s="30"/>
    </row>
    <row r="117" spans="2:17">
      <c r="B117" s="25" t="s">
        <v>117</v>
      </c>
      <c r="C117" s="21">
        <v>23.608999252319336</v>
      </c>
      <c r="D117" s="32"/>
      <c r="E117" s="35"/>
      <c r="F117" s="35"/>
      <c r="G117" s="21">
        <v>16.100000381469727</v>
      </c>
      <c r="I117" s="35"/>
      <c r="J117" s="35"/>
      <c r="K117" s="35"/>
      <c r="L117" s="35"/>
      <c r="M117" s="35"/>
      <c r="N117" s="35"/>
      <c r="O117" s="36"/>
    </row>
    <row r="118" spans="2:17">
      <c r="B118" s="25" t="s">
        <v>117</v>
      </c>
      <c r="C118" s="21">
        <v>23.535999298095703</v>
      </c>
      <c r="D118" s="37"/>
      <c r="E118" s="35"/>
      <c r="F118" s="35"/>
      <c r="G118" s="21">
        <v>15.567999839782715</v>
      </c>
      <c r="H118" s="37"/>
      <c r="I118" s="35"/>
      <c r="J118" s="35"/>
      <c r="K118" s="35"/>
      <c r="L118" s="35"/>
      <c r="M118" s="35"/>
      <c r="N118" s="35"/>
      <c r="O118" s="36"/>
    </row>
    <row r="119" spans="2:17" ht="15.75">
      <c r="B119" s="25" t="s">
        <v>117</v>
      </c>
      <c r="C119" s="21">
        <v>23.607999801635742</v>
      </c>
      <c r="D119" s="38">
        <f>STDEV(C117:C119)</f>
        <v>4.1861009560091839E-2</v>
      </c>
      <c r="E119" s="39">
        <f>AVERAGE(C117:C119)</f>
        <v>23.584332784016926</v>
      </c>
      <c r="F119" s="35"/>
      <c r="G119" s="21">
        <v>15.598999977111816</v>
      </c>
      <c r="H119" s="40">
        <f>STDEV(G117:G119)</f>
        <v>0.29860425037064431</v>
      </c>
      <c r="I119" s="39">
        <f>AVERAGE(G117:G119)</f>
        <v>15.755666732788086</v>
      </c>
      <c r="J119" s="35"/>
      <c r="K119" s="39">
        <f>E119-I119</f>
        <v>7.82866605122884</v>
      </c>
      <c r="L119" s="39">
        <f>K119-$K$7</f>
        <v>-1.9020001093546561</v>
      </c>
      <c r="M119" s="18">
        <f>SQRT((D119*D119)+(H119*H119))</f>
        <v>0.30152419879804759</v>
      </c>
      <c r="N119" s="6"/>
      <c r="O119" s="23">
        <f>POWER(2,-L119)</f>
        <v>3.7373096708165665</v>
      </c>
      <c r="P119" s="17">
        <f>M119/SQRT((COUNT(C117:C119)+COUNT(G117:G119)/2))</f>
        <v>0.14213987044129342</v>
      </c>
    </row>
    <row r="120" spans="2:17">
      <c r="B120" s="25" t="s">
        <v>118</v>
      </c>
      <c r="C120" s="21">
        <v>20.853000640869141</v>
      </c>
      <c r="D120" s="32"/>
      <c r="E120" s="35"/>
      <c r="F120" s="35"/>
      <c r="G120" s="21">
        <v>13.692999839782715</v>
      </c>
      <c r="I120" s="35"/>
      <c r="J120" s="35"/>
      <c r="K120" s="35"/>
      <c r="L120" s="35"/>
      <c r="M120" s="35"/>
      <c r="N120" s="35"/>
      <c r="O120" s="36"/>
    </row>
    <row r="121" spans="2:17">
      <c r="B121" s="25" t="s">
        <v>118</v>
      </c>
      <c r="C121" s="21">
        <v>20.850000381469727</v>
      </c>
      <c r="D121" s="37"/>
      <c r="E121" s="35"/>
      <c r="F121" s="35"/>
      <c r="G121" s="21">
        <v>13.741999626159668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5" t="s">
        <v>118</v>
      </c>
      <c r="C122" s="21">
        <v>20.857000350952148</v>
      </c>
      <c r="D122" s="38">
        <f>STDEV(C120:C122)</f>
        <v>3.511856345930747E-3</v>
      </c>
      <c r="E122" s="39">
        <f>AVERAGE(C120:C122)</f>
        <v>20.853333791097004</v>
      </c>
      <c r="F122" s="35"/>
      <c r="G122" s="21">
        <v>13.862000465393066</v>
      </c>
      <c r="H122" s="40">
        <f>STDEV(G120:G122)</f>
        <v>8.6950552939009718E-2</v>
      </c>
      <c r="I122" s="39">
        <f>AVERAGE(G120:G122)</f>
        <v>13.765666643778482</v>
      </c>
      <c r="J122" s="35"/>
      <c r="K122" s="39">
        <f>E122-I122</f>
        <v>7.0876671473185215</v>
      </c>
      <c r="L122" s="39">
        <f>K122-$K$7</f>
        <v>-2.6429990132649746</v>
      </c>
      <c r="M122" s="18">
        <f>SQRT((D122*D122)+(H122*H122))</f>
        <v>8.7021444434081788E-2</v>
      </c>
      <c r="N122" s="6"/>
      <c r="O122" s="23">
        <f>POWER(2,-L122)</f>
        <v>6.2462876686929718</v>
      </c>
      <c r="P122" s="17">
        <f>M122/SQRT((COUNT(C120:C122)+COUNT(G120:G122)/2))</f>
        <v>4.1022302311991721E-2</v>
      </c>
    </row>
    <row r="123" spans="2:17">
      <c r="B123" s="25" t="s">
        <v>119</v>
      </c>
      <c r="C123" s="21">
        <v>24.190000534057617</v>
      </c>
      <c r="D123" s="32"/>
      <c r="E123" s="35"/>
      <c r="F123" s="35"/>
      <c r="G123" s="21">
        <v>15.694000244140625</v>
      </c>
      <c r="I123" s="35"/>
      <c r="J123" s="35"/>
      <c r="K123" s="35"/>
      <c r="L123" s="35"/>
      <c r="M123" s="35"/>
      <c r="N123" s="35"/>
      <c r="O123" s="36"/>
    </row>
    <row r="124" spans="2:17">
      <c r="B124" s="25" t="s">
        <v>119</v>
      </c>
      <c r="C124" s="21">
        <v>24.266000747680664</v>
      </c>
      <c r="D124" s="37"/>
      <c r="E124" s="35"/>
      <c r="F124" s="35"/>
      <c r="G124" s="21">
        <v>15.720999717712402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5" t="s">
        <v>119</v>
      </c>
      <c r="C125" s="21">
        <v>24.256999969482422</v>
      </c>
      <c r="D125" s="38">
        <f>STDEV(C123:C125)</f>
        <v>4.1525034268830502E-2</v>
      </c>
      <c r="E125" s="39">
        <f>AVERAGE(C123:C125)</f>
        <v>24.237667083740234</v>
      </c>
      <c r="F125" s="35"/>
      <c r="G125" s="21">
        <v>15.744999885559082</v>
      </c>
      <c r="H125" s="40">
        <f>STDEV(G123:G125)</f>
        <v>2.5514515654927031E-2</v>
      </c>
      <c r="I125" s="39">
        <f>AVERAGE(G123:G125)</f>
        <v>15.719999949137369</v>
      </c>
      <c r="J125" s="35"/>
      <c r="K125" s="39">
        <f>E125-I125</f>
        <v>8.5176671346028652</v>
      </c>
      <c r="L125" s="39">
        <f>K125-$K$7</f>
        <v>-1.2129990259806309</v>
      </c>
      <c r="M125" s="18">
        <f>SQRT((D125*D125)+(H125*H125))</f>
        <v>4.8737244281279013E-2</v>
      </c>
      <c r="N125" s="6"/>
      <c r="O125" s="23">
        <f>POWER(2,-L125)</f>
        <v>2.3181903387081877</v>
      </c>
      <c r="P125" s="17">
        <f>M125/SQRT((COUNT(C123:C125)+COUNT(G123:G125)/2))</f>
        <v>2.2974957285091784E-2</v>
      </c>
    </row>
    <row r="126" spans="2:17">
      <c r="B126" s="25" t="s">
        <v>120</v>
      </c>
      <c r="C126" s="21">
        <v>28.01300048828125</v>
      </c>
      <c r="D126" s="32"/>
      <c r="E126" s="35"/>
      <c r="F126" s="35"/>
      <c r="G126" s="21">
        <v>19.795999526977539</v>
      </c>
      <c r="I126" s="35"/>
      <c r="J126" s="35"/>
      <c r="K126" s="35"/>
      <c r="L126" s="35"/>
      <c r="M126" s="35"/>
      <c r="N126" s="35"/>
      <c r="O126" s="36"/>
    </row>
    <row r="127" spans="2:17">
      <c r="B127" s="25" t="s">
        <v>120</v>
      </c>
      <c r="C127" s="21">
        <v>27.826000213623047</v>
      </c>
      <c r="D127" s="37"/>
      <c r="E127" s="35"/>
      <c r="F127" s="35"/>
      <c r="G127" s="21">
        <v>19.926000595092773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5" t="s">
        <v>120</v>
      </c>
      <c r="C128" s="21">
        <v>28.313999176025391</v>
      </c>
      <c r="D128" s="38">
        <f>STDEV(C126:C128)</f>
        <v>0.24620868521481509</v>
      </c>
      <c r="E128" s="39">
        <f>AVERAGE(C126:C128)</f>
        <v>28.050999959309895</v>
      </c>
      <c r="F128" s="35"/>
      <c r="G128" s="21">
        <v>19.992000579833984</v>
      </c>
      <c r="H128" s="40">
        <f>STDEV(G126:G128)</f>
        <v>9.9726867340900124E-2</v>
      </c>
      <c r="I128" s="39">
        <f>AVERAGE(G126:G128)</f>
        <v>19.904666900634766</v>
      </c>
      <c r="J128" s="35"/>
      <c r="K128" s="39">
        <f>E128-I128</f>
        <v>8.146333058675129</v>
      </c>
      <c r="L128" s="39">
        <f>K128-$K$7</f>
        <v>-1.5843331019083671</v>
      </c>
      <c r="M128" s="18">
        <f>SQRT((D128*D128)+(H128*H128))</f>
        <v>0.26563916267154097</v>
      </c>
      <c r="N128" s="6"/>
      <c r="O128" s="23">
        <f>POWER(2,-L128)</f>
        <v>2.9986914874129402</v>
      </c>
      <c r="P128" s="17">
        <f>M128/SQRT((COUNT(C126:C128)+COUNT(G126:G128)/2))</f>
        <v>0.12522350218250869</v>
      </c>
    </row>
    <row r="129" spans="2:17">
      <c r="B129" s="25" t="s">
        <v>121</v>
      </c>
      <c r="C129" s="21">
        <v>22.01300048828125</v>
      </c>
      <c r="D129" s="32"/>
      <c r="E129" s="35"/>
      <c r="F129" s="35"/>
      <c r="G129" s="21">
        <v>15.873000144958496</v>
      </c>
      <c r="I129" s="35"/>
      <c r="J129" s="35"/>
      <c r="K129" s="35"/>
      <c r="L129" s="35"/>
      <c r="M129" s="35"/>
      <c r="N129" s="35"/>
      <c r="O129" s="36"/>
    </row>
    <row r="130" spans="2:17">
      <c r="B130" s="25" t="s">
        <v>121</v>
      </c>
      <c r="C130" s="21">
        <v>22.027999877929688</v>
      </c>
      <c r="D130" s="37"/>
      <c r="E130" s="35"/>
      <c r="F130" s="35"/>
      <c r="G130" s="21">
        <v>15.909000396728516</v>
      </c>
      <c r="H130" s="37"/>
      <c r="I130" s="35"/>
      <c r="J130" s="35"/>
      <c r="K130" s="35"/>
      <c r="L130" s="35"/>
      <c r="M130" s="35"/>
      <c r="N130" s="35"/>
      <c r="O130" s="36"/>
    </row>
    <row r="131" spans="2:17" ht="15.75">
      <c r="B131" s="25" t="s">
        <v>121</v>
      </c>
      <c r="C131" s="21">
        <v>21.934999465942383</v>
      </c>
      <c r="D131" s="38">
        <f t="shared" ref="D131" si="0">STDEV(C129:C131)</f>
        <v>4.993031444847662E-2</v>
      </c>
      <c r="E131" s="39">
        <f t="shared" ref="E131" si="1">AVERAGE(C129:C131)</f>
        <v>21.991999944051106</v>
      </c>
      <c r="F131" s="35"/>
      <c r="G131" s="21">
        <v>15.836999893188477</v>
      </c>
      <c r="H131" s="40">
        <f t="shared" ref="H131" si="2">STDEV(G129:G131)</f>
        <v>3.6000251770019531E-2</v>
      </c>
      <c r="I131" s="39">
        <f t="shared" ref="I131" si="3">AVERAGE(G129:G131)</f>
        <v>15.873000144958496</v>
      </c>
      <c r="J131" s="35"/>
      <c r="K131" s="39">
        <f t="shared" ref="K131" si="4">E131-I131</f>
        <v>6.1189997990926095</v>
      </c>
      <c r="L131" s="39">
        <f t="shared" ref="L131" si="5">K131-$K$7</f>
        <v>-3.6116663614908866</v>
      </c>
      <c r="M131" s="18">
        <f t="shared" ref="M131" si="6">SQRT((D131*D131)+(H131*H131))</f>
        <v>6.1555295697677773E-2</v>
      </c>
      <c r="N131" s="6"/>
      <c r="O131" s="23">
        <f t="shared" ref="O131" si="7">POWER(2,-L131)</f>
        <v>12.224184866984439</v>
      </c>
      <c r="P131" s="17">
        <f t="shared" ref="P131" si="8">M131/SQRT((COUNT(C129:C131)+COUNT(G129:G131)/2))</f>
        <v>2.9017444670514047E-2</v>
      </c>
    </row>
    <row r="132" spans="2:17">
      <c r="B132" s="25" t="s">
        <v>122</v>
      </c>
      <c r="C132" s="21">
        <v>24.184000015258789</v>
      </c>
      <c r="D132" s="32"/>
      <c r="E132" s="35"/>
      <c r="F132" s="35"/>
      <c r="G132" s="21">
        <v>16.141000747680664</v>
      </c>
      <c r="I132" s="35"/>
      <c r="J132" s="35"/>
      <c r="K132" s="35"/>
      <c r="L132" s="35"/>
      <c r="M132" s="35"/>
      <c r="N132" s="35"/>
      <c r="O132" s="36"/>
    </row>
    <row r="133" spans="2:17">
      <c r="B133" s="25" t="s">
        <v>122</v>
      </c>
      <c r="C133" s="21">
        <v>24.250999450683594</v>
      </c>
      <c r="D133" s="37"/>
      <c r="E133" s="35"/>
      <c r="F133" s="35"/>
      <c r="G133" s="21">
        <v>16.391000747680664</v>
      </c>
      <c r="H133" s="37"/>
      <c r="I133" s="35"/>
      <c r="J133" s="35"/>
      <c r="K133" s="35"/>
      <c r="L133" s="35"/>
      <c r="M133" s="35"/>
      <c r="N133" s="35"/>
      <c r="O133" s="36"/>
    </row>
    <row r="134" spans="2:17" ht="15.75">
      <c r="B134" s="25" t="s">
        <v>122</v>
      </c>
      <c r="C134" s="21">
        <v>24.339000701904297</v>
      </c>
      <c r="D134" s="38">
        <f t="shared" ref="D134" si="9">STDEV(C132:C134)</f>
        <v>7.7737118358639529E-2</v>
      </c>
      <c r="E134" s="39">
        <f t="shared" ref="E134" si="10">AVERAGE(C132:C134)</f>
        <v>24.258000055948894</v>
      </c>
      <c r="F134" s="35"/>
      <c r="G134" s="21">
        <v>16.233999252319336</v>
      </c>
      <c r="H134" s="40">
        <f t="shared" ref="H134" si="11">STDEV(G132:G134)</f>
        <v>0.12635808337862825</v>
      </c>
      <c r="I134" s="39">
        <f t="shared" ref="I134" si="12">AVERAGE(G132:G134)</f>
        <v>16.255333582560223</v>
      </c>
      <c r="J134" s="35"/>
      <c r="K134" s="39">
        <f t="shared" ref="K134" si="13">E134-I134</f>
        <v>8.0026664733886719</v>
      </c>
      <c r="L134" s="39">
        <f t="shared" ref="L134" si="14">K134-$K$7</f>
        <v>-1.7279996871948242</v>
      </c>
      <c r="M134" s="18">
        <f t="shared" ref="M134" si="15">SQRT((D134*D134)+(H134*H134))</f>
        <v>0.14835573735392069</v>
      </c>
      <c r="N134" s="6"/>
      <c r="O134" s="23">
        <f t="shared" ref="O134" si="16">POWER(2,-L134)</f>
        <v>3.3126819270823238</v>
      </c>
      <c r="P134" s="17">
        <f t="shared" ref="P134" si="17">M134/SQRT((COUNT(C132:C134)+COUNT(G132:G134)/2))</f>
        <v>6.9935565273925152E-2</v>
      </c>
    </row>
    <row r="135" spans="2:17">
      <c r="B135" s="25" t="s">
        <v>123</v>
      </c>
      <c r="C135" s="21">
        <v>25.156999588012695</v>
      </c>
      <c r="D135" s="32"/>
      <c r="E135" s="35"/>
      <c r="F135" s="35"/>
      <c r="G135" s="21">
        <v>17.445999145507812</v>
      </c>
      <c r="I135" s="35"/>
      <c r="J135" s="35"/>
      <c r="K135" s="35"/>
      <c r="L135" s="35"/>
      <c r="M135" s="35"/>
      <c r="N135" s="35"/>
      <c r="O135" s="36"/>
    </row>
    <row r="136" spans="2:17">
      <c r="B136" s="25" t="s">
        <v>123</v>
      </c>
      <c r="C136" s="21">
        <v>25.125</v>
      </c>
      <c r="D136" s="37"/>
      <c r="E136" s="35"/>
      <c r="F136" s="35"/>
      <c r="G136" s="21">
        <v>17.243000030517578</v>
      </c>
      <c r="H136" s="37"/>
      <c r="I136" s="35"/>
      <c r="J136" s="35"/>
      <c r="K136" s="35"/>
      <c r="L136" s="35"/>
      <c r="M136" s="35"/>
      <c r="N136" s="35"/>
      <c r="O136" s="36"/>
    </row>
    <row r="137" spans="2:17" ht="15.75">
      <c r="B137" s="25" t="s">
        <v>123</v>
      </c>
      <c r="C137" s="21">
        <v>25.124000549316406</v>
      </c>
      <c r="D137" s="38">
        <f t="shared" ref="D137" si="18">STDEV(C135:C137)</f>
        <v>1.8770140691758069E-2</v>
      </c>
      <c r="E137" s="39">
        <f t="shared" ref="E137" si="19">AVERAGE(C135:C137)</f>
        <v>25.135333379109699</v>
      </c>
      <c r="F137" s="35"/>
      <c r="G137" s="21">
        <v>17.180000305175781</v>
      </c>
      <c r="H137" s="40">
        <f t="shared" ref="H137" si="20">STDEV(G135:G137)</f>
        <v>0.13900419006744125</v>
      </c>
      <c r="I137" s="39">
        <f t="shared" ref="I137" si="21">AVERAGE(G135:G137)</f>
        <v>17.289666493733723</v>
      </c>
      <c r="J137" s="35"/>
      <c r="K137" s="39">
        <f t="shared" ref="K137" si="22">E137-I137</f>
        <v>7.8456668853759766</v>
      </c>
      <c r="L137" s="39">
        <f t="shared" ref="L137" si="23">K137-$K$7</f>
        <v>-1.8849992752075195</v>
      </c>
      <c r="M137" s="18">
        <f t="shared" ref="M137" si="24">SQRT((D137*D137)+(H137*H137))</f>
        <v>0.14026575860805701</v>
      </c>
      <c r="N137" s="6"/>
      <c r="O137" s="23">
        <f t="shared" ref="O137" si="25">POWER(2,-L137)</f>
        <v>3.6935273873337771</v>
      </c>
      <c r="P137" s="17">
        <f t="shared" ref="P137" si="26">M137/SQRT((COUNT(C135:C137)+COUNT(G135:G137)/2))</f>
        <v>6.6121912720021644E-2</v>
      </c>
    </row>
    <row r="138" spans="2:17" s="24" customFormat="1">
      <c r="B138" s="25" t="s">
        <v>124</v>
      </c>
      <c r="C138" s="21">
        <v>21.815000534057617</v>
      </c>
      <c r="D138" s="32"/>
      <c r="E138" s="35"/>
      <c r="F138" s="35"/>
      <c r="G138" s="21">
        <v>14.703000068664551</v>
      </c>
      <c r="H138" s="31"/>
      <c r="I138" s="35"/>
      <c r="J138" s="35"/>
      <c r="K138" s="35"/>
      <c r="L138" s="35"/>
      <c r="M138" s="35"/>
      <c r="N138" s="35"/>
      <c r="O138" s="36"/>
      <c r="P138" s="42"/>
      <c r="Q138" s="30"/>
    </row>
    <row r="139" spans="2:17" s="24" customFormat="1">
      <c r="B139" s="25" t="s">
        <v>124</v>
      </c>
      <c r="C139" s="21">
        <v>21.892000198364258</v>
      </c>
      <c r="D139" s="37"/>
      <c r="E139" s="35"/>
      <c r="F139" s="35"/>
      <c r="G139" s="21">
        <v>15.154999732971191</v>
      </c>
      <c r="H139" s="37"/>
      <c r="I139" s="35"/>
      <c r="J139" s="35"/>
      <c r="K139" s="35"/>
      <c r="L139" s="35"/>
      <c r="M139" s="35"/>
      <c r="N139" s="35"/>
      <c r="O139" s="36"/>
      <c r="P139" s="42"/>
      <c r="Q139" s="30"/>
    </row>
    <row r="140" spans="2:17" s="24" customFormat="1" ht="15.75">
      <c r="B140" s="25" t="s">
        <v>124</v>
      </c>
      <c r="C140" s="21">
        <v>21.974000930786133</v>
      </c>
      <c r="D140" s="38">
        <f t="shared" ref="D140" si="27">STDEV(C138:C140)</f>
        <v>7.951330557510973E-2</v>
      </c>
      <c r="E140" s="39">
        <f t="shared" ref="E140" si="28">AVERAGE(C138:C140)</f>
        <v>21.893667221069336</v>
      </c>
      <c r="F140" s="35"/>
      <c r="G140" s="21">
        <v>14.789999961853027</v>
      </c>
      <c r="H140" s="40">
        <f t="shared" ref="H140" si="29">STDEV(G138:G140)</f>
        <v>0.23982546113942749</v>
      </c>
      <c r="I140" s="39">
        <f t="shared" ref="I140" si="30">AVERAGE(G138:G140)</f>
        <v>14.88266658782959</v>
      </c>
      <c r="J140" s="35"/>
      <c r="K140" s="39">
        <f t="shared" ref="K140" si="31">E140-I140</f>
        <v>7.0110006332397461</v>
      </c>
      <c r="L140" s="39">
        <f t="shared" ref="L140" si="32">K140-$K$7</f>
        <v>-2.71966552734375</v>
      </c>
      <c r="M140" s="39">
        <f t="shared" ref="M140" si="33">SQRT((D140*D140)+(H140*H140))</f>
        <v>0.25266305146225837</v>
      </c>
      <c r="N140" s="35"/>
      <c r="O140" s="43">
        <f t="shared" ref="O140" si="34">POWER(2,-L140)</f>
        <v>6.5872007925119682</v>
      </c>
      <c r="P140" s="1">
        <f t="shared" ref="P140" si="35">M140/SQRT((COUNT(C138:C140)+COUNT(G138:G140)/2))</f>
        <v>0.1191065046961657</v>
      </c>
      <c r="Q140" s="30"/>
    </row>
    <row r="141" spans="2:17" s="24" customFormat="1">
      <c r="B141" s="25" t="s">
        <v>125</v>
      </c>
      <c r="C141" s="21">
        <v>25.271999359130859</v>
      </c>
      <c r="D141" s="32"/>
      <c r="E141" s="35"/>
      <c r="F141" s="35"/>
      <c r="G141" s="21">
        <v>15.984000205993652</v>
      </c>
      <c r="H141" s="31"/>
      <c r="I141" s="35"/>
      <c r="J141" s="35"/>
      <c r="K141" s="35"/>
      <c r="L141" s="35"/>
      <c r="M141" s="35"/>
      <c r="N141" s="35"/>
      <c r="O141" s="36"/>
      <c r="P141" s="42"/>
      <c r="Q141" s="30"/>
    </row>
    <row r="142" spans="2:17" s="24" customFormat="1">
      <c r="B142" s="25" t="s">
        <v>125</v>
      </c>
      <c r="C142" s="21">
        <v>24.909000396728516</v>
      </c>
      <c r="D142" s="37"/>
      <c r="E142" s="35"/>
      <c r="F142" s="35"/>
      <c r="G142" s="21">
        <v>15.857999801635742</v>
      </c>
      <c r="H142" s="37"/>
      <c r="I142" s="35"/>
      <c r="J142" s="35"/>
      <c r="K142" s="35"/>
      <c r="L142" s="35"/>
      <c r="M142" s="35"/>
      <c r="N142" s="35"/>
      <c r="O142" s="36"/>
      <c r="P142" s="42"/>
      <c r="Q142" s="30"/>
    </row>
    <row r="143" spans="2:17" s="24" customFormat="1" ht="15.75">
      <c r="B143" s="25" t="s">
        <v>125</v>
      </c>
      <c r="C143" s="21">
        <v>24.743999481201172</v>
      </c>
      <c r="D143" s="38">
        <f t="shared" ref="D143" si="36">STDEV(C141:C143)</f>
        <v>0.27011646251325006</v>
      </c>
      <c r="E143" s="39">
        <f t="shared" ref="E143" si="37">AVERAGE(C141:C143)</f>
        <v>24.974999745686848</v>
      </c>
      <c r="F143" s="35"/>
      <c r="G143" s="21">
        <v>15.939999580383301</v>
      </c>
      <c r="H143" s="40">
        <f t="shared" ref="H143" si="38">STDEV(G141:G143)</f>
        <v>6.3948052703096114E-2</v>
      </c>
      <c r="I143" s="39">
        <f t="shared" ref="I143" si="39">AVERAGE(G141:G143)</f>
        <v>15.927333196004232</v>
      </c>
      <c r="J143" s="35"/>
      <c r="K143" s="39">
        <f t="shared" ref="K143" si="40">E143-I143</f>
        <v>9.0476665496826154</v>
      </c>
      <c r="L143" s="39">
        <f t="shared" ref="L143" si="41">K143-$K$7</f>
        <v>-0.68299961090088068</v>
      </c>
      <c r="M143" s="39">
        <f t="shared" ref="M143" si="42">SQRT((D143*D143)+(H143*H143))</f>
        <v>0.27758288269486281</v>
      </c>
      <c r="N143" s="35"/>
      <c r="O143" s="43">
        <f t="shared" ref="O143" si="43">POWER(2,-L143)</f>
        <v>1.6054743444306696</v>
      </c>
      <c r="P143" s="1">
        <f t="shared" ref="P143" si="44">M143/SQRT((COUNT(C141:C143)+COUNT(G141:G143)/2))</f>
        <v>0.13085382579656499</v>
      </c>
      <c r="Q143" s="30"/>
    </row>
    <row r="144" spans="2:17">
      <c r="B144" s="25" t="s">
        <v>126</v>
      </c>
      <c r="C144" s="21">
        <v>22.423999786376953</v>
      </c>
      <c r="D144" s="32"/>
      <c r="E144" s="35"/>
      <c r="F144" s="35"/>
      <c r="G144" s="21">
        <v>15.234999656677246</v>
      </c>
      <c r="I144" s="35"/>
      <c r="J144" s="35"/>
      <c r="K144" s="35"/>
      <c r="L144" s="35"/>
      <c r="M144" s="35"/>
      <c r="N144" s="35"/>
      <c r="O144" s="36"/>
    </row>
    <row r="145" spans="2:17">
      <c r="B145" s="25" t="s">
        <v>126</v>
      </c>
      <c r="C145" s="21">
        <v>22.396999359130859</v>
      </c>
      <c r="D145" s="37"/>
      <c r="E145" s="35"/>
      <c r="F145" s="35"/>
      <c r="G145" s="21">
        <v>15.229000091552734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5" t="s">
        <v>126</v>
      </c>
      <c r="C146" s="21">
        <v>22.409000396728516</v>
      </c>
      <c r="D146" s="38">
        <f t="shared" ref="D146" si="45">STDEV(C144:C146)</f>
        <v>1.352793199715324E-2</v>
      </c>
      <c r="E146" s="39">
        <f t="shared" ref="E146" si="46">AVERAGE(C144:C146)</f>
        <v>22.409999847412109</v>
      </c>
      <c r="F146" s="35"/>
      <c r="G146" s="21">
        <v>15.239999771118164</v>
      </c>
      <c r="H146" s="40">
        <f t="shared" ref="H146" si="47">STDEV(G144:G146)</f>
        <v>5.5074022407372355E-3</v>
      </c>
      <c r="I146" s="39">
        <f t="shared" ref="I146" si="48">AVERAGE(G144:G146)</f>
        <v>15.234666506449381</v>
      </c>
      <c r="J146" s="35"/>
      <c r="K146" s="39">
        <f t="shared" ref="K146" si="49">E146-I146</f>
        <v>7.1753333409627285</v>
      </c>
      <c r="L146" s="39">
        <f t="shared" ref="L146" si="50">K146-$K$7</f>
        <v>-2.5553328196207676</v>
      </c>
      <c r="M146" s="18">
        <f t="shared" ref="M146" si="51">SQRT((D146*D146)+(H146*H146))</f>
        <v>1.4606040653129785E-2</v>
      </c>
      <c r="N146" s="6"/>
      <c r="O146" s="23">
        <f t="shared" ref="O146" si="52">POWER(2,-L146)</f>
        <v>5.8780303970723082</v>
      </c>
      <c r="P146" s="17">
        <f t="shared" ref="P146" si="53">M146/SQRT((COUNT(C144:C146)+COUNT(G144:G146)/2))</f>
        <v>6.8853535947429748E-3</v>
      </c>
    </row>
    <row r="147" spans="2:17">
      <c r="B147" s="25" t="s">
        <v>127</v>
      </c>
      <c r="C147" s="21">
        <v>20.180000305175781</v>
      </c>
      <c r="D147" s="32"/>
      <c r="E147" s="35"/>
      <c r="F147" s="35"/>
      <c r="G147" s="21">
        <v>14.112000465393066</v>
      </c>
      <c r="I147" s="35"/>
      <c r="J147" s="35"/>
      <c r="K147" s="35"/>
      <c r="L147" s="35"/>
      <c r="M147" s="35"/>
      <c r="N147" s="35"/>
      <c r="O147" s="36"/>
    </row>
    <row r="148" spans="2:17">
      <c r="B148" s="25" t="s">
        <v>127</v>
      </c>
      <c r="C148" s="21">
        <v>20.235000610351563</v>
      </c>
      <c r="D148" s="37"/>
      <c r="E148" s="35"/>
      <c r="F148" s="35"/>
      <c r="G148" s="21">
        <v>14.345000267028809</v>
      </c>
      <c r="H148" s="37"/>
      <c r="I148" s="35"/>
      <c r="J148" s="35"/>
      <c r="K148" s="35"/>
      <c r="L148" s="35"/>
      <c r="M148" s="35"/>
      <c r="N148" s="35"/>
      <c r="O148" s="36"/>
    </row>
    <row r="149" spans="2:17" ht="15.75">
      <c r="B149" s="25" t="s">
        <v>127</v>
      </c>
      <c r="C149" s="21">
        <v>20.000999450683594</v>
      </c>
      <c r="D149" s="38">
        <f t="shared" ref="D149" si="54">STDEV(C147:C149)</f>
        <v>0.12235391439339442</v>
      </c>
      <c r="E149" s="39">
        <f t="shared" ref="E149" si="55">AVERAGE(C147:C149)</f>
        <v>20.13866678873698</v>
      </c>
      <c r="F149" s="35"/>
      <c r="G149" s="21">
        <v>14.300999641418457</v>
      </c>
      <c r="H149" s="40">
        <f t="shared" ref="H149" si="56">STDEV(G147:G149)</f>
        <v>0.12379125652656871</v>
      </c>
      <c r="I149" s="39">
        <f t="shared" ref="I149" si="57">AVERAGE(G147:G149)</f>
        <v>14.252666791280111</v>
      </c>
      <c r="J149" s="35"/>
      <c r="K149" s="39">
        <f t="shared" ref="K149" si="58">E149-I149</f>
        <v>5.8859999974568691</v>
      </c>
      <c r="L149" s="39">
        <f t="shared" ref="L149" si="59">K149-$K$7</f>
        <v>-3.844666163126627</v>
      </c>
      <c r="M149" s="18">
        <f t="shared" ref="M149" si="60">SQRT((D149*D149)+(H149*H149))</f>
        <v>0.17405388694255819</v>
      </c>
      <c r="N149" s="6"/>
      <c r="O149" s="23">
        <f t="shared" ref="O149" si="61">POWER(2,-L149)</f>
        <v>14.366793133022625</v>
      </c>
      <c r="P149" s="17">
        <f t="shared" ref="P149" si="62">M149/SQRT((COUNT(C147:C149)+COUNT(G147:G149)/2))</f>
        <v>8.2049789165973053E-2</v>
      </c>
    </row>
    <row r="150" spans="2:17">
      <c r="B150" s="25" t="s">
        <v>128</v>
      </c>
      <c r="C150" s="21">
        <v>24.013999938964844</v>
      </c>
      <c r="D150" s="32"/>
      <c r="E150" s="35"/>
      <c r="F150" s="35"/>
      <c r="G150" s="21">
        <v>17.327999114990234</v>
      </c>
      <c r="I150" s="35"/>
      <c r="J150" s="35"/>
      <c r="K150" s="35"/>
      <c r="L150" s="35"/>
      <c r="M150" s="35"/>
      <c r="N150" s="35"/>
      <c r="O150" s="36"/>
    </row>
    <row r="151" spans="2:17">
      <c r="B151" s="25" t="s">
        <v>128</v>
      </c>
      <c r="C151" s="21">
        <v>24.069999694824219</v>
      </c>
      <c r="D151" s="37"/>
      <c r="E151" s="35"/>
      <c r="F151" s="35"/>
      <c r="G151" s="21">
        <v>17.329999923706055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5" t="s">
        <v>128</v>
      </c>
      <c r="C152" s="21">
        <v>24.054000854492188</v>
      </c>
      <c r="D152" s="38">
        <f t="shared" ref="D152" si="63">STDEV(C150:C152)</f>
        <v>2.884443560233968E-2</v>
      </c>
      <c r="E152" s="39">
        <f t="shared" ref="E152" si="64">AVERAGE(C150:C152)</f>
        <v>24.046000162760418</v>
      </c>
      <c r="F152" s="35"/>
      <c r="G152" s="21">
        <v>17.434999465942383</v>
      </c>
      <c r="H152" s="40">
        <f t="shared" ref="H152" si="65">STDEV(G150:G152)</f>
        <v>6.1207273817794304E-2</v>
      </c>
      <c r="I152" s="39">
        <f t="shared" ref="I152" si="66">AVERAGE(G150:G152)</f>
        <v>17.364332834879558</v>
      </c>
      <c r="J152" s="35"/>
      <c r="K152" s="39">
        <f t="shared" ref="K152" si="67">E152-I152</f>
        <v>6.6816673278808594</v>
      </c>
      <c r="L152" s="39">
        <f t="shared" ref="L152" si="68">K152-$K$7</f>
        <v>-3.0489988327026367</v>
      </c>
      <c r="M152" s="18">
        <f t="shared" ref="M152" si="69">SQRT((D152*D152)+(H152*H152))</f>
        <v>6.7663371431107164E-2</v>
      </c>
      <c r="N152" s="6"/>
      <c r="O152" s="23">
        <f t="shared" ref="O152" si="70">POWER(2,-L152)</f>
        <v>8.276373955660933</v>
      </c>
      <c r="P152" s="17">
        <f t="shared" ref="P152" si="71">M152/SQRT((COUNT(C150:C152)+COUNT(G150:G152)/2))</f>
        <v>3.1896819184586658E-2</v>
      </c>
    </row>
    <row r="153" spans="2:17">
      <c r="B153" s="25" t="s">
        <v>129</v>
      </c>
      <c r="C153" s="21">
        <v>24.799999237060547</v>
      </c>
      <c r="D153" s="32"/>
      <c r="E153" s="35"/>
      <c r="F153" s="35"/>
      <c r="G153" s="21">
        <v>16.676000595092773</v>
      </c>
      <c r="I153" s="35"/>
      <c r="J153" s="35"/>
      <c r="K153" s="35"/>
      <c r="L153" s="35"/>
      <c r="M153" s="35"/>
      <c r="N153" s="35"/>
      <c r="O153" s="36"/>
    </row>
    <row r="154" spans="2:17">
      <c r="B154" s="25" t="s">
        <v>129</v>
      </c>
      <c r="C154" s="21">
        <v>24.799999237060547</v>
      </c>
      <c r="D154" s="37"/>
      <c r="E154" s="35"/>
      <c r="F154" s="35"/>
      <c r="G154" s="21">
        <v>16.715000152587891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5" t="s">
        <v>129</v>
      </c>
      <c r="C155" s="21">
        <v>24.676000595092773</v>
      </c>
      <c r="D155" s="38">
        <f t="shared" ref="D155" si="72">STDEV(C153:C155)</f>
        <v>7.1590649319242014E-2</v>
      </c>
      <c r="E155" s="39">
        <f t="shared" ref="E155" si="73">AVERAGE(C153:C155)</f>
        <v>24.758666356404621</v>
      </c>
      <c r="F155" s="35"/>
      <c r="G155" s="21">
        <v>16.676000595092773</v>
      </c>
      <c r="H155" s="40">
        <f t="shared" ref="H155" si="74">STDEV(G153:G155)</f>
        <v>2.2516405018082195E-2</v>
      </c>
      <c r="I155" s="39">
        <f t="shared" ref="I155" si="75">AVERAGE(G153:G155)</f>
        <v>16.689000447591145</v>
      </c>
      <c r="J155" s="35"/>
      <c r="K155" s="39">
        <f t="shared" ref="K155" si="76">E155-I155</f>
        <v>8.0696659088134766</v>
      </c>
      <c r="L155" s="39">
        <f t="shared" ref="L155" si="77">K155-$K$7</f>
        <v>-1.6610002517700195</v>
      </c>
      <c r="M155" s="18">
        <f t="shared" ref="M155" si="78">SQRT((D155*D155)+(H155*H155))</f>
        <v>7.5048048374951118E-2</v>
      </c>
      <c r="N155" s="6"/>
      <c r="O155" s="23">
        <f t="shared" ref="O155" si="79">POWER(2,-L155)</f>
        <v>3.1623570182902858</v>
      </c>
      <c r="P155" s="17">
        <f t="shared" ref="P155" si="80">M155/SQRT((COUNT(C153:C155)+COUNT(G153:G155)/2))</f>
        <v>3.5377989280496E-2</v>
      </c>
    </row>
    <row r="156" spans="2:17">
      <c r="B156" s="25" t="s">
        <v>130</v>
      </c>
      <c r="C156" s="21">
        <v>23.625999450683594</v>
      </c>
      <c r="D156" s="32"/>
      <c r="E156" s="35"/>
      <c r="F156" s="35"/>
      <c r="G156" s="21">
        <v>16.315999984741211</v>
      </c>
      <c r="I156" s="35"/>
      <c r="J156" s="35"/>
      <c r="K156" s="35"/>
      <c r="L156" s="35"/>
      <c r="M156" s="35"/>
      <c r="N156" s="35"/>
      <c r="O156" s="36"/>
    </row>
    <row r="157" spans="2:17">
      <c r="B157" s="25" t="s">
        <v>130</v>
      </c>
      <c r="C157" s="21">
        <v>23.540000915527344</v>
      </c>
      <c r="D157" s="37"/>
      <c r="E157" s="35"/>
      <c r="F157" s="35"/>
      <c r="G157" s="21">
        <v>16.711999893188477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5" t="s">
        <v>130</v>
      </c>
      <c r="C158" s="21">
        <v>23.597000122070313</v>
      </c>
      <c r="D158" s="38">
        <f t="shared" ref="D158" si="81">STDEV(C156:C158)</f>
        <v>4.3752368803623751E-2</v>
      </c>
      <c r="E158" s="39">
        <f t="shared" ref="E158" si="82">AVERAGE(C156:C158)</f>
        <v>23.587666829427082</v>
      </c>
      <c r="F158" s="35"/>
      <c r="G158" s="21">
        <v>16.343999862670898</v>
      </c>
      <c r="H158" s="40">
        <f t="shared" ref="H158" si="83">STDEV(G156:G158)</f>
        <v>0.22099168276775519</v>
      </c>
      <c r="I158" s="39">
        <f t="shared" ref="I158" si="84">AVERAGE(G156:G158)</f>
        <v>16.457333246866863</v>
      </c>
      <c r="J158" s="35"/>
      <c r="K158" s="39">
        <f t="shared" ref="K158" si="85">E158-I158</f>
        <v>7.130333582560219</v>
      </c>
      <c r="L158" s="39">
        <f t="shared" ref="L158" si="86">K158-$K$7</f>
        <v>-2.6003325780232771</v>
      </c>
      <c r="M158" s="18">
        <f t="shared" ref="M158" si="87">SQRT((D158*D158)+(H158*H158))</f>
        <v>0.22528114352615591</v>
      </c>
      <c r="N158" s="6"/>
      <c r="O158" s="23">
        <f t="shared" ref="O158" si="88">POWER(2,-L158)</f>
        <v>6.0642640725439572</v>
      </c>
      <c r="P158" s="17">
        <f t="shared" ref="P158" si="89">M158/SQRT((COUNT(C156:C158)+COUNT(G156:G158)/2))</f>
        <v>0.10619854950720317</v>
      </c>
    </row>
    <row r="159" spans="2:17" s="24" customFormat="1">
      <c r="B159" s="25" t="s">
        <v>131</v>
      </c>
      <c r="C159" s="21">
        <v>25.489999771118164</v>
      </c>
      <c r="D159" s="32"/>
      <c r="E159" s="35"/>
      <c r="F159" s="35"/>
      <c r="G159" s="21">
        <v>17.514999389648437</v>
      </c>
      <c r="H159" s="31"/>
      <c r="I159" s="35"/>
      <c r="J159" s="35"/>
      <c r="K159" s="35"/>
      <c r="L159" s="35"/>
      <c r="M159" s="35"/>
      <c r="N159" s="35"/>
      <c r="O159" s="36"/>
      <c r="P159" s="42"/>
      <c r="Q159" s="30"/>
    </row>
    <row r="160" spans="2:17" s="24" customFormat="1">
      <c r="B160" s="25" t="s">
        <v>131</v>
      </c>
      <c r="C160" s="21">
        <v>25.246000289916992</v>
      </c>
      <c r="D160" s="37"/>
      <c r="E160" s="35"/>
      <c r="F160" s="35"/>
      <c r="G160" s="21">
        <v>17.514999389648437</v>
      </c>
      <c r="H160" s="37"/>
      <c r="I160" s="35"/>
      <c r="J160" s="35"/>
      <c r="K160" s="35"/>
      <c r="L160" s="35"/>
      <c r="M160" s="35"/>
      <c r="N160" s="35"/>
      <c r="O160" s="36"/>
      <c r="P160" s="42"/>
      <c r="Q160" s="30"/>
    </row>
    <row r="161" spans="2:17" s="24" customFormat="1" ht="15.75">
      <c r="B161" s="25" t="s">
        <v>131</v>
      </c>
      <c r="C161" s="21">
        <v>25.37299919128418</v>
      </c>
      <c r="D161" s="38">
        <f t="shared" ref="D161" si="90">STDEV(C159:C161)</f>
        <v>0.12203387743874117</v>
      </c>
      <c r="E161" s="39">
        <f t="shared" ref="E161" si="91">AVERAGE(C159:C161)</f>
        <v>25.369666417439777</v>
      </c>
      <c r="F161" s="35"/>
      <c r="G161" s="21"/>
      <c r="H161" s="40">
        <f t="shared" ref="H161" si="92">STDEV(G159:G161)</f>
        <v>0</v>
      </c>
      <c r="I161" s="39">
        <f t="shared" ref="I161" si="93">AVERAGE(G159:G161)</f>
        <v>17.514999389648437</v>
      </c>
      <c r="J161" s="35"/>
      <c r="K161" s="39">
        <f t="shared" ref="K161" si="94">E161-I161</f>
        <v>7.85466702779134</v>
      </c>
      <c r="L161" s="39">
        <f t="shared" ref="L161" si="95">K161-$K$7</f>
        <v>-1.8759991327921561</v>
      </c>
      <c r="M161" s="39">
        <f t="shared" ref="M161" si="96">SQRT((D161*D161)+(H161*H161))</f>
        <v>0.12203387743874117</v>
      </c>
      <c r="N161" s="35"/>
      <c r="O161" s="43">
        <f t="shared" ref="O161" si="97">POWER(2,-L161)</f>
        <v>3.6705573228629826</v>
      </c>
      <c r="P161" s="1">
        <f t="shared" ref="P161" si="98">M161/SQRT((COUNT(C159:C161)+COUNT(G159:G161)/2))</f>
        <v>6.1016938719370584E-2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abSelected="1" workbookViewId="0">
      <selection activeCell="T19" sqref="T19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1.42578125" style="33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243</v>
      </c>
      <c r="D3" s="45"/>
      <c r="E3" s="46"/>
      <c r="F3" s="9"/>
      <c r="G3" s="47" t="s">
        <v>244</v>
      </c>
      <c r="H3" s="47"/>
      <c r="I3" s="47"/>
      <c r="J3" s="10"/>
      <c r="K3" s="11"/>
      <c r="L3" s="12"/>
      <c r="M3" s="12"/>
      <c r="N3" s="20"/>
    </row>
    <row r="4" spans="2:16" ht="5.25" customHeight="1">
      <c r="C4" s="34"/>
      <c r="G4" s="34"/>
    </row>
    <row r="5" spans="2:16">
      <c r="B5" s="2"/>
      <c r="C5" s="21">
        <v>24.638999938964844</v>
      </c>
      <c r="D5" s="32"/>
      <c r="E5" s="35"/>
      <c r="F5" s="35"/>
      <c r="G5" s="21">
        <v>16.01099967956543</v>
      </c>
      <c r="H5" s="32"/>
      <c r="I5" s="35"/>
      <c r="J5" s="35"/>
      <c r="K5" s="35"/>
      <c r="L5" s="35"/>
      <c r="M5" s="35"/>
      <c r="N5" s="35"/>
      <c r="O5" s="36"/>
    </row>
    <row r="6" spans="2:16">
      <c r="B6" s="27" t="s">
        <v>4</v>
      </c>
      <c r="C6" s="21">
        <v>24.628000259399414</v>
      </c>
      <c r="D6" s="37"/>
      <c r="E6" s="35"/>
      <c r="F6" s="35"/>
      <c r="G6" s="21">
        <v>15.942000389099121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7"/>
      <c r="C7" s="21">
        <v>24.634000778198242</v>
      </c>
      <c r="D7" s="38">
        <f>STDEV(C5:C8)</f>
        <v>5.5074311127111019E-3</v>
      </c>
      <c r="E7" s="39">
        <f>AVERAGE(C5:C8)</f>
        <v>24.6336669921875</v>
      </c>
      <c r="F7" s="35"/>
      <c r="G7" s="21">
        <v>15.907999992370605</v>
      </c>
      <c r="H7" s="40">
        <f>STDEV(G5:G8)</f>
        <v>5.2481527900748275E-2</v>
      </c>
      <c r="I7" s="39">
        <f>AVERAGE(G5:G8)</f>
        <v>15.953666687011719</v>
      </c>
      <c r="J7" s="35"/>
      <c r="K7" s="1">
        <f>E7-I7</f>
        <v>8.6800003051757813</v>
      </c>
      <c r="L7" s="39">
        <f>K7-$K$7</f>
        <v>0</v>
      </c>
      <c r="M7" s="18">
        <f>SQRT((D7*D7)+(H7*H7))</f>
        <v>5.2769712603521708E-2</v>
      </c>
      <c r="N7" s="6"/>
      <c r="O7" s="23">
        <f>POWER(2,-L7)</f>
        <v>1</v>
      </c>
      <c r="P7" s="17">
        <f>M7/SQRT((COUNT(C5:C8)+COUNT(G5:G8)/2))</f>
        <v>2.4875881082143617E-2</v>
      </c>
    </row>
    <row r="8" spans="2:16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5" t="s">
        <v>132</v>
      </c>
      <c r="C9" s="21">
        <v>27.149999618530273</v>
      </c>
      <c r="D9" s="32"/>
      <c r="E9" s="35"/>
      <c r="F9" s="35"/>
      <c r="G9" s="21">
        <v>18.096000671386719</v>
      </c>
      <c r="I9" s="35"/>
      <c r="J9" s="35"/>
      <c r="K9" s="35"/>
      <c r="L9" s="35"/>
      <c r="M9" s="35"/>
      <c r="N9" s="35"/>
      <c r="O9" s="36"/>
    </row>
    <row r="10" spans="2:16">
      <c r="B10" s="25" t="s">
        <v>132</v>
      </c>
      <c r="C10" s="21">
        <v>27.129999160766602</v>
      </c>
      <c r="D10" s="37"/>
      <c r="E10" s="35"/>
      <c r="F10" s="35"/>
      <c r="G10" s="21">
        <v>17.941999435424805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5" t="s">
        <v>132</v>
      </c>
      <c r="C11" s="21">
        <v>26.958000183105469</v>
      </c>
      <c r="D11" s="38">
        <f t="shared" ref="D11" si="0">STDEV(C9:C11)</f>
        <v>0.10555208021846769</v>
      </c>
      <c r="E11" s="39">
        <f t="shared" ref="E11" si="1">AVERAGE(C9:C11)</f>
        <v>27.079332987467449</v>
      </c>
      <c r="F11" s="35"/>
      <c r="G11" s="21">
        <v>17.920000076293945</v>
      </c>
      <c r="H11" s="40">
        <f t="shared" ref="H11" si="2">STDEV(G9:G11)</f>
        <v>9.589626509322112E-2</v>
      </c>
      <c r="I11" s="39">
        <f t="shared" ref="I11" si="3">AVERAGE(G9:G11)</f>
        <v>17.986000061035156</v>
      </c>
      <c r="J11" s="35"/>
      <c r="K11" s="39">
        <f t="shared" ref="K11" si="4">E11-I11</f>
        <v>9.0933329264322929</v>
      </c>
      <c r="L11" s="39">
        <f t="shared" ref="L11" si="5">K11-$K$7</f>
        <v>0.4133326212565116</v>
      </c>
      <c r="M11" s="18">
        <f t="shared" ref="M11" si="6">SQRT((D11*D11)+(H11*H11))</f>
        <v>0.14260902950821586</v>
      </c>
      <c r="N11" s="6"/>
      <c r="O11" s="23">
        <f t="shared" ref="O11" si="7">POWER(2,-L11)</f>
        <v>0.75088682243553717</v>
      </c>
      <c r="P11" s="17">
        <f t="shared" ref="P11" si="8">M11/SQRT((COUNT(C9:C11)+COUNT(G9:G11)/2))</f>
        <v>6.7226541215794605E-2</v>
      </c>
    </row>
    <row r="12" spans="2:16">
      <c r="B12" s="25" t="s">
        <v>133</v>
      </c>
      <c r="C12" s="21">
        <v>23.677999496459961</v>
      </c>
      <c r="D12" s="32"/>
      <c r="E12" s="35"/>
      <c r="F12" s="35"/>
      <c r="G12" s="21">
        <v>16.795999526977539</v>
      </c>
      <c r="I12" s="35"/>
      <c r="J12" s="35"/>
      <c r="K12" s="35"/>
      <c r="L12" s="35"/>
      <c r="M12" s="35"/>
      <c r="N12" s="35"/>
      <c r="O12" s="36"/>
    </row>
    <row r="13" spans="2:16">
      <c r="B13" s="25" t="s">
        <v>133</v>
      </c>
      <c r="C13" s="21">
        <v>23.674999237060547</v>
      </c>
      <c r="D13" s="37"/>
      <c r="E13" s="35"/>
      <c r="F13" s="35"/>
      <c r="G13" s="21">
        <v>16.778999328613281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5" t="s">
        <v>133</v>
      </c>
      <c r="C14" s="21">
        <v>23.520000457763672</v>
      </c>
      <c r="D14" s="38">
        <f t="shared" ref="D14" si="9">STDEV(C12:C14)</f>
        <v>9.0367139463539317E-2</v>
      </c>
      <c r="E14" s="39">
        <f t="shared" ref="E14" si="10">AVERAGE(C12:C14)</f>
        <v>23.624333063761394</v>
      </c>
      <c r="F14" s="35"/>
      <c r="G14" s="21">
        <v>16.684000015258789</v>
      </c>
      <c r="H14" s="40">
        <f t="shared" ref="H14" si="11">STDEV(G12:G14)</f>
        <v>6.0356947829126692E-2</v>
      </c>
      <c r="I14" s="39">
        <f t="shared" ref="I14" si="12">AVERAGE(G12:G14)</f>
        <v>16.752999623616535</v>
      </c>
      <c r="J14" s="35"/>
      <c r="K14" s="39">
        <f t="shared" ref="K14" si="13">E14-I14</f>
        <v>6.8713334401448591</v>
      </c>
      <c r="L14" s="39">
        <f t="shared" ref="L14" si="14">K14-$K$7</f>
        <v>-1.8086668650309221</v>
      </c>
      <c r="M14" s="18">
        <f t="shared" ref="M14" si="15">SQRT((D14*D14)+(H14*H14))</f>
        <v>0.10867005588509968</v>
      </c>
      <c r="N14" s="6"/>
      <c r="O14" s="23">
        <f t="shared" ref="O14" si="16">POWER(2,-L14)</f>
        <v>3.503184241112093</v>
      </c>
      <c r="P14" s="17">
        <f t="shared" ref="P14" si="17">M14/SQRT((COUNT(C12:C14)+COUNT(G12:G14)/2))</f>
        <v>5.1227555618850049E-2</v>
      </c>
    </row>
    <row r="15" spans="2:16">
      <c r="B15" s="25" t="s">
        <v>134</v>
      </c>
      <c r="C15" s="21">
        <v>25.044000625610352</v>
      </c>
      <c r="D15" s="32"/>
      <c r="E15" s="35"/>
      <c r="F15" s="35"/>
      <c r="G15" s="21">
        <v>16.995000839233398</v>
      </c>
      <c r="I15" s="35"/>
      <c r="J15" s="35"/>
      <c r="K15" s="35"/>
      <c r="L15" s="35"/>
      <c r="M15" s="35"/>
      <c r="N15" s="35"/>
      <c r="O15" s="36"/>
    </row>
    <row r="16" spans="2:16">
      <c r="B16" s="25" t="s">
        <v>134</v>
      </c>
      <c r="C16" s="21">
        <v>25.058000564575195</v>
      </c>
      <c r="D16" s="37"/>
      <c r="E16" s="35"/>
      <c r="F16" s="35"/>
      <c r="G16" s="21">
        <v>16.990999221801758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5" t="s">
        <v>134</v>
      </c>
      <c r="C17" s="21">
        <v>25.01099967956543</v>
      </c>
      <c r="D17" s="38">
        <f t="shared" ref="D17" si="18">STDEV(C15:C17)</f>
        <v>2.4132080731467557E-2</v>
      </c>
      <c r="E17" s="39">
        <f t="shared" ref="E17" si="19">AVERAGE(C15:C17)</f>
        <v>25.03766695658366</v>
      </c>
      <c r="F17" s="35"/>
      <c r="G17" s="21">
        <v>16.986000061035156</v>
      </c>
      <c r="H17" s="40">
        <f t="shared" ref="H17" si="20">STDEV(G15:G17)</f>
        <v>4.5095927128269266E-3</v>
      </c>
      <c r="I17" s="39">
        <f t="shared" ref="I17" si="21">AVERAGE(G15:G17)</f>
        <v>16.99066670735677</v>
      </c>
      <c r="J17" s="35"/>
      <c r="K17" s="39">
        <f t="shared" ref="K17" si="22">E17-I17</f>
        <v>8.0470002492268904</v>
      </c>
      <c r="L17" s="39">
        <f t="shared" ref="L17" si="23">K17-$K$7</f>
        <v>-0.63300005594889086</v>
      </c>
      <c r="M17" s="18">
        <f t="shared" ref="M17" si="24">SQRT((D17*D17)+(H17*H17))</f>
        <v>2.4549821727777362E-2</v>
      </c>
      <c r="N17" s="6"/>
      <c r="O17" s="23">
        <f t="shared" ref="O17" si="25">POWER(2,-L17)</f>
        <v>1.5507864728347733</v>
      </c>
      <c r="P17" s="17">
        <f t="shared" ref="P17" si="26">M17/SQRT((COUNT(C15:C17)+COUNT(G15:G17)/2))</f>
        <v>1.1572896947088147E-2</v>
      </c>
    </row>
    <row r="18" spans="2:16">
      <c r="B18" s="25" t="s">
        <v>135</v>
      </c>
      <c r="C18" s="21">
        <v>25.042999267578125</v>
      </c>
      <c r="D18" s="32"/>
      <c r="E18" s="35"/>
      <c r="F18" s="35"/>
      <c r="G18" s="21">
        <v>17.16200065612793</v>
      </c>
      <c r="I18" s="35"/>
      <c r="J18" s="35"/>
      <c r="K18" s="35"/>
      <c r="L18" s="35"/>
      <c r="M18" s="35"/>
      <c r="N18" s="35"/>
      <c r="O18" s="36"/>
    </row>
    <row r="19" spans="2:16">
      <c r="B19" s="25" t="s">
        <v>135</v>
      </c>
      <c r="C19" s="21">
        <v>25.077999114990234</v>
      </c>
      <c r="D19" s="37"/>
      <c r="E19" s="35"/>
      <c r="F19" s="35"/>
      <c r="G19" s="21">
        <v>17.180999755859375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5" t="s">
        <v>135</v>
      </c>
      <c r="C20" s="21">
        <v>25.072000503540039</v>
      </c>
      <c r="D20" s="38">
        <f t="shared" ref="D20" si="27">STDEV(C18:C20)</f>
        <v>1.8717390957431235E-2</v>
      </c>
      <c r="E20" s="39">
        <f t="shared" ref="E20" si="28">AVERAGE(C18:C20)</f>
        <v>25.064332962036133</v>
      </c>
      <c r="F20" s="35"/>
      <c r="G20" s="21">
        <v>17.158000946044922</v>
      </c>
      <c r="H20" s="40">
        <f t="shared" ref="H20" si="29">STDEV(G18:G20)</f>
        <v>1.2287586718818475E-2</v>
      </c>
      <c r="I20" s="39">
        <f t="shared" ref="I20" si="30">AVERAGE(G18:G20)</f>
        <v>17.16700045267741</v>
      </c>
      <c r="J20" s="35"/>
      <c r="K20" s="39">
        <f t="shared" ref="K20" si="31">E20-I20</f>
        <v>7.8973325093587228</v>
      </c>
      <c r="L20" s="39">
        <f t="shared" ref="L20" si="32">K20-$K$7</f>
        <v>-0.78266779581705848</v>
      </c>
      <c r="M20" s="18">
        <f t="shared" ref="M20" si="33">SQRT((D20*D20)+(H20*H20))</f>
        <v>2.2390299498350009E-2</v>
      </c>
      <c r="N20" s="6"/>
      <c r="O20" s="23">
        <f t="shared" ref="O20" si="34">POWER(2,-L20)</f>
        <v>1.7203090862439889</v>
      </c>
      <c r="P20" s="17">
        <f t="shared" ref="P20" si="35">M20/SQRT((COUNT(C18:C20)+COUNT(G18:G20)/2))</f>
        <v>1.0554888405387364E-2</v>
      </c>
    </row>
    <row r="21" spans="2:16">
      <c r="B21" s="25" t="s">
        <v>136</v>
      </c>
      <c r="C21" s="21">
        <v>23.388999938964844</v>
      </c>
      <c r="D21" s="32"/>
      <c r="E21" s="35"/>
      <c r="F21" s="35"/>
      <c r="G21" s="21">
        <v>15.75100040435791</v>
      </c>
      <c r="I21" s="35"/>
      <c r="J21" s="35"/>
      <c r="K21" s="35"/>
      <c r="L21" s="35"/>
      <c r="M21" s="35"/>
      <c r="N21" s="35"/>
      <c r="O21" s="36"/>
    </row>
    <row r="22" spans="2:16">
      <c r="B22" s="25" t="s">
        <v>136</v>
      </c>
      <c r="C22" s="21">
        <v>23.479999542236328</v>
      </c>
      <c r="D22" s="37"/>
      <c r="E22" s="35"/>
      <c r="F22" s="35"/>
      <c r="G22" s="21">
        <v>15.788000106811523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5" t="s">
        <v>136</v>
      </c>
      <c r="C23" s="21">
        <v>23.562000274658203</v>
      </c>
      <c r="D23" s="38">
        <f t="shared" ref="D23" si="36">STDEV(C21:C23)</f>
        <v>8.6539166531024669E-2</v>
      </c>
      <c r="E23" s="39">
        <f t="shared" ref="E23" si="37">AVERAGE(C21:C23)</f>
        <v>23.476999918619793</v>
      </c>
      <c r="F23" s="35"/>
      <c r="G23" s="21">
        <v>15.76200008392334</v>
      </c>
      <c r="H23" s="40">
        <f t="shared" ref="H23" si="38">STDEV(G21:G23)</f>
        <v>1.8999877729361483E-2</v>
      </c>
      <c r="I23" s="39">
        <f t="shared" ref="I23" si="39">AVERAGE(G21:G23)</f>
        <v>15.767000198364258</v>
      </c>
      <c r="J23" s="35"/>
      <c r="K23" s="39">
        <f t="shared" ref="K23" si="40">E23-I23</f>
        <v>7.709999720255535</v>
      </c>
      <c r="L23" s="39">
        <f t="shared" ref="L23" si="41">K23-$K$7</f>
        <v>-0.97000058492024621</v>
      </c>
      <c r="M23" s="18">
        <f t="shared" ref="M23" si="42">SQRT((D23*D23)+(H23*H23))</f>
        <v>8.8600353823306513E-2</v>
      </c>
      <c r="N23" s="6"/>
      <c r="O23" s="23">
        <f t="shared" ref="O23" si="43">POWER(2,-L23)</f>
        <v>1.9588413893581569</v>
      </c>
      <c r="P23" s="17">
        <f t="shared" ref="P23" si="44">M23/SQRT((COUNT(C21:C23)+COUNT(G21:G23)/2))</f>
        <v>4.1766607335991662E-2</v>
      </c>
    </row>
    <row r="24" spans="2:16">
      <c r="B24" s="25" t="s">
        <v>137</v>
      </c>
      <c r="C24" s="21">
        <v>27.915000915527344</v>
      </c>
      <c r="D24" s="32"/>
      <c r="E24" s="35"/>
      <c r="F24" s="35"/>
      <c r="G24" s="21">
        <v>19.597000122070313</v>
      </c>
      <c r="I24" s="35"/>
      <c r="J24" s="35"/>
      <c r="K24" s="35"/>
      <c r="L24" s="35"/>
      <c r="M24" s="35"/>
      <c r="N24" s="35"/>
      <c r="O24" s="36"/>
    </row>
    <row r="25" spans="2:16">
      <c r="B25" s="25" t="s">
        <v>137</v>
      </c>
      <c r="C25" s="21">
        <v>27.931999206542969</v>
      </c>
      <c r="D25" s="37"/>
      <c r="E25" s="35"/>
      <c r="F25" s="35"/>
      <c r="G25" s="21">
        <v>19.597999572753906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5" t="s">
        <v>137</v>
      </c>
      <c r="C26" s="21">
        <v>27.874000549316406</v>
      </c>
      <c r="D26" s="38">
        <f t="shared" ref="D26" si="45">STDEV(C24:C26)</f>
        <v>2.9815589230488004E-2</v>
      </c>
      <c r="E26" s="39">
        <f t="shared" ref="E26" si="46">AVERAGE(C24:C26)</f>
        <v>27.907000223795574</v>
      </c>
      <c r="F26" s="35"/>
      <c r="G26" s="21">
        <v>19.563999176025391</v>
      </c>
      <c r="H26" s="40">
        <f t="shared" ref="H26" si="47">STDEV(G24:G26)</f>
        <v>1.9348076214554411E-2</v>
      </c>
      <c r="I26" s="39">
        <f t="shared" ref="I26" si="48">AVERAGE(G24:G26)</f>
        <v>19.586332956949871</v>
      </c>
      <c r="J26" s="35"/>
      <c r="K26" s="39">
        <f t="shared" ref="K26" si="49">E26-I26</f>
        <v>8.3206672668457031</v>
      </c>
      <c r="L26" s="39">
        <f t="shared" ref="L26" si="50">K26-$K$7</f>
        <v>-0.35933303833007813</v>
      </c>
      <c r="M26" s="18">
        <f t="shared" ref="M26" si="51">SQRT((D26*D26)+(H26*H26))</f>
        <v>3.5543176762430767E-2</v>
      </c>
      <c r="N26" s="6"/>
      <c r="O26" s="23">
        <f t="shared" ref="O26" si="52">POWER(2,-L26)</f>
        <v>1.2828327035603388</v>
      </c>
      <c r="P26" s="17">
        <f t="shared" ref="P26" si="53">M26/SQRT((COUNT(C24:C26)+COUNT(G24:G26)/2))</f>
        <v>1.6755214209084612E-2</v>
      </c>
    </row>
    <row r="27" spans="2:16">
      <c r="B27" s="25" t="s">
        <v>138</v>
      </c>
      <c r="C27" s="21">
        <v>23.625999450683594</v>
      </c>
      <c r="D27" s="32"/>
      <c r="E27" s="35"/>
      <c r="F27" s="35"/>
      <c r="G27" s="21">
        <v>16.055000305175781</v>
      </c>
      <c r="I27" s="35"/>
      <c r="J27" s="35"/>
      <c r="K27" s="35"/>
      <c r="L27" s="35"/>
      <c r="M27" s="35"/>
      <c r="N27" s="35"/>
      <c r="O27" s="36"/>
    </row>
    <row r="28" spans="2:16">
      <c r="B28" s="25" t="s">
        <v>138</v>
      </c>
      <c r="C28" s="21">
        <v>23.704999923706055</v>
      </c>
      <c r="D28" s="37"/>
      <c r="E28" s="35"/>
      <c r="F28" s="35"/>
      <c r="G28" s="21">
        <v>16.08799934387207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5" t="s">
        <v>138</v>
      </c>
      <c r="C29" s="21">
        <v>23.724000930786133</v>
      </c>
      <c r="D29" s="38">
        <f t="shared" ref="D29" si="54">STDEV(C27:C29)</f>
        <v>5.197179220519229E-2</v>
      </c>
      <c r="E29" s="39">
        <f t="shared" ref="E29" si="55">AVERAGE(C27:C29)</f>
        <v>23.685000101725262</v>
      </c>
      <c r="F29" s="35"/>
      <c r="G29" s="21">
        <v>16.048999786376953</v>
      </c>
      <c r="H29" s="40">
        <f t="shared" ref="H29" si="56">STDEV(G27:G29)</f>
        <v>2.0999635971246516E-2</v>
      </c>
      <c r="I29" s="39">
        <f t="shared" ref="I29" si="57">AVERAGE(G27:G29)</f>
        <v>16.063999811808269</v>
      </c>
      <c r="J29" s="35"/>
      <c r="K29" s="39">
        <f t="shared" ref="K29" si="58">E29-I29</f>
        <v>7.6210002899169922</v>
      </c>
      <c r="L29" s="39">
        <f t="shared" ref="L29" si="59">K29-$K$7</f>
        <v>-1.0590000152587891</v>
      </c>
      <c r="M29" s="18">
        <f t="shared" ref="M29" si="60">SQRT((D29*D29)+(H29*H29))</f>
        <v>5.6054008741075391E-2</v>
      </c>
      <c r="N29" s="6"/>
      <c r="O29" s="23">
        <f t="shared" ref="O29" si="61">POWER(2,-L29)</f>
        <v>2.0834868800526221</v>
      </c>
      <c r="P29" s="17">
        <f t="shared" ref="P29" si="62">M29/SQRT((COUNT(C27:C29)+COUNT(G27:G29)/2))</f>
        <v>2.642411312900295E-2</v>
      </c>
    </row>
    <row r="30" spans="2:16">
      <c r="B30" s="25" t="s">
        <v>139</v>
      </c>
      <c r="C30" s="21">
        <v>21.653999328613281</v>
      </c>
      <c r="D30" s="32"/>
      <c r="E30" s="35"/>
      <c r="F30" s="35"/>
      <c r="G30" s="21">
        <v>14.729000091552734</v>
      </c>
      <c r="I30" s="35"/>
      <c r="J30" s="35"/>
      <c r="K30" s="35"/>
      <c r="L30" s="35"/>
      <c r="M30" s="35"/>
      <c r="N30" s="35"/>
      <c r="O30" s="36"/>
    </row>
    <row r="31" spans="2:16">
      <c r="B31" s="25" t="s">
        <v>139</v>
      </c>
      <c r="C31" s="21">
        <v>21.673000335693359</v>
      </c>
      <c r="D31" s="37"/>
      <c r="E31" s="35"/>
      <c r="F31" s="35"/>
      <c r="G31" s="21">
        <v>14.763999938964844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5" t="s">
        <v>139</v>
      </c>
      <c r="C32" s="21">
        <v>21.709999084472656</v>
      </c>
      <c r="D32" s="38">
        <f t="shared" ref="D32" si="63">STDEV(C30:C32)</f>
        <v>2.8477822767902235E-2</v>
      </c>
      <c r="E32" s="39">
        <f t="shared" ref="E32" si="64">AVERAGE(C30:C32)</f>
        <v>21.678999582926433</v>
      </c>
      <c r="F32" s="35"/>
      <c r="G32" s="21">
        <v>14.906999588012695</v>
      </c>
      <c r="H32" s="40">
        <f t="shared" ref="H32" si="65">STDEV(G30:G32)</f>
        <v>9.4302447552789159E-2</v>
      </c>
      <c r="I32" s="39">
        <f t="shared" ref="I32" si="66">AVERAGE(G30:G32)</f>
        <v>14.799999872843424</v>
      </c>
      <c r="J32" s="35"/>
      <c r="K32" s="39">
        <f t="shared" ref="K32" si="67">E32-I32</f>
        <v>6.8789997100830096</v>
      </c>
      <c r="L32" s="39">
        <f t="shared" ref="L32" si="68">K32-$K$7</f>
        <v>-1.8010005950927717</v>
      </c>
      <c r="M32" s="18">
        <f t="shared" ref="M32" si="69">SQRT((D32*D32)+(H32*H32))</f>
        <v>9.850856817580185E-2</v>
      </c>
      <c r="N32" s="6"/>
      <c r="O32" s="23">
        <f t="shared" ref="O32" si="70">POWER(2,-L32)</f>
        <v>3.4846182059280091</v>
      </c>
      <c r="P32" s="17">
        <f t="shared" ref="P32" si="71">M32/SQRT((COUNT(C30:C32)+COUNT(G30:G32)/2))</f>
        <v>4.6437384374724548E-2</v>
      </c>
    </row>
    <row r="33" spans="2:16">
      <c r="B33" s="25" t="s">
        <v>140</v>
      </c>
      <c r="C33" s="21">
        <v>23.371000289916992</v>
      </c>
      <c r="D33" s="32"/>
      <c r="E33" s="35"/>
      <c r="F33" s="35"/>
      <c r="G33" s="21">
        <v>15.50100040435791</v>
      </c>
      <c r="I33" s="35"/>
      <c r="J33" s="35"/>
      <c r="K33" s="35"/>
      <c r="L33" s="35"/>
      <c r="M33" s="35"/>
      <c r="N33" s="35"/>
      <c r="O33" s="36"/>
    </row>
    <row r="34" spans="2:16">
      <c r="B34" s="25" t="s">
        <v>140</v>
      </c>
      <c r="C34" s="21">
        <v>23.333000183105469</v>
      </c>
      <c r="D34" s="37"/>
      <c r="E34" s="35"/>
      <c r="F34" s="35"/>
      <c r="G34" s="21">
        <v>15.484000205993652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5" t="s">
        <v>140</v>
      </c>
      <c r="C35" s="21">
        <v>23.389999389648438</v>
      </c>
      <c r="D35" s="38">
        <f t="shared" ref="D35" si="72">STDEV(C33:C35)</f>
        <v>2.9022644764679317E-2</v>
      </c>
      <c r="E35" s="39">
        <f t="shared" ref="E35" si="73">AVERAGE(C33:C35)</f>
        <v>23.364666620890301</v>
      </c>
      <c r="F35" s="35"/>
      <c r="G35" s="21">
        <v>15.458999633789063</v>
      </c>
      <c r="H35" s="40">
        <f t="shared" ref="H35" si="74">STDEV(G33:G35)</f>
        <v>2.1126997275831713E-2</v>
      </c>
      <c r="I35" s="39">
        <f t="shared" ref="I35" si="75">AVERAGE(G33:G35)</f>
        <v>15.481333414713541</v>
      </c>
      <c r="J35" s="35"/>
      <c r="K35" s="39">
        <f t="shared" ref="K35" si="76">E35-I35</f>
        <v>7.8833332061767596</v>
      </c>
      <c r="L35" s="39">
        <f t="shared" ref="L35" si="77">K35-$K$7</f>
        <v>-0.79666709899902166</v>
      </c>
      <c r="M35" s="18">
        <f t="shared" ref="M35" si="78">SQRT((D35*D35)+(H35*H35))</f>
        <v>3.5897965444155307E-2</v>
      </c>
      <c r="N35" s="6"/>
      <c r="O35" s="23">
        <f t="shared" ref="O35" si="79">POWER(2,-L35)</f>
        <v>1.7370834930951231</v>
      </c>
      <c r="P35" s="17">
        <f t="shared" ref="P35" si="80">M35/SQRT((COUNT(C33:C35)+COUNT(G33:G35)/2))</f>
        <v>1.6922463197575049E-2</v>
      </c>
    </row>
    <row r="36" spans="2:16">
      <c r="B36" s="25" t="s">
        <v>141</v>
      </c>
      <c r="C36" s="21">
        <v>23.028999328613281</v>
      </c>
      <c r="D36" s="32"/>
      <c r="E36" s="35"/>
      <c r="F36" s="35"/>
      <c r="G36" s="21">
        <v>16.849000930786133</v>
      </c>
      <c r="I36" s="35"/>
      <c r="J36" s="35"/>
      <c r="K36" s="35"/>
      <c r="L36" s="35"/>
      <c r="M36" s="35"/>
      <c r="N36" s="35"/>
      <c r="O36" s="36"/>
    </row>
    <row r="37" spans="2:16">
      <c r="B37" s="25" t="s">
        <v>141</v>
      </c>
      <c r="C37" s="21">
        <v>23.027999877929688</v>
      </c>
      <c r="D37" s="37"/>
      <c r="E37" s="35"/>
      <c r="F37" s="35"/>
      <c r="G37" s="21">
        <v>16.863000869750977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5" t="s">
        <v>141</v>
      </c>
      <c r="C38" s="21">
        <v>23.024999618530273</v>
      </c>
      <c r="D38" s="38">
        <f t="shared" ref="D38" si="81">STDEV(C36:C38)</f>
        <v>2.0815914937383369E-3</v>
      </c>
      <c r="E38" s="39">
        <f t="shared" ref="E38" si="82">AVERAGE(C36:C38)</f>
        <v>23.027332941691082</v>
      </c>
      <c r="F38" s="35"/>
      <c r="G38" s="21">
        <v>16.840000152587891</v>
      </c>
      <c r="H38" s="40">
        <f t="shared" ref="H38" si="83">STDEV(G36:G38)</f>
        <v>1.159055139046153E-2</v>
      </c>
      <c r="I38" s="39">
        <f t="shared" ref="I38" si="84">AVERAGE(G36:G38)</f>
        <v>16.850667317708332</v>
      </c>
      <c r="J38" s="35"/>
      <c r="K38" s="39">
        <f t="shared" ref="K38" si="85">E38-I38</f>
        <v>6.1766656239827498</v>
      </c>
      <c r="L38" s="39">
        <f t="shared" ref="L38" si="86">K38-$K$7</f>
        <v>-2.5033346811930315</v>
      </c>
      <c r="M38" s="18">
        <f t="shared" ref="M38" si="87">SQRT((D38*D38)+(H38*H38))</f>
        <v>1.1775988480027208E-2</v>
      </c>
      <c r="N38" s="6"/>
      <c r="O38" s="23">
        <f t="shared" ref="O38" si="88">POWER(2,-L38)</f>
        <v>5.6699447661183591</v>
      </c>
      <c r="P38" s="17">
        <f t="shared" ref="P38" si="89">M38/SQRT((COUNT(C36:C38)+COUNT(G36:G38)/2))</f>
        <v>5.5512542062679361E-3</v>
      </c>
    </row>
    <row r="39" spans="2:16">
      <c r="B39" s="25" t="s">
        <v>142</v>
      </c>
      <c r="C39" s="21">
        <v>20.257999420166016</v>
      </c>
      <c r="D39" s="32"/>
      <c r="E39" s="35"/>
      <c r="F39" s="35"/>
      <c r="G39" s="21">
        <v>14.845000267028809</v>
      </c>
      <c r="I39" s="35"/>
      <c r="J39" s="35"/>
      <c r="K39" s="35"/>
      <c r="L39" s="35"/>
      <c r="M39" s="35"/>
      <c r="N39" s="35"/>
      <c r="O39" s="36"/>
    </row>
    <row r="40" spans="2:16">
      <c r="B40" s="25" t="s">
        <v>142</v>
      </c>
      <c r="C40" s="21">
        <v>20.229000091552734</v>
      </c>
      <c r="D40" s="37"/>
      <c r="E40" s="35"/>
      <c r="F40" s="35"/>
      <c r="G40" s="21">
        <v>14.828000068664551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5" t="s">
        <v>142</v>
      </c>
      <c r="C41" s="21">
        <v>20.280000686645508</v>
      </c>
      <c r="D41" s="38">
        <f t="shared" ref="D41" si="90">STDEV(C39:C41)</f>
        <v>2.5580192488654594E-2</v>
      </c>
      <c r="E41" s="39">
        <f t="shared" ref="E41" si="91">AVERAGE(C39:C41)</f>
        <v>20.255666732788086</v>
      </c>
      <c r="F41" s="35"/>
      <c r="G41" s="21">
        <v>14.843000411987305</v>
      </c>
      <c r="H41" s="40">
        <f t="shared" ref="H41" si="92">STDEV(G39:G41)</f>
        <v>9.2917209063735004E-3</v>
      </c>
      <c r="I41" s="39">
        <f t="shared" ref="I41" si="93">AVERAGE(G39:G41)</f>
        <v>14.838666915893555</v>
      </c>
      <c r="J41" s="35"/>
      <c r="K41" s="39">
        <f t="shared" ref="K41" si="94">E41-I41</f>
        <v>5.4169998168945313</v>
      </c>
      <c r="L41" s="39">
        <f t="shared" ref="L41" si="95">K41-$K$7</f>
        <v>-3.26300048828125</v>
      </c>
      <c r="M41" s="18">
        <f t="shared" ref="M41" si="96">SQRT((D41*D41)+(H41*H41))</f>
        <v>2.7215479513662058E-2</v>
      </c>
      <c r="N41" s="6"/>
      <c r="O41" s="23">
        <f t="shared" ref="O41" si="97">POWER(2,-L41)</f>
        <v>9.5997743080361957</v>
      </c>
      <c r="P41" s="17">
        <f t="shared" ref="P41" si="98">M41/SQRT((COUNT(C39:C41)+COUNT(G39:G41)/2))</f>
        <v>1.2829500078236003E-2</v>
      </c>
    </row>
    <row r="42" spans="2:16">
      <c r="B42" s="25" t="s">
        <v>143</v>
      </c>
      <c r="C42" s="21">
        <v>22.016000747680664</v>
      </c>
      <c r="D42" s="32"/>
      <c r="E42" s="35"/>
      <c r="F42" s="35"/>
      <c r="G42" s="21">
        <v>16.427000045776367</v>
      </c>
      <c r="I42" s="35"/>
      <c r="J42" s="35"/>
      <c r="K42" s="35"/>
      <c r="L42" s="35"/>
      <c r="M42" s="35"/>
      <c r="N42" s="35"/>
      <c r="O42" s="36"/>
    </row>
    <row r="43" spans="2:16">
      <c r="B43" s="25" t="s">
        <v>143</v>
      </c>
      <c r="C43" s="21">
        <v>22.079000473022461</v>
      </c>
      <c r="D43" s="37"/>
      <c r="E43" s="35"/>
      <c r="F43" s="35"/>
      <c r="G43" s="21">
        <v>16.451999664306641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5" t="s">
        <v>143</v>
      </c>
      <c r="C44" s="21">
        <v>22.153999328613281</v>
      </c>
      <c r="D44" s="38">
        <f t="shared" ref="D44" si="99">STDEV(C42:C44)</f>
        <v>6.9086180567571612E-2</v>
      </c>
      <c r="E44" s="39">
        <f t="shared" ref="E44" si="100">AVERAGE(C42:C44)</f>
        <v>22.083000183105469</v>
      </c>
      <c r="F44" s="35"/>
      <c r="G44" s="21">
        <v>16.483999252319336</v>
      </c>
      <c r="H44" s="40">
        <f t="shared" ref="H44" si="101">STDEV(G42:G44)</f>
        <v>2.8571151260696034E-2</v>
      </c>
      <c r="I44" s="39">
        <f t="shared" ref="I44" si="102">AVERAGE(G42:G44)</f>
        <v>16.454332987467449</v>
      </c>
      <c r="J44" s="35"/>
      <c r="K44" s="39">
        <f t="shared" ref="K44" si="103">E44-I44</f>
        <v>5.6286671956380196</v>
      </c>
      <c r="L44" s="39">
        <f t="shared" ref="L44" si="104">K44-$K$7</f>
        <v>-3.0513331095377616</v>
      </c>
      <c r="M44" s="18">
        <f t="shared" ref="M44" si="105">SQRT((D44*D44)+(H44*H44))</f>
        <v>7.4761026141811904E-2</v>
      </c>
      <c r="N44" s="6"/>
      <c r="O44" s="23">
        <f t="shared" ref="O44" si="106">POWER(2,-L44)</f>
        <v>8.2897759465293017</v>
      </c>
      <c r="P44" s="17">
        <f t="shared" ref="P44" si="107">M44/SQRT((COUNT(C42:C44)+COUNT(G42:G44)/2))</f>
        <v>3.5242685702226634E-2</v>
      </c>
    </row>
    <row r="45" spans="2:16">
      <c r="B45" s="25" t="s">
        <v>144</v>
      </c>
      <c r="C45" s="21">
        <v>26.101999282836914</v>
      </c>
      <c r="D45" s="32"/>
      <c r="E45" s="35"/>
      <c r="F45" s="35"/>
      <c r="G45" s="21">
        <v>18.266000747680664</v>
      </c>
      <c r="I45" s="35"/>
      <c r="J45" s="35"/>
      <c r="K45" s="35"/>
      <c r="L45" s="35"/>
      <c r="M45" s="35"/>
      <c r="N45" s="35"/>
      <c r="O45" s="36"/>
    </row>
    <row r="46" spans="2:16">
      <c r="B46" s="25" t="s">
        <v>144</v>
      </c>
      <c r="C46" s="21">
        <v>25.948999404907227</v>
      </c>
      <c r="D46" s="37"/>
      <c r="E46" s="35"/>
      <c r="F46" s="35"/>
      <c r="G46" s="21">
        <v>18.292999267578125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5" t="s">
        <v>144</v>
      </c>
      <c r="C47" s="21">
        <v>26.437999725341797</v>
      </c>
      <c r="D47" s="38">
        <f t="shared" ref="D47" si="108">STDEV(C45:C47)</f>
        <v>0.25014215071789148</v>
      </c>
      <c r="E47" s="39">
        <f t="shared" ref="E47" si="109">AVERAGE(C45:C47)</f>
        <v>26.162999471028645</v>
      </c>
      <c r="F47" s="35"/>
      <c r="G47" s="21">
        <v>18.329999923706055</v>
      </c>
      <c r="H47" s="40">
        <f t="shared" ref="H47" si="110">STDEV(G45:G47)</f>
        <v>3.2129589587792301E-2</v>
      </c>
      <c r="I47" s="39">
        <f t="shared" ref="I47" si="111">AVERAGE(G45:G47)</f>
        <v>18.296333312988281</v>
      </c>
      <c r="J47" s="35"/>
      <c r="K47" s="39">
        <f t="shared" ref="K47" si="112">E47-I47</f>
        <v>7.8666661580403634</v>
      </c>
      <c r="L47" s="39">
        <f t="shared" ref="L47" si="113">K47-$K$7</f>
        <v>-0.81333414713541785</v>
      </c>
      <c r="M47" s="18">
        <f t="shared" ref="M47" si="114">SQRT((D47*D47)+(H47*H47))</f>
        <v>0.25219715718630198</v>
      </c>
      <c r="N47" s="6"/>
      <c r="O47" s="23">
        <f t="shared" ref="O47" si="115">POWER(2,-L47)</f>
        <v>1.7572678956899417</v>
      </c>
      <c r="P47" s="17">
        <f t="shared" ref="P47" si="116">M47/SQRT((COUNT(C45:C47)+COUNT(G45:G47)/2))</f>
        <v>0.11888688002826919</v>
      </c>
    </row>
    <row r="48" spans="2:16">
      <c r="B48" s="25" t="s">
        <v>145</v>
      </c>
      <c r="C48" s="21">
        <v>21.944999694824219</v>
      </c>
      <c r="D48" s="32"/>
      <c r="E48" s="35"/>
      <c r="F48" s="35"/>
      <c r="G48" s="21">
        <v>14.35099983215332</v>
      </c>
      <c r="I48" s="35"/>
      <c r="J48" s="35"/>
      <c r="K48" s="35"/>
      <c r="L48" s="35"/>
      <c r="M48" s="35"/>
      <c r="N48" s="35"/>
      <c r="O48" s="36"/>
    </row>
    <row r="49" spans="2:16">
      <c r="B49" s="25" t="s">
        <v>145</v>
      </c>
      <c r="C49" s="21">
        <v>22.00200080871582</v>
      </c>
      <c r="D49" s="37"/>
      <c r="E49" s="35"/>
      <c r="F49" s="35"/>
      <c r="G49" s="21">
        <v>14.378999710083008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5" t="s">
        <v>145</v>
      </c>
      <c r="C50" s="21">
        <v>22.052999496459961</v>
      </c>
      <c r="D50" s="38">
        <f t="shared" ref="D50" si="117">STDEV(C48:C50)</f>
        <v>5.4027693963169407E-2</v>
      </c>
      <c r="E50" s="39">
        <f t="shared" ref="E50" si="118">AVERAGE(C48:C50)</f>
        <v>22</v>
      </c>
      <c r="F50" s="35"/>
      <c r="G50" s="21">
        <v>14.381999969482422</v>
      </c>
      <c r="H50" s="40">
        <f t="shared" ref="H50" si="119">STDEV(G48:G50)</f>
        <v>1.7097773904636092E-2</v>
      </c>
      <c r="I50" s="39">
        <f t="shared" ref="I50" si="120">AVERAGE(G48:G50)</f>
        <v>14.37066650390625</v>
      </c>
      <c r="J50" s="35"/>
      <c r="K50" s="39">
        <f t="shared" ref="K50" si="121">E50-I50</f>
        <v>7.62933349609375</v>
      </c>
      <c r="L50" s="39">
        <f t="shared" ref="L50" si="122">K50-$K$7</f>
        <v>-1.0506668090820312</v>
      </c>
      <c r="M50" s="18">
        <f t="shared" ref="M50" si="123">SQRT((D50*D50)+(H50*H50))</f>
        <v>5.6668559073545774E-2</v>
      </c>
      <c r="N50" s="6"/>
      <c r="O50" s="23">
        <f t="shared" ref="O50" si="124">POWER(2,-L50)</f>
        <v>2.0714870612189964</v>
      </c>
      <c r="P50" s="17">
        <f t="shared" ref="P50" si="125">M50/SQRT((COUNT(C48:C50)+COUNT(G48:G50)/2))</f>
        <v>2.6713814933983119E-2</v>
      </c>
    </row>
    <row r="51" spans="2:16">
      <c r="B51" s="25" t="s">
        <v>146</v>
      </c>
      <c r="C51" s="21">
        <v>24.562999725341797</v>
      </c>
      <c r="D51" s="32"/>
      <c r="E51" s="35"/>
      <c r="F51" s="35"/>
      <c r="G51" s="21">
        <v>16.580999374389648</v>
      </c>
      <c r="I51" s="35"/>
      <c r="J51" s="35"/>
      <c r="K51" s="35"/>
      <c r="L51" s="35"/>
      <c r="M51" s="35"/>
      <c r="N51" s="35"/>
      <c r="O51" s="36"/>
    </row>
    <row r="52" spans="2:16">
      <c r="B52" s="25" t="s">
        <v>146</v>
      </c>
      <c r="C52" s="21">
        <v>24.694999694824219</v>
      </c>
      <c r="D52" s="37"/>
      <c r="E52" s="35"/>
      <c r="F52" s="35"/>
      <c r="G52" s="21">
        <v>16.621000289916992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5" t="s">
        <v>146</v>
      </c>
      <c r="C53" s="21">
        <v>24.74799919128418</v>
      </c>
      <c r="D53" s="38">
        <f t="shared" ref="D53" si="126">STDEV(C51:C53)</f>
        <v>9.5269565765897998E-2</v>
      </c>
      <c r="E53" s="39">
        <f t="shared" ref="E53" si="127">AVERAGE(C51:C53)</f>
        <v>24.668666203816731</v>
      </c>
      <c r="F53" s="35"/>
      <c r="G53" s="21">
        <v>16.604999542236328</v>
      </c>
      <c r="H53" s="40">
        <f t="shared" ref="H53" si="128">STDEV(G51:G53)</f>
        <v>2.0133327370452061E-2</v>
      </c>
      <c r="I53" s="39">
        <f t="shared" ref="I53" si="129">AVERAGE(G51:G53)</f>
        <v>16.602333068847656</v>
      </c>
      <c r="J53" s="35"/>
      <c r="K53" s="39">
        <f t="shared" ref="K53" si="130">E53-I53</f>
        <v>8.0663331349690743</v>
      </c>
      <c r="L53" s="39">
        <f t="shared" ref="L53" si="131">K53-$K$7</f>
        <v>-0.61366717020670691</v>
      </c>
      <c r="M53" s="18">
        <f t="shared" ref="M53" si="132">SQRT((D53*D53)+(H53*H53))</f>
        <v>9.7373718385550811E-2</v>
      </c>
      <c r="N53" s="6"/>
      <c r="O53" s="23">
        <f t="shared" ref="O53" si="133">POWER(2,-L53)</f>
        <v>1.5301437248929315</v>
      </c>
      <c r="P53" s="17">
        <f t="shared" ref="P53" si="134">M53/SQRT((COUNT(C51:C53)+COUNT(G51:G53)/2))</f>
        <v>4.5902411053181456E-2</v>
      </c>
    </row>
    <row r="54" spans="2:16">
      <c r="B54" s="25" t="s">
        <v>147</v>
      </c>
      <c r="C54" s="21">
        <v>24.913999557495117</v>
      </c>
      <c r="D54" s="32"/>
      <c r="E54" s="35"/>
      <c r="F54" s="35"/>
      <c r="G54" s="21">
        <v>15.755000114440918</v>
      </c>
      <c r="I54" s="35"/>
      <c r="J54" s="35"/>
      <c r="K54" s="35"/>
      <c r="L54" s="35"/>
      <c r="M54" s="35"/>
      <c r="N54" s="35"/>
      <c r="O54" s="36"/>
    </row>
    <row r="55" spans="2:16">
      <c r="B55" s="25" t="s">
        <v>147</v>
      </c>
      <c r="C55" s="21">
        <v>24.920000076293945</v>
      </c>
      <c r="D55" s="37"/>
      <c r="E55" s="35"/>
      <c r="F55" s="35"/>
      <c r="G55" s="21">
        <v>16.181999206542969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5" t="s">
        <v>147</v>
      </c>
      <c r="C56" s="21"/>
      <c r="D56" s="38">
        <f t="shared" ref="D56" si="135">STDEV(C54:C56)</f>
        <v>4.243007533288724E-3</v>
      </c>
      <c r="E56" s="39">
        <f t="shared" ref="E56" si="136">AVERAGE(C54:C56)</f>
        <v>24.916999816894531</v>
      </c>
      <c r="F56" s="35"/>
      <c r="G56" s="21">
        <v>15.836000442504883</v>
      </c>
      <c r="H56" s="40">
        <f t="shared" ref="H56" si="137">STDEV(G54:G56)</f>
        <v>0.22679080761728967</v>
      </c>
      <c r="I56" s="39">
        <f t="shared" ref="I56" si="138">AVERAGE(G54:G56)</f>
        <v>15.924333254496256</v>
      </c>
      <c r="J56" s="35"/>
      <c r="K56" s="39">
        <f t="shared" ref="K56" si="139">E56-I56</f>
        <v>8.9926665623982753</v>
      </c>
      <c r="L56" s="39">
        <f t="shared" ref="L56" si="140">K56-$K$7</f>
        <v>0.31266625722249408</v>
      </c>
      <c r="M56" s="18">
        <f t="shared" ref="M56" si="141">SQRT((D56*D56)+(H56*H56))</f>
        <v>0.22683049515581022</v>
      </c>
      <c r="N56" s="6"/>
      <c r="O56" s="23">
        <f t="shared" ref="O56" si="142">POWER(2,-L56)</f>
        <v>0.80515237428467534</v>
      </c>
      <c r="P56" s="17">
        <f t="shared" ref="P56" si="143">M56/SQRT((COUNT(C54:C56)+COUNT(G54:G56)/2))</f>
        <v>0.121245999677904</v>
      </c>
    </row>
    <row r="57" spans="2:16">
      <c r="B57" s="25" t="s">
        <v>148</v>
      </c>
      <c r="C57" s="21">
        <v>21.686000823974609</v>
      </c>
      <c r="D57" s="32"/>
      <c r="E57" s="35"/>
      <c r="F57" s="35"/>
      <c r="G57" s="21">
        <v>13.894000053405762</v>
      </c>
      <c r="I57" s="35"/>
      <c r="J57" s="35"/>
      <c r="K57" s="35"/>
      <c r="L57" s="35"/>
      <c r="M57" s="35"/>
      <c r="N57" s="35"/>
      <c r="O57" s="36"/>
    </row>
    <row r="58" spans="2:16">
      <c r="B58" s="25" t="s">
        <v>148</v>
      </c>
      <c r="C58" s="21">
        <v>21.646999359130859</v>
      </c>
      <c r="D58" s="37"/>
      <c r="E58" s="35"/>
      <c r="F58" s="35"/>
      <c r="G58" s="21">
        <v>13.847000122070313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5" t="s">
        <v>148</v>
      </c>
      <c r="C59" s="21">
        <v>21.700000762939453</v>
      </c>
      <c r="D59" s="38">
        <f t="shared" ref="D59" si="144">STDEV(C57:C59)</f>
        <v>2.7465922390783437E-2</v>
      </c>
      <c r="E59" s="39">
        <f t="shared" ref="E59" si="145">AVERAGE(C57:C59)</f>
        <v>21.677666982014973</v>
      </c>
      <c r="F59" s="35"/>
      <c r="G59" s="21">
        <v>13.815999984741211</v>
      </c>
      <c r="H59" s="40">
        <f t="shared" ref="H59" si="146">STDEV(G57:G59)</f>
        <v>3.9272579007993892E-2</v>
      </c>
      <c r="I59" s="39">
        <f t="shared" ref="I59" si="147">AVERAGE(G57:G59)</f>
        <v>13.852333386739096</v>
      </c>
      <c r="J59" s="35"/>
      <c r="K59" s="39">
        <f t="shared" ref="K59" si="148">E59-I59</f>
        <v>7.8253335952758771</v>
      </c>
      <c r="L59" s="39">
        <f t="shared" ref="L59" si="149">K59-$K$7</f>
        <v>-0.85466670989990412</v>
      </c>
      <c r="M59" s="18">
        <f t="shared" ref="M59" si="150">SQRT((D59*D59)+(H59*H59))</f>
        <v>4.7924026904212269E-2</v>
      </c>
      <c r="N59" s="6"/>
      <c r="O59" s="23">
        <f t="shared" ref="O59" si="151">POWER(2,-L59)</f>
        <v>1.8083409455776176</v>
      </c>
      <c r="P59" s="17">
        <f t="shared" ref="P59" si="152">M59/SQRT((COUNT(C57:C59)+COUNT(G57:G59)/2))</f>
        <v>2.2591602937156695E-2</v>
      </c>
    </row>
    <row r="60" spans="2:16">
      <c r="B60" s="25" t="s">
        <v>149</v>
      </c>
      <c r="C60" s="21">
        <v>24.610000610351563</v>
      </c>
      <c r="D60" s="32"/>
      <c r="E60" s="35"/>
      <c r="F60" s="35"/>
      <c r="G60" s="21">
        <v>16.080999374389648</v>
      </c>
      <c r="I60" s="35"/>
      <c r="J60" s="35"/>
      <c r="K60" s="35"/>
      <c r="L60" s="35"/>
      <c r="M60" s="35"/>
      <c r="N60" s="35"/>
      <c r="O60" s="36"/>
    </row>
    <row r="61" spans="2:16">
      <c r="B61" s="25" t="s">
        <v>149</v>
      </c>
      <c r="C61" s="21">
        <v>24.606000900268555</v>
      </c>
      <c r="D61" s="37"/>
      <c r="E61" s="35"/>
      <c r="F61" s="35"/>
      <c r="G61" s="21">
        <v>16.111000061035156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5" t="s">
        <v>149</v>
      </c>
      <c r="C62" s="21">
        <v>24.545999526977539</v>
      </c>
      <c r="D62" s="38">
        <f t="shared" ref="D62" si="153">STDEV(C60:C62)</f>
        <v>3.5852245746964995E-2</v>
      </c>
      <c r="E62" s="39">
        <f t="shared" ref="E62" si="154">AVERAGE(C60:C62)</f>
        <v>24.587333679199219</v>
      </c>
      <c r="F62" s="35"/>
      <c r="G62" s="21">
        <v>16.048999786376953</v>
      </c>
      <c r="H62" s="40">
        <f t="shared" ref="H62" si="155">STDEV(G60:G62)</f>
        <v>3.1005507279290478E-2</v>
      </c>
      <c r="I62" s="39">
        <f t="shared" ref="I62" si="156">AVERAGE(G60:G62)</f>
        <v>16.080333073933918</v>
      </c>
      <c r="J62" s="35"/>
      <c r="K62" s="39">
        <f t="shared" ref="K62" si="157">E62-I62</f>
        <v>8.5070006052653007</v>
      </c>
      <c r="L62" s="39">
        <f t="shared" ref="L62" si="158">K62-$K$7</f>
        <v>-0.17299969991048059</v>
      </c>
      <c r="M62" s="18">
        <f t="shared" ref="M62" si="159">SQRT((D62*D62)+(H62*H62))</f>
        <v>4.7399630871420337E-2</v>
      </c>
      <c r="N62" s="6"/>
      <c r="O62" s="23">
        <f t="shared" ref="O62" si="160">POWER(2,-L62)</f>
        <v>1.1274001776391656</v>
      </c>
      <c r="P62" s="17">
        <f t="shared" ref="P62" si="161">M62/SQRT((COUNT(C60:C62)+COUNT(G60:G62)/2))</f>
        <v>2.2344400276613698E-2</v>
      </c>
    </row>
    <row r="63" spans="2:16">
      <c r="B63" s="25" t="s">
        <v>150</v>
      </c>
      <c r="C63" s="21">
        <v>27.660999298095703</v>
      </c>
      <c r="D63" s="32"/>
      <c r="E63" s="35"/>
      <c r="F63" s="35"/>
      <c r="G63" s="21">
        <v>17.87700080871582</v>
      </c>
      <c r="I63" s="35"/>
      <c r="J63" s="35"/>
      <c r="K63" s="35"/>
      <c r="L63" s="35"/>
      <c r="M63" s="35"/>
      <c r="N63" s="35"/>
      <c r="O63" s="36"/>
    </row>
    <row r="64" spans="2:16">
      <c r="B64" s="25" t="s">
        <v>150</v>
      </c>
      <c r="C64" s="21">
        <v>27.38800048828125</v>
      </c>
      <c r="D64" s="37"/>
      <c r="E64" s="35"/>
      <c r="F64" s="35"/>
      <c r="G64" s="21">
        <v>17.843999862670898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150</v>
      </c>
      <c r="C65" s="21">
        <v>27.37700080871582</v>
      </c>
      <c r="D65" s="38">
        <f>STDEV(C63:C65)</f>
        <v>0.16088530338966406</v>
      </c>
      <c r="E65" s="39">
        <f>AVERAGE(C63:C65)</f>
        <v>27.47533353169759</v>
      </c>
      <c r="F65" s="35"/>
      <c r="G65" s="21">
        <v>17.83799934387207</v>
      </c>
      <c r="H65" s="40">
        <f>STDEV(G63:G65)</f>
        <v>2.1000725882983195E-2</v>
      </c>
      <c r="I65" s="39">
        <f>AVERAGE(G63:G65)</f>
        <v>17.853000005086262</v>
      </c>
      <c r="J65" s="35"/>
      <c r="K65" s="39">
        <f>E65-I65</f>
        <v>9.6223335266113281</v>
      </c>
      <c r="L65" s="39">
        <f>K65-$K$7</f>
        <v>0.94233322143554688</v>
      </c>
      <c r="M65" s="18">
        <f>SQRT((D65*D65)+(H65*H65))</f>
        <v>0.16225015049113653</v>
      </c>
      <c r="N65" s="6"/>
      <c r="O65" s="23">
        <f>POWER(2,-L65)</f>
        <v>0.52039058956582773</v>
      </c>
      <c r="P65" s="17">
        <f>M65/SQRT((COUNT(C63:C65)+COUNT(G63:G65)/2))</f>
        <v>7.6485454440546996E-2</v>
      </c>
    </row>
    <row r="66" spans="2:16">
      <c r="B66" s="25" t="s">
        <v>151</v>
      </c>
      <c r="C66" s="21">
        <v>22.090999603271484</v>
      </c>
      <c r="D66" s="32"/>
      <c r="E66" s="35"/>
      <c r="F66" s="35"/>
      <c r="G66" s="21">
        <v>15.611000061035156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151</v>
      </c>
      <c r="C67" s="21">
        <v>22.055000305175781</v>
      </c>
      <c r="D67" s="37"/>
      <c r="E67" s="35"/>
      <c r="F67" s="35"/>
      <c r="G67" s="21">
        <v>15.605999946594238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151</v>
      </c>
      <c r="C68" s="21">
        <v>22.613000869750977</v>
      </c>
      <c r="D68" s="38">
        <f>STDEV(C66:C68)</f>
        <v>0.31228883578502925</v>
      </c>
      <c r="E68" s="39">
        <f>AVERAGE(C66:C68)</f>
        <v>22.253000259399414</v>
      </c>
      <c r="F68" s="35"/>
      <c r="G68" s="21">
        <v>15.701000213623047</v>
      </c>
      <c r="H68" s="40">
        <f>STDEV(G66:G68)</f>
        <v>5.346350678392818E-2</v>
      </c>
      <c r="I68" s="39">
        <f>AVERAGE(G66:G68)</f>
        <v>15.639333407084147</v>
      </c>
      <c r="J68" s="35"/>
      <c r="K68" s="39">
        <f>E68-I68</f>
        <v>6.6136668523152675</v>
      </c>
      <c r="L68" s="39">
        <f>K68-$K$7</f>
        <v>-2.0663334528605137</v>
      </c>
      <c r="M68" s="18">
        <f>SQRT((D68*D68)+(H68*H68))</f>
        <v>0.31683223244108877</v>
      </c>
      <c r="N68" s="6"/>
      <c r="O68" s="23">
        <f>POWER(2,-L68)</f>
        <v>4.1882090447922362</v>
      </c>
      <c r="P68" s="17">
        <f>M68/SQRT((COUNT(C66:C68)+COUNT(G66:G68)/2))</f>
        <v>0.14935614670504421</v>
      </c>
    </row>
    <row r="69" spans="2:16">
      <c r="B69" s="25" t="s">
        <v>152</v>
      </c>
      <c r="C69" s="21">
        <v>23.179000854492188</v>
      </c>
      <c r="D69" s="32"/>
      <c r="E69" s="35"/>
      <c r="F69" s="35"/>
      <c r="G69" s="21">
        <v>14.800000190734863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152</v>
      </c>
      <c r="C70" s="21">
        <v>23.169000625610352</v>
      </c>
      <c r="D70" s="37"/>
      <c r="E70" s="35"/>
      <c r="F70" s="35"/>
      <c r="G70" s="21">
        <v>14.782999992370605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152</v>
      </c>
      <c r="C71" s="21">
        <v>23.218000411987305</v>
      </c>
      <c r="D71" s="38">
        <f>STDEV(C69:C71)</f>
        <v>2.5890632564343607E-2</v>
      </c>
      <c r="E71" s="39">
        <f>AVERAGE(C69:C71)</f>
        <v>23.188667297363281</v>
      </c>
      <c r="F71" s="35"/>
      <c r="G71" s="21">
        <v>14.833000183105469</v>
      </c>
      <c r="H71" s="40">
        <f>STDEV(G69:G71)</f>
        <v>2.5423169597851878E-2</v>
      </c>
      <c r="I71" s="39">
        <f>AVERAGE(G69:G71)</f>
        <v>14.805333455403646</v>
      </c>
      <c r="J71" s="35"/>
      <c r="K71" s="39">
        <f>E71-I71</f>
        <v>8.3833338419596348</v>
      </c>
      <c r="L71" s="39">
        <f>K71-$K$7</f>
        <v>-0.29666646321614643</v>
      </c>
      <c r="M71" s="18">
        <f>SQRT((D71*D71)+(H71*H71))</f>
        <v>3.6285843065622568E-2</v>
      </c>
      <c r="N71" s="6"/>
      <c r="O71" s="23">
        <f>POWER(2,-L71)</f>
        <v>1.2283029761524589</v>
      </c>
      <c r="P71" s="17">
        <f>M71/SQRT((COUNT(C69:C71)+COUNT(G69:G71)/2))</f>
        <v>1.7105310461848388E-2</v>
      </c>
    </row>
    <row r="72" spans="2:16">
      <c r="B72" s="25" t="s">
        <v>153</v>
      </c>
      <c r="C72" s="21">
        <v>22.791999816894531</v>
      </c>
      <c r="D72" s="32"/>
      <c r="E72" s="35"/>
      <c r="F72" s="35"/>
      <c r="G72" s="21">
        <v>15.314000129699707</v>
      </c>
      <c r="I72" s="35"/>
      <c r="J72" s="35"/>
      <c r="K72" s="35"/>
      <c r="L72" s="35"/>
      <c r="M72" s="35"/>
      <c r="N72" s="35"/>
      <c r="O72" s="36"/>
    </row>
    <row r="73" spans="2:16">
      <c r="B73" s="25" t="s">
        <v>153</v>
      </c>
      <c r="C73" s="21">
        <v>22.833000183105469</v>
      </c>
      <c r="D73" s="37"/>
      <c r="E73" s="35"/>
      <c r="F73" s="35"/>
      <c r="G73" s="21">
        <v>15.404000282287598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5" t="s">
        <v>153</v>
      </c>
      <c r="C74" s="21">
        <v>22.802000045776367</v>
      </c>
      <c r="D74" s="38">
        <f>STDEV(C72:C74)</f>
        <v>2.1377726420830502E-2</v>
      </c>
      <c r="E74" s="39">
        <f>AVERAGE(C72:C74)</f>
        <v>22.809000015258789</v>
      </c>
      <c r="F74" s="35"/>
      <c r="G74" s="21">
        <v>15.439999580383301</v>
      </c>
      <c r="H74" s="40">
        <f>STDEV(G72:G74)</f>
        <v>6.4899715589764942E-2</v>
      </c>
      <c r="I74" s="39">
        <f>AVERAGE(G72:G74)</f>
        <v>15.385999997456869</v>
      </c>
      <c r="J74" s="35"/>
      <c r="K74" s="39">
        <f>E74-I74</f>
        <v>7.42300001780192</v>
      </c>
      <c r="L74" s="39">
        <f>K74-$K$7</f>
        <v>-1.2570002873738613</v>
      </c>
      <c r="M74" s="18">
        <f>SQRT((D74*D74)+(H74*H74))</f>
        <v>6.8329936854619244E-2</v>
      </c>
      <c r="N74" s="6"/>
      <c r="O74" s="23">
        <f>POWER(2,-L74)</f>
        <v>2.3899828857799004</v>
      </c>
      <c r="P74" s="17">
        <f>M74/SQRT((COUNT(C72:C74)+COUNT(G72:G74)/2))</f>
        <v>3.221104113863324E-2</v>
      </c>
    </row>
    <row r="75" spans="2:16">
      <c r="B75" s="25" t="s">
        <v>154</v>
      </c>
      <c r="C75" s="21">
        <v>21.017999649047852</v>
      </c>
      <c r="D75" s="32"/>
      <c r="E75" s="35"/>
      <c r="F75" s="35"/>
      <c r="G75" s="21">
        <v>14.657999992370605</v>
      </c>
      <c r="I75" s="35"/>
      <c r="J75" s="35"/>
      <c r="K75" s="35"/>
      <c r="L75" s="35"/>
      <c r="M75" s="35"/>
      <c r="N75" s="35"/>
      <c r="O75" s="36"/>
    </row>
    <row r="76" spans="2:16">
      <c r="B76" s="25" t="s">
        <v>154</v>
      </c>
      <c r="C76" s="21">
        <v>21.042999267578125</v>
      </c>
      <c r="D76" s="37"/>
      <c r="E76" s="35"/>
      <c r="F76" s="35"/>
      <c r="G76" s="21">
        <v>14.637999534606934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5" t="s">
        <v>154</v>
      </c>
      <c r="C77" s="21">
        <v>21.13800048828125</v>
      </c>
      <c r="D77" s="38">
        <f>STDEV(C75:C77)</f>
        <v>6.3311945000480221E-2</v>
      </c>
      <c r="E77" s="39">
        <f>AVERAGE(C75:C77)</f>
        <v>21.066333134969074</v>
      </c>
      <c r="F77" s="35"/>
      <c r="G77" s="21">
        <v>14.633000373840332</v>
      </c>
      <c r="H77" s="40">
        <f>STDEV(G75:G77)</f>
        <v>1.322869888906906E-2</v>
      </c>
      <c r="I77" s="39">
        <f>AVERAGE(G75:G77)</f>
        <v>14.642999966939291</v>
      </c>
      <c r="J77" s="35"/>
      <c r="K77" s="39">
        <f>E77-I77</f>
        <v>6.4233331680297834</v>
      </c>
      <c r="L77" s="39">
        <f>K77-$K$7</f>
        <v>-2.2566671371459979</v>
      </c>
      <c r="M77" s="18">
        <f>SQRT((D77*D77)+(H77*H77))</f>
        <v>6.4679215007925756E-2</v>
      </c>
      <c r="N77" s="6"/>
      <c r="O77" s="23">
        <f>POWER(2,-L77)</f>
        <v>4.7788620990653374</v>
      </c>
      <c r="P77" s="17">
        <f>M77/SQRT((COUNT(C75:C77)+COUNT(G75:G77)/2))</f>
        <v>3.0490074355951347E-2</v>
      </c>
    </row>
    <row r="78" spans="2:16">
      <c r="B78" s="25" t="s">
        <v>155</v>
      </c>
      <c r="C78" s="21">
        <v>23.120000839233398</v>
      </c>
      <c r="D78" s="32"/>
      <c r="E78" s="35"/>
      <c r="F78" s="35"/>
      <c r="G78" s="21">
        <v>15.288000106811523</v>
      </c>
      <c r="I78" s="35"/>
      <c r="J78" s="35"/>
      <c r="K78" s="35"/>
      <c r="L78" s="35"/>
      <c r="M78" s="35"/>
      <c r="N78" s="35"/>
      <c r="O78" s="36"/>
    </row>
    <row r="79" spans="2:16">
      <c r="B79" s="25" t="s">
        <v>155</v>
      </c>
      <c r="C79" s="21">
        <v>23.177000045776367</v>
      </c>
      <c r="D79" s="37"/>
      <c r="E79" s="35"/>
      <c r="F79" s="35"/>
      <c r="G79" s="21">
        <v>15.324999809265137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5" t="s">
        <v>155</v>
      </c>
      <c r="C80" s="21">
        <v>23.165000915527344</v>
      </c>
      <c r="D80" s="38">
        <f>STDEV(C78:C80)</f>
        <v>3.0049668716204788E-2</v>
      </c>
      <c r="E80" s="39">
        <f>AVERAGE(C78:C80)</f>
        <v>23.154000600179035</v>
      </c>
      <c r="F80" s="35"/>
      <c r="G80" s="21">
        <v>15.326999664306641</v>
      </c>
      <c r="H80" s="40">
        <f>STDEV(G78:G80)</f>
        <v>2.1961871833770973E-2</v>
      </c>
      <c r="I80" s="39">
        <f>AVERAGE(G78:G80)</f>
        <v>15.3133331934611</v>
      </c>
      <c r="J80" s="35"/>
      <c r="K80" s="39">
        <f>E80-I80</f>
        <v>7.8406674067179356</v>
      </c>
      <c r="L80" s="39">
        <f>K80-$K$7</f>
        <v>-0.83933289845784564</v>
      </c>
      <c r="M80" s="18">
        <f>SQRT((D80*D80)+(H80*H80))</f>
        <v>3.7219704517857735E-2</v>
      </c>
      <c r="N80" s="6"/>
      <c r="O80" s="23">
        <f>POWER(2,-L80)</f>
        <v>1.7892226148091521</v>
      </c>
      <c r="P80" s="17">
        <f>M80/SQRT((COUNT(C78:C80)+COUNT(G78:G80)/2))</f>
        <v>1.7545536972224524E-2</v>
      </c>
    </row>
    <row r="81" spans="2:16">
      <c r="B81" s="25" t="s">
        <v>156</v>
      </c>
      <c r="C81" s="21">
        <v>23.922000885009766</v>
      </c>
      <c r="D81" s="32"/>
      <c r="E81" s="35"/>
      <c r="F81" s="35"/>
      <c r="G81" s="21">
        <v>14.951000213623047</v>
      </c>
      <c r="I81" s="35"/>
      <c r="J81" s="35"/>
      <c r="K81" s="35"/>
      <c r="L81" s="35"/>
      <c r="M81" s="35"/>
      <c r="N81" s="35"/>
      <c r="O81" s="36"/>
    </row>
    <row r="82" spans="2:16">
      <c r="B82" s="25" t="s">
        <v>156</v>
      </c>
      <c r="C82" s="21">
        <v>24.004999160766602</v>
      </c>
      <c r="D82" s="37"/>
      <c r="E82" s="35"/>
      <c r="F82" s="35"/>
      <c r="G82" s="21">
        <v>14.991999626159668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5" t="s">
        <v>156</v>
      </c>
      <c r="C83" s="21">
        <v>24.579000473022461</v>
      </c>
      <c r="D83" s="38">
        <f>STDEV(C81:C83)</f>
        <v>0.35777429544777428</v>
      </c>
      <c r="E83" s="39">
        <f>AVERAGE(C81:C83)</f>
        <v>24.168666839599609</v>
      </c>
      <c r="F83" s="35"/>
      <c r="G83" s="21">
        <v>14.852999687194824</v>
      </c>
      <c r="H83" s="40">
        <f>STDEV(G81:G83)</f>
        <v>7.1421329728108413E-2</v>
      </c>
      <c r="I83" s="39">
        <f>AVERAGE(G81:G83)</f>
        <v>14.931999842325846</v>
      </c>
      <c r="J83" s="35"/>
      <c r="K83" s="39">
        <f>E83-I83</f>
        <v>9.2366669972737636</v>
      </c>
      <c r="L83" s="39">
        <f>K83-$K$7</f>
        <v>0.55666669209798236</v>
      </c>
      <c r="M83" s="18">
        <f>SQRT((D83*D83)+(H83*H83))</f>
        <v>0.36483345902381609</v>
      </c>
      <c r="N83" s="6"/>
      <c r="O83" s="23">
        <f>POWER(2,-L83)</f>
        <v>0.67987117442189759</v>
      </c>
      <c r="P83" s="17">
        <f>M83/SQRT((COUNT(C81:C83)+COUNT(G81:G83)/2))</f>
        <v>0.17198414191965652</v>
      </c>
    </row>
    <row r="84" spans="2:16">
      <c r="B84" s="25" t="s">
        <v>157</v>
      </c>
      <c r="C84" s="21">
        <v>21.37700080871582</v>
      </c>
      <c r="D84" s="32"/>
      <c r="E84" s="35"/>
      <c r="F84" s="35"/>
      <c r="G84" s="21">
        <v>14.649999618530273</v>
      </c>
      <c r="I84" s="35"/>
      <c r="J84" s="35"/>
      <c r="K84" s="35"/>
      <c r="L84" s="35"/>
      <c r="M84" s="35"/>
      <c r="N84" s="35"/>
      <c r="O84" s="36"/>
    </row>
    <row r="85" spans="2:16">
      <c r="B85" s="25" t="s">
        <v>157</v>
      </c>
      <c r="C85" s="21">
        <v>21.318000793457031</v>
      </c>
      <c r="D85" s="37"/>
      <c r="E85" s="35"/>
      <c r="F85" s="35"/>
      <c r="G85" s="21">
        <v>14.635000228881836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5" t="s">
        <v>157</v>
      </c>
      <c r="C86" s="21">
        <v>21.371999740600586</v>
      </c>
      <c r="D86" s="38">
        <f>STDEV(C84:C86)</f>
        <v>3.2715691381565333E-2</v>
      </c>
      <c r="E86" s="39">
        <f>AVERAGE(C84:C86)</f>
        <v>21.355667114257813</v>
      </c>
      <c r="F86" s="35"/>
      <c r="G86" s="21">
        <v>14.651000022888184</v>
      </c>
      <c r="H86" s="40">
        <f>STDEV(G84:G86)</f>
        <v>8.9626624294954719E-3</v>
      </c>
      <c r="I86" s="39">
        <f>AVERAGE(G84:G86)</f>
        <v>14.645333290100098</v>
      </c>
      <c r="J86" s="35"/>
      <c r="K86" s="39">
        <f>E86-I86</f>
        <v>6.7103338241577148</v>
      </c>
      <c r="L86" s="39">
        <f>K86-$K$7</f>
        <v>-1.9696664810180664</v>
      </c>
      <c r="M86" s="18">
        <f>SQRT((D86*D86)+(H86*H86))</f>
        <v>3.3921170091830821E-2</v>
      </c>
      <c r="N86" s="6"/>
      <c r="O86" s="23">
        <f>POWER(2,-L86)</f>
        <v>3.916775614334826</v>
      </c>
      <c r="P86" s="17">
        <f>M86/SQRT((COUNT(C84:C86)+COUNT(G84:G86)/2))</f>
        <v>1.5990592931810585E-2</v>
      </c>
    </row>
    <row r="87" spans="2:16">
      <c r="B87" s="25" t="s">
        <v>158</v>
      </c>
      <c r="C87" s="21">
        <v>23.71299934387207</v>
      </c>
      <c r="D87" s="32"/>
      <c r="E87" s="35"/>
      <c r="F87" s="35"/>
      <c r="G87" s="21">
        <v>15.303000450134277</v>
      </c>
      <c r="I87" s="35"/>
      <c r="J87" s="35"/>
      <c r="K87" s="35"/>
      <c r="L87" s="35"/>
      <c r="M87" s="35"/>
      <c r="N87" s="35"/>
      <c r="O87" s="36"/>
    </row>
    <row r="88" spans="2:16">
      <c r="B88" s="25" t="s">
        <v>158</v>
      </c>
      <c r="C88" s="21">
        <v>23.688999176025391</v>
      </c>
      <c r="D88" s="37"/>
      <c r="E88" s="35"/>
      <c r="F88" s="35"/>
      <c r="G88" s="21">
        <v>15.288000106811523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5" t="s">
        <v>158</v>
      </c>
      <c r="C89" s="21">
        <v>23.618000030517578</v>
      </c>
      <c r="D89" s="38">
        <f>STDEV(C87:C89)</f>
        <v>4.9399318917932006E-2</v>
      </c>
      <c r="E89" s="39">
        <f>AVERAGE(C87:C89)</f>
        <v>23.673332850138348</v>
      </c>
      <c r="F89" s="35"/>
      <c r="G89" s="21">
        <v>15.33899974822998</v>
      </c>
      <c r="H89" s="40">
        <f>STDEV(G87:G89)</f>
        <v>2.6210440629626266E-2</v>
      </c>
      <c r="I89" s="39">
        <f>AVERAGE(G87:G89)</f>
        <v>15.31000010172526</v>
      </c>
      <c r="J89" s="35"/>
      <c r="K89" s="39">
        <f>E89-I89</f>
        <v>8.3633327484130877</v>
      </c>
      <c r="L89" s="39">
        <f>K89-$K$7</f>
        <v>-0.31666755676269354</v>
      </c>
      <c r="M89" s="18">
        <f>SQRT((D89*D89)+(H89*H89))</f>
        <v>5.5922087832579341E-2</v>
      </c>
      <c r="N89" s="6"/>
      <c r="O89" s="23">
        <f>POWER(2,-L89)</f>
        <v>1.2454503907610639</v>
      </c>
      <c r="P89" s="17">
        <f>M89/SQRT((COUNT(C87:C89)+COUNT(G87:G89)/2))</f>
        <v>2.636192501635105E-2</v>
      </c>
    </row>
    <row r="90" spans="2:16">
      <c r="B90" s="25" t="s">
        <v>159</v>
      </c>
      <c r="C90" s="21">
        <v>23.014999389648437</v>
      </c>
      <c r="D90" s="32"/>
      <c r="E90" s="35"/>
      <c r="F90" s="35"/>
      <c r="G90" s="21">
        <v>14.781000137329102</v>
      </c>
      <c r="I90" s="35"/>
      <c r="J90" s="35"/>
      <c r="K90" s="35"/>
      <c r="L90" s="35"/>
      <c r="M90" s="35"/>
      <c r="N90" s="35"/>
      <c r="O90" s="36"/>
    </row>
    <row r="91" spans="2:16">
      <c r="B91" s="25" t="s">
        <v>159</v>
      </c>
      <c r="C91" s="21">
        <v>23.236000061035156</v>
      </c>
      <c r="D91" s="37"/>
      <c r="E91" s="35"/>
      <c r="F91" s="35"/>
      <c r="G91" s="21">
        <v>14.74899959564209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5" t="s">
        <v>159</v>
      </c>
      <c r="C92" s="21">
        <v>23.093000411987305</v>
      </c>
      <c r="D92" s="38">
        <f>STDEV(C90:C92)</f>
        <v>0.112082079943746</v>
      </c>
      <c r="E92" s="39">
        <f>AVERAGE(C90:C92)</f>
        <v>23.114666620890301</v>
      </c>
      <c r="F92" s="35"/>
      <c r="G92" s="21">
        <v>14.786999702453613</v>
      </c>
      <c r="H92" s="40">
        <f>STDEV(G90:G92)</f>
        <v>2.0428891174154241E-2</v>
      </c>
      <c r="I92" s="39">
        <f>AVERAGE(G90:G92)</f>
        <v>14.772333145141602</v>
      </c>
      <c r="J92" s="35"/>
      <c r="K92" s="39">
        <f>E92-I92</f>
        <v>8.3423334757486991</v>
      </c>
      <c r="L92" s="39">
        <f>K92-$K$7</f>
        <v>-0.33766682942708215</v>
      </c>
      <c r="M92" s="18">
        <f>SQRT((D92*D92)+(H92*H92))</f>
        <v>0.11392862782953943</v>
      </c>
      <c r="N92" s="6"/>
      <c r="O92" s="23">
        <f>POWER(2,-L92)</f>
        <v>1.2637112280288034</v>
      </c>
      <c r="P92" s="17">
        <f>M92/SQRT((COUNT(C90:C92)+COUNT(G90:G92)/2))</f>
        <v>5.3706470206363835E-2</v>
      </c>
    </row>
    <row r="93" spans="2:16">
      <c r="B93" s="25" t="s">
        <v>160</v>
      </c>
      <c r="C93" s="21">
        <v>22.044000625610352</v>
      </c>
      <c r="D93" s="32"/>
      <c r="E93" s="35"/>
      <c r="F93" s="35"/>
      <c r="G93" s="21">
        <v>15.347999572753906</v>
      </c>
      <c r="I93" s="35"/>
      <c r="J93" s="35"/>
      <c r="K93" s="35"/>
      <c r="L93" s="35"/>
      <c r="M93" s="35"/>
      <c r="N93" s="35"/>
      <c r="O93" s="36"/>
    </row>
    <row r="94" spans="2:16">
      <c r="B94" s="25" t="s">
        <v>160</v>
      </c>
      <c r="C94" s="21">
        <v>22.000999450683594</v>
      </c>
      <c r="D94" s="37"/>
      <c r="E94" s="35"/>
      <c r="F94" s="35"/>
      <c r="G94" s="21">
        <v>15.338000297546387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5" t="s">
        <v>160</v>
      </c>
      <c r="C95" s="21">
        <v>22.239999771118164</v>
      </c>
      <c r="D95" s="38">
        <f>STDEV(C93:C95)</f>
        <v>0.12740088909468775</v>
      </c>
      <c r="E95" s="39">
        <f>AVERAGE(C93:C95)</f>
        <v>22.094999949137371</v>
      </c>
      <c r="F95" s="35"/>
      <c r="G95" s="21">
        <v>15.381999969482422</v>
      </c>
      <c r="H95" s="40">
        <f>STDEV(G93:G95)</f>
        <v>2.3065065983180748E-2</v>
      </c>
      <c r="I95" s="39">
        <f>AVERAGE(G93:G95)</f>
        <v>15.355999946594238</v>
      </c>
      <c r="J95" s="35"/>
      <c r="K95" s="39">
        <f>E95-I95</f>
        <v>6.7390000025431327</v>
      </c>
      <c r="L95" s="39">
        <f>K95-$K$7</f>
        <v>-1.9410003026326486</v>
      </c>
      <c r="M95" s="18">
        <f>SQRT((D95*D95)+(H95*H95))</f>
        <v>0.12947194217638588</v>
      </c>
      <c r="N95" s="6"/>
      <c r="O95" s="23">
        <f>POWER(2,-L95)</f>
        <v>3.8397178496091944</v>
      </c>
      <c r="P95" s="17">
        <f>M95/SQRT((COUNT(C93:C95)+COUNT(G93:G95)/2))</f>
        <v>6.103365885754336E-2</v>
      </c>
    </row>
    <row r="96" spans="2:16">
      <c r="B96" s="25" t="s">
        <v>161</v>
      </c>
      <c r="C96" s="21">
        <v>25.443000793457031</v>
      </c>
      <c r="D96" s="32"/>
      <c r="E96" s="35"/>
      <c r="F96" s="35"/>
      <c r="G96" s="21">
        <v>15.776000022888184</v>
      </c>
      <c r="I96" s="35"/>
      <c r="J96" s="35"/>
      <c r="K96" s="35"/>
      <c r="L96" s="35"/>
      <c r="M96" s="35"/>
      <c r="N96" s="35"/>
      <c r="O96" s="36"/>
    </row>
    <row r="97" spans="2:16">
      <c r="B97" s="25" t="s">
        <v>161</v>
      </c>
      <c r="C97" s="21">
        <v>25.888999938964844</v>
      </c>
      <c r="D97" s="37"/>
      <c r="E97" s="35"/>
      <c r="F97" s="35"/>
      <c r="G97" s="21">
        <v>15.781999588012695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5" t="s">
        <v>161</v>
      </c>
      <c r="C98" s="21">
        <v>26.082000732421875</v>
      </c>
      <c r="D98" s="38">
        <f>STDEV(C96:C98)</f>
        <v>0.32774112397491506</v>
      </c>
      <c r="E98" s="39">
        <f>AVERAGE(C96:C98)</f>
        <v>25.804667154947918</v>
      </c>
      <c r="F98" s="35"/>
      <c r="G98" s="21">
        <v>15.781000137329102</v>
      </c>
      <c r="H98" s="40">
        <f>STDEV(G96:G98)</f>
        <v>3.2144161671670574E-3</v>
      </c>
      <c r="I98" s="39">
        <f>AVERAGE(G96:G98)</f>
        <v>15.779666582743326</v>
      </c>
      <c r="J98" s="35"/>
      <c r="K98" s="39">
        <f>E98-I98</f>
        <v>10.025000572204592</v>
      </c>
      <c r="L98" s="39">
        <f>K98-$K$7</f>
        <v>1.3450002670288104</v>
      </c>
      <c r="M98" s="18">
        <f>SQRT((D98*D98)+(H98*H98))</f>
        <v>0.32775688675546755</v>
      </c>
      <c r="N98" s="6"/>
      <c r="O98" s="23">
        <f>POWER(2,-L98)</f>
        <v>0.39365391542308664</v>
      </c>
      <c r="P98" s="17">
        <f>M98/SQRT((COUNT(C96:C98)+COUNT(G96:G98)/2))</f>
        <v>0.15450607813692163</v>
      </c>
    </row>
    <row r="99" spans="2:16">
      <c r="B99" s="25" t="s">
        <v>162</v>
      </c>
      <c r="C99" s="21">
        <v>23.413999557495117</v>
      </c>
      <c r="D99" s="32"/>
      <c r="E99" s="35"/>
      <c r="F99" s="35"/>
      <c r="G99" s="21">
        <v>15.760000228881836</v>
      </c>
      <c r="I99" s="35"/>
      <c r="J99" s="35"/>
      <c r="K99" s="35"/>
      <c r="L99" s="35"/>
      <c r="M99" s="35"/>
      <c r="N99" s="35"/>
      <c r="O99" s="36"/>
    </row>
    <row r="100" spans="2:16">
      <c r="B100" s="25" t="s">
        <v>162</v>
      </c>
      <c r="C100" s="21">
        <v>23.466999053955078</v>
      </c>
      <c r="D100" s="37"/>
      <c r="E100" s="35"/>
      <c r="F100" s="35"/>
      <c r="G100" s="21">
        <v>15.793999671936035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5" t="s">
        <v>162</v>
      </c>
      <c r="C101" s="21">
        <v>23.444999694824219</v>
      </c>
      <c r="D101" s="38">
        <f>STDEV(C99:C101)</f>
        <v>2.6626825263260025E-2</v>
      </c>
      <c r="E101" s="39">
        <f>AVERAGE(C99:C101)</f>
        <v>23.441999435424805</v>
      </c>
      <c r="F101" s="35"/>
      <c r="G101" s="21">
        <v>15.791999816894531</v>
      </c>
      <c r="H101" s="40">
        <f>STDEV(G99:G101)</f>
        <v>1.9078500907063766E-2</v>
      </c>
      <c r="I101" s="39">
        <f>AVERAGE(G99:G101)</f>
        <v>15.781999905904135</v>
      </c>
      <c r="J101" s="35"/>
      <c r="K101" s="39">
        <f>E101-I101</f>
        <v>7.65999952952067</v>
      </c>
      <c r="L101" s="39">
        <f>K101-$K$7</f>
        <v>-1.0200007756551113</v>
      </c>
      <c r="M101" s="18">
        <f>SQRT((D101*D101)+(H101*H101))</f>
        <v>3.2756327945314856E-2</v>
      </c>
      <c r="N101" s="6"/>
      <c r="O101" s="23">
        <f>POWER(2,-L101)</f>
        <v>2.0279200498770957</v>
      </c>
      <c r="P101" s="17">
        <f>M101/SQRT((COUNT(C99:C101)+COUNT(G99:G101)/2))</f>
        <v>1.544148107793503E-2</v>
      </c>
    </row>
    <row r="102" spans="2:16">
      <c r="B102" s="25" t="s">
        <v>163</v>
      </c>
      <c r="C102" s="21">
        <v>21.510000228881836</v>
      </c>
      <c r="D102" s="32"/>
      <c r="E102" s="35"/>
      <c r="F102" s="35"/>
      <c r="G102" s="21">
        <v>14.819999694824219</v>
      </c>
      <c r="I102" s="35"/>
      <c r="J102" s="35"/>
      <c r="K102" s="35"/>
      <c r="L102" s="35"/>
      <c r="M102" s="35"/>
      <c r="N102" s="35"/>
      <c r="O102" s="36"/>
    </row>
    <row r="103" spans="2:16">
      <c r="B103" s="25" t="s">
        <v>163</v>
      </c>
      <c r="C103" s="21">
        <v>21.475000381469727</v>
      </c>
      <c r="D103" s="37"/>
      <c r="E103" s="35"/>
      <c r="F103" s="35"/>
      <c r="G103" s="21">
        <v>14.99899959564209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5" t="s">
        <v>163</v>
      </c>
      <c r="C104" s="21">
        <v>21.479999542236328</v>
      </c>
      <c r="D104" s="38">
        <f>STDEV(C102:C104)</f>
        <v>1.892979189198523E-2</v>
      </c>
      <c r="E104" s="39">
        <f>AVERAGE(C102:C104)</f>
        <v>21.488333384195965</v>
      </c>
      <c r="F104" s="35"/>
      <c r="G104" s="21">
        <v>14.993000030517578</v>
      </c>
      <c r="H104" s="40">
        <f>STDEV(G102:G104)</f>
        <v>0.10165798494995035</v>
      </c>
      <c r="I104" s="39">
        <f>AVERAGE(G102:G104)</f>
        <v>14.937333106994629</v>
      </c>
      <c r="J104" s="35"/>
      <c r="K104" s="39">
        <f>E104-I104</f>
        <v>6.5510002772013358</v>
      </c>
      <c r="L104" s="39">
        <f>K104-$K$7</f>
        <v>-2.1290000279744454</v>
      </c>
      <c r="M104" s="18">
        <f>SQRT((D104*D104)+(H104*H104))</f>
        <v>0.1034054298630309</v>
      </c>
      <c r="N104" s="6"/>
      <c r="O104" s="23">
        <f>POWER(2,-L104)</f>
        <v>4.374141914754925</v>
      </c>
      <c r="P104" s="17">
        <f>M104/SQRT((COUNT(C102:C104)+COUNT(G102:G104)/2))</f>
        <v>4.8745787111772722E-2</v>
      </c>
    </row>
    <row r="105" spans="2:16">
      <c r="B105" s="25" t="s">
        <v>164</v>
      </c>
      <c r="C105" s="21">
        <v>24.865999221801758</v>
      </c>
      <c r="D105" s="32"/>
      <c r="E105" s="35"/>
      <c r="F105" s="35"/>
      <c r="G105" s="21">
        <v>17.110000610351563</v>
      </c>
      <c r="I105" s="35"/>
      <c r="J105" s="35"/>
      <c r="K105" s="35"/>
      <c r="L105" s="35"/>
      <c r="M105" s="35"/>
      <c r="N105" s="35"/>
      <c r="O105" s="36"/>
    </row>
    <row r="106" spans="2:16">
      <c r="B106" s="25" t="s">
        <v>164</v>
      </c>
      <c r="C106" s="21">
        <v>24.961999893188477</v>
      </c>
      <c r="D106" s="37"/>
      <c r="E106" s="35"/>
      <c r="F106" s="35"/>
      <c r="G106" s="21">
        <v>17.104999542236328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5" t="s">
        <v>164</v>
      </c>
      <c r="C107" s="21">
        <v>24.799999237060547</v>
      </c>
      <c r="D107" s="38">
        <f>STDEV(C105:C107)</f>
        <v>8.1461994695297996E-2</v>
      </c>
      <c r="E107" s="39">
        <f>AVERAGE(C105:C107)</f>
        <v>24.875999450683594</v>
      </c>
      <c r="F107" s="35"/>
      <c r="G107" s="21">
        <v>17.068000793457031</v>
      </c>
      <c r="H107" s="40">
        <f>STDEV(G105:G107)</f>
        <v>2.2941602358673235E-2</v>
      </c>
      <c r="I107" s="39">
        <f>AVERAGE(G105:G107)</f>
        <v>17.094333648681641</v>
      </c>
      <c r="J107" s="35"/>
      <c r="K107" s="39">
        <f>E107-I107</f>
        <v>7.7816658020019531</v>
      </c>
      <c r="L107" s="39">
        <f>K107-$K$7</f>
        <v>-0.89833450317382813</v>
      </c>
      <c r="M107" s="18">
        <f>SQRT((D107*D107)+(H107*H107))</f>
        <v>8.4630808211432318E-2</v>
      </c>
      <c r="N107" s="6"/>
      <c r="O107" s="23">
        <f>POWER(2,-L107)</f>
        <v>1.8639129752477162</v>
      </c>
      <c r="P107" s="17">
        <f>M107/SQRT((COUNT(C105:C107)+COUNT(G105:G107)/2))</f>
        <v>3.9895345589067967E-2</v>
      </c>
    </row>
    <row r="108" spans="2:16">
      <c r="B108" s="25" t="s">
        <v>165</v>
      </c>
      <c r="C108" s="21">
        <v>24.635000228881836</v>
      </c>
      <c r="D108" s="32"/>
      <c r="E108" s="35"/>
      <c r="F108" s="35"/>
      <c r="G108" s="21">
        <v>17.416000366210938</v>
      </c>
      <c r="I108" s="35"/>
      <c r="J108" s="35"/>
      <c r="K108" s="35"/>
      <c r="L108" s="35"/>
      <c r="M108" s="35"/>
      <c r="N108" s="35"/>
      <c r="O108" s="36"/>
    </row>
    <row r="109" spans="2:16">
      <c r="B109" s="25" t="s">
        <v>165</v>
      </c>
      <c r="C109" s="21">
        <v>24.643999099731445</v>
      </c>
      <c r="D109" s="37"/>
      <c r="E109" s="35"/>
      <c r="F109" s="35"/>
      <c r="G109" s="21">
        <v>17.447999954223633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5" t="s">
        <v>165</v>
      </c>
      <c r="C110" s="21">
        <v>24.62299919128418</v>
      </c>
      <c r="D110" s="38">
        <f>STDEV(C108:C110)</f>
        <v>1.0535659564718341E-2</v>
      </c>
      <c r="E110" s="39">
        <f>AVERAGE(C108:C110)</f>
        <v>24.633999506632488</v>
      </c>
      <c r="F110" s="35"/>
      <c r="G110" s="21">
        <v>17.398000717163086</v>
      </c>
      <c r="H110" s="40">
        <f>STDEV(G108:G110)</f>
        <v>2.5324180491725103E-2</v>
      </c>
      <c r="I110" s="39">
        <f>AVERAGE(G108:G110)</f>
        <v>17.420667012532551</v>
      </c>
      <c r="J110" s="35"/>
      <c r="K110" s="39">
        <f>E110-I110</f>
        <v>7.2133324940999373</v>
      </c>
      <c r="L110" s="39">
        <f>K110-$K$7</f>
        <v>-1.466667811075844</v>
      </c>
      <c r="M110" s="18">
        <f>SQRT((D110*D110)+(H110*H110))</f>
        <v>2.7428347380786748E-2</v>
      </c>
      <c r="N110" s="6"/>
      <c r="O110" s="23">
        <f>POWER(2,-L110)</f>
        <v>2.7638279523246081</v>
      </c>
      <c r="P110" s="17">
        <f>M110/SQRT((COUNT(C108:C110)+COUNT(G108:G110)/2))</f>
        <v>1.2929846953129728E-2</v>
      </c>
    </row>
    <row r="111" spans="2:16">
      <c r="B111" s="25" t="s">
        <v>166</v>
      </c>
      <c r="C111" s="21">
        <v>21.319999694824219</v>
      </c>
      <c r="D111" s="32"/>
      <c r="E111" s="35"/>
      <c r="F111" s="35"/>
      <c r="G111" s="21">
        <v>15.378000259399414</v>
      </c>
      <c r="I111" s="35"/>
      <c r="J111" s="35"/>
      <c r="K111" s="35"/>
      <c r="L111" s="35"/>
      <c r="M111" s="35"/>
      <c r="N111" s="35"/>
      <c r="O111" s="36"/>
    </row>
    <row r="112" spans="2:16">
      <c r="B112" s="25" t="s">
        <v>166</v>
      </c>
      <c r="C112" s="21">
        <v>21.35099983215332</v>
      </c>
      <c r="D112" s="37"/>
      <c r="E112" s="35"/>
      <c r="F112" s="35"/>
      <c r="G112" s="21">
        <v>15.37399959564209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5" t="s">
        <v>166</v>
      </c>
      <c r="C113" s="21">
        <v>21.329999923706055</v>
      </c>
      <c r="D113" s="38">
        <f>STDEV(C111:C113)</f>
        <v>1.5821974418014334E-2</v>
      </c>
      <c r="E113" s="39">
        <f>AVERAGE(C111:C113)</f>
        <v>21.333666483561199</v>
      </c>
      <c r="F113" s="35"/>
      <c r="G113" s="21">
        <v>15.329000473022461</v>
      </c>
      <c r="H113" s="40">
        <f>STDEV(G111:G113)</f>
        <v>2.7208777419620207E-2</v>
      </c>
      <c r="I113" s="39">
        <f>AVERAGE(G111:G113)</f>
        <v>15.360333442687988</v>
      </c>
      <c r="J113" s="35"/>
      <c r="K113" s="39">
        <f>E113-I113</f>
        <v>5.9733330408732108</v>
      </c>
      <c r="L113" s="39">
        <f>K113-$K$7</f>
        <v>-2.7066672643025704</v>
      </c>
      <c r="M113" s="18">
        <f>SQRT((D113*D113)+(H113*H113))</f>
        <v>3.1474631739779491E-2</v>
      </c>
      <c r="N113" s="6"/>
      <c r="O113" s="23">
        <f>POWER(2,-L113)</f>
        <v>6.5281185841777871</v>
      </c>
      <c r="P113" s="17">
        <f>M113/SQRT((COUNT(C111:C113)+COUNT(G111:G113)/2))</f>
        <v>1.4837283692364948E-2</v>
      </c>
    </row>
    <row r="114" spans="2:17">
      <c r="B114" s="25" t="s">
        <v>167</v>
      </c>
      <c r="C114" s="21">
        <v>24.318000793457031</v>
      </c>
      <c r="D114" s="32"/>
      <c r="E114" s="35"/>
      <c r="F114" s="35"/>
      <c r="G114" s="21">
        <v>15.934000015258789</v>
      </c>
      <c r="I114" s="35"/>
      <c r="J114" s="35"/>
      <c r="K114" s="35"/>
      <c r="L114" s="35"/>
      <c r="M114" s="35"/>
      <c r="N114" s="35"/>
      <c r="O114" s="36"/>
    </row>
    <row r="115" spans="2:17">
      <c r="B115" s="25" t="s">
        <v>167</v>
      </c>
      <c r="C115" s="21">
        <v>24.311000823974609</v>
      </c>
      <c r="D115" s="37"/>
      <c r="E115" s="35"/>
      <c r="F115" s="35"/>
      <c r="G115" s="21">
        <v>15.928000450134277</v>
      </c>
      <c r="H115" s="37"/>
      <c r="I115" s="35"/>
      <c r="J115" s="35"/>
      <c r="K115" s="35"/>
      <c r="L115" s="35"/>
      <c r="M115" s="35"/>
      <c r="N115" s="35"/>
      <c r="O115" s="36"/>
    </row>
    <row r="116" spans="2:17" ht="15.75">
      <c r="B116" s="25" t="s">
        <v>167</v>
      </c>
      <c r="C116" s="21">
        <v>24.586000442504883</v>
      </c>
      <c r="D116" s="38">
        <f>STDEV(C114:C116)</f>
        <v>0.1567894563070289</v>
      </c>
      <c r="E116" s="39">
        <f>AVERAGE(C114:C116)</f>
        <v>24.405000686645508</v>
      </c>
      <c r="F116" s="35"/>
      <c r="G116" s="21">
        <v>15.928999900817871</v>
      </c>
      <c r="H116" s="40">
        <f>STDEV(G114:G116)</f>
        <v>3.2144161671670574E-3</v>
      </c>
      <c r="I116" s="39">
        <f>AVERAGE(G114:G116)</f>
        <v>15.930333455403646</v>
      </c>
      <c r="J116" s="35"/>
      <c r="K116" s="39">
        <f>E116-I116</f>
        <v>8.4746672312418614</v>
      </c>
      <c r="L116" s="39">
        <f>K116-$K$7</f>
        <v>-0.20533307393391986</v>
      </c>
      <c r="M116" s="18">
        <f>SQRT((D116*D116)+(H116*H116))</f>
        <v>0.15682240299252356</v>
      </c>
      <c r="N116" s="6"/>
      <c r="O116" s="23">
        <f>POWER(2,-L116)</f>
        <v>1.1529524973625132</v>
      </c>
      <c r="P116" s="17">
        <f>M116/SQRT((COUNT(C114:C116)+COUNT(G114:G116)/2))</f>
        <v>7.3926789731988629E-2</v>
      </c>
    </row>
    <row r="117" spans="2:17" s="24" customFormat="1">
      <c r="B117" s="25" t="s">
        <v>168</v>
      </c>
      <c r="C117" s="21">
        <v>22.540000915527344</v>
      </c>
      <c r="D117" s="32"/>
      <c r="E117" s="35"/>
      <c r="F117" s="35"/>
      <c r="G117" s="21">
        <v>15.524999618530273</v>
      </c>
      <c r="H117" s="31"/>
      <c r="I117" s="35"/>
      <c r="J117" s="35"/>
      <c r="K117" s="35"/>
      <c r="L117" s="35"/>
      <c r="M117" s="35"/>
      <c r="N117" s="35"/>
      <c r="O117" s="36"/>
      <c r="P117" s="42"/>
      <c r="Q117" s="30"/>
    </row>
    <row r="118" spans="2:17" s="24" customFormat="1">
      <c r="B118" s="25" t="s">
        <v>168</v>
      </c>
      <c r="C118" s="21">
        <v>22.559999465942383</v>
      </c>
      <c r="D118" s="37"/>
      <c r="E118" s="35"/>
      <c r="F118" s="35"/>
      <c r="G118" s="21">
        <v>15.663000106811523</v>
      </c>
      <c r="H118" s="37"/>
      <c r="I118" s="35"/>
      <c r="J118" s="35"/>
      <c r="K118" s="35"/>
      <c r="L118" s="35"/>
      <c r="M118" s="35"/>
      <c r="N118" s="35"/>
      <c r="O118" s="36"/>
      <c r="P118" s="42"/>
      <c r="Q118" s="30"/>
    </row>
    <row r="119" spans="2:17" s="24" customFormat="1" ht="15.75">
      <c r="B119" s="25" t="s">
        <v>168</v>
      </c>
      <c r="C119" s="21"/>
      <c r="D119" s="38">
        <f>STDEV(C117:C119)</f>
        <v>1.4141110612375166E-2</v>
      </c>
      <c r="E119" s="39">
        <f>AVERAGE(C117:C119)</f>
        <v>22.550000190734863</v>
      </c>
      <c r="F119" s="35"/>
      <c r="G119" s="21">
        <v>15.557000160217285</v>
      </c>
      <c r="H119" s="40">
        <f>STDEV(G117:G119)</f>
        <v>7.2231292978536393E-2</v>
      </c>
      <c r="I119" s="39">
        <f>AVERAGE(G117:G119)</f>
        <v>15.581666628519693</v>
      </c>
      <c r="J119" s="35"/>
      <c r="K119" s="39">
        <f>E119-I119</f>
        <v>6.9683335622151699</v>
      </c>
      <c r="L119" s="39">
        <f>K119-$K$7</f>
        <v>-1.7116667429606114</v>
      </c>
      <c r="M119" s="39">
        <f>SQRT((D119*D119)+(H119*H119))</f>
        <v>7.3602518263321606E-2</v>
      </c>
      <c r="N119" s="35"/>
      <c r="O119" s="43">
        <f>POWER(2,-L119)</f>
        <v>3.2753901014539766</v>
      </c>
      <c r="P119" s="1">
        <f>M119/SQRT((COUNT(C117:C119)+COUNT(G117:G119)/2))</f>
        <v>3.9342200877874461E-2</v>
      </c>
      <c r="Q119" s="30"/>
    </row>
    <row r="120" spans="2:17">
      <c r="B120" s="25" t="s">
        <v>169</v>
      </c>
      <c r="C120" s="21">
        <v>21.100000381469727</v>
      </c>
      <c r="D120" s="32"/>
      <c r="E120" s="35"/>
      <c r="F120" s="35"/>
      <c r="G120" s="21">
        <v>14.536999702453613</v>
      </c>
      <c r="I120" s="35"/>
      <c r="J120" s="35"/>
      <c r="K120" s="35"/>
      <c r="L120" s="35"/>
      <c r="M120" s="35"/>
      <c r="N120" s="35"/>
      <c r="O120" s="36"/>
    </row>
    <row r="121" spans="2:17">
      <c r="B121" s="25" t="s">
        <v>169</v>
      </c>
      <c r="C121" s="21">
        <v>21.089000701904297</v>
      </c>
      <c r="D121" s="37"/>
      <c r="E121" s="35"/>
      <c r="F121" s="35"/>
      <c r="G121" s="21">
        <v>14.557999610900879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5" t="s">
        <v>169</v>
      </c>
      <c r="C122" s="21">
        <v>21.176000595092773</v>
      </c>
      <c r="D122" s="38">
        <f>STDEV(C120:C122)</f>
        <v>4.7374407359700769E-2</v>
      </c>
      <c r="E122" s="39">
        <f>AVERAGE(C120:C122)</f>
        <v>21.121667226155598</v>
      </c>
      <c r="F122" s="35"/>
      <c r="G122" s="21">
        <v>14.531000137329102</v>
      </c>
      <c r="H122" s="40">
        <f>STDEV(G120:G122)</f>
        <v>1.4177226513143645E-2</v>
      </c>
      <c r="I122" s="39">
        <f>AVERAGE(G120:G122)</f>
        <v>14.541999816894531</v>
      </c>
      <c r="J122" s="35"/>
      <c r="K122" s="39">
        <f>E122-I122</f>
        <v>6.5796674092610665</v>
      </c>
      <c r="L122" s="39">
        <f>K122-$K$7</f>
        <v>-2.1003328959147147</v>
      </c>
      <c r="M122" s="18">
        <f>SQRT((D122*D122)+(H122*H122))</f>
        <v>4.9450260103338722E-2</v>
      </c>
      <c r="N122" s="6"/>
      <c r="O122" s="23">
        <f>POWER(2,-L122)</f>
        <v>4.2880831934617429</v>
      </c>
      <c r="P122" s="17">
        <f>M122/SQRT((COUNT(C120:C122)+COUNT(G120:G122)/2))</f>
        <v>2.3311076167006266E-2</v>
      </c>
    </row>
    <row r="123" spans="2:17">
      <c r="B123" s="25" t="s">
        <v>170</v>
      </c>
      <c r="C123" s="21">
        <v>22.941999435424805</v>
      </c>
      <c r="D123" s="32"/>
      <c r="E123" s="35"/>
      <c r="F123" s="35"/>
      <c r="G123" s="21">
        <v>15.654999732971191</v>
      </c>
      <c r="I123" s="35"/>
      <c r="J123" s="35"/>
      <c r="K123" s="35"/>
      <c r="L123" s="35"/>
      <c r="M123" s="35"/>
      <c r="N123" s="35"/>
      <c r="O123" s="36"/>
    </row>
    <row r="124" spans="2:17">
      <c r="B124" s="25" t="s">
        <v>170</v>
      </c>
      <c r="C124" s="21">
        <v>22.982000350952148</v>
      </c>
      <c r="D124" s="37"/>
      <c r="E124" s="35"/>
      <c r="F124" s="35"/>
      <c r="G124" s="21">
        <v>15.61400032043457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5" t="s">
        <v>170</v>
      </c>
      <c r="C125" s="21">
        <v>23.033000946044922</v>
      </c>
      <c r="D125" s="38">
        <f>STDEV(C123:C125)</f>
        <v>4.5611418303582014E-2</v>
      </c>
      <c r="E125" s="39">
        <f>AVERAGE(C123:C125)</f>
        <v>22.985666910807293</v>
      </c>
      <c r="F125" s="35"/>
      <c r="G125" s="21">
        <v>15.644000053405762</v>
      </c>
      <c r="H125" s="40">
        <f>STDEV(G123:G125)</f>
        <v>2.1220778956928681E-2</v>
      </c>
      <c r="I125" s="39">
        <f>AVERAGE(G123:G125)</f>
        <v>15.637666702270508</v>
      </c>
      <c r="J125" s="35"/>
      <c r="K125" s="39">
        <f>E125-I125</f>
        <v>7.348000208536785</v>
      </c>
      <c r="L125" s="39">
        <f>K125-$K$7</f>
        <v>-1.3320000966389962</v>
      </c>
      <c r="M125" s="18">
        <f>SQRT((D125*D125)+(H125*H125))</f>
        <v>5.0306291248741079E-2</v>
      </c>
      <c r="N125" s="6"/>
      <c r="O125" s="23">
        <f>POWER(2,-L125)</f>
        <v>2.5175145156455394</v>
      </c>
      <c r="P125" s="17">
        <f>M125/SQRT((COUNT(C123:C125)+COUNT(G123:G125)/2))</f>
        <v>2.3714613118886861E-2</v>
      </c>
    </row>
    <row r="126" spans="2:17">
      <c r="B126" s="25" t="s">
        <v>171</v>
      </c>
      <c r="C126" s="21">
        <v>22.23699951171875</v>
      </c>
      <c r="D126" s="32"/>
      <c r="E126" s="35"/>
      <c r="F126" s="35"/>
      <c r="G126" s="21">
        <v>16.620000839233398</v>
      </c>
      <c r="I126" s="35"/>
      <c r="J126" s="35"/>
      <c r="K126" s="35"/>
      <c r="L126" s="35"/>
      <c r="M126" s="35"/>
      <c r="N126" s="35"/>
      <c r="O126" s="36"/>
    </row>
    <row r="127" spans="2:17">
      <c r="B127" s="25" t="s">
        <v>171</v>
      </c>
      <c r="C127" s="21">
        <v>22.5</v>
      </c>
      <c r="D127" s="37"/>
      <c r="E127" s="35"/>
      <c r="F127" s="35"/>
      <c r="G127" s="21">
        <v>16.625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5" t="s">
        <v>171</v>
      </c>
      <c r="C128" s="21">
        <v>22.264999389648438</v>
      </c>
      <c r="D128" s="38">
        <f>STDEV(C126:C128)</f>
        <v>0.14444060882467705</v>
      </c>
      <c r="E128" s="39">
        <f>AVERAGE(C126:C128)</f>
        <v>22.333999633789063</v>
      </c>
      <c r="F128" s="35"/>
      <c r="G128" s="21">
        <v>16.63599967956543</v>
      </c>
      <c r="H128" s="40">
        <f>STDEV(G126:G128)</f>
        <v>8.1848177630118885E-3</v>
      </c>
      <c r="I128" s="39">
        <f>AVERAGE(G126:G128)</f>
        <v>16.627000172932942</v>
      </c>
      <c r="J128" s="35"/>
      <c r="K128" s="39">
        <f>E128-I128</f>
        <v>5.706999460856121</v>
      </c>
      <c r="L128" s="39">
        <f>K128-$K$7</f>
        <v>-2.9730008443196603</v>
      </c>
      <c r="M128" s="18">
        <f>SQRT((D128*D128)+(H128*H128))</f>
        <v>0.14467232188451629</v>
      </c>
      <c r="N128" s="6"/>
      <c r="O128" s="23">
        <f>POWER(2,-L128)</f>
        <v>7.8516771059246615</v>
      </c>
      <c r="P128" s="17">
        <f>M128/SQRT((COUNT(C126:C128)+COUNT(G126:G128)/2))</f>
        <v>6.8199186569696285E-2</v>
      </c>
    </row>
    <row r="129" spans="2:16">
      <c r="B129" s="25" t="s">
        <v>172</v>
      </c>
      <c r="C129" s="21">
        <v>19.458999633789063</v>
      </c>
      <c r="D129" s="32"/>
      <c r="E129" s="35"/>
      <c r="F129" s="35"/>
      <c r="G129" s="21">
        <v>14.657999992370605</v>
      </c>
      <c r="I129" s="35"/>
      <c r="J129" s="35"/>
      <c r="K129" s="35"/>
      <c r="L129" s="35"/>
      <c r="M129" s="35"/>
      <c r="N129" s="35"/>
      <c r="O129" s="36"/>
    </row>
    <row r="130" spans="2:16">
      <c r="B130" s="25" t="s">
        <v>172</v>
      </c>
      <c r="C130" s="21">
        <v>19.490999221801758</v>
      </c>
      <c r="D130" s="37"/>
      <c r="E130" s="35"/>
      <c r="F130" s="35"/>
      <c r="G130" s="21">
        <v>14.701000213623047</v>
      </c>
      <c r="H130" s="37"/>
      <c r="I130" s="35"/>
      <c r="J130" s="35"/>
      <c r="K130" s="35"/>
      <c r="L130" s="35"/>
      <c r="M130" s="35"/>
      <c r="N130" s="35"/>
      <c r="O130" s="36"/>
    </row>
    <row r="131" spans="2:16" ht="15.75">
      <c r="B131" s="25" t="s">
        <v>172</v>
      </c>
      <c r="C131" s="21">
        <v>19.566999435424805</v>
      </c>
      <c r="D131" s="38">
        <f>STDEV(C129:C131)</f>
        <v>5.5473662304873189E-2</v>
      </c>
      <c r="E131" s="39">
        <f>AVERAGE(C129:C131)</f>
        <v>19.505666097005207</v>
      </c>
      <c r="F131" s="35"/>
      <c r="G131" s="21">
        <v>14.708000183105469</v>
      </c>
      <c r="H131" s="40">
        <f>STDEV(G129:G131)</f>
        <v>2.7074088701303994E-2</v>
      </c>
      <c r="I131" s="39">
        <f>AVERAGE(G129:G131)</f>
        <v>14.689000129699707</v>
      </c>
      <c r="J131" s="35"/>
      <c r="K131" s="39">
        <f>E131-I131</f>
        <v>4.8166659673055001</v>
      </c>
      <c r="L131" s="39">
        <f>K131-$K$7</f>
        <v>-3.8633343378702811</v>
      </c>
      <c r="M131" s="18">
        <f>SQRT((D131*D131)+(H131*H131))</f>
        <v>6.1727898785890849E-2</v>
      </c>
      <c r="N131" s="6"/>
      <c r="O131" s="23">
        <f>POWER(2,-L131)</f>
        <v>14.553904437735518</v>
      </c>
      <c r="P131" s="17">
        <f>M131/SQRT((COUNT(C129:C131)+COUNT(G129:G131)/2))</f>
        <v>2.9098810546600185E-2</v>
      </c>
    </row>
    <row r="132" spans="2:16">
      <c r="B132" s="25" t="s">
        <v>173</v>
      </c>
      <c r="C132" s="21">
        <v>22.045999526977539</v>
      </c>
      <c r="D132" s="32"/>
      <c r="E132" s="35"/>
      <c r="F132" s="35"/>
      <c r="G132" s="21">
        <v>14.937999725341797</v>
      </c>
      <c r="I132" s="35"/>
      <c r="J132" s="35"/>
      <c r="K132" s="35"/>
      <c r="L132" s="35"/>
      <c r="M132" s="35"/>
      <c r="N132" s="35"/>
      <c r="O132" s="36"/>
    </row>
    <row r="133" spans="2:16">
      <c r="B133" s="25" t="s">
        <v>173</v>
      </c>
      <c r="C133" s="21">
        <v>21.983999252319336</v>
      </c>
      <c r="D133" s="37"/>
      <c r="E133" s="35"/>
      <c r="F133" s="35"/>
      <c r="G133" s="21">
        <v>14.921999931335449</v>
      </c>
      <c r="H133" s="37"/>
      <c r="I133" s="35"/>
      <c r="J133" s="35"/>
      <c r="K133" s="35"/>
      <c r="L133" s="35"/>
      <c r="M133" s="35"/>
      <c r="N133" s="35"/>
      <c r="O133" s="36"/>
    </row>
    <row r="134" spans="2:16" ht="15.75">
      <c r="B134" s="25" t="s">
        <v>173</v>
      </c>
      <c r="C134" s="21">
        <v>22.006000518798828</v>
      </c>
      <c r="D134" s="38">
        <f>STDEV(C132:C134)</f>
        <v>3.1432494968516356E-2</v>
      </c>
      <c r="E134" s="39">
        <f>AVERAGE(C132:C134)</f>
        <v>22.011999766031902</v>
      </c>
      <c r="F134" s="35"/>
      <c r="G134" s="21">
        <v>14.977999687194824</v>
      </c>
      <c r="H134" s="40">
        <f>STDEV(G132:G134)</f>
        <v>2.8844303345140227E-2</v>
      </c>
      <c r="I134" s="39">
        <f>AVERAGE(G132:G134)</f>
        <v>14.94599978129069</v>
      </c>
      <c r="J134" s="35"/>
      <c r="K134" s="39">
        <f>E134-I134</f>
        <v>7.0659999847412127</v>
      </c>
      <c r="L134" s="39">
        <f>K134-$K$7</f>
        <v>-1.6140003204345685</v>
      </c>
      <c r="M134" s="18">
        <f>SQRT((D134*D134)+(H134*H134))</f>
        <v>4.2661406158403567E-2</v>
      </c>
      <c r="N134" s="6"/>
      <c r="O134" s="23">
        <f>POWER(2,-L134)</f>
        <v>3.0609942195175366</v>
      </c>
      <c r="P134" s="17">
        <f>M134/SQRT((COUNT(C132:C134)+COUNT(G132:G134)/2))</f>
        <v>2.0110779726373804E-2</v>
      </c>
    </row>
    <row r="135" spans="2:16">
      <c r="B135" s="25" t="s">
        <v>174</v>
      </c>
      <c r="C135" s="21">
        <v>24.938999176025391</v>
      </c>
      <c r="D135" s="32"/>
      <c r="E135" s="35"/>
      <c r="F135" s="35"/>
      <c r="G135" s="21">
        <v>16.576999664306641</v>
      </c>
      <c r="I135" s="35"/>
      <c r="J135" s="35"/>
      <c r="K135" s="35"/>
      <c r="L135" s="35"/>
      <c r="M135" s="35"/>
      <c r="N135" s="35"/>
      <c r="O135" s="36"/>
    </row>
    <row r="136" spans="2:16">
      <c r="B136" s="25" t="s">
        <v>174</v>
      </c>
      <c r="C136" s="21">
        <v>24.829000473022461</v>
      </c>
      <c r="D136" s="37"/>
      <c r="E136" s="35"/>
      <c r="F136" s="35"/>
      <c r="G136" s="21">
        <v>16.607000350952148</v>
      </c>
      <c r="H136" s="37"/>
      <c r="I136" s="35"/>
      <c r="J136" s="35"/>
      <c r="K136" s="35"/>
      <c r="L136" s="35"/>
      <c r="M136" s="35"/>
      <c r="N136" s="35"/>
      <c r="O136" s="36"/>
    </row>
    <row r="137" spans="2:16" ht="15.75">
      <c r="B137" s="25" t="s">
        <v>174</v>
      </c>
      <c r="C137" s="21">
        <v>25.108999252319336</v>
      </c>
      <c r="D137" s="38">
        <f>STDEV(C135:C137)</f>
        <v>0.14106680273899436</v>
      </c>
      <c r="E137" s="39">
        <f>AVERAGE(C135:C137)</f>
        <v>24.958999633789063</v>
      </c>
      <c r="F137" s="35"/>
      <c r="G137" s="21">
        <v>16.618999481201172</v>
      </c>
      <c r="H137" s="40">
        <f>STDEV(G135:G137)</f>
        <v>2.163332670175476E-2</v>
      </c>
      <c r="I137" s="39">
        <f>AVERAGE(G135:G137)</f>
        <v>16.60099983215332</v>
      </c>
      <c r="J137" s="35"/>
      <c r="K137" s="39">
        <f>E137-I137</f>
        <v>8.3579998016357422</v>
      </c>
      <c r="L137" s="39">
        <f>K137-$K$7</f>
        <v>-0.32200050354003906</v>
      </c>
      <c r="M137" s="18">
        <f>SQRT((D137*D137)+(H137*H137))</f>
        <v>0.14271595446616051</v>
      </c>
      <c r="N137" s="6"/>
      <c r="O137" s="23">
        <f>POWER(2,-L137)</f>
        <v>1.2500627388912284</v>
      </c>
      <c r="P137" s="17">
        <f>M137/SQRT((COUNT(C135:C137)+COUNT(G135:G137)/2))</f>
        <v>6.72769461243551E-2</v>
      </c>
    </row>
    <row r="138" spans="2:16">
      <c r="B138" s="25" t="s">
        <v>175</v>
      </c>
      <c r="C138" s="21">
        <v>21.631999969482422</v>
      </c>
      <c r="D138" s="32"/>
      <c r="E138" s="35"/>
      <c r="F138" s="35"/>
      <c r="G138" s="21">
        <v>15.227999687194824</v>
      </c>
      <c r="I138" s="35"/>
      <c r="J138" s="35"/>
      <c r="K138" s="35"/>
      <c r="L138" s="35"/>
      <c r="M138" s="35"/>
      <c r="N138" s="35"/>
      <c r="O138" s="36"/>
    </row>
    <row r="139" spans="2:16">
      <c r="B139" s="25" t="s">
        <v>175</v>
      </c>
      <c r="C139" s="21">
        <v>21.615999221801758</v>
      </c>
      <c r="D139" s="37"/>
      <c r="E139" s="35"/>
      <c r="F139" s="35"/>
      <c r="G139" s="21">
        <v>15.246999740600586</v>
      </c>
      <c r="H139" s="37"/>
      <c r="I139" s="35"/>
      <c r="J139" s="35"/>
      <c r="K139" s="35"/>
      <c r="L139" s="35"/>
      <c r="M139" s="35"/>
      <c r="N139" s="35"/>
      <c r="O139" s="36"/>
    </row>
    <row r="140" spans="2:16" ht="15.75">
      <c r="B140" s="25" t="s">
        <v>175</v>
      </c>
      <c r="C140" s="21">
        <v>21.704999923706055</v>
      </c>
      <c r="D140" s="38">
        <f>STDEV(C138:C140)</f>
        <v>4.7444954390061814E-2</v>
      </c>
      <c r="E140" s="39">
        <f>AVERAGE(C138:C140)</f>
        <v>21.650999704996746</v>
      </c>
      <c r="F140" s="35"/>
      <c r="G140" s="21">
        <v>15.222999572753906</v>
      </c>
      <c r="H140" s="40">
        <f>STDEV(G138:G140)</f>
        <v>1.2662353852482506E-2</v>
      </c>
      <c r="I140" s="39">
        <f>AVERAGE(G138:G140)</f>
        <v>15.232666333516439</v>
      </c>
      <c r="J140" s="35"/>
      <c r="K140" s="39">
        <f>E140-I140</f>
        <v>6.4183333714803066</v>
      </c>
      <c r="L140" s="39">
        <f>K140-$K$7</f>
        <v>-2.2616669336954747</v>
      </c>
      <c r="M140" s="18">
        <f>SQRT((D140*D140)+(H140*H140))</f>
        <v>4.9105589316904896E-2</v>
      </c>
      <c r="N140" s="6"/>
      <c r="O140" s="23">
        <f>POWER(2,-L140)</f>
        <v>4.7954524301745911</v>
      </c>
      <c r="P140" s="17">
        <f>M140/SQRT((COUNT(C138:C140)+COUNT(G138:G140)/2))</f>
        <v>2.314859680009676E-2</v>
      </c>
    </row>
    <row r="141" spans="2:16">
      <c r="B141" s="25" t="s">
        <v>176</v>
      </c>
      <c r="C141" s="21">
        <v>24.249000549316406</v>
      </c>
      <c r="D141" s="32"/>
      <c r="E141" s="35"/>
      <c r="F141" s="35"/>
      <c r="G141" s="21">
        <v>15.644000053405762</v>
      </c>
      <c r="I141" s="35"/>
      <c r="J141" s="35"/>
      <c r="K141" s="35"/>
      <c r="L141" s="35"/>
      <c r="M141" s="35"/>
      <c r="N141" s="35"/>
      <c r="O141" s="36"/>
    </row>
    <row r="142" spans="2:16">
      <c r="B142" s="25" t="s">
        <v>176</v>
      </c>
      <c r="C142" s="21">
        <v>24.177999496459961</v>
      </c>
      <c r="D142" s="37"/>
      <c r="E142" s="35"/>
      <c r="F142" s="35"/>
      <c r="G142" s="21">
        <v>15.293000221252441</v>
      </c>
      <c r="H142" s="37"/>
      <c r="I142" s="35"/>
      <c r="J142" s="35"/>
      <c r="K142" s="35"/>
      <c r="L142" s="35"/>
      <c r="M142" s="35"/>
      <c r="N142" s="35"/>
      <c r="O142" s="36"/>
    </row>
    <row r="143" spans="2:16" ht="15.75">
      <c r="B143" s="25" t="s">
        <v>176</v>
      </c>
      <c r="C143" s="21">
        <v>24.299999237060547</v>
      </c>
      <c r="D143" s="38">
        <f>STDEV(C141:C143)</f>
        <v>6.1272550086965742E-2</v>
      </c>
      <c r="E143" s="39">
        <f>AVERAGE(C141:C143)</f>
        <v>24.242333094278973</v>
      </c>
      <c r="F143" s="35"/>
      <c r="G143" s="21">
        <v>15.489999771118164</v>
      </c>
      <c r="H143" s="40">
        <f>STDEV(G141:G143)</f>
        <v>0.17593833757100927</v>
      </c>
      <c r="I143" s="39">
        <f>AVERAGE(G141:G143)</f>
        <v>15.475666681925455</v>
      </c>
      <c r="J143" s="35"/>
      <c r="K143" s="39">
        <f>E143-I143</f>
        <v>8.7666664123535174</v>
      </c>
      <c r="L143" s="39">
        <f>K143-$K$7</f>
        <v>8.6666107177736151E-2</v>
      </c>
      <c r="M143" s="18">
        <f>SQRT((D143*D143)+(H143*H143))</f>
        <v>0.18630250675020488</v>
      </c>
      <c r="N143" s="6"/>
      <c r="O143" s="23">
        <f>POWER(2,-L143)</f>
        <v>0.94169638258483146</v>
      </c>
      <c r="P143" s="17">
        <f>M143/SQRT((COUNT(C141:C143)+COUNT(G141:G143)/2))</f>
        <v>8.7823843916748287E-2</v>
      </c>
    </row>
    <row r="144" spans="2:16">
      <c r="B144" s="25" t="s">
        <v>177</v>
      </c>
      <c r="C144" s="21">
        <v>21.106000900268555</v>
      </c>
      <c r="D144" s="32"/>
      <c r="E144" s="35"/>
      <c r="F144" s="35"/>
      <c r="G144" s="21">
        <v>14.769000053405762</v>
      </c>
      <c r="I144" s="35"/>
      <c r="J144" s="35"/>
      <c r="K144" s="35"/>
      <c r="L144" s="35"/>
      <c r="M144" s="35"/>
      <c r="N144" s="35"/>
      <c r="O144" s="36"/>
    </row>
    <row r="145" spans="2:17">
      <c r="B145" s="25" t="s">
        <v>177</v>
      </c>
      <c r="C145" s="21">
        <v>21.148000717163086</v>
      </c>
      <c r="D145" s="37"/>
      <c r="E145" s="35"/>
      <c r="F145" s="35"/>
      <c r="G145" s="21">
        <v>14.430000305175781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5" t="s">
        <v>177</v>
      </c>
      <c r="C146" s="21">
        <v>21.205999374389648</v>
      </c>
      <c r="D146" s="38">
        <f>STDEV(C144:C146)</f>
        <v>5.0212089656120167E-2</v>
      </c>
      <c r="E146" s="39">
        <f>AVERAGE(C144:C146)</f>
        <v>21.15333366394043</v>
      </c>
      <c r="F146" s="35"/>
      <c r="G146" s="21">
        <v>14.36299991607666</v>
      </c>
      <c r="H146" s="40">
        <f>STDEV(G144:G146)</f>
        <v>0.21765645443778267</v>
      </c>
      <c r="I146" s="39">
        <f>AVERAGE(G144:G146)</f>
        <v>14.5206667582194</v>
      </c>
      <c r="J146" s="35"/>
      <c r="K146" s="39">
        <f>E146-I146</f>
        <v>6.6326669057210292</v>
      </c>
      <c r="L146" s="39">
        <f>K146-$K$7</f>
        <v>-2.047333399454752</v>
      </c>
      <c r="M146" s="18">
        <f>SQRT((D146*D146)+(H146*H146))</f>
        <v>0.22337319916691173</v>
      </c>
      <c r="N146" s="6"/>
      <c r="O146" s="23">
        <f>POWER(2,-L146)</f>
        <v>4.1334126509233036</v>
      </c>
      <c r="P146" s="17">
        <f>M146/SQRT((COUNT(C144:C146)+COUNT(G144:G146)/2))</f>
        <v>0.10529913591083771</v>
      </c>
    </row>
    <row r="147" spans="2:17" s="24" customFormat="1">
      <c r="B147" s="25" t="s">
        <v>178</v>
      </c>
      <c r="C147" s="21">
        <v>19.971000671386719</v>
      </c>
      <c r="D147" s="32"/>
      <c r="E147" s="35"/>
      <c r="F147" s="35"/>
      <c r="G147" s="21">
        <v>14.154000282287598</v>
      </c>
      <c r="H147" s="31"/>
      <c r="I147" s="35"/>
      <c r="J147" s="35"/>
      <c r="K147" s="35"/>
      <c r="L147" s="35"/>
      <c r="M147" s="35"/>
      <c r="N147" s="35"/>
      <c r="O147" s="36"/>
      <c r="P147" s="42"/>
      <c r="Q147" s="30"/>
    </row>
    <row r="148" spans="2:17" s="24" customFormat="1">
      <c r="B148" s="25" t="s">
        <v>178</v>
      </c>
      <c r="C148" s="21">
        <v>19.98900032043457</v>
      </c>
      <c r="D148" s="37"/>
      <c r="E148" s="35"/>
      <c r="F148" s="35"/>
      <c r="G148" s="21">
        <v>14.121999740600586</v>
      </c>
      <c r="H148" s="37"/>
      <c r="I148" s="35"/>
      <c r="J148" s="35"/>
      <c r="K148" s="35"/>
      <c r="L148" s="35"/>
      <c r="M148" s="35"/>
      <c r="N148" s="35"/>
      <c r="O148" s="36"/>
      <c r="P148" s="42"/>
      <c r="Q148" s="30"/>
    </row>
    <row r="149" spans="2:17" s="24" customFormat="1" ht="15.75">
      <c r="B149" s="25" t="s">
        <v>178</v>
      </c>
      <c r="C149" s="21">
        <v>20.009000778198242</v>
      </c>
      <c r="D149" s="38">
        <f>STDEV(C147:C149)</f>
        <v>1.9008830379104672E-2</v>
      </c>
      <c r="E149" s="39">
        <f>AVERAGE(C147:C149)</f>
        <v>19.989667256673176</v>
      </c>
      <c r="F149" s="35"/>
      <c r="G149" s="21">
        <v>14.163000106811523</v>
      </c>
      <c r="H149" s="40">
        <f>STDEV(G147:G149)</f>
        <v>2.1548633132036536E-2</v>
      </c>
      <c r="I149" s="39">
        <f>AVERAGE(G147:G149)</f>
        <v>14.146333376566568</v>
      </c>
      <c r="J149" s="35"/>
      <c r="K149" s="39">
        <f>E149-I149</f>
        <v>5.8433338801066075</v>
      </c>
      <c r="L149" s="39">
        <f>K149-$K$7</f>
        <v>-2.8366664250691738</v>
      </c>
      <c r="M149" s="39">
        <f>SQRT((D149*D149)+(H149*H149))</f>
        <v>2.8734634541623727E-2</v>
      </c>
      <c r="N149" s="35"/>
      <c r="O149" s="43">
        <f>POWER(2,-L149)</f>
        <v>7.1436748921844355</v>
      </c>
      <c r="P149" s="1">
        <f>M149/SQRT((COUNT(C147:C149)+COUNT(G147:G149)/2))</f>
        <v>1.3545636626199561E-2</v>
      </c>
      <c r="Q149" s="30"/>
    </row>
    <row r="150" spans="2:17">
      <c r="B150" s="25" t="s">
        <v>179</v>
      </c>
      <c r="C150" s="21">
        <v>21.517999649047852</v>
      </c>
      <c r="D150" s="32"/>
      <c r="E150" s="35"/>
      <c r="F150" s="35"/>
      <c r="G150" s="21">
        <v>14.869999885559082</v>
      </c>
      <c r="I150" s="35"/>
      <c r="J150" s="35"/>
      <c r="K150" s="35"/>
      <c r="L150" s="35"/>
      <c r="M150" s="35"/>
      <c r="N150" s="35"/>
      <c r="O150" s="36"/>
    </row>
    <row r="151" spans="2:17">
      <c r="B151" s="25" t="s">
        <v>179</v>
      </c>
      <c r="C151" s="21">
        <v>21.590000152587891</v>
      </c>
      <c r="D151" s="37"/>
      <c r="E151" s="35"/>
      <c r="F151" s="35"/>
      <c r="G151" s="21">
        <v>14.986000061035156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5" t="s">
        <v>179</v>
      </c>
      <c r="C152" s="21">
        <v>21.653999328613281</v>
      </c>
      <c r="D152" s="38">
        <f>STDEV(C150:C152)</f>
        <v>6.8039057268414666E-2</v>
      </c>
      <c r="E152" s="39">
        <f>AVERAGE(C150:C152)</f>
        <v>21.58733304341634</v>
      </c>
      <c r="F152" s="35"/>
      <c r="G152" s="21">
        <v>14.958000183105469</v>
      </c>
      <c r="H152" s="40">
        <f>STDEV(G150:G152)</f>
        <v>6.053110253251355E-2</v>
      </c>
      <c r="I152" s="39">
        <f>AVERAGE(G150:G152)</f>
        <v>14.938000043233236</v>
      </c>
      <c r="J152" s="35"/>
      <c r="K152" s="39">
        <f>E152-I152</f>
        <v>6.6493330001831037</v>
      </c>
      <c r="L152" s="39">
        <f>K152-$K$7</f>
        <v>-2.0306673049926776</v>
      </c>
      <c r="M152" s="18">
        <f>SQRT((D152*D152)+(H152*H152))</f>
        <v>9.1067709358346544E-2</v>
      </c>
      <c r="N152" s="6"/>
      <c r="O152" s="23">
        <f>POWER(2,-L152)</f>
        <v>4.0859379779142868</v>
      </c>
      <c r="P152" s="17">
        <f>M152/SQRT((COUNT(C150:C152)+COUNT(G150:G152)/2))</f>
        <v>4.292972988960831E-2</v>
      </c>
    </row>
    <row r="153" spans="2:17">
      <c r="B153" s="25" t="s">
        <v>180</v>
      </c>
      <c r="C153" s="21">
        <v>22.62299919128418</v>
      </c>
      <c r="D153" s="32"/>
      <c r="E153" s="35"/>
      <c r="F153" s="35"/>
      <c r="G153" s="21">
        <v>15.604000091552734</v>
      </c>
      <c r="I153" s="35"/>
      <c r="J153" s="35"/>
      <c r="K153" s="35"/>
      <c r="L153" s="35"/>
      <c r="M153" s="35"/>
      <c r="N153" s="35"/>
      <c r="O153" s="36"/>
    </row>
    <row r="154" spans="2:17">
      <c r="B154" s="25" t="s">
        <v>180</v>
      </c>
      <c r="C154" s="21">
        <v>22.589000701904297</v>
      </c>
      <c r="D154" s="37"/>
      <c r="E154" s="35"/>
      <c r="F154" s="35"/>
      <c r="G154" s="21">
        <v>15.607999801635742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5" t="s">
        <v>180</v>
      </c>
      <c r="C155" s="21">
        <v>22.629999160766602</v>
      </c>
      <c r="D155" s="38">
        <f>STDEV(C153:C155)</f>
        <v>2.1930840088609359E-2</v>
      </c>
      <c r="E155" s="39">
        <f>AVERAGE(C153:C155)</f>
        <v>22.613999684651692</v>
      </c>
      <c r="F155" s="35"/>
      <c r="G155" s="21">
        <v>15.569999694824219</v>
      </c>
      <c r="H155" s="40">
        <f>STDEV(G153:G155)</f>
        <v>2.0880743825080244E-2</v>
      </c>
      <c r="I155" s="39">
        <f>AVERAGE(G153:G155)</f>
        <v>15.593999862670898</v>
      </c>
      <c r="J155" s="35"/>
      <c r="K155" s="39">
        <f>E155-I155</f>
        <v>7.0199998219807931</v>
      </c>
      <c r="L155" s="39">
        <f>K155-$K$7</f>
        <v>-1.6600004831949882</v>
      </c>
      <c r="M155" s="18">
        <f>SQRT((D155*D155)+(H155*H155))</f>
        <v>3.0281466438744048E-2</v>
      </c>
      <c r="N155" s="6"/>
      <c r="O155" s="23">
        <f>POWER(2,-L155)</f>
        <v>3.1601663058728016</v>
      </c>
      <c r="P155" s="17">
        <f>M155/SQRT((COUNT(C153:C155)+COUNT(G153:G155)/2))</f>
        <v>1.4274820175405848E-2</v>
      </c>
    </row>
    <row r="156" spans="2:17">
      <c r="B156" s="25" t="s">
        <v>181</v>
      </c>
      <c r="C156" s="21">
        <v>20.388999938964844</v>
      </c>
      <c r="D156" s="32"/>
      <c r="E156" s="35"/>
      <c r="F156" s="35"/>
      <c r="G156" s="21">
        <v>14.237000465393066</v>
      </c>
      <c r="I156" s="35"/>
      <c r="J156" s="35"/>
      <c r="K156" s="35"/>
      <c r="L156" s="35"/>
      <c r="M156" s="35"/>
      <c r="N156" s="35"/>
      <c r="O156" s="36"/>
    </row>
    <row r="157" spans="2:17">
      <c r="B157" s="25" t="s">
        <v>181</v>
      </c>
      <c r="C157" s="21">
        <v>20.579000473022461</v>
      </c>
      <c r="D157" s="37"/>
      <c r="E157" s="35"/>
      <c r="F157" s="35"/>
      <c r="G157" s="21">
        <v>14.279999732971191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5" t="s">
        <v>181</v>
      </c>
      <c r="C158" s="21">
        <v>20.731000900268555</v>
      </c>
      <c r="D158" s="38">
        <f>STDEV(C156:C158)</f>
        <v>0.17135197224710563</v>
      </c>
      <c r="E158" s="39">
        <f>AVERAGE(C156:C158)</f>
        <v>20.566333770751953</v>
      </c>
      <c r="F158" s="35"/>
      <c r="G158" s="21">
        <v>14.26200008392334</v>
      </c>
      <c r="H158" s="40">
        <f>STDEV(G156:G158)</f>
        <v>2.1594387020551609E-2</v>
      </c>
      <c r="I158" s="39">
        <f>AVERAGE(G156:G158)</f>
        <v>14.259666760762533</v>
      </c>
      <c r="J158" s="35"/>
      <c r="K158" s="39">
        <f>E158-I158</f>
        <v>6.30666700998942</v>
      </c>
      <c r="L158" s="39">
        <f>K158-$K$7</f>
        <v>-2.3733332951863613</v>
      </c>
      <c r="M158" s="18">
        <f>SQRT((D158*D158)+(H158*H158))</f>
        <v>0.17270731294234828</v>
      </c>
      <c r="N158" s="6"/>
      <c r="O158" s="23">
        <f>POWER(2,-L158)</f>
        <v>5.1813688705647962</v>
      </c>
      <c r="P158" s="17">
        <f>M158/SQRT((COUNT(C156:C158)+COUNT(G156:G158)/2))</f>
        <v>8.1415008094694444E-2</v>
      </c>
    </row>
    <row r="159" spans="2:17">
      <c r="B159" s="25" t="s">
        <v>182</v>
      </c>
      <c r="C159" s="21">
        <v>22.614999771118164</v>
      </c>
      <c r="D159" s="32"/>
      <c r="E159" s="35"/>
      <c r="F159" s="35"/>
      <c r="G159" s="21">
        <v>14.883999824523926</v>
      </c>
      <c r="I159" s="35"/>
      <c r="J159" s="35"/>
      <c r="K159" s="35"/>
      <c r="L159" s="35"/>
      <c r="M159" s="35"/>
      <c r="N159" s="35"/>
      <c r="O159" s="36"/>
    </row>
    <row r="160" spans="2:17">
      <c r="B160" s="25" t="s">
        <v>182</v>
      </c>
      <c r="C160" s="21">
        <v>22.722000122070313</v>
      </c>
      <c r="D160" s="37"/>
      <c r="E160" s="35"/>
      <c r="F160" s="35"/>
      <c r="G160" s="21">
        <v>14.961999893188477</v>
      </c>
      <c r="H160" s="37"/>
      <c r="I160" s="35"/>
      <c r="J160" s="35"/>
      <c r="K160" s="35"/>
      <c r="L160" s="35"/>
      <c r="M160" s="35"/>
      <c r="N160" s="35"/>
      <c r="O160" s="36"/>
    </row>
    <row r="161" spans="2:17" ht="15.75">
      <c r="B161" s="25" t="s">
        <v>182</v>
      </c>
      <c r="C161" s="21">
        <v>22.683000564575195</v>
      </c>
      <c r="D161" s="38">
        <f>STDEV(C159:C161)</f>
        <v>5.4151251908402677E-2</v>
      </c>
      <c r="E161" s="39">
        <f>AVERAGE(C159:C161)</f>
        <v>22.673333485921223</v>
      </c>
      <c r="F161" s="35"/>
      <c r="G161" s="21">
        <v>14.906999588012695</v>
      </c>
      <c r="H161" s="40">
        <f>STDEV(G159:G161)</f>
        <v>4.007915792870205E-2</v>
      </c>
      <c r="I161" s="39">
        <f>AVERAGE(G159:G161)</f>
        <v>14.917666435241699</v>
      </c>
      <c r="J161" s="35"/>
      <c r="K161" s="39">
        <f>E161-I161</f>
        <v>7.7556670506795236</v>
      </c>
      <c r="L161" s="39">
        <f>K161-$K$7</f>
        <v>-0.92433325449625769</v>
      </c>
      <c r="M161" s="18">
        <f>SQRT((D161*D161)+(H161*H161))</f>
        <v>6.7369852185685586E-2</v>
      </c>
      <c r="N161" s="6"/>
      <c r="O161" s="23">
        <f>POWER(2,-L161)</f>
        <v>1.8978069624609248</v>
      </c>
      <c r="P161" s="17">
        <f>M161/SQRT((COUNT(C159:C161)+COUNT(G159:G161)/2))</f>
        <v>3.1758452885355754E-2</v>
      </c>
    </row>
    <row r="162" spans="2:17" s="24" customFormat="1">
      <c r="B162" s="25" t="s">
        <v>183</v>
      </c>
      <c r="C162" s="21">
        <v>25.301000595092773</v>
      </c>
      <c r="D162" s="32"/>
      <c r="E162" s="35"/>
      <c r="F162" s="35"/>
      <c r="G162" s="21">
        <v>17.221000671386719</v>
      </c>
      <c r="H162" s="31"/>
      <c r="I162" s="35"/>
      <c r="J162" s="35"/>
      <c r="K162" s="35"/>
      <c r="L162" s="35"/>
      <c r="M162" s="35"/>
      <c r="N162" s="35"/>
      <c r="O162" s="36"/>
      <c r="P162" s="42"/>
      <c r="Q162" s="30"/>
    </row>
    <row r="163" spans="2:17" s="24" customFormat="1">
      <c r="B163" s="25" t="s">
        <v>183</v>
      </c>
      <c r="C163" s="21">
        <v>25.41200065612793</v>
      </c>
      <c r="D163" s="37"/>
      <c r="E163" s="35"/>
      <c r="F163" s="35"/>
      <c r="G163" s="21">
        <v>16.896999359130859</v>
      </c>
      <c r="H163" s="37"/>
      <c r="I163" s="35"/>
      <c r="J163" s="35"/>
      <c r="K163" s="35"/>
      <c r="L163" s="35"/>
      <c r="M163" s="35"/>
      <c r="N163" s="35"/>
      <c r="O163" s="36"/>
      <c r="P163" s="42"/>
      <c r="Q163" s="30"/>
    </row>
    <row r="164" spans="2:17" s="24" customFormat="1" ht="15.75">
      <c r="B164" s="25" t="s">
        <v>183</v>
      </c>
      <c r="C164" s="21">
        <v>25.429000854492188</v>
      </c>
      <c r="D164" s="38">
        <f>STDEV(C162:C164)</f>
        <v>6.9515090328826953E-2</v>
      </c>
      <c r="E164" s="39">
        <f>AVERAGE(C162:C164)</f>
        <v>25.380667368570965</v>
      </c>
      <c r="F164" s="35"/>
      <c r="G164" s="21">
        <v>17.233999252319336</v>
      </c>
      <c r="H164" s="40">
        <f>STDEV(G162:G164)</f>
        <v>0.19092526524738748</v>
      </c>
      <c r="I164" s="39">
        <f>AVERAGE(G162:G164)</f>
        <v>17.117333094278973</v>
      </c>
      <c r="J164" s="35"/>
      <c r="K164" s="39">
        <f>E164-I164</f>
        <v>8.2633342742919922</v>
      </c>
      <c r="L164" s="39">
        <f>K164-$K$7</f>
        <v>-0.41666603088378906</v>
      </c>
      <c r="M164" s="39">
        <f>SQRT((D164*D164)+(H164*H164))</f>
        <v>0.20318662528131679</v>
      </c>
      <c r="N164" s="35"/>
      <c r="O164" s="43">
        <f>POWER(2,-L164)</f>
        <v>1.3348392659181083</v>
      </c>
      <c r="P164" s="1">
        <f>M164/SQRT((COUNT(C162:C164)+COUNT(G162:G164)/2))</f>
        <v>9.5783093721886065E-2</v>
      </c>
      <c r="Q164" s="30"/>
    </row>
    <row r="165" spans="2:17" s="24" customFormat="1">
      <c r="B165" s="25" t="s">
        <v>184</v>
      </c>
      <c r="C165" s="21">
        <v>21.610000610351562</v>
      </c>
      <c r="D165" s="32"/>
      <c r="E165" s="35"/>
      <c r="F165" s="35"/>
      <c r="G165" s="21"/>
      <c r="H165" s="31"/>
      <c r="I165" s="35"/>
      <c r="J165" s="35"/>
      <c r="K165" s="35"/>
      <c r="L165" s="35"/>
      <c r="M165" s="35"/>
      <c r="N165" s="35"/>
      <c r="O165" s="36"/>
      <c r="P165" s="42"/>
      <c r="Q165" s="30"/>
    </row>
    <row r="166" spans="2:17" s="24" customFormat="1">
      <c r="B166" s="25" t="s">
        <v>184</v>
      </c>
      <c r="C166" s="21">
        <v>21.533000946044922</v>
      </c>
      <c r="D166" s="37"/>
      <c r="E166" s="35"/>
      <c r="F166" s="35"/>
      <c r="G166" s="21">
        <v>14.98799991607666</v>
      </c>
      <c r="H166" s="37"/>
      <c r="I166" s="35"/>
      <c r="J166" s="35"/>
      <c r="K166" s="35"/>
      <c r="L166" s="35"/>
      <c r="M166" s="35"/>
      <c r="N166" s="35"/>
      <c r="O166" s="36"/>
      <c r="P166" s="42"/>
      <c r="Q166" s="30"/>
    </row>
    <row r="167" spans="2:17" s="24" customFormat="1" ht="15.75">
      <c r="B167" s="25" t="s">
        <v>184</v>
      </c>
      <c r="C167" s="21">
        <v>21.615999221801758</v>
      </c>
      <c r="D167" s="38">
        <f>STDEV(C165:C167)</f>
        <v>4.6284708456237722E-2</v>
      </c>
      <c r="E167" s="39">
        <f>AVERAGE(C165:C167)</f>
        <v>21.586333592732746</v>
      </c>
      <c r="F167" s="35"/>
      <c r="G167" s="21">
        <v>14.619000434875488</v>
      </c>
      <c r="H167" s="40">
        <f>STDEV(G165:G167)</f>
        <v>0.26092203541166659</v>
      </c>
      <c r="I167" s="39">
        <f>AVERAGE(G165:G167)</f>
        <v>14.803500175476074</v>
      </c>
      <c r="J167" s="35"/>
      <c r="K167" s="39">
        <f>E167-I167</f>
        <v>6.782833417256672</v>
      </c>
      <c r="L167" s="39">
        <f>K167-$K$7</f>
        <v>-1.8971668879191093</v>
      </c>
      <c r="M167" s="39">
        <f>SQRT((D167*D167)+(H167*H167))</f>
        <v>0.26499543920650015</v>
      </c>
      <c r="N167" s="35"/>
      <c r="O167" s="43">
        <f>POWER(2,-L167)</f>
        <v>3.7248101325793606</v>
      </c>
      <c r="P167" s="1">
        <f>M167/SQRT((COUNT(C165:C167)+COUNT(G165:G167)/2))</f>
        <v>0.13249771960325007</v>
      </c>
      <c r="Q167" s="30"/>
    </row>
    <row r="168" spans="2:17">
      <c r="B168" s="25" t="s">
        <v>185</v>
      </c>
      <c r="C168" s="21">
        <v>24.527000427246094</v>
      </c>
      <c r="D168" s="32"/>
      <c r="E168" s="35"/>
      <c r="F168" s="35"/>
      <c r="G168" s="21">
        <v>16.830999374389648</v>
      </c>
      <c r="I168" s="35"/>
      <c r="J168" s="35"/>
      <c r="K168" s="35"/>
      <c r="L168" s="35"/>
      <c r="M168" s="35"/>
      <c r="N168" s="35"/>
      <c r="O168" s="36"/>
    </row>
    <row r="169" spans="2:17">
      <c r="B169" s="25" t="s">
        <v>185</v>
      </c>
      <c r="C169" s="21">
        <v>24.735000610351563</v>
      </c>
      <c r="D169" s="37"/>
      <c r="E169" s="35"/>
      <c r="F169" s="35"/>
      <c r="G169" s="21">
        <v>16.791000366210938</v>
      </c>
      <c r="H169" s="37"/>
      <c r="I169" s="35"/>
      <c r="J169" s="35"/>
      <c r="K169" s="35"/>
      <c r="L169" s="35"/>
      <c r="M169" s="35"/>
      <c r="N169" s="35"/>
      <c r="O169" s="36"/>
    </row>
    <row r="170" spans="2:17" ht="15.75">
      <c r="B170" s="25" t="s">
        <v>185</v>
      </c>
      <c r="C170" s="21">
        <v>24.770999908447266</v>
      </c>
      <c r="D170" s="38">
        <f>STDEV(C168:C170)</f>
        <v>0.13171672411007196</v>
      </c>
      <c r="E170" s="39">
        <f>AVERAGE(C168:C170)</f>
        <v>24.677666982014973</v>
      </c>
      <c r="F170" s="35"/>
      <c r="G170" s="21">
        <v>16.778999328613281</v>
      </c>
      <c r="H170" s="40">
        <f>STDEV(G168:G170)</f>
        <v>2.7227285087589453E-2</v>
      </c>
      <c r="I170" s="39">
        <f>AVERAGE(G168:G170)</f>
        <v>16.800333023071289</v>
      </c>
      <c r="J170" s="35"/>
      <c r="K170" s="39">
        <f>E170-I170</f>
        <v>7.8773339589436837</v>
      </c>
      <c r="L170" s="39">
        <f>K170-$K$7</f>
        <v>-0.80266634623209754</v>
      </c>
      <c r="M170" s="18">
        <f>SQRT((D170*D170)+(H170*H170))</f>
        <v>0.13450137718079203</v>
      </c>
      <c r="N170" s="6"/>
      <c r="O170" s="23">
        <f>POWER(2,-L170)</f>
        <v>1.744321953512773</v>
      </c>
      <c r="P170" s="17">
        <f>M170/SQRT((COUNT(C168:C170)+COUNT(G168:G170)/2))</f>
        <v>6.3404557255645075E-2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9.5703125" style="33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243</v>
      </c>
      <c r="D3" s="45"/>
      <c r="E3" s="46"/>
      <c r="F3" s="9"/>
      <c r="G3" s="47" t="s">
        <v>244</v>
      </c>
      <c r="H3" s="47"/>
      <c r="I3" s="47"/>
      <c r="J3" s="10"/>
      <c r="K3" s="11"/>
      <c r="L3" s="12"/>
      <c r="M3" s="12"/>
      <c r="N3" s="20"/>
    </row>
    <row r="4" spans="2:17" ht="5.25" customHeight="1">
      <c r="C4" s="34"/>
      <c r="G4" s="34"/>
    </row>
    <row r="5" spans="2:17">
      <c r="B5" s="2"/>
      <c r="C5" s="21">
        <v>24.545999526977539</v>
      </c>
      <c r="D5" s="32"/>
      <c r="E5" s="35"/>
      <c r="F5" s="35"/>
      <c r="G5" s="21">
        <v>14.984999656677246</v>
      </c>
      <c r="H5" s="32"/>
      <c r="I5" s="35"/>
      <c r="J5" s="35"/>
      <c r="K5" s="35"/>
      <c r="L5" s="35"/>
      <c r="M5" s="35"/>
      <c r="N5" s="35"/>
      <c r="O5" s="36"/>
    </row>
    <row r="6" spans="2:17">
      <c r="B6" s="27" t="s">
        <v>4</v>
      </c>
      <c r="C6" s="21">
        <v>24.639999389648438</v>
      </c>
      <c r="D6" s="37"/>
      <c r="E6" s="35"/>
      <c r="F6" s="35"/>
      <c r="G6" s="21">
        <v>14.845000267028809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7"/>
      <c r="C7" s="21">
        <v>24.636999130249023</v>
      </c>
      <c r="D7" s="38">
        <f>STDEV(C5:C8)</f>
        <v>5.3425810763118184E-2</v>
      </c>
      <c r="E7" s="39">
        <f>AVERAGE(C5:C8)</f>
        <v>24.607666015625</v>
      </c>
      <c r="F7" s="35"/>
      <c r="G7" s="21">
        <v>14.800999641418457</v>
      </c>
      <c r="H7" s="40">
        <f>STDEV(G5:G8)</f>
        <v>9.6083201593958806E-2</v>
      </c>
      <c r="I7" s="39">
        <f>AVERAGE(G5:G8)</f>
        <v>14.876999855041504</v>
      </c>
      <c r="J7" s="35"/>
      <c r="K7" s="1">
        <f>E7-I7</f>
        <v>9.7306661605834961</v>
      </c>
      <c r="L7" s="39">
        <f>K7-$K$7</f>
        <v>0</v>
      </c>
      <c r="M7" s="18">
        <f>SQRT((D7*D7)+(H7*H7))</f>
        <v>0.10993770456145537</v>
      </c>
      <c r="N7" s="6"/>
      <c r="O7" s="43">
        <f>POWER(2,-L7)</f>
        <v>1</v>
      </c>
      <c r="P7" s="17">
        <f>M7/SQRT((COUNT(C5:C8)+COUNT(G5:G8)/2))</f>
        <v>5.1825130935658888E-2</v>
      </c>
    </row>
    <row r="8" spans="2:17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4" customFormat="1">
      <c r="B9" s="25" t="s">
        <v>186</v>
      </c>
      <c r="C9" s="21">
        <v>25.531000137329102</v>
      </c>
      <c r="D9" s="32"/>
      <c r="E9" s="35"/>
      <c r="F9" s="35"/>
      <c r="G9" s="21">
        <v>16.426000595092773</v>
      </c>
      <c r="H9" s="31"/>
      <c r="I9" s="35"/>
      <c r="J9" s="35"/>
      <c r="K9" s="35"/>
      <c r="L9" s="35"/>
      <c r="M9" s="35"/>
      <c r="N9" s="35"/>
      <c r="O9" s="36"/>
      <c r="P9" s="42"/>
      <c r="Q9" s="30"/>
    </row>
    <row r="10" spans="2:17" s="24" customFormat="1">
      <c r="B10" s="25" t="s">
        <v>186</v>
      </c>
      <c r="C10" s="21">
        <v>25.200000762939453</v>
      </c>
      <c r="D10" s="37"/>
      <c r="E10" s="35"/>
      <c r="F10" s="35"/>
      <c r="G10" s="21">
        <v>15.982999801635742</v>
      </c>
      <c r="H10" s="37"/>
      <c r="I10" s="35"/>
      <c r="J10" s="35"/>
      <c r="K10" s="35"/>
      <c r="L10" s="35"/>
      <c r="M10" s="35"/>
      <c r="N10" s="35"/>
      <c r="O10" s="36"/>
      <c r="P10" s="42"/>
      <c r="Q10" s="30"/>
    </row>
    <row r="11" spans="2:17" s="24" customFormat="1" ht="15.75">
      <c r="B11" s="25" t="s">
        <v>186</v>
      </c>
      <c r="C11" s="21">
        <v>25.378000259399414</v>
      </c>
      <c r="D11" s="38">
        <f>STDEV(C9:C11)</f>
        <v>0.16565695942360203</v>
      </c>
      <c r="E11" s="39">
        <f>AVERAGE(C9:C11)</f>
        <v>25.369667053222656</v>
      </c>
      <c r="F11" s="35"/>
      <c r="G11" s="21">
        <v>16.39900016784668</v>
      </c>
      <c r="H11" s="40">
        <f>STDEV(G9:G11)</f>
        <v>0.24833949570515737</v>
      </c>
      <c r="I11" s="39">
        <f>AVERAGE(G9:G11)</f>
        <v>16.269333521525066</v>
      </c>
      <c r="J11" s="35"/>
      <c r="K11" s="39">
        <f>E11-I11</f>
        <v>9.10033353169759</v>
      </c>
      <c r="L11" s="39">
        <f>K11-$K$7</f>
        <v>-0.63033262888590613</v>
      </c>
      <c r="M11" s="39">
        <f>SQRT((D11*D11)+(H11*H11))</f>
        <v>0.29852090937246728</v>
      </c>
      <c r="N11" s="35"/>
      <c r="O11" s="43">
        <f>POWER(2,-L11)</f>
        <v>1.5479218424618959</v>
      </c>
      <c r="P11" s="1">
        <f>M11/SQRT((COUNT(C9:C11)+COUNT(G9:G11)/2))</f>
        <v>0.14072410622883094</v>
      </c>
      <c r="Q11" s="30"/>
    </row>
    <row r="12" spans="2:17" s="24" customFormat="1">
      <c r="B12" s="25" t="s">
        <v>187</v>
      </c>
      <c r="C12" s="21">
        <v>21.179000854492188</v>
      </c>
      <c r="D12" s="32"/>
      <c r="E12" s="35"/>
      <c r="F12" s="35"/>
      <c r="G12" s="21">
        <v>14.675000190734863</v>
      </c>
      <c r="H12" s="31"/>
      <c r="I12" s="35"/>
      <c r="J12" s="35"/>
      <c r="K12" s="35"/>
      <c r="L12" s="35"/>
      <c r="M12" s="35"/>
      <c r="N12" s="35"/>
      <c r="O12" s="36"/>
      <c r="P12" s="42"/>
      <c r="Q12" s="30"/>
    </row>
    <row r="13" spans="2:17" s="24" customFormat="1">
      <c r="B13" s="25" t="s">
        <v>187</v>
      </c>
      <c r="C13" s="21">
        <v>21.518999099731445</v>
      </c>
      <c r="D13" s="37"/>
      <c r="E13" s="35"/>
      <c r="F13" s="35"/>
      <c r="G13" s="21">
        <v>15.111000061035156</v>
      </c>
      <c r="H13" s="37"/>
      <c r="I13" s="35"/>
      <c r="J13" s="35"/>
      <c r="K13" s="35"/>
      <c r="L13" s="35"/>
      <c r="M13" s="35"/>
      <c r="N13" s="35"/>
      <c r="O13" s="36"/>
      <c r="P13" s="42"/>
      <c r="Q13" s="30"/>
    </row>
    <row r="14" spans="2:17" s="24" customFormat="1" ht="15.75">
      <c r="B14" s="25" t="s">
        <v>187</v>
      </c>
      <c r="C14" s="21">
        <v>21.03700065612793</v>
      </c>
      <c r="D14" s="38">
        <f>STDEV(C12:C14)</f>
        <v>0.24768439687692007</v>
      </c>
      <c r="E14" s="39">
        <f>AVERAGE(C12:C14)</f>
        <v>21.24500020345052</v>
      </c>
      <c r="F14" s="35"/>
      <c r="G14" s="21">
        <v>15.12399959564209</v>
      </c>
      <c r="H14" s="40">
        <f>STDEV(G12:G14)</f>
        <v>0.25555995396018755</v>
      </c>
      <c r="I14" s="39">
        <f>AVERAGE(G12:G14)</f>
        <v>14.969999949137369</v>
      </c>
      <c r="J14" s="35"/>
      <c r="K14" s="39">
        <f>E14-I14</f>
        <v>6.2750002543131504</v>
      </c>
      <c r="L14" s="39">
        <f>K14-$K$7</f>
        <v>-3.4556659062703456</v>
      </c>
      <c r="M14" s="39">
        <f>SQRT((D14*D14)+(H14*H14))</f>
        <v>0.35589106553047495</v>
      </c>
      <c r="N14" s="35"/>
      <c r="O14" s="43">
        <f>POWER(2,-L14)</f>
        <v>10.971325317497314</v>
      </c>
      <c r="P14" s="1">
        <f>M14/SQRT((COUNT(C12:C14)+COUNT(G12:G14)/2))</f>
        <v>0.1677686572002032</v>
      </c>
      <c r="Q14" s="30"/>
    </row>
    <row r="15" spans="2:17">
      <c r="B15" s="25" t="s">
        <v>188</v>
      </c>
      <c r="C15" s="21">
        <v>24.13800048828125</v>
      </c>
      <c r="D15" s="32"/>
      <c r="E15" s="35"/>
      <c r="F15" s="35"/>
      <c r="G15" s="21">
        <v>17.183000564575195</v>
      </c>
      <c r="I15" s="35"/>
      <c r="J15" s="35"/>
      <c r="K15" s="35"/>
      <c r="L15" s="35"/>
      <c r="M15" s="35"/>
      <c r="N15" s="35"/>
      <c r="O15" s="36"/>
    </row>
    <row r="16" spans="2:17">
      <c r="B16" s="25" t="s">
        <v>188</v>
      </c>
      <c r="C16" s="21">
        <v>24.048999786376953</v>
      </c>
      <c r="D16" s="37"/>
      <c r="E16" s="35"/>
      <c r="F16" s="35"/>
      <c r="G16" s="21">
        <v>17.163000106811523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5" t="s">
        <v>188</v>
      </c>
      <c r="C17" s="21">
        <v>24.187999725341797</v>
      </c>
      <c r="D17" s="38">
        <f>STDEV(C15:C17)</f>
        <v>7.040600315115722E-2</v>
      </c>
      <c r="E17" s="39">
        <f>AVERAGE(C15:C17)</f>
        <v>24.125</v>
      </c>
      <c r="F17" s="35"/>
      <c r="G17" s="21">
        <v>17.124000549316406</v>
      </c>
      <c r="H17" s="40">
        <f>STDEV(G15:G17)</f>
        <v>3.0005515037819064E-2</v>
      </c>
      <c r="I17" s="39">
        <f>AVERAGE(G15:G17)</f>
        <v>17.156667073567707</v>
      </c>
      <c r="J17" s="35"/>
      <c r="K17" s="39">
        <f>E17-I17</f>
        <v>6.9683329264322929</v>
      </c>
      <c r="L17" s="39">
        <f>K17-$K$7</f>
        <v>-2.7623332341512032</v>
      </c>
      <c r="M17" s="18">
        <f>SQRT((D17*D17)+(H17*H17))</f>
        <v>7.6533235998522547E-2</v>
      </c>
      <c r="N17" s="6"/>
      <c r="O17" s="43">
        <f>POWER(2,-L17)</f>
        <v>6.7849267205780803</v>
      </c>
      <c r="P17" s="17">
        <f>M17/SQRT((COUNT(C15:C17)+COUNT(G15:G17)/2))</f>
        <v>3.6078113440470461E-2</v>
      </c>
    </row>
    <row r="18" spans="2:16">
      <c r="B18" s="25" t="s">
        <v>189</v>
      </c>
      <c r="C18" s="21">
        <v>25.020000457763672</v>
      </c>
      <c r="D18" s="32"/>
      <c r="E18" s="35"/>
      <c r="F18" s="35"/>
      <c r="G18" s="21">
        <v>16.527000427246094</v>
      </c>
      <c r="I18" s="35"/>
      <c r="J18" s="35"/>
      <c r="K18" s="35"/>
      <c r="L18" s="35"/>
      <c r="M18" s="35"/>
      <c r="N18" s="35"/>
      <c r="O18" s="36"/>
    </row>
    <row r="19" spans="2:16">
      <c r="B19" s="25" t="s">
        <v>189</v>
      </c>
      <c r="C19" s="21">
        <v>24.99799919128418</v>
      </c>
      <c r="D19" s="37"/>
      <c r="E19" s="35"/>
      <c r="F19" s="35"/>
      <c r="G19" s="21">
        <v>16.534999847412109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5" t="s">
        <v>189</v>
      </c>
      <c r="C20" s="21">
        <v>25.187000274658203</v>
      </c>
      <c r="D20" s="38">
        <f>STDEV(C18:C20)</f>
        <v>0.10335569979933629</v>
      </c>
      <c r="E20" s="39">
        <f>AVERAGE(C18:C20)</f>
        <v>25.068333307902019</v>
      </c>
      <c r="F20" s="35"/>
      <c r="G20" s="21">
        <v>16.577999114990234</v>
      </c>
      <c r="H20" s="40">
        <f>STDEV(G18:G20)</f>
        <v>2.7428069220149908E-2</v>
      </c>
      <c r="I20" s="39">
        <f>AVERAGE(G18:G20)</f>
        <v>16.546666463216145</v>
      </c>
      <c r="J20" s="35"/>
      <c r="K20" s="39">
        <f>E20-I20</f>
        <v>8.5216668446858748</v>
      </c>
      <c r="L20" s="39">
        <f>K20-$K$7</f>
        <v>-1.2089993158976213</v>
      </c>
      <c r="M20" s="18">
        <f>SQRT((D20*D20)+(H20*H20))</f>
        <v>0.10693315511176063</v>
      </c>
      <c r="N20" s="6"/>
      <c r="O20" s="43">
        <f>POWER(2,-L20)</f>
        <v>2.3117723169047371</v>
      </c>
      <c r="P20" s="17">
        <f>M20/SQRT((COUNT(C18:C20)+COUNT(G18:G20)/2))</f>
        <v>5.0408772742132582E-2</v>
      </c>
    </row>
    <row r="21" spans="2:16">
      <c r="B21" s="25" t="s">
        <v>190</v>
      </c>
      <c r="C21" s="21">
        <v>21.670999526977539</v>
      </c>
      <c r="D21" s="32"/>
      <c r="E21" s="35"/>
      <c r="F21" s="35"/>
      <c r="G21" s="21">
        <v>16.558000564575195</v>
      </c>
      <c r="I21" s="35"/>
      <c r="J21" s="35"/>
      <c r="K21" s="35"/>
      <c r="L21" s="35"/>
      <c r="M21" s="35"/>
      <c r="N21" s="35"/>
      <c r="O21" s="36"/>
    </row>
    <row r="22" spans="2:16">
      <c r="B22" s="25" t="s">
        <v>190</v>
      </c>
      <c r="C22" s="21">
        <v>21.642999649047852</v>
      </c>
      <c r="D22" s="37"/>
      <c r="E22" s="35"/>
      <c r="F22" s="35"/>
      <c r="G22" s="21">
        <v>16.51300048828125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5" t="s">
        <v>190</v>
      </c>
      <c r="C23" s="21">
        <v>21.724000930786133</v>
      </c>
      <c r="D23" s="38">
        <f>STDEV(C21:C23)</f>
        <v>4.1138687414248386E-2</v>
      </c>
      <c r="E23" s="39">
        <f>AVERAGE(C21:C23)</f>
        <v>21.679333368937176</v>
      </c>
      <c r="F23" s="35"/>
      <c r="G23" s="21">
        <v>16.51099967956543</v>
      </c>
      <c r="H23" s="40">
        <f>STDEV(G21:G23)</f>
        <v>2.6577224879206295E-2</v>
      </c>
      <c r="I23" s="39">
        <f>AVERAGE(G21:G23)</f>
        <v>16.527333577473957</v>
      </c>
      <c r="J23" s="35"/>
      <c r="K23" s="39">
        <f>E23-I23</f>
        <v>5.1519997914632185</v>
      </c>
      <c r="L23" s="39">
        <f>K23-$K$7</f>
        <v>-4.5786663691202776</v>
      </c>
      <c r="M23" s="18">
        <f>SQRT((D23*D23)+(H23*H23))</f>
        <v>4.8976938291885298E-2</v>
      </c>
      <c r="N23" s="6"/>
      <c r="O23" s="43">
        <f>POWER(2,-L23)</f>
        <v>23.895488716296207</v>
      </c>
      <c r="P23" s="17">
        <f>M23/SQRT((COUNT(C21:C23)+COUNT(G21:G23)/2))</f>
        <v>2.3087950125298122E-2</v>
      </c>
    </row>
    <row r="24" spans="2:16">
      <c r="B24" s="25" t="s">
        <v>191</v>
      </c>
      <c r="C24" s="21">
        <v>22.819000244140625</v>
      </c>
      <c r="D24" s="32"/>
      <c r="E24" s="35"/>
      <c r="F24" s="35"/>
      <c r="G24" s="21">
        <v>15.581000328063965</v>
      </c>
      <c r="I24" s="35"/>
      <c r="J24" s="35"/>
      <c r="K24" s="35"/>
      <c r="L24" s="35"/>
      <c r="M24" s="35"/>
      <c r="N24" s="35"/>
      <c r="O24" s="36"/>
    </row>
    <row r="25" spans="2:16">
      <c r="B25" s="25" t="s">
        <v>191</v>
      </c>
      <c r="C25" s="21">
        <v>22.797000885009766</v>
      </c>
      <c r="D25" s="37"/>
      <c r="E25" s="35"/>
      <c r="F25" s="35"/>
      <c r="G25" s="21">
        <v>15.083999633789063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5" t="s">
        <v>191</v>
      </c>
      <c r="C26" s="21">
        <v>22.756000518798828</v>
      </c>
      <c r="D26" s="38">
        <f>STDEV(C24:C26)</f>
        <v>3.1973862306425002E-2</v>
      </c>
      <c r="E26" s="39">
        <f>AVERAGE(C24:C26)</f>
        <v>22.790667215983074</v>
      </c>
      <c r="F26" s="35"/>
      <c r="G26" s="21">
        <v>15.404000282287598</v>
      </c>
      <c r="H26" s="40">
        <f>STDEV(G24:G26)</f>
        <v>0.25190577648330481</v>
      </c>
      <c r="I26" s="39">
        <f>AVERAGE(G24:G26)</f>
        <v>15.356333414713541</v>
      </c>
      <c r="J26" s="35"/>
      <c r="K26" s="39">
        <f>E26-I26</f>
        <v>7.434333801269533</v>
      </c>
      <c r="L26" s="39">
        <f>K26-$K$7</f>
        <v>-2.2963323593139631</v>
      </c>
      <c r="M26" s="18">
        <f>SQRT((D26*D26)+(H26*H26))</f>
        <v>0.25392685579994673</v>
      </c>
      <c r="N26" s="6"/>
      <c r="O26" s="43">
        <f>POWER(2,-L26)</f>
        <v>4.9120742191231948</v>
      </c>
      <c r="P26" s="17">
        <f>M26/SQRT((COUNT(C24:C26)+COUNT(G24:G26)/2))</f>
        <v>0.1197022677743473</v>
      </c>
    </row>
    <row r="27" spans="2:16">
      <c r="B27" s="25" t="s">
        <v>192</v>
      </c>
      <c r="C27" s="21">
        <v>25.216999053955078</v>
      </c>
      <c r="D27" s="32"/>
      <c r="E27" s="35"/>
      <c r="F27" s="35"/>
      <c r="G27" s="21">
        <v>17.160999298095703</v>
      </c>
      <c r="I27" s="35"/>
      <c r="J27" s="35"/>
      <c r="K27" s="35"/>
      <c r="L27" s="35"/>
      <c r="M27" s="35"/>
      <c r="N27" s="35"/>
      <c r="O27" s="36"/>
    </row>
    <row r="28" spans="2:16">
      <c r="B28" s="25" t="s">
        <v>192</v>
      </c>
      <c r="C28" s="21">
        <v>25.645000457763672</v>
      </c>
      <c r="D28" s="37"/>
      <c r="E28" s="35"/>
      <c r="F28" s="35"/>
      <c r="G28" s="21">
        <v>16.996999740600586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5" t="s">
        <v>192</v>
      </c>
      <c r="C29" s="21">
        <v>25.455999374389648</v>
      </c>
      <c r="D29" s="38">
        <f>STDEV(C27:C29)</f>
        <v>0.21448689328507883</v>
      </c>
      <c r="E29" s="39">
        <f>AVERAGE(C27:C29)</f>
        <v>25.439332962036133</v>
      </c>
      <c r="F29" s="35"/>
      <c r="G29" s="21">
        <v>17.006000518798828</v>
      </c>
      <c r="H29" s="40">
        <f>STDEV(G27:G29)</f>
        <v>9.219679174668495E-2</v>
      </c>
      <c r="I29" s="39">
        <f>AVERAGE(G27:G29)</f>
        <v>17.054666519165039</v>
      </c>
      <c r="J29" s="35"/>
      <c r="K29" s="39">
        <f>E29-I29</f>
        <v>8.3846664428710937</v>
      </c>
      <c r="L29" s="39">
        <f>K29-$K$7</f>
        <v>-1.3459997177124023</v>
      </c>
      <c r="M29" s="18">
        <f>SQRT((D29*D29)+(H29*H29))</f>
        <v>0.23346279318012622</v>
      </c>
      <c r="N29" s="6"/>
      <c r="O29" s="43">
        <f>POWER(2,-L29)</f>
        <v>2.5420628812138415</v>
      </c>
      <c r="P29" s="17">
        <f>M29/SQRT((COUNT(C27:C29)+COUNT(G27:G29)/2))</f>
        <v>0.11005541614161315</v>
      </c>
    </row>
    <row r="30" spans="2:16">
      <c r="B30" s="25" t="s">
        <v>193</v>
      </c>
      <c r="C30" s="21">
        <v>21.066999435424805</v>
      </c>
      <c r="D30" s="32"/>
      <c r="E30" s="35"/>
      <c r="F30" s="35"/>
      <c r="G30" s="21">
        <v>15.60200023651123</v>
      </c>
      <c r="I30" s="35"/>
      <c r="J30" s="35"/>
      <c r="K30" s="35"/>
      <c r="L30" s="35"/>
      <c r="M30" s="35"/>
      <c r="N30" s="35"/>
      <c r="O30" s="36"/>
    </row>
    <row r="31" spans="2:16">
      <c r="B31" s="25" t="s">
        <v>193</v>
      </c>
      <c r="C31" s="21">
        <v>21.073999404907227</v>
      </c>
      <c r="D31" s="37"/>
      <c r="E31" s="35"/>
      <c r="F31" s="35"/>
      <c r="G31" s="21">
        <v>15.583000183105469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5" t="s">
        <v>193</v>
      </c>
      <c r="C32" s="21">
        <v>20.989999771118164</v>
      </c>
      <c r="D32" s="38">
        <f>STDEV(C30:C32)</f>
        <v>4.6608093633307209E-2</v>
      </c>
      <c r="E32" s="39">
        <f>AVERAGE(C30:C32)</f>
        <v>21.043666203816731</v>
      </c>
      <c r="F32" s="35"/>
      <c r="G32" s="21">
        <v>15.628000259399414</v>
      </c>
      <c r="H32" s="40">
        <f>STDEV(G30:G32)</f>
        <v>2.2590595705841723E-2</v>
      </c>
      <c r="I32" s="39">
        <f>AVERAGE(G30:G32)</f>
        <v>15.604333559672037</v>
      </c>
      <c r="J32" s="35"/>
      <c r="K32" s="39">
        <f>E32-I32</f>
        <v>5.4393326441446934</v>
      </c>
      <c r="L32" s="39">
        <f>K32-$K$7</f>
        <v>-4.2913335164388027</v>
      </c>
      <c r="M32" s="18">
        <f>SQRT((D32*D32)+(H32*H32))</f>
        <v>5.1794298976585509E-2</v>
      </c>
      <c r="N32" s="6"/>
      <c r="O32" s="43">
        <f>POWER(2,-L32)</f>
        <v>19.580334637974307</v>
      </c>
      <c r="P32" s="17">
        <f>M32/SQRT((COUNT(C30:C32)+COUNT(G30:G32)/2))</f>
        <v>2.4416066688764716E-2</v>
      </c>
    </row>
    <row r="33" spans="2:17">
      <c r="B33" s="25" t="s">
        <v>194</v>
      </c>
      <c r="C33" s="21">
        <v>23.690999984741211</v>
      </c>
      <c r="D33" s="32"/>
      <c r="E33" s="35"/>
      <c r="F33" s="35"/>
      <c r="G33" s="21">
        <v>16.302000045776367</v>
      </c>
      <c r="I33" s="35"/>
      <c r="J33" s="35"/>
      <c r="K33" s="35"/>
      <c r="L33" s="35"/>
      <c r="M33" s="35"/>
      <c r="N33" s="35"/>
      <c r="O33" s="36"/>
    </row>
    <row r="34" spans="2:17">
      <c r="B34" s="25" t="s">
        <v>194</v>
      </c>
      <c r="C34" s="21">
        <v>23.795000076293945</v>
      </c>
      <c r="D34" s="37"/>
      <c r="E34" s="35"/>
      <c r="F34" s="35"/>
      <c r="G34" s="21">
        <v>16.615999221801758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5" t="s">
        <v>194</v>
      </c>
      <c r="C35" s="21">
        <v>23.591999053955078</v>
      </c>
      <c r="D35" s="38">
        <f>STDEV(C33:C35)</f>
        <v>0.10151076988028006</v>
      </c>
      <c r="E35" s="39">
        <f>AVERAGE(C33:C35)</f>
        <v>23.69266637166341</v>
      </c>
      <c r="F35" s="35"/>
      <c r="G35" s="21">
        <v>16.367000579833984</v>
      </c>
      <c r="H35" s="40">
        <f>STDEV(G33:G35)</f>
        <v>0.16574120171429671</v>
      </c>
      <c r="I35" s="39">
        <f>AVERAGE(G33:G35)</f>
        <v>16.428333282470703</v>
      </c>
      <c r="J35" s="35"/>
      <c r="K35" s="39">
        <f>E35-I35</f>
        <v>7.2643330891927071</v>
      </c>
      <c r="L35" s="39">
        <f>K35-$K$7</f>
        <v>-2.4663330713907889</v>
      </c>
      <c r="M35" s="18">
        <f>SQRT((D35*D35)+(H35*H35))</f>
        <v>0.19435684281081117</v>
      </c>
      <c r="N35" s="6"/>
      <c r="O35" s="43">
        <f>POWER(2,-L35)</f>
        <v>5.5263735053195555</v>
      </c>
      <c r="P35" s="17">
        <f>M35/SQRT((COUNT(C33:C35)+COUNT(G33:G35)/2))</f>
        <v>9.1620694347688325E-2</v>
      </c>
    </row>
    <row r="36" spans="2:17" s="24" customFormat="1">
      <c r="B36" s="25" t="s">
        <v>195</v>
      </c>
      <c r="C36" s="21">
        <v>22.749000549316406</v>
      </c>
      <c r="D36" s="32"/>
      <c r="E36" s="35"/>
      <c r="F36" s="35"/>
      <c r="G36" s="21">
        <v>15.154999732971191</v>
      </c>
      <c r="H36" s="31"/>
      <c r="I36" s="35"/>
      <c r="J36" s="35"/>
      <c r="K36" s="35"/>
      <c r="L36" s="35"/>
      <c r="M36" s="35"/>
      <c r="N36" s="35"/>
      <c r="O36" s="36"/>
      <c r="P36" s="42"/>
      <c r="Q36" s="30"/>
    </row>
    <row r="37" spans="2:17" s="24" customFormat="1">
      <c r="B37" s="25" t="s">
        <v>195</v>
      </c>
      <c r="C37" s="21">
        <v>22.726999282836914</v>
      </c>
      <c r="D37" s="37"/>
      <c r="E37" s="35"/>
      <c r="F37" s="35"/>
      <c r="G37" s="21">
        <v>15.123000144958496</v>
      </c>
      <c r="H37" s="37"/>
      <c r="I37" s="35"/>
      <c r="J37" s="35"/>
      <c r="K37" s="35"/>
      <c r="L37" s="35"/>
      <c r="M37" s="35"/>
      <c r="N37" s="35"/>
      <c r="O37" s="36"/>
      <c r="P37" s="42"/>
      <c r="Q37" s="30"/>
    </row>
    <row r="38" spans="2:17" s="24" customFormat="1" ht="15.75">
      <c r="B38" s="25" t="s">
        <v>195</v>
      </c>
      <c r="C38" s="21">
        <v>22.493000030517578</v>
      </c>
      <c r="D38" s="38">
        <f>STDEV(C36:C38)</f>
        <v>0.14187786498603827</v>
      </c>
      <c r="E38" s="39">
        <f>AVERAGE(C36:C38)</f>
        <v>22.656333287556965</v>
      </c>
      <c r="F38" s="35"/>
      <c r="G38" s="21">
        <v>14.49899959564209</v>
      </c>
      <c r="H38" s="40">
        <f>STDEV(G36:G38)</f>
        <v>0.36985060933568059</v>
      </c>
      <c r="I38" s="39">
        <f>AVERAGE(G36:G38)</f>
        <v>14.925666491190592</v>
      </c>
      <c r="J38" s="35"/>
      <c r="K38" s="39">
        <f>E38-I38</f>
        <v>7.7306667963663731</v>
      </c>
      <c r="L38" s="39">
        <f>K38-$K$7</f>
        <v>-1.999999364217123</v>
      </c>
      <c r="M38" s="39">
        <f>SQRT((D38*D38)+(H38*H38))</f>
        <v>0.39612977898533552</v>
      </c>
      <c r="N38" s="35"/>
      <c r="O38" s="43">
        <f>POWER(2,-L38)</f>
        <v>3.9999982372359533</v>
      </c>
      <c r="P38" s="1">
        <f>M38/SQRT((COUNT(C36:C38)+COUNT(G36:G38)/2))</f>
        <v>0.18673736863363941</v>
      </c>
      <c r="Q38" s="30"/>
    </row>
    <row r="39" spans="2:17" s="24" customFormat="1">
      <c r="B39" s="25" t="s">
        <v>196</v>
      </c>
      <c r="C39" s="21">
        <v>21.89900016784668</v>
      </c>
      <c r="D39" s="32"/>
      <c r="E39" s="35"/>
      <c r="F39" s="35"/>
      <c r="G39" s="21">
        <v>15.034999847412109</v>
      </c>
      <c r="H39" s="31"/>
      <c r="I39" s="35"/>
      <c r="J39" s="35"/>
      <c r="K39" s="35"/>
      <c r="L39" s="35"/>
      <c r="M39" s="35"/>
      <c r="N39" s="35"/>
      <c r="O39" s="36"/>
      <c r="P39" s="42"/>
      <c r="Q39" s="30"/>
    </row>
    <row r="40" spans="2:17" s="24" customFormat="1">
      <c r="B40" s="25" t="s">
        <v>196</v>
      </c>
      <c r="C40" s="21">
        <v>21.91200065612793</v>
      </c>
      <c r="D40" s="37"/>
      <c r="E40" s="35"/>
      <c r="F40" s="35"/>
      <c r="G40" s="21">
        <v>14.88700008392334</v>
      </c>
      <c r="H40" s="37"/>
      <c r="I40" s="35"/>
      <c r="J40" s="35"/>
      <c r="K40" s="35"/>
      <c r="L40" s="35"/>
      <c r="M40" s="35"/>
      <c r="N40" s="35"/>
      <c r="O40" s="36"/>
      <c r="P40" s="42"/>
      <c r="Q40" s="30"/>
    </row>
    <row r="41" spans="2:17" s="24" customFormat="1" ht="15.75">
      <c r="B41" s="25" t="s">
        <v>196</v>
      </c>
      <c r="C41" s="21">
        <v>21.919000625610352</v>
      </c>
      <c r="D41" s="38">
        <f>STDEV(C39:C41)</f>
        <v>1.014914264903017E-2</v>
      </c>
      <c r="E41" s="39">
        <f>AVERAGE(C39:C41)</f>
        <v>21.910000483194988</v>
      </c>
      <c r="F41" s="35"/>
      <c r="G41" s="21">
        <v>14.954000473022461</v>
      </c>
      <c r="H41" s="40">
        <f>STDEV(G39:G41)</f>
        <v>7.4110144136593267E-2</v>
      </c>
      <c r="I41" s="39">
        <f>AVERAGE(G39:G41)</f>
        <v>14.958666801452637</v>
      </c>
      <c r="J41" s="35"/>
      <c r="K41" s="39">
        <f>E41-I41</f>
        <v>6.9513336817423514</v>
      </c>
      <c r="L41" s="39">
        <f>K41-$K$7</f>
        <v>-2.7793324788411446</v>
      </c>
      <c r="M41" s="39">
        <f>SQRT((D41*D41)+(H41*H41))</f>
        <v>7.4801862011964593E-2</v>
      </c>
      <c r="N41" s="35"/>
      <c r="O41" s="43">
        <f>POWER(2,-L41)</f>
        <v>6.8653462266586462</v>
      </c>
      <c r="P41" s="1">
        <f>M41/SQRT((COUNT(C39:C41)+COUNT(G39:G41)/2))</f>
        <v>3.5261935916027047E-2</v>
      </c>
      <c r="Q41" s="30"/>
    </row>
    <row r="42" spans="2:17">
      <c r="B42" s="25" t="s">
        <v>197</v>
      </c>
      <c r="C42" s="21">
        <v>23.305999755859375</v>
      </c>
      <c r="D42" s="32"/>
      <c r="E42" s="35"/>
      <c r="F42" s="35"/>
      <c r="G42" s="21">
        <v>14.548000335693359</v>
      </c>
      <c r="I42" s="35"/>
      <c r="J42" s="35"/>
      <c r="K42" s="35"/>
      <c r="L42" s="35"/>
      <c r="M42" s="35"/>
      <c r="N42" s="35"/>
      <c r="O42" s="36"/>
    </row>
    <row r="43" spans="2:17">
      <c r="B43" s="25" t="s">
        <v>197</v>
      </c>
      <c r="C43" s="21">
        <v>23.257999420166016</v>
      </c>
      <c r="D43" s="37"/>
      <c r="E43" s="35"/>
      <c r="F43" s="35"/>
      <c r="G43" s="21">
        <v>14.616999626159668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5" t="s">
        <v>197</v>
      </c>
      <c r="C44" s="21">
        <v>23.416999816894531</v>
      </c>
      <c r="D44" s="38">
        <f>STDEV(C42:C44)</f>
        <v>8.1553839002535586E-2</v>
      </c>
      <c r="E44" s="39">
        <f>AVERAGE(C42:C44)</f>
        <v>23.326999664306641</v>
      </c>
      <c r="F44" s="35"/>
      <c r="G44" s="21">
        <v>14.640999794006348</v>
      </c>
      <c r="H44" s="40">
        <f>STDEV(G42:G44)</f>
        <v>4.8280101815744728E-2</v>
      </c>
      <c r="I44" s="39">
        <f>AVERAGE(G42:G44)</f>
        <v>14.601999918619791</v>
      </c>
      <c r="J44" s="35"/>
      <c r="K44" s="39">
        <f>E44-I44</f>
        <v>8.7249997456868496</v>
      </c>
      <c r="L44" s="39">
        <f>K44-$K$7</f>
        <v>-1.0056664148966465</v>
      </c>
      <c r="M44" s="18">
        <f>SQRT((D44*D44)+(H44*H44))</f>
        <v>9.4773397572262705E-2</v>
      </c>
      <c r="N44" s="6"/>
      <c r="O44" s="43">
        <f>POWER(2,-L44)</f>
        <v>2.0078707657447485</v>
      </c>
      <c r="P44" s="17">
        <f>M44/SQRT((COUNT(C42:C44)+COUNT(G42:G44)/2))</f>
        <v>4.4676608066290431E-2</v>
      </c>
    </row>
    <row r="45" spans="2:17">
      <c r="B45" s="25" t="s">
        <v>198</v>
      </c>
      <c r="C45" s="21">
        <v>24.96299934387207</v>
      </c>
      <c r="D45" s="32"/>
      <c r="E45" s="35"/>
      <c r="F45" s="35"/>
      <c r="G45" s="21">
        <v>16.941999435424805</v>
      </c>
      <c r="I45" s="35"/>
      <c r="J45" s="35"/>
      <c r="K45" s="35"/>
      <c r="L45" s="35"/>
      <c r="M45" s="35"/>
      <c r="N45" s="35"/>
      <c r="O45" s="36"/>
    </row>
    <row r="46" spans="2:17">
      <c r="B46" s="25" t="s">
        <v>198</v>
      </c>
      <c r="C46" s="21">
        <v>25.051000595092773</v>
      </c>
      <c r="D46" s="37"/>
      <c r="E46" s="35"/>
      <c r="F46" s="35"/>
      <c r="G46" s="21">
        <v>16.993000030517578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5" t="s">
        <v>198</v>
      </c>
      <c r="C47" s="21">
        <v>25.124000549316406</v>
      </c>
      <c r="D47" s="38">
        <f>STDEV(C45:C47)</f>
        <v>8.0616997471160981E-2</v>
      </c>
      <c r="E47" s="39">
        <f>AVERAGE(C45:C47)</f>
        <v>25.046000162760418</v>
      </c>
      <c r="F47" s="35"/>
      <c r="G47" s="21">
        <v>17.076000213623047</v>
      </c>
      <c r="H47" s="40">
        <f>STDEV(G45:G47)</f>
        <v>6.7634187180119779E-2</v>
      </c>
      <c r="I47" s="39">
        <f>AVERAGE(G45:G47)</f>
        <v>17.003666559855144</v>
      </c>
      <c r="J47" s="35"/>
      <c r="K47" s="39">
        <f>E47-I47</f>
        <v>8.0423336029052734</v>
      </c>
      <c r="L47" s="39">
        <f>K47-$K$7</f>
        <v>-1.6883325576782227</v>
      </c>
      <c r="M47" s="18">
        <f>SQRT((D47*D47)+(H47*H47))</f>
        <v>0.10523062081343365</v>
      </c>
      <c r="N47" s="6"/>
      <c r="O47" s="43">
        <f>POWER(2,-L47)</f>
        <v>3.2228399799886107</v>
      </c>
      <c r="P47" s="17">
        <f>M47/SQRT((COUNT(C45:C47)+COUNT(G45:G47)/2))</f>
        <v>4.9606190377099457E-2</v>
      </c>
    </row>
    <row r="48" spans="2:17">
      <c r="B48" s="25" t="s">
        <v>199</v>
      </c>
      <c r="C48" s="21">
        <v>22.218000411987305</v>
      </c>
      <c r="D48" s="32"/>
      <c r="E48" s="35"/>
      <c r="F48" s="35"/>
      <c r="G48" s="21">
        <v>15.496999740600586</v>
      </c>
      <c r="I48" s="35"/>
      <c r="J48" s="35"/>
      <c r="K48" s="35"/>
      <c r="L48" s="35"/>
      <c r="M48" s="35"/>
      <c r="N48" s="35"/>
      <c r="O48" s="36"/>
    </row>
    <row r="49" spans="2:17">
      <c r="B49" s="25" t="s">
        <v>199</v>
      </c>
      <c r="C49" s="21">
        <v>22.267999649047852</v>
      </c>
      <c r="D49" s="37"/>
      <c r="E49" s="35"/>
      <c r="F49" s="35"/>
      <c r="G49" s="21">
        <v>15.515999794006348</v>
      </c>
      <c r="H49" s="37"/>
      <c r="I49" s="35"/>
      <c r="J49" s="35"/>
      <c r="K49" s="35"/>
      <c r="L49" s="35"/>
      <c r="M49" s="35"/>
      <c r="N49" s="35"/>
      <c r="O49" s="36"/>
    </row>
    <row r="50" spans="2:17" ht="15.75">
      <c r="B50" s="25" t="s">
        <v>199</v>
      </c>
      <c r="C50" s="21">
        <v>22.215000152587891</v>
      </c>
      <c r="D50" s="38">
        <f>STDEV(C48:C50)</f>
        <v>2.9770992280266004E-2</v>
      </c>
      <c r="E50" s="39">
        <f>AVERAGE(C48:C50)</f>
        <v>22.233666737874348</v>
      </c>
      <c r="F50" s="35"/>
      <c r="G50" s="21">
        <v>15.491999626159668</v>
      </c>
      <c r="H50" s="40">
        <f>STDEV(G48:G50)</f>
        <v>1.2662353852482506E-2</v>
      </c>
      <c r="I50" s="39">
        <f>AVERAGE(G48:G50)</f>
        <v>15.501666386922201</v>
      </c>
      <c r="J50" s="35"/>
      <c r="K50" s="39">
        <f>E50-I50</f>
        <v>6.7320003509521467</v>
      </c>
      <c r="L50" s="39">
        <f>K50-$K$7</f>
        <v>-2.9986658096313494</v>
      </c>
      <c r="M50" s="18">
        <f>SQRT((D50*D50)+(H50*H50))</f>
        <v>3.2351927090007122E-2</v>
      </c>
      <c r="N50" s="6"/>
      <c r="O50" s="43">
        <f>POWER(2,-L50)</f>
        <v>7.9926050975551455</v>
      </c>
      <c r="P50" s="17">
        <f>M50/SQRT((COUNT(C48:C50)+COUNT(G48:G50)/2))</f>
        <v>1.5250844686531205E-2</v>
      </c>
    </row>
    <row r="51" spans="2:17">
      <c r="B51" s="25" t="s">
        <v>200</v>
      </c>
      <c r="C51" s="21">
        <v>24.336999893188477</v>
      </c>
      <c r="D51" s="32"/>
      <c r="E51" s="35"/>
      <c r="F51" s="35"/>
      <c r="G51" s="21">
        <v>16.674999237060547</v>
      </c>
      <c r="I51" s="35"/>
      <c r="J51" s="35"/>
      <c r="K51" s="35"/>
      <c r="L51" s="35"/>
      <c r="M51" s="35"/>
      <c r="N51" s="35"/>
      <c r="O51" s="36"/>
    </row>
    <row r="52" spans="2:17">
      <c r="B52" s="25" t="s">
        <v>200</v>
      </c>
      <c r="C52" s="21">
        <v>24.273000717163086</v>
      </c>
      <c r="D52" s="37"/>
      <c r="E52" s="35"/>
      <c r="F52" s="35"/>
      <c r="G52" s="21">
        <v>16.690999984741211</v>
      </c>
      <c r="H52" s="37"/>
      <c r="I52" s="35"/>
      <c r="J52" s="35"/>
      <c r="K52" s="35"/>
      <c r="L52" s="35"/>
      <c r="M52" s="35"/>
      <c r="N52" s="35"/>
      <c r="O52" s="36"/>
    </row>
    <row r="53" spans="2:17" ht="15.75">
      <c r="B53" s="25" t="s">
        <v>200</v>
      </c>
      <c r="C53" s="21">
        <v>24.256000518798828</v>
      </c>
      <c r="D53" s="38">
        <f>STDEV(C51:C53)</f>
        <v>4.2711824919779699E-2</v>
      </c>
      <c r="E53" s="39">
        <f>AVERAGE(C51:C53)</f>
        <v>24.288667043050129</v>
      </c>
      <c r="F53" s="35"/>
      <c r="G53" s="21">
        <v>16.676000595092773</v>
      </c>
      <c r="H53" s="40">
        <f>STDEV(G51:G53)</f>
        <v>8.9629639263902276E-3</v>
      </c>
      <c r="I53" s="39">
        <f>AVERAGE(G51:G53)</f>
        <v>16.680666605631512</v>
      </c>
      <c r="J53" s="35"/>
      <c r="K53" s="39">
        <f>E53-I53</f>
        <v>7.6080004374186174</v>
      </c>
      <c r="L53" s="39">
        <f>K53-$K$7</f>
        <v>-2.1226657231648787</v>
      </c>
      <c r="M53" s="18">
        <f>SQRT((D53*D53)+(H53*H53))</f>
        <v>4.3642120827518067E-2</v>
      </c>
      <c r="N53" s="6"/>
      <c r="O53" s="43">
        <f>POWER(2,-L53)</f>
        <v>4.3549788825625964</v>
      </c>
      <c r="P53" s="17">
        <f>M53/SQRT((COUNT(C51:C53)+COUNT(G51:G53)/2))</f>
        <v>2.057309305500046E-2</v>
      </c>
    </row>
    <row r="54" spans="2:17">
      <c r="B54" s="25" t="s">
        <v>201</v>
      </c>
      <c r="C54" s="21">
        <v>29.506999969482422</v>
      </c>
      <c r="D54" s="32"/>
      <c r="E54" s="35"/>
      <c r="F54" s="35"/>
      <c r="G54" s="21">
        <v>17.648000717163086</v>
      </c>
      <c r="I54" s="35"/>
      <c r="J54" s="35"/>
      <c r="K54" s="35"/>
      <c r="L54" s="35"/>
      <c r="M54" s="35"/>
      <c r="N54" s="35"/>
      <c r="O54" s="36"/>
    </row>
    <row r="55" spans="2:17">
      <c r="B55" s="25" t="s">
        <v>201</v>
      </c>
      <c r="C55" s="21">
        <v>29.017000198364258</v>
      </c>
      <c r="D55" s="37"/>
      <c r="E55" s="35"/>
      <c r="F55" s="35"/>
      <c r="G55" s="21">
        <v>17.618000030517578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5" t="s">
        <v>201</v>
      </c>
      <c r="C56" s="21">
        <v>28.920999526977539</v>
      </c>
      <c r="D56" s="38">
        <f>STDEV(C54:C56)</f>
        <v>0.31430145381412034</v>
      </c>
      <c r="E56" s="39">
        <f>AVERAGE(C54:C56)</f>
        <v>29.148333231608074</v>
      </c>
      <c r="F56" s="35"/>
      <c r="G56" s="21">
        <v>17.582000732421875</v>
      </c>
      <c r="H56" s="40">
        <f>STDEV(G54:G56)</f>
        <v>3.3045394657514486E-2</v>
      </c>
      <c r="I56" s="39">
        <f>AVERAGE(G54:G56)</f>
        <v>17.616000493367512</v>
      </c>
      <c r="J56" s="35"/>
      <c r="K56" s="39">
        <f>E56-I56</f>
        <v>11.532332738240562</v>
      </c>
      <c r="L56" s="39">
        <f>K56-$K$7</f>
        <v>1.8016665776570662</v>
      </c>
      <c r="M56" s="18">
        <f>SQRT((D56*D56)+(H56*H56))</f>
        <v>0.316033862074526</v>
      </c>
      <c r="N56" s="6"/>
      <c r="O56" s="43">
        <f>POWER(2,-L56)</f>
        <v>0.2868430409089826</v>
      </c>
      <c r="P56" s="17">
        <f>M56/SQRT((COUNT(C54:C56)+COUNT(G54:G56)/2))</f>
        <v>0.14897979130498093</v>
      </c>
    </row>
    <row r="57" spans="2:17" s="24" customFormat="1">
      <c r="B57" s="25" t="s">
        <v>202</v>
      </c>
      <c r="C57" s="21">
        <v>22.584999084472656</v>
      </c>
      <c r="D57" s="32"/>
      <c r="E57" s="35"/>
      <c r="F57" s="35"/>
      <c r="G57" s="21">
        <v>14.892999649047852</v>
      </c>
      <c r="H57" s="31"/>
      <c r="I57" s="35"/>
      <c r="J57" s="35"/>
      <c r="K57" s="35"/>
      <c r="L57" s="35"/>
      <c r="M57" s="35"/>
      <c r="N57" s="35"/>
      <c r="O57" s="36"/>
      <c r="P57" s="42"/>
      <c r="Q57" s="30"/>
    </row>
    <row r="58" spans="2:17" s="24" customFormat="1">
      <c r="B58" s="25" t="s">
        <v>202</v>
      </c>
      <c r="C58" s="21">
        <v>22.676000595092773</v>
      </c>
      <c r="D58" s="37"/>
      <c r="E58" s="35"/>
      <c r="F58" s="35"/>
      <c r="G58" s="21">
        <v>14.829999923706055</v>
      </c>
      <c r="H58" s="37"/>
      <c r="I58" s="35"/>
      <c r="J58" s="35"/>
      <c r="K58" s="35"/>
      <c r="L58" s="35"/>
      <c r="M58" s="35"/>
      <c r="N58" s="35"/>
      <c r="O58" s="36"/>
      <c r="P58" s="42"/>
      <c r="Q58" s="30"/>
    </row>
    <row r="59" spans="2:17" s="24" customFormat="1" ht="15.75">
      <c r="B59" s="25" t="s">
        <v>202</v>
      </c>
      <c r="C59" s="21">
        <v>22.794000625610352</v>
      </c>
      <c r="D59" s="38">
        <f>STDEV(C57:C59)</f>
        <v>0.10479100337912635</v>
      </c>
      <c r="E59" s="39">
        <f>AVERAGE(C57:C59)</f>
        <v>22.685000101725262</v>
      </c>
      <c r="F59" s="35"/>
      <c r="G59" s="21">
        <v>14.864999771118164</v>
      </c>
      <c r="H59" s="40">
        <f>STDEV(G57:G59)</f>
        <v>3.1564610658378643E-2</v>
      </c>
      <c r="I59" s="39">
        <f>AVERAGE(G57:G59)</f>
        <v>14.862666447957357</v>
      </c>
      <c r="J59" s="35"/>
      <c r="K59" s="39">
        <f>E59-I59</f>
        <v>7.8223336537679042</v>
      </c>
      <c r="L59" s="39">
        <f>K59-$K$7</f>
        <v>-1.9083325068155919</v>
      </c>
      <c r="M59" s="39">
        <f>SQRT((D59*D59)+(H59*H59))</f>
        <v>0.10944166955606581</v>
      </c>
      <c r="N59" s="35"/>
      <c r="O59" s="43">
        <f>POWER(2,-L59)</f>
        <v>3.7537498361665231</v>
      </c>
      <c r="P59" s="1">
        <f>M59/SQRT((COUNT(C57:C59)+COUNT(G57:G59)/2))</f>
        <v>5.1591297791647651E-2</v>
      </c>
      <c r="Q59" s="30"/>
    </row>
    <row r="60" spans="2:17" s="24" customFormat="1">
      <c r="B60" s="25" t="s">
        <v>203</v>
      </c>
      <c r="C60" s="21">
        <v>29.145999908447266</v>
      </c>
      <c r="D60" s="32"/>
      <c r="E60" s="35"/>
      <c r="F60" s="35"/>
      <c r="G60" s="21">
        <v>16.545000076293945</v>
      </c>
      <c r="H60" s="31"/>
      <c r="I60" s="35"/>
      <c r="J60" s="35"/>
      <c r="K60" s="35"/>
      <c r="L60" s="35"/>
      <c r="M60" s="35"/>
      <c r="N60" s="35"/>
      <c r="O60" s="36"/>
      <c r="P60" s="42"/>
      <c r="Q60" s="30"/>
    </row>
    <row r="61" spans="2:17" s="24" customFormat="1">
      <c r="B61" s="25" t="s">
        <v>203</v>
      </c>
      <c r="C61" s="21">
        <v>29.349000930786133</v>
      </c>
      <c r="D61" s="37"/>
      <c r="E61" s="35"/>
      <c r="F61" s="35"/>
      <c r="G61" s="21">
        <v>16.555999755859375</v>
      </c>
      <c r="H61" s="37"/>
      <c r="I61" s="35"/>
      <c r="J61" s="35"/>
      <c r="K61" s="35"/>
      <c r="L61" s="35"/>
      <c r="M61" s="35"/>
      <c r="N61" s="35"/>
      <c r="O61" s="36"/>
      <c r="P61" s="42"/>
      <c r="Q61" s="30"/>
    </row>
    <row r="62" spans="2:17" s="24" customFormat="1" ht="15.75">
      <c r="B62" s="25" t="s">
        <v>203</v>
      </c>
      <c r="C62" s="21"/>
      <c r="D62" s="38">
        <f>STDEV(C60:C62)</f>
        <v>0.1435433994836148</v>
      </c>
      <c r="E62" s="39">
        <f>AVERAGE(C60:C62)</f>
        <v>29.247500419616699</v>
      </c>
      <c r="F62" s="35"/>
      <c r="G62" s="21"/>
      <c r="H62" s="40">
        <f>STDEV(G60:G62)</f>
        <v>7.7779480115944283E-3</v>
      </c>
      <c r="I62" s="39">
        <f>AVERAGE(G60:G62)</f>
        <v>16.55049991607666</v>
      </c>
      <c r="J62" s="35"/>
      <c r="K62" s="39">
        <f>E62-I62</f>
        <v>12.697000503540039</v>
      </c>
      <c r="L62" s="39">
        <f>K62-$K$7</f>
        <v>2.966334342956543</v>
      </c>
      <c r="M62" s="39">
        <f>SQRT((D62*D62)+(H62*H62))</f>
        <v>0.14375397041676341</v>
      </c>
      <c r="N62" s="35"/>
      <c r="O62" s="43">
        <f>POWER(2,-L62)</f>
        <v>0.12795120656879885</v>
      </c>
      <c r="P62" s="1">
        <f>M62/SQRT((COUNT(C60:C62)+COUNT(G60:G62)/2))</f>
        <v>8.2996393517195857E-2</v>
      </c>
      <c r="Q62" s="30"/>
    </row>
    <row r="63" spans="2:17" s="24" customFormat="1">
      <c r="B63" s="25" t="s">
        <v>204</v>
      </c>
      <c r="C63" s="21">
        <v>24.805999755859375</v>
      </c>
      <c r="D63" s="32"/>
      <c r="E63" s="35"/>
      <c r="F63" s="35"/>
      <c r="G63" s="21">
        <v>17.350000381469727</v>
      </c>
      <c r="H63" s="31"/>
      <c r="I63" s="35"/>
      <c r="J63" s="35"/>
      <c r="K63" s="35"/>
      <c r="L63" s="35"/>
      <c r="M63" s="35"/>
      <c r="N63" s="35"/>
      <c r="O63" s="36"/>
      <c r="P63" s="42"/>
      <c r="Q63" s="30"/>
    </row>
    <row r="64" spans="2:17" s="24" customFormat="1">
      <c r="B64" s="25" t="s">
        <v>204</v>
      </c>
      <c r="C64" s="21">
        <v>24.849000930786133</v>
      </c>
      <c r="D64" s="37"/>
      <c r="E64" s="35"/>
      <c r="F64" s="35"/>
      <c r="G64" s="21">
        <v>17.312999725341797</v>
      </c>
      <c r="H64" s="37"/>
      <c r="I64" s="35"/>
      <c r="J64" s="35"/>
      <c r="K64" s="35"/>
      <c r="L64" s="35"/>
      <c r="M64" s="35"/>
      <c r="N64" s="35"/>
      <c r="O64" s="36"/>
      <c r="P64" s="42"/>
      <c r="Q64" s="30"/>
    </row>
    <row r="65" spans="2:17" s="24" customFormat="1" ht="15.75">
      <c r="B65" s="25" t="s">
        <v>204</v>
      </c>
      <c r="C65" s="21">
        <v>25.003999710083008</v>
      </c>
      <c r="D65" s="38">
        <f>STDEV(C63:C65)</f>
        <v>0.10414549478267066</v>
      </c>
      <c r="E65" s="39">
        <f>AVERAGE(C63:C65)</f>
        <v>24.886333465576172</v>
      </c>
      <c r="F65" s="35"/>
      <c r="G65" s="21">
        <v>17.228000640869141</v>
      </c>
      <c r="H65" s="40">
        <f>STDEV(G63:G65)</f>
        <v>6.2553749716673407E-2</v>
      </c>
      <c r="I65" s="39">
        <f>AVERAGE(G63:G65)</f>
        <v>17.297000249226887</v>
      </c>
      <c r="J65" s="35"/>
      <c r="K65" s="39">
        <f>E65-I65</f>
        <v>7.589333216349285</v>
      </c>
      <c r="L65" s="39">
        <f>K65-$K$7</f>
        <v>-2.1413329442342111</v>
      </c>
      <c r="M65" s="39">
        <f>SQRT((D65*D65)+(H65*H65))</f>
        <v>0.12148767709995734</v>
      </c>
      <c r="N65" s="35"/>
      <c r="O65" s="43">
        <f>POWER(2,-L65)</f>
        <v>4.4116946628617972</v>
      </c>
      <c r="P65" s="1">
        <f>M65/SQRT((COUNT(C63:C65)+COUNT(G63:G65)/2))</f>
        <v>5.7269840205320985E-2</v>
      </c>
      <c r="Q65" s="30"/>
    </row>
    <row r="66" spans="2:17">
      <c r="B66" s="25" t="s">
        <v>205</v>
      </c>
      <c r="C66" s="21">
        <v>21.577999114990234</v>
      </c>
      <c r="D66" s="32"/>
      <c r="E66" s="35"/>
      <c r="F66" s="35"/>
      <c r="G66" s="21">
        <v>13.895000457763672</v>
      </c>
      <c r="I66" s="35"/>
      <c r="J66" s="35"/>
      <c r="K66" s="35"/>
      <c r="L66" s="35"/>
      <c r="M66" s="35"/>
      <c r="N66" s="35"/>
      <c r="O66" s="36"/>
    </row>
    <row r="67" spans="2:17">
      <c r="B67" s="25" t="s">
        <v>205</v>
      </c>
      <c r="C67" s="21">
        <v>21.573999404907227</v>
      </c>
      <c r="D67" s="37"/>
      <c r="E67" s="35"/>
      <c r="F67" s="35"/>
      <c r="G67" s="21">
        <v>13.946999549865723</v>
      </c>
      <c r="H67" s="37"/>
      <c r="I67" s="35"/>
      <c r="J67" s="35"/>
      <c r="K67" s="35"/>
      <c r="L67" s="35"/>
      <c r="M67" s="35"/>
      <c r="N67" s="35"/>
      <c r="O67" s="36"/>
    </row>
    <row r="68" spans="2:17" ht="15.75">
      <c r="B68" s="25" t="s">
        <v>205</v>
      </c>
      <c r="C68" s="21">
        <v>21.683000564575195</v>
      </c>
      <c r="D68" s="38">
        <f>STDEV(C66:C68)</f>
        <v>6.1809593247668312E-2</v>
      </c>
      <c r="E68" s="39">
        <f>AVERAGE(C66:C68)</f>
        <v>21.611666361490887</v>
      </c>
      <c r="F68" s="35"/>
      <c r="G68" s="21">
        <v>13.942999839782715</v>
      </c>
      <c r="H68" s="40">
        <f>STDEV(G66:G68)</f>
        <v>2.8936263103574437E-2</v>
      </c>
      <c r="I68" s="39">
        <f>AVERAGE(G66:G68)</f>
        <v>13.928333282470703</v>
      </c>
      <c r="J68" s="35"/>
      <c r="K68" s="39">
        <f>E68-I68</f>
        <v>7.6833330790201835</v>
      </c>
      <c r="L68" s="39">
        <f>K68-$K$7</f>
        <v>-2.0473330815633126</v>
      </c>
      <c r="M68" s="18">
        <f>SQRT((D68*D68)+(H68*H68))</f>
        <v>6.8247587062411866E-2</v>
      </c>
      <c r="N68" s="6"/>
      <c r="O68" s="43">
        <f>POWER(2,-L68)</f>
        <v>4.1334117401442994</v>
      </c>
      <c r="P68" s="17">
        <f>M68/SQRT((COUNT(C66:C68)+COUNT(G66:G68)/2))</f>
        <v>3.2172221074300483E-2</v>
      </c>
    </row>
    <row r="69" spans="2:17">
      <c r="B69" s="25" t="s">
        <v>206</v>
      </c>
      <c r="C69" s="21">
        <v>26.443000793457031</v>
      </c>
      <c r="D69" s="32"/>
      <c r="E69" s="35"/>
      <c r="F69" s="35"/>
      <c r="G69" s="21">
        <v>16.951999664306641</v>
      </c>
      <c r="I69" s="35"/>
      <c r="J69" s="35"/>
      <c r="K69" s="35"/>
      <c r="L69" s="35"/>
      <c r="M69" s="35"/>
      <c r="N69" s="35"/>
      <c r="O69" s="36"/>
    </row>
    <row r="70" spans="2:17">
      <c r="B70" s="25" t="s">
        <v>206</v>
      </c>
      <c r="C70" s="21">
        <v>26.621999740600586</v>
      </c>
      <c r="D70" s="37"/>
      <c r="E70" s="35"/>
      <c r="F70" s="35"/>
      <c r="G70" s="21">
        <v>16.98699951171875</v>
      </c>
      <c r="H70" s="37"/>
      <c r="I70" s="35"/>
      <c r="J70" s="35"/>
      <c r="K70" s="35"/>
      <c r="L70" s="35"/>
      <c r="M70" s="35"/>
      <c r="N70" s="35"/>
      <c r="O70" s="36"/>
    </row>
    <row r="71" spans="2:17" ht="15.75">
      <c r="B71" s="25" t="s">
        <v>206</v>
      </c>
      <c r="C71" s="21">
        <v>26.586999893188477</v>
      </c>
      <c r="D71" s="38">
        <f>STDEV(C69:C71)</f>
        <v>9.4869518393105548E-2</v>
      </c>
      <c r="E71" s="39">
        <f>AVERAGE(C69:C71)</f>
        <v>26.550666809082031</v>
      </c>
      <c r="F71" s="35"/>
      <c r="G71" s="21">
        <v>16.986000061035156</v>
      </c>
      <c r="H71" s="40">
        <f>STDEV(G69:G71)</f>
        <v>1.9924922409871225E-2</v>
      </c>
      <c r="I71" s="39">
        <f>AVERAGE(G69:G71)</f>
        <v>16.974999745686848</v>
      </c>
      <c r="J71" s="35"/>
      <c r="K71" s="39">
        <f>E71-I71</f>
        <v>9.5756670633951835</v>
      </c>
      <c r="L71" s="39">
        <f>K71-$K$7</f>
        <v>-0.15499909718831262</v>
      </c>
      <c r="M71" s="18">
        <f>SQRT((D71*D71)+(H71*H71))</f>
        <v>9.6939300870076323E-2</v>
      </c>
      <c r="N71" s="6"/>
      <c r="O71" s="43">
        <f>POWER(2,-L71)</f>
        <v>1.1134209214703923</v>
      </c>
      <c r="P71" s="17">
        <f>M71/SQRT((COUNT(C69:C71)+COUNT(G69:G71)/2))</f>
        <v>4.5697624672475977E-2</v>
      </c>
    </row>
    <row r="72" spans="2:17">
      <c r="B72" s="25" t="s">
        <v>207</v>
      </c>
      <c r="C72" s="21">
        <v>23.756999969482422</v>
      </c>
      <c r="D72" s="32"/>
      <c r="E72" s="35"/>
      <c r="F72" s="35"/>
      <c r="G72" s="21">
        <v>16.339000701904297</v>
      </c>
      <c r="I72" s="35"/>
      <c r="J72" s="35"/>
      <c r="K72" s="35"/>
      <c r="L72" s="35"/>
      <c r="M72" s="35"/>
      <c r="N72" s="35"/>
      <c r="O72" s="36"/>
    </row>
    <row r="73" spans="2:17">
      <c r="B73" s="25" t="s">
        <v>207</v>
      </c>
      <c r="C73" s="21">
        <v>23.783000946044922</v>
      </c>
      <c r="D73" s="37"/>
      <c r="E73" s="35"/>
      <c r="F73" s="35"/>
      <c r="G73" s="21">
        <v>16.431999206542969</v>
      </c>
      <c r="H73" s="37"/>
      <c r="I73" s="35"/>
      <c r="J73" s="35"/>
      <c r="K73" s="35"/>
      <c r="L73" s="35"/>
      <c r="M73" s="35"/>
      <c r="N73" s="35"/>
      <c r="O73" s="36"/>
    </row>
    <row r="74" spans="2:17" ht="15.75">
      <c r="B74" s="25" t="s">
        <v>207</v>
      </c>
      <c r="C74" s="21">
        <v>23.781999588012695</v>
      </c>
      <c r="D74" s="38">
        <f>STDEV(C72:C74)</f>
        <v>1.4731114614830124E-2</v>
      </c>
      <c r="E74" s="39">
        <f>AVERAGE(C72:C74)</f>
        <v>23.77400016784668</v>
      </c>
      <c r="F74" s="35"/>
      <c r="G74" s="21">
        <v>16.552999496459961</v>
      </c>
      <c r="H74" s="40">
        <f>STDEV(G72:G74)</f>
        <v>0.10730429946053928</v>
      </c>
      <c r="I74" s="39">
        <f>AVERAGE(G72:G74)</f>
        <v>16.441333134969074</v>
      </c>
      <c r="J74" s="35"/>
      <c r="K74" s="39">
        <f>E74-I74</f>
        <v>7.3326670328776054</v>
      </c>
      <c r="L74" s="39">
        <f>K74-$K$7</f>
        <v>-2.3979991277058907</v>
      </c>
      <c r="M74" s="18">
        <f>SQRT((D74*D74)+(H74*H74))</f>
        <v>0.10831074933039819</v>
      </c>
      <c r="N74" s="6"/>
      <c r="O74" s="43">
        <f>POWER(2,-L74)</f>
        <v>5.2707166201116804</v>
      </c>
      <c r="P74" s="17">
        <f>M74/SQRT((COUNT(C72:C74)+COUNT(G72:G74)/2))</f>
        <v>5.1058176884613921E-2</v>
      </c>
    </row>
    <row r="75" spans="2:17">
      <c r="B75" s="25" t="s">
        <v>208</v>
      </c>
      <c r="C75" s="21">
        <v>21.378999710083008</v>
      </c>
      <c r="D75" s="32"/>
      <c r="E75" s="35"/>
      <c r="F75" s="35"/>
      <c r="G75" s="21">
        <v>14.925999641418457</v>
      </c>
      <c r="I75" s="35"/>
      <c r="J75" s="35"/>
      <c r="K75" s="35"/>
      <c r="L75" s="35"/>
      <c r="M75" s="35"/>
      <c r="N75" s="35"/>
      <c r="O75" s="36"/>
    </row>
    <row r="76" spans="2:17">
      <c r="B76" s="25" t="s">
        <v>208</v>
      </c>
      <c r="C76" s="21">
        <v>21.365999221801758</v>
      </c>
      <c r="D76" s="37"/>
      <c r="E76" s="35"/>
      <c r="F76" s="35"/>
      <c r="G76" s="21">
        <v>14.953000068664551</v>
      </c>
      <c r="H76" s="37"/>
      <c r="I76" s="35"/>
      <c r="J76" s="35"/>
      <c r="K76" s="35"/>
      <c r="L76" s="35"/>
      <c r="M76" s="35"/>
      <c r="N76" s="35"/>
      <c r="O76" s="36"/>
    </row>
    <row r="77" spans="2:17" ht="15.75">
      <c r="B77" s="25" t="s">
        <v>208</v>
      </c>
      <c r="C77" s="21">
        <v>21.357999801635742</v>
      </c>
      <c r="D77" s="38">
        <f>STDEV(C75:C77)</f>
        <v>1.0598738709054914E-2</v>
      </c>
      <c r="E77" s="39">
        <f>AVERAGE(C75:C77)</f>
        <v>21.367666244506836</v>
      </c>
      <c r="F77" s="35"/>
      <c r="G77" s="21">
        <v>14.859999656677246</v>
      </c>
      <c r="H77" s="40">
        <f>STDEV(G75:G77)</f>
        <v>4.7843665005794449E-2</v>
      </c>
      <c r="I77" s="39">
        <f>AVERAGE(G75:G77)</f>
        <v>14.912999788920084</v>
      </c>
      <c r="J77" s="35"/>
      <c r="K77" s="39">
        <f>E77-I77</f>
        <v>6.4546664555867519</v>
      </c>
      <c r="L77" s="39">
        <f>K77-$K$7</f>
        <v>-3.2759997049967442</v>
      </c>
      <c r="M77" s="18">
        <f>SQRT((D77*D77)+(H77*H77))</f>
        <v>4.9003566639679398E-2</v>
      </c>
      <c r="N77" s="6"/>
      <c r="O77" s="43">
        <f>POWER(2,-L77)</f>
        <v>9.6866626908689017</v>
      </c>
      <c r="P77" s="17">
        <f>M77/SQRT((COUNT(C75:C77)+COUNT(G75:G77)/2))</f>
        <v>2.3100502848829457E-2</v>
      </c>
    </row>
    <row r="78" spans="2:17">
      <c r="B78" s="25" t="s">
        <v>209</v>
      </c>
      <c r="C78" s="21">
        <v>22.28700065612793</v>
      </c>
      <c r="D78" s="32"/>
      <c r="E78" s="35"/>
      <c r="F78" s="35"/>
      <c r="G78" s="21">
        <v>14.272000312805176</v>
      </c>
      <c r="I78" s="35"/>
      <c r="J78" s="35"/>
      <c r="K78" s="35"/>
      <c r="L78" s="35"/>
      <c r="M78" s="35"/>
      <c r="N78" s="35"/>
      <c r="O78" s="36"/>
    </row>
    <row r="79" spans="2:17">
      <c r="B79" s="25" t="s">
        <v>209</v>
      </c>
      <c r="C79" s="21">
        <v>22.246999740600586</v>
      </c>
      <c r="D79" s="37"/>
      <c r="E79" s="35"/>
      <c r="F79" s="35"/>
      <c r="G79" s="21">
        <v>14.22700023651123</v>
      </c>
      <c r="H79" s="37"/>
      <c r="I79" s="35"/>
      <c r="J79" s="35"/>
      <c r="K79" s="35"/>
      <c r="L79" s="35"/>
      <c r="M79" s="35"/>
      <c r="N79" s="35"/>
      <c r="O79" s="36"/>
    </row>
    <row r="80" spans="2:17" ht="15.75">
      <c r="B80" s="25" t="s">
        <v>209</v>
      </c>
      <c r="C80" s="21">
        <v>22.277000427246094</v>
      </c>
      <c r="D80" s="38">
        <f>STDEV(C78:C80)</f>
        <v>2.0817136450197095E-2</v>
      </c>
      <c r="E80" s="39">
        <f>AVERAGE(C78:C80)</f>
        <v>22.270333607991535</v>
      </c>
      <c r="F80" s="35"/>
      <c r="G80" s="21">
        <v>14.071000099182129</v>
      </c>
      <c r="H80" s="40">
        <f>STDEV(G78:G80)</f>
        <v>0.10548470314826847</v>
      </c>
      <c r="I80" s="39">
        <f>AVERAGE(G78:G80)</f>
        <v>14.190000216166178</v>
      </c>
      <c r="J80" s="35"/>
      <c r="K80" s="39">
        <f>E80-I80</f>
        <v>8.0803333918253575</v>
      </c>
      <c r="L80" s="39">
        <f>K80-$K$7</f>
        <v>-1.6503327687581386</v>
      </c>
      <c r="M80" s="18">
        <f>SQRT((D80*D80)+(H80*H80))</f>
        <v>0.1075191879073891</v>
      </c>
      <c r="N80" s="6"/>
      <c r="O80" s="43">
        <f>POWER(2,-L80)</f>
        <v>3.1390603566148769</v>
      </c>
      <c r="P80" s="17">
        <f>M80/SQRT((COUNT(C78:C80)+COUNT(G78:G80)/2))</f>
        <v>5.0685031251323648E-2</v>
      </c>
    </row>
    <row r="81" spans="2:17" s="24" customFormat="1">
      <c r="B81" s="25" t="s">
        <v>210</v>
      </c>
      <c r="C81" s="21">
        <v>24.822000503540039</v>
      </c>
      <c r="D81" s="32"/>
      <c r="E81" s="35"/>
      <c r="F81" s="35"/>
      <c r="G81" s="21">
        <v>16.83799934387207</v>
      </c>
      <c r="H81" s="31"/>
      <c r="I81" s="35"/>
      <c r="J81" s="35"/>
      <c r="K81" s="35"/>
      <c r="L81" s="35"/>
      <c r="M81" s="35"/>
      <c r="N81" s="35"/>
      <c r="O81" s="36"/>
      <c r="P81" s="42"/>
      <c r="Q81" s="30"/>
    </row>
    <row r="82" spans="2:17" s="24" customFormat="1">
      <c r="B82" s="25" t="s">
        <v>210</v>
      </c>
      <c r="C82" s="21">
        <v>24.806999206542969</v>
      </c>
      <c r="D82" s="37"/>
      <c r="E82" s="35"/>
      <c r="F82" s="35"/>
      <c r="G82" s="21">
        <v>16.738000869750977</v>
      </c>
      <c r="H82" s="37"/>
      <c r="I82" s="35"/>
      <c r="J82" s="35"/>
      <c r="K82" s="35"/>
      <c r="L82" s="35"/>
      <c r="M82" s="35"/>
      <c r="N82" s="35"/>
      <c r="O82" s="36"/>
      <c r="P82" s="42"/>
      <c r="Q82" s="30"/>
    </row>
    <row r="83" spans="2:17" s="24" customFormat="1" ht="15.75">
      <c r="B83" s="25" t="s">
        <v>210</v>
      </c>
      <c r="C83" s="21">
        <v>24.858999252319336</v>
      </c>
      <c r="D83" s="38">
        <f>STDEV(C81:C83)</f>
        <v>2.676425191548145E-2</v>
      </c>
      <c r="E83" s="39">
        <f>AVERAGE(C81:C83)</f>
        <v>24.829332987467449</v>
      </c>
      <c r="F83" s="35"/>
      <c r="G83" s="21">
        <v>16.820999145507813</v>
      </c>
      <c r="H83" s="40">
        <f>STDEV(G81:G83)</f>
        <v>5.3506098327790248E-2</v>
      </c>
      <c r="I83" s="39">
        <f>AVERAGE(G81:G83)</f>
        <v>16.798999786376953</v>
      </c>
      <c r="J83" s="35"/>
      <c r="K83" s="39">
        <f>E83-I83</f>
        <v>8.030333201090496</v>
      </c>
      <c r="L83" s="39">
        <f>K83-$K$7</f>
        <v>-1.7003329594930001</v>
      </c>
      <c r="M83" s="39">
        <f>SQRT((D83*D83)+(H83*H83))</f>
        <v>5.982664739778179E-2</v>
      </c>
      <c r="N83" s="35"/>
      <c r="O83" s="43">
        <f>POWER(2,-L83)</f>
        <v>3.2497595106663919</v>
      </c>
      <c r="P83" s="1">
        <f>M83/SQRT((COUNT(C81:C83)+COUNT(G81:G83)/2))</f>
        <v>2.8202552047085348E-2</v>
      </c>
      <c r="Q83" s="30"/>
    </row>
    <row r="84" spans="2:17" s="24" customFormat="1">
      <c r="B84" s="25" t="s">
        <v>211</v>
      </c>
      <c r="C84" s="21">
        <v>22.11199951171875</v>
      </c>
      <c r="D84" s="32"/>
      <c r="E84" s="35"/>
      <c r="F84" s="35"/>
      <c r="G84" s="21">
        <v>16.388999938964844</v>
      </c>
      <c r="H84" s="31"/>
      <c r="I84" s="35"/>
      <c r="J84" s="35"/>
      <c r="K84" s="35"/>
      <c r="L84" s="35"/>
      <c r="M84" s="35"/>
      <c r="N84" s="35"/>
      <c r="O84" s="36"/>
      <c r="P84" s="42"/>
      <c r="Q84" s="30"/>
    </row>
    <row r="85" spans="2:17" s="24" customFormat="1">
      <c r="B85" s="25" t="s">
        <v>211</v>
      </c>
      <c r="C85" s="21">
        <v>22.070999145507813</v>
      </c>
      <c r="D85" s="37"/>
      <c r="E85" s="35"/>
      <c r="F85" s="35"/>
      <c r="G85" s="21">
        <v>15.923999786376953</v>
      </c>
      <c r="H85" s="37"/>
      <c r="I85" s="35"/>
      <c r="J85" s="35"/>
      <c r="K85" s="35"/>
      <c r="L85" s="35"/>
      <c r="M85" s="35"/>
      <c r="N85" s="35"/>
      <c r="O85" s="36"/>
      <c r="P85" s="42"/>
      <c r="Q85" s="30"/>
    </row>
    <row r="86" spans="2:17" s="24" customFormat="1" ht="15.75">
      <c r="B86" s="25" t="s">
        <v>211</v>
      </c>
      <c r="C86" s="21">
        <v>22.096000671386719</v>
      </c>
      <c r="D86" s="38">
        <f>STDEV(C84:C86)</f>
        <v>2.0664257457723285E-2</v>
      </c>
      <c r="E86" s="39">
        <f>AVERAGE(C84:C86)</f>
        <v>22.092999776204426</v>
      </c>
      <c r="F86" s="35"/>
      <c r="G86" s="21">
        <v>16.405000686645508</v>
      </c>
      <c r="H86" s="40">
        <f>STDEV(G84:G86)</f>
        <v>0.27320414586048658</v>
      </c>
      <c r="I86" s="39">
        <f>AVERAGE(G84:G86)</f>
        <v>16.239333470662434</v>
      </c>
      <c r="J86" s="35"/>
      <c r="K86" s="39">
        <f>E86-I86</f>
        <v>5.8536663055419922</v>
      </c>
      <c r="L86" s="39">
        <f>K86-$K$7</f>
        <v>-3.8769998550415039</v>
      </c>
      <c r="M86" s="39">
        <f>SQRT((D86*D86)+(H86*H86))</f>
        <v>0.27398451936493984</v>
      </c>
      <c r="N86" s="35"/>
      <c r="O86" s="43">
        <f>POWER(2,-L86)</f>
        <v>14.692417120556291</v>
      </c>
      <c r="P86" s="1">
        <f>M86/SQRT((COUNT(C84:C86)+COUNT(G84:G86)/2))</f>
        <v>0.12915754105539062</v>
      </c>
      <c r="Q86" s="30"/>
    </row>
    <row r="87" spans="2:17">
      <c r="B87" s="25" t="s">
        <v>212</v>
      </c>
      <c r="C87" s="21">
        <v>25.106000900268555</v>
      </c>
      <c r="D87" s="32"/>
      <c r="E87" s="35"/>
      <c r="F87" s="35"/>
      <c r="G87" s="21">
        <v>17.948999404907227</v>
      </c>
      <c r="I87" s="35"/>
      <c r="J87" s="35"/>
      <c r="K87" s="35"/>
      <c r="L87" s="35"/>
      <c r="M87" s="35"/>
      <c r="N87" s="35"/>
      <c r="O87" s="36"/>
    </row>
    <row r="88" spans="2:17">
      <c r="B88" s="25" t="s">
        <v>212</v>
      </c>
      <c r="C88" s="21">
        <v>25.177999496459961</v>
      </c>
      <c r="D88" s="37"/>
      <c r="E88" s="35"/>
      <c r="F88" s="35"/>
      <c r="G88" s="21">
        <v>17.944000244140625</v>
      </c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5" t="s">
        <v>212</v>
      </c>
      <c r="C89" s="21">
        <v>25.131000518798828</v>
      </c>
      <c r="D89" s="38">
        <f>STDEV(C87:C89)</f>
        <v>3.6555169906558202E-2</v>
      </c>
      <c r="E89" s="39">
        <f>AVERAGE(C87:C89)</f>
        <v>25.138333638509113</v>
      </c>
      <c r="F89" s="35"/>
      <c r="G89" s="21">
        <v>17.992000579833984</v>
      </c>
      <c r="H89" s="40">
        <f>STDEV(G87:G89)</f>
        <v>2.6388523010730577E-2</v>
      </c>
      <c r="I89" s="39">
        <f>AVERAGE(G87:G89)</f>
        <v>17.961666742960613</v>
      </c>
      <c r="J89" s="35"/>
      <c r="K89" s="39">
        <f>E89-I89</f>
        <v>7.1766668955485002</v>
      </c>
      <c r="L89" s="39">
        <f>K89-$K$7</f>
        <v>-2.5539992650349959</v>
      </c>
      <c r="M89" s="18">
        <f>SQRT((D89*D89)+(H89*H89))</f>
        <v>4.5084749013221702E-2</v>
      </c>
      <c r="N89" s="6"/>
      <c r="O89" s="43">
        <f>POWER(2,-L89)</f>
        <v>5.872599552404874</v>
      </c>
      <c r="P89" s="17">
        <f>M89/SQRT((COUNT(C87:C89)+COUNT(G87:G89)/2))</f>
        <v>2.1253154503561716E-2</v>
      </c>
    </row>
    <row r="90" spans="2:17">
      <c r="B90" s="25" t="s">
        <v>213</v>
      </c>
      <c r="C90" s="21">
        <v>28.833000183105469</v>
      </c>
      <c r="D90" s="32"/>
      <c r="E90" s="35"/>
      <c r="F90" s="35"/>
      <c r="G90" s="21">
        <v>19.680000305175781</v>
      </c>
      <c r="I90" s="35"/>
      <c r="J90" s="35"/>
      <c r="K90" s="35"/>
      <c r="L90" s="35"/>
      <c r="M90" s="35"/>
      <c r="N90" s="35"/>
      <c r="O90" s="36"/>
    </row>
    <row r="91" spans="2:17">
      <c r="B91" s="25" t="s">
        <v>213</v>
      </c>
      <c r="C91" s="21">
        <v>28.219999313354492</v>
      </c>
      <c r="D91" s="37"/>
      <c r="E91" s="35"/>
      <c r="F91" s="35"/>
      <c r="G91" s="21">
        <v>19.75200080871582</v>
      </c>
      <c r="H91" s="37"/>
      <c r="I91" s="35"/>
      <c r="J91" s="35"/>
      <c r="K91" s="35"/>
      <c r="L91" s="35"/>
      <c r="M91" s="35"/>
      <c r="N91" s="35"/>
      <c r="O91" s="36"/>
    </row>
    <row r="92" spans="2:17" ht="15.75">
      <c r="B92" s="25" t="s">
        <v>213</v>
      </c>
      <c r="C92" s="21">
        <v>28.392000198364258</v>
      </c>
      <c r="D92" s="38">
        <f>STDEV(C90:C92)</f>
        <v>0.31618437587936582</v>
      </c>
      <c r="E92" s="39">
        <f>AVERAGE(C90:C92)</f>
        <v>28.481666564941406</v>
      </c>
      <c r="F92" s="35"/>
      <c r="G92" s="21">
        <v>19.819000244140625</v>
      </c>
      <c r="H92" s="40">
        <f>STDEV(G90:G92)</f>
        <v>6.9514962285697937E-2</v>
      </c>
      <c r="I92" s="39">
        <f>AVERAGE(G90:G92)</f>
        <v>19.750333786010742</v>
      </c>
      <c r="J92" s="35"/>
      <c r="K92" s="39">
        <f>E92-I92</f>
        <v>8.7313327789306641</v>
      </c>
      <c r="L92" s="39">
        <f>K92-$K$7</f>
        <v>-0.99933338165283203</v>
      </c>
      <c r="M92" s="18">
        <f>SQRT((D92*D92)+(H92*H92))</f>
        <v>0.32373583294378472</v>
      </c>
      <c r="N92" s="6"/>
      <c r="O92" s="43">
        <f>POWER(2,-L92)</f>
        <v>1.9990760842151418</v>
      </c>
      <c r="P92" s="17">
        <f>M92/SQRT((COUNT(C90:C92)+COUNT(G90:G92)/2))</f>
        <v>0.15261053519175033</v>
      </c>
    </row>
    <row r="93" spans="2:17">
      <c r="B93" s="25" t="s">
        <v>214</v>
      </c>
      <c r="C93" s="21">
        <v>22.448999404907227</v>
      </c>
      <c r="D93" s="32"/>
      <c r="E93" s="35"/>
      <c r="F93" s="35"/>
      <c r="G93" s="21">
        <v>15.680000305175781</v>
      </c>
      <c r="I93" s="35"/>
      <c r="J93" s="35"/>
      <c r="K93" s="35"/>
      <c r="L93" s="35"/>
      <c r="M93" s="35"/>
      <c r="N93" s="35"/>
      <c r="O93" s="36"/>
    </row>
    <row r="94" spans="2:17">
      <c r="B94" s="25" t="s">
        <v>214</v>
      </c>
      <c r="C94" s="21">
        <v>22.503999710083008</v>
      </c>
      <c r="D94" s="37"/>
      <c r="E94" s="35"/>
      <c r="F94" s="35"/>
      <c r="G94" s="21">
        <v>15.696999549865723</v>
      </c>
      <c r="H94" s="37"/>
      <c r="I94" s="35"/>
      <c r="J94" s="35"/>
      <c r="K94" s="35"/>
      <c r="L94" s="35"/>
      <c r="M94" s="35"/>
      <c r="N94" s="35"/>
      <c r="O94" s="36"/>
    </row>
    <row r="95" spans="2:17" ht="15.75">
      <c r="B95" s="25" t="s">
        <v>214</v>
      </c>
      <c r="C95" s="21">
        <v>22.555999755859375</v>
      </c>
      <c r="D95" s="38">
        <f>STDEV(C93:C95)</f>
        <v>5.3507185551812081E-2</v>
      </c>
      <c r="E95" s="39">
        <f>AVERAGE(C93:C95)</f>
        <v>22.502999623616535</v>
      </c>
      <c r="F95" s="35"/>
      <c r="G95" s="21">
        <v>15.729000091552734</v>
      </c>
      <c r="H95" s="40">
        <f>STDEV(G93:G95)</f>
        <v>2.4879670594274744E-2</v>
      </c>
      <c r="I95" s="39">
        <f>AVERAGE(G93:G95)</f>
        <v>15.70199998219808</v>
      </c>
      <c r="J95" s="35"/>
      <c r="K95" s="39">
        <f>E95-I95</f>
        <v>6.8009996414184553</v>
      </c>
      <c r="L95" s="39">
        <f>K95-$K$7</f>
        <v>-2.9296665191650408</v>
      </c>
      <c r="M95" s="18">
        <f>SQRT((D95*D95)+(H95*H95))</f>
        <v>5.9008617290660745E-2</v>
      </c>
      <c r="N95" s="6"/>
      <c r="O95" s="43">
        <f>POWER(2,-L95)</f>
        <v>7.6193425598397218</v>
      </c>
      <c r="P95" s="17">
        <f>M95/SQRT((COUNT(C93:C95)+COUNT(G93:G95)/2))</f>
        <v>2.7816928956445316E-2</v>
      </c>
    </row>
    <row r="96" spans="2:17">
      <c r="B96" s="25" t="s">
        <v>215</v>
      </c>
      <c r="C96" s="21">
        <v>24.357999801635742</v>
      </c>
      <c r="D96" s="32"/>
      <c r="E96" s="35"/>
      <c r="F96" s="35"/>
      <c r="G96" s="21">
        <v>15.557999610900879</v>
      </c>
      <c r="I96" s="35"/>
      <c r="J96" s="35"/>
      <c r="K96" s="35"/>
      <c r="L96" s="35"/>
      <c r="M96" s="35"/>
      <c r="N96" s="35"/>
      <c r="O96" s="36"/>
    </row>
    <row r="97" spans="2:17">
      <c r="B97" s="25" t="s">
        <v>215</v>
      </c>
      <c r="C97" s="21">
        <v>24.384000778198242</v>
      </c>
      <c r="D97" s="37"/>
      <c r="E97" s="35"/>
      <c r="F97" s="35"/>
      <c r="G97" s="21">
        <v>15.628000259399414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5" t="s">
        <v>215</v>
      </c>
      <c r="C98" s="21">
        <v>24.371999740600586</v>
      </c>
      <c r="D98" s="38">
        <f>STDEV(C96:C98)</f>
        <v>1.3013287930953393E-2</v>
      </c>
      <c r="E98" s="39">
        <f>AVERAGE(C96:C98)</f>
        <v>24.371333440144856</v>
      </c>
      <c r="F98" s="35"/>
      <c r="G98" s="21">
        <v>15.546999931335449</v>
      </c>
      <c r="H98" s="40">
        <f>STDEV(G96:G98)</f>
        <v>4.3935818506899989E-2</v>
      </c>
      <c r="I98" s="39">
        <f>AVERAGE(G96:G98)</f>
        <v>15.577666600545248</v>
      </c>
      <c r="J98" s="35"/>
      <c r="K98" s="39">
        <f>E98-I98</f>
        <v>8.7936668395996076</v>
      </c>
      <c r="L98" s="39">
        <f>K98-$K$7</f>
        <v>-0.9369993209838885</v>
      </c>
      <c r="M98" s="18">
        <f>SQRT((D98*D98)+(H98*H98))</f>
        <v>4.5822503321459346E-2</v>
      </c>
      <c r="N98" s="6"/>
      <c r="O98" s="43">
        <f>POWER(2,-L98)</f>
        <v>1.9145420152956696</v>
      </c>
      <c r="P98" s="17">
        <f>M98/SQRT((COUNT(C96:C98)+COUNT(G96:G98)/2))</f>
        <v>2.1600935219698001E-2</v>
      </c>
    </row>
    <row r="99" spans="2:17">
      <c r="B99" s="25" t="s">
        <v>216</v>
      </c>
      <c r="C99" s="21">
        <v>24.740999221801758</v>
      </c>
      <c r="D99" s="32"/>
      <c r="E99" s="35"/>
      <c r="F99" s="35"/>
      <c r="G99" s="21">
        <v>15.906999588012695</v>
      </c>
      <c r="I99" s="35"/>
      <c r="J99" s="35"/>
      <c r="K99" s="35"/>
      <c r="L99" s="35"/>
      <c r="M99" s="35"/>
      <c r="N99" s="35"/>
      <c r="O99" s="36"/>
    </row>
    <row r="100" spans="2:17">
      <c r="B100" s="25" t="s">
        <v>216</v>
      </c>
      <c r="C100" s="21">
        <v>24.663000106811523</v>
      </c>
      <c r="D100" s="37"/>
      <c r="E100" s="35"/>
      <c r="F100" s="35"/>
      <c r="G100" s="21">
        <v>15.85099983215332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5" t="s">
        <v>216</v>
      </c>
      <c r="C101" s="21">
        <v>24.688999176025391</v>
      </c>
      <c r="D101" s="38">
        <f>STDEV(C99:C101)</f>
        <v>3.9715274769269705E-2</v>
      </c>
      <c r="E101" s="39">
        <f>AVERAGE(C99:C101)</f>
        <v>24.697666168212891</v>
      </c>
      <c r="F101" s="35"/>
      <c r="G101" s="21">
        <v>15.859999656677246</v>
      </c>
      <c r="H101" s="40">
        <f>STDEV(G99:G101)</f>
        <v>3.0072033085321435E-2</v>
      </c>
      <c r="I101" s="39">
        <f>AVERAGE(G99:G101)</f>
        <v>15.872666358947754</v>
      </c>
      <c r="J101" s="35"/>
      <c r="K101" s="39">
        <f>E101-I101</f>
        <v>8.8249998092651367</v>
      </c>
      <c r="L101" s="39">
        <f>K101-$K$7</f>
        <v>-0.90566635131835938</v>
      </c>
      <c r="M101" s="18">
        <f>SQRT((D101*D101)+(H101*H101))</f>
        <v>4.9815963544663652E-2</v>
      </c>
      <c r="N101" s="6"/>
      <c r="O101" s="43">
        <f>POWER(2,-L101)</f>
        <v>1.8734095846226269</v>
      </c>
      <c r="P101" s="17">
        <f>M101/SQRT((COUNT(C99:C101)+COUNT(G99:G101)/2))</f>
        <v>2.3483470422515675E-2</v>
      </c>
    </row>
    <row r="102" spans="2:17">
      <c r="B102" s="25" t="s">
        <v>217</v>
      </c>
      <c r="C102" s="21">
        <v>22.63599967956543</v>
      </c>
      <c r="D102" s="32"/>
      <c r="E102" s="35"/>
      <c r="F102" s="35"/>
      <c r="G102" s="21">
        <v>15.253999710083008</v>
      </c>
      <c r="I102" s="35"/>
      <c r="J102" s="35"/>
      <c r="K102" s="35"/>
      <c r="L102" s="35"/>
      <c r="M102" s="35"/>
      <c r="N102" s="35"/>
      <c r="O102" s="36"/>
    </row>
    <row r="103" spans="2:17">
      <c r="B103" s="25" t="s">
        <v>217</v>
      </c>
      <c r="C103" s="21">
        <v>22.580999374389648</v>
      </c>
      <c r="D103" s="37"/>
      <c r="E103" s="35"/>
      <c r="F103" s="35"/>
      <c r="G103" s="21">
        <v>15.25100040435791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5" t="s">
        <v>217</v>
      </c>
      <c r="C104" s="21">
        <v>22.575000762939453</v>
      </c>
      <c r="D104" s="38">
        <f>STDEV(C102:C104)</f>
        <v>3.3620144601866117E-2</v>
      </c>
      <c r="E104" s="39">
        <f>AVERAGE(C102:C104)</f>
        <v>22.597333272298176</v>
      </c>
      <c r="F104" s="35"/>
      <c r="G104" s="21">
        <v>15.253999710083008</v>
      </c>
      <c r="H104" s="40">
        <f>STDEV(G102:G104)</f>
        <v>1.7316499677671178E-3</v>
      </c>
      <c r="I104" s="39">
        <f>AVERAGE(G102:G104)</f>
        <v>15.252999941507975</v>
      </c>
      <c r="J104" s="35"/>
      <c r="K104" s="39">
        <f>E104-I104</f>
        <v>7.3443333307902012</v>
      </c>
      <c r="L104" s="39">
        <f>K104-$K$7</f>
        <v>-2.3863328297932949</v>
      </c>
      <c r="M104" s="18">
        <f>SQRT((D104*D104)+(H104*H104))</f>
        <v>3.3664710523948593E-2</v>
      </c>
      <c r="N104" s="6"/>
      <c r="O104" s="43">
        <f>POWER(2,-L104)</f>
        <v>5.2282670378299212</v>
      </c>
      <c r="P104" s="17">
        <f>M104/SQRT((COUNT(C102:C104)+COUNT(G102:G104)/2))</f>
        <v>1.5869696732110788E-2</v>
      </c>
    </row>
    <row r="105" spans="2:17" s="24" customFormat="1">
      <c r="B105" s="25" t="s">
        <v>218</v>
      </c>
      <c r="C105" s="21">
        <v>23.308000564575195</v>
      </c>
      <c r="D105" s="32"/>
      <c r="E105" s="35"/>
      <c r="F105" s="35"/>
      <c r="G105" s="21">
        <v>14.444999694824219</v>
      </c>
      <c r="H105" s="31"/>
      <c r="I105" s="35"/>
      <c r="J105" s="35"/>
      <c r="K105" s="35"/>
      <c r="L105" s="35"/>
      <c r="M105" s="35"/>
      <c r="N105" s="35"/>
      <c r="O105" s="36"/>
      <c r="P105" s="42"/>
      <c r="Q105" s="30"/>
    </row>
    <row r="106" spans="2:17" s="24" customFormat="1">
      <c r="B106" s="25" t="s">
        <v>218</v>
      </c>
      <c r="C106" s="21">
        <v>23.295000076293945</v>
      </c>
      <c r="D106" s="37"/>
      <c r="E106" s="35"/>
      <c r="F106" s="35"/>
      <c r="G106" s="21">
        <v>14.814000129699707</v>
      </c>
      <c r="H106" s="37"/>
      <c r="I106" s="35"/>
      <c r="J106" s="35"/>
      <c r="K106" s="35"/>
      <c r="L106" s="35"/>
      <c r="M106" s="35"/>
      <c r="N106" s="35"/>
      <c r="O106" s="36"/>
      <c r="P106" s="42"/>
      <c r="Q106" s="30"/>
    </row>
    <row r="107" spans="2:17" s="24" customFormat="1" ht="15.75">
      <c r="B107" s="25" t="s">
        <v>218</v>
      </c>
      <c r="C107" s="21">
        <v>23.312999725341797</v>
      </c>
      <c r="D107" s="38">
        <f>STDEV(C105:C107)</f>
        <v>9.2914985315167772E-3</v>
      </c>
      <c r="E107" s="39">
        <f>AVERAGE(C105:C107)</f>
        <v>23.305333455403645</v>
      </c>
      <c r="F107" s="35"/>
      <c r="G107" s="21">
        <v>14.420999526977539</v>
      </c>
      <c r="H107" s="40">
        <f>STDEV(G105:G107)</f>
        <v>0.22029782974223852</v>
      </c>
      <c r="I107" s="39">
        <f>AVERAGE(G105:G107)</f>
        <v>14.559999783833822</v>
      </c>
      <c r="J107" s="35"/>
      <c r="K107" s="39">
        <f>E107-I107</f>
        <v>8.7453336715698224</v>
      </c>
      <c r="L107" s="39">
        <f>K107-$K$7</f>
        <v>-0.98533248901367365</v>
      </c>
      <c r="M107" s="39">
        <f>SQRT((D107*D107)+(H107*H107))</f>
        <v>0.22049368638149594</v>
      </c>
      <c r="N107" s="35"/>
      <c r="O107" s="43">
        <f>POWER(2,-L107)</f>
        <v>1.9797695255104457</v>
      </c>
      <c r="P107" s="1">
        <f>M107/SQRT((COUNT(C105:C107)+COUNT(G105:G107)/2))</f>
        <v>0.10394172056611713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71"/>
    </sheetView>
  </sheetViews>
  <sheetFormatPr defaultRowHeight="12.75"/>
  <cols>
    <col min="1" max="1" width="0.7109375" customWidth="1"/>
    <col min="2" max="2" width="21.140625" style="25" customWidth="1"/>
    <col min="3" max="3" width="7.28515625" style="31" customWidth="1"/>
    <col min="4" max="4" width="4.7109375" style="31" customWidth="1"/>
    <col min="5" max="5" width="6.42578125" style="31" customWidth="1"/>
    <col min="6" max="6" width="0.42578125" style="32" customWidth="1"/>
    <col min="7" max="7" width="8.140625" style="31" customWidth="1"/>
    <col min="8" max="8" width="5" style="31" customWidth="1"/>
    <col min="9" max="9" width="5.85546875" style="31" customWidth="1"/>
    <col min="10" max="10" width="0.5703125" style="32" customWidth="1"/>
    <col min="11" max="11" width="5.28515625" style="31" customWidth="1"/>
    <col min="12" max="13" width="5.5703125" style="31" customWidth="1"/>
    <col min="14" max="14" width="1.140625" style="32" customWidth="1"/>
    <col min="15" max="15" width="10.140625" style="33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243</v>
      </c>
      <c r="D3" s="45"/>
      <c r="E3" s="46"/>
      <c r="F3" s="9"/>
      <c r="G3" s="47" t="s">
        <v>244</v>
      </c>
      <c r="H3" s="47"/>
      <c r="I3" s="47"/>
      <c r="J3" s="10"/>
      <c r="K3" s="11"/>
      <c r="L3" s="12"/>
      <c r="M3" s="12"/>
      <c r="N3" s="20"/>
    </row>
    <row r="4" spans="2:16" ht="5.25" customHeight="1">
      <c r="C4" s="34"/>
      <c r="G4" s="34"/>
    </row>
    <row r="5" spans="2:16">
      <c r="B5" s="2"/>
      <c r="C5" s="21">
        <v>24.638999938964844</v>
      </c>
      <c r="D5" s="32"/>
      <c r="E5" s="35"/>
      <c r="F5" s="35"/>
      <c r="G5" s="21">
        <v>16.01099967956543</v>
      </c>
      <c r="H5" s="32"/>
      <c r="I5" s="35"/>
      <c r="J5" s="35"/>
      <c r="K5" s="35"/>
      <c r="L5" s="35"/>
      <c r="M5" s="35"/>
      <c r="N5" s="35"/>
      <c r="O5" s="36"/>
    </row>
    <row r="6" spans="2:16">
      <c r="B6" s="27" t="s">
        <v>4</v>
      </c>
      <c r="C6" s="21">
        <v>24.628000259399414</v>
      </c>
      <c r="D6" s="37"/>
      <c r="E6" s="35"/>
      <c r="F6" s="35"/>
      <c r="G6" s="21">
        <v>15.942000389099121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7"/>
      <c r="C7" s="21">
        <v>24.634000778198242</v>
      </c>
      <c r="D7" s="38">
        <f>STDEV(C5:C8)</f>
        <v>5.5074311127111019E-3</v>
      </c>
      <c r="E7" s="39">
        <f>AVERAGE(C5:C8)</f>
        <v>24.6336669921875</v>
      </c>
      <c r="F7" s="35"/>
      <c r="G7" s="21">
        <v>15.907999992370605</v>
      </c>
      <c r="H7" s="40">
        <f>STDEV(G5:G8)</f>
        <v>5.2481527900748275E-2</v>
      </c>
      <c r="I7" s="39">
        <f>AVERAGE(G5:G8)</f>
        <v>15.953666687011719</v>
      </c>
      <c r="J7" s="35"/>
      <c r="K7" s="1">
        <f>E7-I7</f>
        <v>8.6800003051757813</v>
      </c>
      <c r="L7" s="39">
        <f>K7-$K$7</f>
        <v>0</v>
      </c>
      <c r="M7" s="18">
        <f>SQRT((D7*D7)+(H7*H7))</f>
        <v>5.2769712603521708E-2</v>
      </c>
      <c r="N7" s="6"/>
      <c r="O7" s="23">
        <f>POWER(2,-L7)</f>
        <v>1</v>
      </c>
      <c r="P7" s="17">
        <f>M7/SQRT((COUNT(C5:C8)+COUNT(G5:G8)/2))</f>
        <v>2.4875881082143617E-2</v>
      </c>
    </row>
    <row r="8" spans="2:16">
      <c r="B8" s="27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5" t="s">
        <v>219</v>
      </c>
      <c r="C9" s="21">
        <v>27.048999786376953</v>
      </c>
      <c r="D9" s="32"/>
      <c r="E9" s="35"/>
      <c r="F9" s="35"/>
      <c r="G9" s="21">
        <v>17.900999069213867</v>
      </c>
      <c r="I9" s="35"/>
      <c r="J9" s="35"/>
      <c r="K9" s="35"/>
      <c r="L9" s="35"/>
      <c r="M9" s="35"/>
      <c r="N9" s="35"/>
      <c r="O9" s="36"/>
    </row>
    <row r="10" spans="2:16">
      <c r="B10" s="25" t="s">
        <v>219</v>
      </c>
      <c r="C10" s="21">
        <v>27.229999542236328</v>
      </c>
      <c r="D10" s="37"/>
      <c r="E10" s="35"/>
      <c r="F10" s="35"/>
      <c r="G10" s="21">
        <v>17.943000793457031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5" t="s">
        <v>219</v>
      </c>
      <c r="C11" s="21">
        <v>27.277999877929687</v>
      </c>
      <c r="D11" s="38">
        <f>STDEV(C9:C11)</f>
        <v>0.12076560339419862</v>
      </c>
      <c r="E11" s="39">
        <f>AVERAGE(C9:C11)</f>
        <v>27.185666402180988</v>
      </c>
      <c r="F11" s="35"/>
      <c r="G11" s="21">
        <v>17.957000732421875</v>
      </c>
      <c r="H11" s="40">
        <f>STDEV(G9:G11)</f>
        <v>2.9144265909669897E-2</v>
      </c>
      <c r="I11" s="39">
        <f>AVERAGE(G9:G11)</f>
        <v>17.933666865030926</v>
      </c>
      <c r="J11" s="35"/>
      <c r="K11" s="39">
        <f>E11-I11</f>
        <v>9.2519995371500627</v>
      </c>
      <c r="L11" s="39">
        <f>K11-$K$7</f>
        <v>0.57199923197428149</v>
      </c>
      <c r="M11" s="18">
        <f>SQRT((D11*D11)+(H11*H11))</f>
        <v>0.12423252069638781</v>
      </c>
      <c r="N11" s="6"/>
      <c r="O11" s="23">
        <f>POWER(2,-L11)</f>
        <v>0.67268396236739525</v>
      </c>
      <c r="P11" s="17">
        <f>M11/SQRT((COUNT(C9:C11)+COUNT(G9:G11)/2))</f>
        <v>5.8563771885542626E-2</v>
      </c>
    </row>
    <row r="12" spans="2:16">
      <c r="B12" s="25" t="s">
        <v>220</v>
      </c>
      <c r="C12" s="21">
        <v>22.443000793457031</v>
      </c>
      <c r="D12" s="32"/>
      <c r="E12" s="35"/>
      <c r="F12" s="35"/>
      <c r="G12" s="21">
        <v>14.814999580383301</v>
      </c>
      <c r="I12" s="35"/>
      <c r="J12" s="35"/>
      <c r="K12" s="35"/>
      <c r="L12" s="35"/>
      <c r="M12" s="35"/>
      <c r="N12" s="35"/>
      <c r="O12" s="36"/>
    </row>
    <row r="13" spans="2:16">
      <c r="B13" s="25" t="s">
        <v>220</v>
      </c>
      <c r="C13" s="21">
        <v>22.450000762939453</v>
      </c>
      <c r="D13" s="37"/>
      <c r="E13" s="35"/>
      <c r="F13" s="35"/>
      <c r="G13" s="21">
        <v>14.789999961853027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5" t="s">
        <v>220</v>
      </c>
      <c r="C14" s="21">
        <v>22.593000411987305</v>
      </c>
      <c r="D14" s="38">
        <f>STDEV(C12:C14)</f>
        <v>8.4653986674965195E-2</v>
      </c>
      <c r="E14" s="39">
        <f>AVERAGE(C12:C14)</f>
        <v>22.495333989461262</v>
      </c>
      <c r="F14" s="35"/>
      <c r="G14" s="21">
        <v>14.817999839782715</v>
      </c>
      <c r="H14" s="40">
        <f>STDEV(G12:G14)</f>
        <v>1.5373004733408304E-2</v>
      </c>
      <c r="I14" s="39">
        <f>AVERAGE(G12:G14)</f>
        <v>14.807666460673014</v>
      </c>
      <c r="J14" s="35"/>
      <c r="K14" s="39">
        <f>E14-I14</f>
        <v>7.6876675287882481</v>
      </c>
      <c r="L14" s="39">
        <f>K14-$K$7</f>
        <v>-0.99233277638753314</v>
      </c>
      <c r="M14" s="18">
        <f>SQRT((D14*D14)+(H14*H14))</f>
        <v>8.6038518899958866E-2</v>
      </c>
      <c r="N14" s="6"/>
      <c r="O14" s="23">
        <f>POWER(2,-L14)</f>
        <v>1.9893991652361276</v>
      </c>
      <c r="P14" s="17">
        <f>M14/SQRT((COUNT(C12:C14)+COUNT(G12:G14)/2))</f>
        <v>4.0558946771605237E-2</v>
      </c>
    </row>
    <row r="15" spans="2:16">
      <c r="B15" s="25" t="s">
        <v>221</v>
      </c>
      <c r="C15" s="21">
        <v>23.761999130249023</v>
      </c>
      <c r="D15" s="32"/>
      <c r="E15" s="35"/>
      <c r="F15" s="35"/>
      <c r="G15" s="21">
        <v>15.128999710083008</v>
      </c>
      <c r="I15" s="35"/>
      <c r="J15" s="35"/>
      <c r="K15" s="35"/>
      <c r="L15" s="35"/>
      <c r="M15" s="35"/>
      <c r="N15" s="35"/>
      <c r="O15" s="36"/>
    </row>
    <row r="16" spans="2:16">
      <c r="B16" s="25" t="s">
        <v>221</v>
      </c>
      <c r="C16" s="21">
        <v>23.775999069213867</v>
      </c>
      <c r="D16" s="37"/>
      <c r="E16" s="35"/>
      <c r="F16" s="35"/>
      <c r="G16" s="21">
        <v>15.144000053405762</v>
      </c>
      <c r="H16" s="37"/>
      <c r="I16" s="35"/>
      <c r="J16" s="35"/>
      <c r="K16" s="35"/>
      <c r="L16" s="35"/>
      <c r="M16" s="35"/>
      <c r="N16" s="35"/>
      <c r="O16" s="36"/>
    </row>
    <row r="17" spans="2:17" ht="15.75">
      <c r="B17" s="25" t="s">
        <v>221</v>
      </c>
      <c r="C17" s="21">
        <v>23.868000030517578</v>
      </c>
      <c r="D17" s="38">
        <f>STDEV(C15:C17)</f>
        <v>5.7585249890300824E-2</v>
      </c>
      <c r="E17" s="39">
        <f>AVERAGE(C15:C17)</f>
        <v>23.801999409993488</v>
      </c>
      <c r="F17" s="35"/>
      <c r="G17" s="21">
        <v>15.027000427246094</v>
      </c>
      <c r="H17" s="40">
        <f>STDEV(G15:G17)</f>
        <v>6.366288364050561E-2</v>
      </c>
      <c r="I17" s="39">
        <f>AVERAGE(G15:G17)</f>
        <v>15.100000063578287</v>
      </c>
      <c r="J17" s="35"/>
      <c r="K17" s="39">
        <f>E17-I17</f>
        <v>8.7019993464152012</v>
      </c>
      <c r="L17" s="39">
        <f>K17-$K$7</f>
        <v>2.1999041239419981E-2</v>
      </c>
      <c r="M17" s="18">
        <f>SQRT((D17*D17)+(H17*H17))</f>
        <v>8.5843018110694058E-2</v>
      </c>
      <c r="N17" s="6"/>
      <c r="O17" s="23">
        <f>POWER(2,-L17)</f>
        <v>0.98486709740077116</v>
      </c>
      <c r="P17" s="17">
        <f>M17/SQRT((COUNT(C15:C17)+COUNT(G15:G17)/2))</f>
        <v>4.0466786815727587E-2</v>
      </c>
    </row>
    <row r="18" spans="2:17">
      <c r="B18" s="25" t="s">
        <v>222</v>
      </c>
      <c r="C18" s="21">
        <v>28.451999664306641</v>
      </c>
      <c r="D18" s="32"/>
      <c r="E18" s="35"/>
      <c r="F18" s="35"/>
      <c r="G18" s="21">
        <v>17.993999481201172</v>
      </c>
      <c r="I18" s="35"/>
      <c r="J18" s="35"/>
      <c r="K18" s="35"/>
      <c r="L18" s="35"/>
      <c r="M18" s="35"/>
      <c r="N18" s="35"/>
      <c r="O18" s="36"/>
    </row>
    <row r="19" spans="2:17">
      <c r="B19" s="25" t="s">
        <v>222</v>
      </c>
      <c r="C19" s="21">
        <v>28.523000717163086</v>
      </c>
      <c r="D19" s="37"/>
      <c r="E19" s="35"/>
      <c r="F19" s="35"/>
      <c r="G19" s="21">
        <v>17.97599983215332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5" t="s">
        <v>222</v>
      </c>
      <c r="C20" s="21">
        <v>28.028999328613281</v>
      </c>
      <c r="D20" s="38">
        <f>STDEV(C18:C20)</f>
        <v>0.26708544369174536</v>
      </c>
      <c r="E20" s="39">
        <f>AVERAGE(C18:C20)</f>
        <v>28.334666570027668</v>
      </c>
      <c r="F20" s="35"/>
      <c r="G20" s="21">
        <v>17.916999816894531</v>
      </c>
      <c r="H20" s="40">
        <f>STDEV(G18:G20)</f>
        <v>4.0278069859661252E-2</v>
      </c>
      <c r="I20" s="39">
        <f>AVERAGE(G18:G20)</f>
        <v>17.96233304341634</v>
      </c>
      <c r="J20" s="35"/>
      <c r="K20" s="39">
        <f>E20-I20</f>
        <v>10.372333526611328</v>
      </c>
      <c r="L20" s="39">
        <f>K20-$K$7</f>
        <v>1.6923332214355469</v>
      </c>
      <c r="M20" s="18">
        <f>SQRT((D20*D20)+(H20*H20))</f>
        <v>0.270105455597691</v>
      </c>
      <c r="N20" s="6"/>
      <c r="O20" s="23">
        <f>POWER(2,-L20)</f>
        <v>0.30942609584607156</v>
      </c>
      <c r="P20" s="17">
        <f>M20/SQRT((COUNT(C18:C20)+COUNT(G18:G20)/2))</f>
        <v>0.12732893285907282</v>
      </c>
    </row>
    <row r="21" spans="2:17">
      <c r="B21" s="25" t="s">
        <v>223</v>
      </c>
      <c r="C21" s="21">
        <v>22.767999649047852</v>
      </c>
      <c r="D21" s="32"/>
      <c r="E21" s="35"/>
      <c r="F21" s="35"/>
      <c r="G21" s="21">
        <v>15.081000328063965</v>
      </c>
      <c r="I21" s="35"/>
      <c r="J21" s="35"/>
      <c r="K21" s="35"/>
      <c r="L21" s="35"/>
      <c r="M21" s="35"/>
      <c r="N21" s="35"/>
      <c r="O21" s="36"/>
    </row>
    <row r="22" spans="2:17">
      <c r="B22" s="25" t="s">
        <v>223</v>
      </c>
      <c r="C22" s="21">
        <v>22.763999938964844</v>
      </c>
      <c r="D22" s="37"/>
      <c r="E22" s="35"/>
      <c r="F22" s="35"/>
      <c r="G22" s="21">
        <v>15.059000015258789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5" t="s">
        <v>223</v>
      </c>
      <c r="C23" s="21">
        <v>22.829999923706055</v>
      </c>
      <c r="D23" s="38">
        <f>STDEV(C21:C23)</f>
        <v>3.7004571168710171E-2</v>
      </c>
      <c r="E23" s="39">
        <f>AVERAGE(C21:C23)</f>
        <v>22.787333170572918</v>
      </c>
      <c r="F23" s="35"/>
      <c r="G23" s="21">
        <v>14.996000289916992</v>
      </c>
      <c r="H23" s="40">
        <f>STDEV(G21:G23)</f>
        <v>4.4117240850666366E-2</v>
      </c>
      <c r="I23" s="39">
        <f>AVERAGE(G21:G23)</f>
        <v>15.045333544413248</v>
      </c>
      <c r="J23" s="35"/>
      <c r="K23" s="39">
        <f>E23-I23</f>
        <v>7.7419996261596697</v>
      </c>
      <c r="L23" s="39">
        <f>K23-$K$7</f>
        <v>-0.9380006790161115</v>
      </c>
      <c r="M23" s="18">
        <f>SQRT((D23*D23)+(H23*H23))</f>
        <v>5.7581848074335383E-2</v>
      </c>
      <c r="N23" s="6"/>
      <c r="O23" s="23">
        <f>POWER(2,-L23)</f>
        <v>1.9158713381655508</v>
      </c>
      <c r="P23" s="17">
        <f>M23/SQRT((COUNT(C21:C23)+COUNT(G21:G23)/2))</f>
        <v>2.7144343497744063E-2</v>
      </c>
    </row>
    <row r="24" spans="2:17" s="24" customFormat="1">
      <c r="B24" s="25" t="s">
        <v>224</v>
      </c>
      <c r="C24" s="21">
        <v>24.375</v>
      </c>
      <c r="D24" s="32"/>
      <c r="E24" s="35"/>
      <c r="F24" s="35"/>
      <c r="G24" s="21">
        <v>15.590000152587891</v>
      </c>
      <c r="H24" s="31"/>
      <c r="I24" s="35"/>
      <c r="J24" s="35"/>
      <c r="K24" s="35"/>
      <c r="L24" s="35"/>
      <c r="M24" s="35"/>
      <c r="N24" s="35"/>
      <c r="O24" s="36"/>
      <c r="P24" s="42"/>
      <c r="Q24" s="30"/>
    </row>
    <row r="25" spans="2:17" s="24" customFormat="1">
      <c r="B25" s="25" t="s">
        <v>224</v>
      </c>
      <c r="C25" s="21">
        <v>24.527999877929688</v>
      </c>
      <c r="D25" s="37"/>
      <c r="E25" s="35"/>
      <c r="F25" s="35"/>
      <c r="G25" s="21">
        <v>15.177000045776367</v>
      </c>
      <c r="H25" s="37"/>
      <c r="I25" s="35"/>
      <c r="J25" s="35"/>
      <c r="K25" s="35"/>
      <c r="L25" s="35"/>
      <c r="M25" s="35"/>
      <c r="N25" s="35"/>
      <c r="O25" s="36"/>
      <c r="P25" s="42"/>
      <c r="Q25" s="30"/>
    </row>
    <row r="26" spans="2:17" s="24" customFormat="1" ht="15.75">
      <c r="B26" s="25" t="s">
        <v>224</v>
      </c>
      <c r="C26" s="21">
        <v>24.541999816894531</v>
      </c>
      <c r="D26" s="38">
        <f>STDEV(C24:C26)</f>
        <v>9.2640793552593581E-2</v>
      </c>
      <c r="E26" s="39">
        <f>AVERAGE(C24:C26)</f>
        <v>24.481666564941406</v>
      </c>
      <c r="F26" s="35"/>
      <c r="G26" s="21">
        <v>15.640000343322754</v>
      </c>
      <c r="H26" s="40">
        <f>STDEV(G24:G26)</f>
        <v>0.25411230549627117</v>
      </c>
      <c r="I26" s="39">
        <f>AVERAGE(G24:G26)</f>
        <v>15.469000180562338</v>
      </c>
      <c r="J26" s="35"/>
      <c r="K26" s="39">
        <f>E26-I26</f>
        <v>9.0126663843790684</v>
      </c>
      <c r="L26" s="39">
        <f>K26-$K$7</f>
        <v>0.33266607920328717</v>
      </c>
      <c r="M26" s="39">
        <f>SQRT((D26*D26)+(H26*H26))</f>
        <v>0.27047251327017413</v>
      </c>
      <c r="N26" s="35"/>
      <c r="O26" s="43">
        <f>POWER(2,-L26)</f>
        <v>0.7940677016028207</v>
      </c>
      <c r="P26" s="1">
        <f>M26/SQRT((COUNT(C24:C26)+COUNT(G24:G26)/2))</f>
        <v>0.1275019655052724</v>
      </c>
      <c r="Q26" s="30"/>
    </row>
    <row r="27" spans="2:17" s="24" customFormat="1">
      <c r="B27" s="25" t="s">
        <v>225</v>
      </c>
      <c r="C27" s="21">
        <v>23.170999526977539</v>
      </c>
      <c r="D27" s="32"/>
      <c r="E27" s="35"/>
      <c r="F27" s="35"/>
      <c r="G27" s="21">
        <v>15.335000038146973</v>
      </c>
      <c r="H27" s="31"/>
      <c r="I27" s="35"/>
      <c r="J27" s="35"/>
      <c r="K27" s="35"/>
      <c r="L27" s="35"/>
      <c r="M27" s="35"/>
      <c r="N27" s="35"/>
      <c r="O27" s="36"/>
      <c r="P27" s="42"/>
      <c r="Q27" s="30"/>
    </row>
    <row r="28" spans="2:17" s="24" customFormat="1">
      <c r="B28" s="25" t="s">
        <v>225</v>
      </c>
      <c r="C28" s="21">
        <v>23.056999206542969</v>
      </c>
      <c r="D28" s="37"/>
      <c r="E28" s="35"/>
      <c r="F28" s="35"/>
      <c r="G28" s="21">
        <v>14.940999984741211</v>
      </c>
      <c r="H28" s="37"/>
      <c r="I28" s="35"/>
      <c r="J28" s="35"/>
      <c r="K28" s="35"/>
      <c r="L28" s="35"/>
      <c r="M28" s="35"/>
      <c r="N28" s="35"/>
      <c r="O28" s="36"/>
      <c r="P28" s="42"/>
      <c r="Q28" s="30"/>
    </row>
    <row r="29" spans="2:17" s="24" customFormat="1" ht="15.75">
      <c r="B29" s="25" t="s">
        <v>225</v>
      </c>
      <c r="C29" s="21">
        <v>23.139999389648438</v>
      </c>
      <c r="D29" s="38">
        <f>STDEV(C27:C29)</f>
        <v>5.89436340486248E-2</v>
      </c>
      <c r="E29" s="39">
        <f>AVERAGE(C27:C29)</f>
        <v>23.122666041056316</v>
      </c>
      <c r="F29" s="35"/>
      <c r="G29" s="21">
        <v>15.128000259399414</v>
      </c>
      <c r="H29" s="40">
        <f>STDEV(G27:G29)</f>
        <v>0.1970846067079699</v>
      </c>
      <c r="I29" s="39">
        <f>AVERAGE(G27:G29)</f>
        <v>15.134666760762533</v>
      </c>
      <c r="J29" s="35"/>
      <c r="K29" s="39">
        <f>E29-I29</f>
        <v>7.9879992802937831</v>
      </c>
      <c r="L29" s="39">
        <f>K29-$K$7</f>
        <v>-0.69200102488199811</v>
      </c>
      <c r="M29" s="39">
        <f>SQRT((D29*D29)+(H29*H29))</f>
        <v>0.20571021898800598</v>
      </c>
      <c r="N29" s="35"/>
      <c r="O29" s="43">
        <f>POWER(2,-L29)</f>
        <v>1.6155227028765524</v>
      </c>
      <c r="P29" s="1">
        <f>M29/SQRT((COUNT(C27:C29)+COUNT(G27:G29)/2))</f>
        <v>9.697272720385916E-2</v>
      </c>
      <c r="Q29" s="30"/>
    </row>
    <row r="30" spans="2:17">
      <c r="B30" s="25" t="s">
        <v>226</v>
      </c>
      <c r="C30" s="21">
        <v>20.542999267578125</v>
      </c>
      <c r="D30" s="32"/>
      <c r="E30" s="35"/>
      <c r="F30" s="35"/>
      <c r="G30" s="21">
        <v>14.539999961853027</v>
      </c>
      <c r="I30" s="35"/>
      <c r="J30" s="35"/>
      <c r="K30" s="35"/>
      <c r="L30" s="35"/>
      <c r="M30" s="35"/>
      <c r="N30" s="35"/>
      <c r="O30" s="36"/>
    </row>
    <row r="31" spans="2:17">
      <c r="B31" s="25" t="s">
        <v>226</v>
      </c>
      <c r="C31" s="21">
        <v>20.555999755859375</v>
      </c>
      <c r="D31" s="37"/>
      <c r="E31" s="35"/>
      <c r="F31" s="35"/>
      <c r="G31" s="21">
        <v>14.390000343322754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5" t="s">
        <v>226</v>
      </c>
      <c r="C32" s="21">
        <v>20.590000152587891</v>
      </c>
      <c r="D32" s="38">
        <f>STDEV(C30:C32)</f>
        <v>2.4269744075523972E-2</v>
      </c>
      <c r="E32" s="39">
        <f>AVERAGE(C30:C32)</f>
        <v>20.562999725341797</v>
      </c>
      <c r="F32" s="35"/>
      <c r="G32" s="21">
        <v>14.383999824523926</v>
      </c>
      <c r="H32" s="40">
        <f>STDEV(G30:G32)</f>
        <v>8.8385457544195953E-2</v>
      </c>
      <c r="I32" s="39">
        <f>AVERAGE(G30:G32)</f>
        <v>14.438000043233236</v>
      </c>
      <c r="J32" s="35"/>
      <c r="K32" s="39">
        <f>E32-I32</f>
        <v>6.1249996821085606</v>
      </c>
      <c r="L32" s="39">
        <f>K32-$K$7</f>
        <v>-2.5550006230672206</v>
      </c>
      <c r="M32" s="18">
        <f>SQRT((D32*D32)+(H32*H32))</f>
        <v>9.165702145928753E-2</v>
      </c>
      <c r="N32" s="6"/>
      <c r="O32" s="23">
        <f>POWER(2,-L32)</f>
        <v>5.8766770711160392</v>
      </c>
      <c r="P32" s="17">
        <f>M32/SQRT((COUNT(C30:C32)+COUNT(G30:G32)/2))</f>
        <v>4.3207534278148746E-2</v>
      </c>
    </row>
    <row r="33" spans="2:17">
      <c r="B33" s="25" t="s">
        <v>227</v>
      </c>
      <c r="C33" s="21">
        <v>23.809999465942383</v>
      </c>
      <c r="D33" s="32"/>
      <c r="E33" s="35"/>
      <c r="F33" s="35"/>
      <c r="G33" s="21">
        <v>15.753000259399414</v>
      </c>
      <c r="I33" s="35"/>
      <c r="J33" s="35"/>
      <c r="K33" s="35"/>
      <c r="L33" s="35"/>
      <c r="M33" s="35"/>
      <c r="N33" s="35"/>
      <c r="O33" s="36"/>
    </row>
    <row r="34" spans="2:17">
      <c r="B34" s="25" t="s">
        <v>227</v>
      </c>
      <c r="C34" s="21">
        <v>23.881000518798828</v>
      </c>
      <c r="D34" s="37"/>
      <c r="E34" s="35"/>
      <c r="F34" s="35"/>
      <c r="G34" s="21">
        <v>15.791999816894531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5" t="s">
        <v>227</v>
      </c>
      <c r="C35" s="21">
        <v>23.958000183105469</v>
      </c>
      <c r="D35" s="38">
        <f>STDEV(C33:C35)</f>
        <v>7.4020616599754202E-2</v>
      </c>
      <c r="E35" s="39">
        <f>AVERAGE(C33:C35)</f>
        <v>23.883000055948894</v>
      </c>
      <c r="F35" s="35"/>
      <c r="G35" s="21">
        <v>15.86400032043457</v>
      </c>
      <c r="H35" s="40">
        <f>STDEV(G33:G35)</f>
        <v>5.6311709180007642E-2</v>
      </c>
      <c r="I35" s="39">
        <f>AVERAGE(G33:G35)</f>
        <v>15.803000132242838</v>
      </c>
      <c r="J35" s="35"/>
      <c r="K35" s="39">
        <f>E35-I35</f>
        <v>8.0799999237060565</v>
      </c>
      <c r="L35" s="39">
        <f>K35-$K$7</f>
        <v>-0.60000038146972479</v>
      </c>
      <c r="M35" s="18">
        <f>SQRT((D35*D35)+(H35*H35))</f>
        <v>9.3005700215532838E-2</v>
      </c>
      <c r="N35" s="6"/>
      <c r="O35" s="23">
        <f>POWER(2,-L35)</f>
        <v>1.5157169672881381</v>
      </c>
      <c r="P35" s="17">
        <f>M35/SQRT((COUNT(C33:C35)+COUNT(G33:G35)/2))</f>
        <v>4.3843307540937612E-2</v>
      </c>
    </row>
    <row r="36" spans="2:17">
      <c r="B36" s="25" t="s">
        <v>228</v>
      </c>
      <c r="C36" s="21">
        <v>26.628999710083008</v>
      </c>
      <c r="D36" s="32"/>
      <c r="E36" s="35"/>
      <c r="F36" s="35"/>
      <c r="G36" s="21">
        <v>16.472000122070313</v>
      </c>
      <c r="I36" s="35"/>
      <c r="J36" s="35"/>
      <c r="K36" s="35"/>
      <c r="L36" s="35"/>
      <c r="M36" s="35"/>
      <c r="N36" s="35"/>
      <c r="O36" s="36"/>
    </row>
    <row r="37" spans="2:17">
      <c r="B37" s="25" t="s">
        <v>228</v>
      </c>
      <c r="C37" s="21">
        <v>26.724000930786133</v>
      </c>
      <c r="D37" s="37"/>
      <c r="E37" s="35"/>
      <c r="F37" s="35"/>
      <c r="G37" s="21">
        <v>16.490999221801758</v>
      </c>
      <c r="H37" s="37"/>
      <c r="I37" s="35"/>
      <c r="J37" s="35"/>
      <c r="K37" s="35"/>
      <c r="L37" s="35"/>
      <c r="M37" s="35"/>
      <c r="N37" s="35"/>
      <c r="O37" s="36"/>
    </row>
    <row r="38" spans="2:17" ht="15.75">
      <c r="B38" s="25" t="s">
        <v>228</v>
      </c>
      <c r="C38" s="21">
        <v>26.788000106811523</v>
      </c>
      <c r="D38" s="38">
        <f>STDEV(C36:C38)</f>
        <v>8.0002346451878273E-2</v>
      </c>
      <c r="E38" s="39">
        <f>AVERAGE(C36:C38)</f>
        <v>26.713666915893555</v>
      </c>
      <c r="F38" s="35"/>
      <c r="G38" s="21">
        <v>16.53700065612793</v>
      </c>
      <c r="H38" s="40">
        <f>STDEV(G36:G38)</f>
        <v>3.3421966774478229E-2</v>
      </c>
      <c r="I38" s="39">
        <f>AVERAGE(G36:G38)</f>
        <v>16.5</v>
      </c>
      <c r="J38" s="35"/>
      <c r="K38" s="39">
        <f>E38-I38</f>
        <v>10.213666915893555</v>
      </c>
      <c r="L38" s="39">
        <f>K38-$K$7</f>
        <v>1.5336666107177734</v>
      </c>
      <c r="M38" s="18">
        <f>SQRT((D38*D38)+(H38*H38))</f>
        <v>8.6702960162157602E-2</v>
      </c>
      <c r="N38" s="6"/>
      <c r="O38" s="23">
        <f>POWER(2,-L38)</f>
        <v>0.34539842018946998</v>
      </c>
      <c r="P38" s="17">
        <f>M38/SQRT((COUNT(C36:C38)+COUNT(G36:G38)/2))</f>
        <v>4.0872167386405818E-2</v>
      </c>
    </row>
    <row r="39" spans="2:17">
      <c r="B39" s="25" t="s">
        <v>229</v>
      </c>
      <c r="C39" s="21">
        <v>24.538000106811523</v>
      </c>
      <c r="D39" s="32"/>
      <c r="E39" s="35"/>
      <c r="F39" s="35"/>
      <c r="G39" s="21">
        <v>15.237000465393066</v>
      </c>
      <c r="I39" s="35"/>
      <c r="J39" s="35"/>
      <c r="K39" s="35"/>
      <c r="L39" s="35"/>
      <c r="M39" s="35"/>
      <c r="N39" s="35"/>
      <c r="O39" s="36"/>
    </row>
    <row r="40" spans="2:17">
      <c r="B40" s="25" t="s">
        <v>229</v>
      </c>
      <c r="C40" s="21">
        <v>24.608999252319336</v>
      </c>
      <c r="D40" s="37"/>
      <c r="E40" s="35"/>
      <c r="F40" s="35"/>
      <c r="G40" s="21">
        <v>15.295000076293945</v>
      </c>
      <c r="H40" s="37"/>
      <c r="I40" s="35"/>
      <c r="J40" s="35"/>
      <c r="K40" s="35"/>
      <c r="L40" s="35"/>
      <c r="M40" s="35"/>
      <c r="N40" s="35"/>
      <c r="O40" s="36"/>
    </row>
    <row r="41" spans="2:17" ht="15.75">
      <c r="B41" s="25" t="s">
        <v>229</v>
      </c>
      <c r="C41" s="21">
        <v>24.555999755859375</v>
      </c>
      <c r="D41" s="38">
        <f>STDEV(C39:C41)</f>
        <v>3.6909376978609756E-2</v>
      </c>
      <c r="E41" s="39">
        <f>AVERAGE(C39:C41)</f>
        <v>24.56766637166341</v>
      </c>
      <c r="F41" s="35"/>
      <c r="G41" s="21">
        <v>15.222999572753906</v>
      </c>
      <c r="H41" s="40">
        <f>STDEV(G39:G41)</f>
        <v>3.8175149790943448E-2</v>
      </c>
      <c r="I41" s="39">
        <f>AVERAGE(G39:G41)</f>
        <v>15.251666704813639</v>
      </c>
      <c r="J41" s="35"/>
      <c r="K41" s="39">
        <f>E41-I41</f>
        <v>9.3159996668497715</v>
      </c>
      <c r="L41" s="39">
        <f>K41-$K$7</f>
        <v>0.63599936167399029</v>
      </c>
      <c r="M41" s="18">
        <f>SQRT((D41*D41)+(H41*H41))</f>
        <v>5.3100321755240779E-2</v>
      </c>
      <c r="N41" s="6"/>
      <c r="O41" s="23">
        <f>POWER(2,-L41)</f>
        <v>0.64349490836738743</v>
      </c>
      <c r="P41" s="17">
        <f>M41/SQRT((COUNT(C39:C41)+COUNT(G39:G41)/2))</f>
        <v>2.5031731730878876E-2</v>
      </c>
    </row>
    <row r="42" spans="2:17">
      <c r="B42" s="25" t="s">
        <v>230</v>
      </c>
      <c r="C42" s="21">
        <v>25.770000457763672</v>
      </c>
      <c r="D42" s="32"/>
      <c r="E42" s="35"/>
      <c r="F42" s="35"/>
      <c r="G42" s="21">
        <v>15.031000137329102</v>
      </c>
      <c r="I42" s="35"/>
      <c r="J42" s="35"/>
      <c r="K42" s="35"/>
      <c r="L42" s="35"/>
      <c r="M42" s="35"/>
      <c r="N42" s="35"/>
      <c r="O42" s="36"/>
    </row>
    <row r="43" spans="2:17">
      <c r="B43" s="25" t="s">
        <v>230</v>
      </c>
      <c r="C43" s="21">
        <v>25.670000076293945</v>
      </c>
      <c r="D43" s="37"/>
      <c r="E43" s="35"/>
      <c r="F43" s="35"/>
      <c r="G43" s="21">
        <v>15.010000228881836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5" t="s">
        <v>230</v>
      </c>
      <c r="C44" s="21">
        <v>25.716999053955078</v>
      </c>
      <c r="D44" s="38">
        <f>STDEV(C42:C44)</f>
        <v>5.00302058776564E-2</v>
      </c>
      <c r="E44" s="39">
        <f>AVERAGE(C42:C44)</f>
        <v>25.718999862670898</v>
      </c>
      <c r="F44" s="35"/>
      <c r="G44" s="21">
        <v>15.041000366210937</v>
      </c>
      <c r="H44" s="40">
        <f>STDEV(G42:G44)</f>
        <v>1.5821974418014334E-2</v>
      </c>
      <c r="I44" s="39">
        <f>AVERAGE(G42:G44)</f>
        <v>15.027333577473959</v>
      </c>
      <c r="J44" s="35"/>
      <c r="K44" s="39">
        <f>E44-I44</f>
        <v>10.69166628519694</v>
      </c>
      <c r="L44" s="39">
        <f>K44-$K$7</f>
        <v>2.0116659800211583</v>
      </c>
      <c r="M44" s="18">
        <f>SQRT((D44*D44)+(H44*H44))</f>
        <v>5.2472434426515654E-2</v>
      </c>
      <c r="N44" s="6"/>
      <c r="O44" s="23">
        <f>POWER(2,-L44)</f>
        <v>0.24798659113571647</v>
      </c>
      <c r="P44" s="17">
        <f>M44/SQRT((COUNT(C42:C44)+COUNT(G42:G44)/2))</f>
        <v>2.4735742805570449E-2</v>
      </c>
    </row>
    <row r="45" spans="2:17">
      <c r="B45" s="25" t="s">
        <v>231</v>
      </c>
      <c r="C45" s="21">
        <v>24.250999450683594</v>
      </c>
      <c r="D45" s="32"/>
      <c r="E45" s="35"/>
      <c r="F45" s="35"/>
      <c r="G45" s="21">
        <v>16.419000625610352</v>
      </c>
      <c r="I45" s="35"/>
      <c r="J45" s="35"/>
      <c r="K45" s="35"/>
      <c r="L45" s="35"/>
      <c r="M45" s="35"/>
      <c r="N45" s="35"/>
      <c r="O45" s="36"/>
    </row>
    <row r="46" spans="2:17">
      <c r="B46" s="25" t="s">
        <v>231</v>
      </c>
      <c r="C46" s="21">
        <v>24.309000015258789</v>
      </c>
      <c r="D46" s="37"/>
      <c r="E46" s="35"/>
      <c r="F46" s="35"/>
      <c r="G46" s="21">
        <v>16.399999618530273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5" t="s">
        <v>231</v>
      </c>
      <c r="C47" s="21">
        <v>24.305000305175781</v>
      </c>
      <c r="D47" s="38">
        <f>STDEV(C45:C47)</f>
        <v>3.2393814887197017E-2</v>
      </c>
      <c r="E47" s="39">
        <f>AVERAGE(C45:C47)</f>
        <v>24.288333257039387</v>
      </c>
      <c r="F47" s="35"/>
      <c r="G47" s="21">
        <v>16.375</v>
      </c>
      <c r="H47" s="40">
        <f>STDEV(G45:G47)</f>
        <v>2.2068356874412949E-2</v>
      </c>
      <c r="I47" s="39">
        <f>AVERAGE(G45:G47)</f>
        <v>16.398000081380207</v>
      </c>
      <c r="J47" s="35"/>
      <c r="K47" s="39">
        <f>E47-I47</f>
        <v>7.8903331756591797</v>
      </c>
      <c r="L47" s="39">
        <f>K47-$K$7</f>
        <v>-0.78966712951660156</v>
      </c>
      <c r="M47" s="18">
        <f>SQRT((D47*D47)+(H47*H47))</f>
        <v>3.919657661177104E-2</v>
      </c>
      <c r="N47" s="6"/>
      <c r="O47" s="23">
        <f>POWER(2,-L47)</f>
        <v>1.728675562333776</v>
      </c>
      <c r="P47" s="17">
        <f>M47/SQRT((COUNT(C45:C47)+COUNT(G45:G47)/2))</f>
        <v>1.847744341432089E-2</v>
      </c>
    </row>
    <row r="48" spans="2:17" s="24" customFormat="1">
      <c r="B48" s="25" t="s">
        <v>232</v>
      </c>
      <c r="C48" s="21">
        <v>21.339000701904297</v>
      </c>
      <c r="D48" s="32"/>
      <c r="E48" s="35"/>
      <c r="F48" s="35"/>
      <c r="G48" s="21">
        <v>14.567999839782715</v>
      </c>
      <c r="H48" s="31"/>
      <c r="I48" s="35"/>
      <c r="J48" s="35"/>
      <c r="K48" s="35"/>
      <c r="L48" s="35"/>
      <c r="M48" s="35"/>
      <c r="N48" s="35"/>
      <c r="O48" s="36"/>
      <c r="P48" s="42"/>
      <c r="Q48" s="30"/>
    </row>
    <row r="49" spans="2:17" s="24" customFormat="1">
      <c r="B49" s="25" t="s">
        <v>232</v>
      </c>
      <c r="C49" s="21">
        <v>21.36199951171875</v>
      </c>
      <c r="D49" s="37"/>
      <c r="E49" s="35"/>
      <c r="F49" s="35"/>
      <c r="G49" s="21">
        <v>14.524999618530273</v>
      </c>
      <c r="H49" s="37"/>
      <c r="I49" s="35"/>
      <c r="J49" s="35"/>
      <c r="K49" s="35"/>
      <c r="L49" s="35"/>
      <c r="M49" s="35"/>
      <c r="N49" s="35"/>
      <c r="O49" s="36"/>
      <c r="P49" s="42"/>
      <c r="Q49" s="30"/>
    </row>
    <row r="50" spans="2:17" s="24" customFormat="1" ht="15.75">
      <c r="B50" s="25" t="s">
        <v>232</v>
      </c>
      <c r="C50" s="21">
        <v>21.364999771118164</v>
      </c>
      <c r="D50" s="38">
        <f>STDEV(C48:C50)</f>
        <v>1.422379701610775E-2</v>
      </c>
      <c r="E50" s="39">
        <f>AVERAGE(C48:C50)</f>
        <v>21.35533332824707</v>
      </c>
      <c r="F50" s="35"/>
      <c r="G50" s="21">
        <v>14.548999786376953</v>
      </c>
      <c r="H50" s="40">
        <f>STDEV(G48:G50)</f>
        <v>2.1548507735840661E-2</v>
      </c>
      <c r="I50" s="39">
        <f>AVERAGE(G48:G50)</f>
        <v>14.547333081563314</v>
      </c>
      <c r="J50" s="35"/>
      <c r="K50" s="39">
        <f>E50-I50</f>
        <v>6.8080002466837559</v>
      </c>
      <c r="L50" s="39">
        <f>K50-$K$7</f>
        <v>-1.8720000584920253</v>
      </c>
      <c r="M50" s="39">
        <f>SQRT((D50*D50)+(H50*H50))</f>
        <v>2.5819655055732648E-2</v>
      </c>
      <c r="N50" s="35"/>
      <c r="O50" s="43">
        <f>POWER(2,-L50)</f>
        <v>3.660396820917311</v>
      </c>
      <c r="P50" s="1">
        <f>M50/SQRT((COUNT(C48:C50)+COUNT(G48:G50)/2))</f>
        <v>1.2171502118537389E-2</v>
      </c>
      <c r="Q50" s="30"/>
    </row>
    <row r="51" spans="2:17" s="24" customFormat="1">
      <c r="B51" s="25" t="s">
        <v>233</v>
      </c>
      <c r="C51" s="21">
        <v>25.058000564575195</v>
      </c>
      <c r="D51" s="32"/>
      <c r="E51" s="35"/>
      <c r="F51" s="35"/>
      <c r="G51" s="21">
        <v>17.233999252319336</v>
      </c>
      <c r="H51" s="31"/>
      <c r="I51" s="35"/>
      <c r="J51" s="35"/>
      <c r="K51" s="35"/>
      <c r="L51" s="35"/>
      <c r="M51" s="35"/>
      <c r="N51" s="35"/>
      <c r="O51" s="36"/>
      <c r="P51" s="42"/>
      <c r="Q51" s="30"/>
    </row>
    <row r="52" spans="2:17" s="24" customFormat="1">
      <c r="B52" s="25" t="s">
        <v>233</v>
      </c>
      <c r="C52" s="21">
        <v>24.908000946044922</v>
      </c>
      <c r="D52" s="37"/>
      <c r="E52" s="35"/>
      <c r="F52" s="35"/>
      <c r="G52" s="21">
        <v>16.930000305175781</v>
      </c>
      <c r="H52" s="37"/>
      <c r="I52" s="35"/>
      <c r="J52" s="35"/>
      <c r="K52" s="35"/>
      <c r="L52" s="35"/>
      <c r="M52" s="35"/>
      <c r="N52" s="35"/>
      <c r="O52" s="36"/>
      <c r="P52" s="42"/>
      <c r="Q52" s="30"/>
    </row>
    <row r="53" spans="2:17" s="24" customFormat="1" ht="15.75">
      <c r="B53" s="25" t="s">
        <v>233</v>
      </c>
      <c r="C53" s="21">
        <v>24.983999252319336</v>
      </c>
      <c r="D53" s="38">
        <f>STDEV(C51:C53)</f>
        <v>7.5002024785330954E-2</v>
      </c>
      <c r="E53" s="39">
        <f>AVERAGE(C51:C53)</f>
        <v>24.983333587646484</v>
      </c>
      <c r="F53" s="35"/>
      <c r="G53" s="21">
        <v>17.184999465942383</v>
      </c>
      <c r="H53" s="40">
        <f>STDEV(G51:G53)</f>
        <v>0.16321811118921409</v>
      </c>
      <c r="I53" s="39">
        <f>AVERAGE(G51:G53)</f>
        <v>17.1163330078125</v>
      </c>
      <c r="J53" s="35"/>
      <c r="K53" s="39">
        <f>E53-I53</f>
        <v>7.8670005798339844</v>
      </c>
      <c r="L53" s="39">
        <f>K53-$K$7</f>
        <v>-0.81299972534179688</v>
      </c>
      <c r="M53" s="39">
        <f>SQRT((D53*D53)+(H53*H53))</f>
        <v>0.17962587659375265</v>
      </c>
      <c r="N53" s="35"/>
      <c r="O53" s="43">
        <f>POWER(2,-L53)</f>
        <v>1.7568606020081015</v>
      </c>
      <c r="P53" s="1">
        <f>M53/SQRT((COUNT(C51:C53)+COUNT(G51:G53)/2))</f>
        <v>8.4676450277346965E-2</v>
      </c>
      <c r="Q53" s="30"/>
    </row>
    <row r="54" spans="2:17">
      <c r="B54" s="25" t="s">
        <v>234</v>
      </c>
      <c r="C54" s="21">
        <v>24.118000030517578</v>
      </c>
      <c r="D54" s="32"/>
      <c r="E54" s="35"/>
      <c r="F54" s="35"/>
      <c r="G54" s="21">
        <v>15.954999923706055</v>
      </c>
      <c r="I54" s="35"/>
      <c r="J54" s="35"/>
      <c r="K54" s="35"/>
      <c r="L54" s="35"/>
      <c r="M54" s="35"/>
      <c r="N54" s="35"/>
      <c r="O54" s="36"/>
    </row>
    <row r="55" spans="2:17">
      <c r="B55" s="25" t="s">
        <v>234</v>
      </c>
      <c r="C55" s="21">
        <v>24.190000534057617</v>
      </c>
      <c r="D55" s="37"/>
      <c r="E55" s="35"/>
      <c r="F55" s="35"/>
      <c r="G55" s="21">
        <v>15.857999801635742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5" t="s">
        <v>234</v>
      </c>
      <c r="C56" s="21">
        <v>24.121999740600586</v>
      </c>
      <c r="D56" s="38">
        <f>STDEV(C54:C56)</f>
        <v>4.0464342536676898E-2</v>
      </c>
      <c r="E56" s="39">
        <f>AVERAGE(C54:C56)</f>
        <v>24.143333435058594</v>
      </c>
      <c r="F56" s="35"/>
      <c r="G56" s="21">
        <v>15.857000350952148</v>
      </c>
      <c r="H56" s="40">
        <f>STDEV(G54:G56)</f>
        <v>5.6293781248128151E-2</v>
      </c>
      <c r="I56" s="39">
        <f>AVERAGE(G54:G56)</f>
        <v>15.890000025431315</v>
      </c>
      <c r="J56" s="35"/>
      <c r="K56" s="39">
        <f>E56-I56</f>
        <v>8.2533334096272792</v>
      </c>
      <c r="L56" s="39">
        <f>K56-$K$7</f>
        <v>-0.42666689554850201</v>
      </c>
      <c r="M56" s="18">
        <f>SQRT((D56*D56)+(H56*H56))</f>
        <v>6.9327864701991398E-2</v>
      </c>
      <c r="N56" s="6"/>
      <c r="O56" s="23">
        <f>POWER(2,-L56)</f>
        <v>1.3441246128371558</v>
      </c>
      <c r="P56" s="17">
        <f>M56/SQRT((COUNT(C54:C56)+COUNT(G54:G56)/2))</f>
        <v>3.2681468837307735E-2</v>
      </c>
    </row>
    <row r="57" spans="2:17">
      <c r="B57" s="25" t="s">
        <v>235</v>
      </c>
      <c r="C57" s="21">
        <v>21.983999252319336</v>
      </c>
      <c r="D57" s="32"/>
      <c r="E57" s="35"/>
      <c r="F57" s="35"/>
      <c r="G57" s="21">
        <v>15.133000373840332</v>
      </c>
      <c r="I57" s="35"/>
      <c r="J57" s="35"/>
      <c r="K57" s="35"/>
      <c r="L57" s="35"/>
      <c r="M57" s="35"/>
      <c r="N57" s="35"/>
      <c r="O57" s="36"/>
    </row>
    <row r="58" spans="2:17">
      <c r="B58" s="25" t="s">
        <v>235</v>
      </c>
      <c r="C58" s="21">
        <v>22.003000259399414</v>
      </c>
      <c r="D58" s="37"/>
      <c r="E58" s="35"/>
      <c r="F58" s="35"/>
      <c r="G58" s="21">
        <v>15.173999786376953</v>
      </c>
      <c r="H58" s="37"/>
      <c r="I58" s="35"/>
      <c r="J58" s="35"/>
      <c r="K58" s="35"/>
      <c r="L58" s="35"/>
      <c r="M58" s="35"/>
      <c r="N58" s="35"/>
      <c r="O58" s="36"/>
    </row>
    <row r="59" spans="2:17" ht="15.75">
      <c r="B59" s="25" t="s">
        <v>235</v>
      </c>
      <c r="C59" s="21">
        <v>22.167999267578125</v>
      </c>
      <c r="D59" s="38">
        <f>STDEV(C57:C59)</f>
        <v>0.10119429874030297</v>
      </c>
      <c r="E59" s="39">
        <f>AVERAGE(C57:C59)</f>
        <v>22.051666259765625</v>
      </c>
      <c r="F59" s="35"/>
      <c r="G59" s="21">
        <v>15.229999542236328</v>
      </c>
      <c r="H59" s="40">
        <f>STDEV(G57:G59)</f>
        <v>4.8692509954770348E-2</v>
      </c>
      <c r="I59" s="39">
        <f>AVERAGE(G57:G59)</f>
        <v>15.178999900817871</v>
      </c>
      <c r="J59" s="35"/>
      <c r="K59" s="39">
        <f>E59-I59</f>
        <v>6.8726663589477539</v>
      </c>
      <c r="L59" s="39">
        <f>K59-$K$7</f>
        <v>-1.8073339462280273</v>
      </c>
      <c r="M59" s="18">
        <f>SQRT((D59*D59)+(H59*H59))</f>
        <v>0.11229980687088065</v>
      </c>
      <c r="N59" s="6"/>
      <c r="O59" s="23">
        <f>POWER(2,-L59)</f>
        <v>3.499949112689976</v>
      </c>
      <c r="P59" s="17">
        <f>M59/SQRT((COUNT(C57:C59)+COUNT(G57:G59)/2))</f>
        <v>5.2938636642892903E-2</v>
      </c>
    </row>
    <row r="60" spans="2:17">
      <c r="B60" s="25" t="s">
        <v>236</v>
      </c>
      <c r="C60" s="21">
        <v>24.304000854492188</v>
      </c>
      <c r="D60" s="32"/>
      <c r="E60" s="35"/>
      <c r="F60" s="35"/>
      <c r="G60" s="21">
        <v>15.647000312805176</v>
      </c>
      <c r="I60" s="35"/>
      <c r="J60" s="35"/>
      <c r="K60" s="35"/>
      <c r="L60" s="35"/>
      <c r="M60" s="35"/>
      <c r="N60" s="35"/>
      <c r="O60" s="36"/>
    </row>
    <row r="61" spans="2:17">
      <c r="B61" s="25" t="s">
        <v>236</v>
      </c>
      <c r="C61" s="21">
        <v>24.343999862670898</v>
      </c>
      <c r="D61" s="37"/>
      <c r="E61" s="35"/>
      <c r="F61" s="35"/>
      <c r="G61" s="21">
        <v>15.644000053405762</v>
      </c>
      <c r="H61" s="37"/>
      <c r="I61" s="35"/>
      <c r="J61" s="35"/>
      <c r="K61" s="35"/>
      <c r="L61" s="35"/>
      <c r="M61" s="35"/>
      <c r="N61" s="35"/>
      <c r="O61" s="36"/>
    </row>
    <row r="62" spans="2:17" ht="15.75">
      <c r="B62" s="25" t="s">
        <v>236</v>
      </c>
      <c r="C62" s="21">
        <v>24.590999603271484</v>
      </c>
      <c r="D62" s="38">
        <f>STDEV(C60:C62)</f>
        <v>0.15544402760743134</v>
      </c>
      <c r="E62" s="39">
        <f>AVERAGE(C60:C62)</f>
        <v>24.413000106811523</v>
      </c>
      <c r="F62" s="35"/>
      <c r="G62" s="21">
        <v>15.690999984741211</v>
      </c>
      <c r="H62" s="40">
        <f>STDEV(G60:G62)</f>
        <v>2.6312120883981188E-2</v>
      </c>
      <c r="I62" s="39">
        <f>AVERAGE(G60:G62)</f>
        <v>15.660666783650717</v>
      </c>
      <c r="J62" s="35"/>
      <c r="K62" s="39">
        <f>E62-I62</f>
        <v>8.7523333231608067</v>
      </c>
      <c r="L62" s="39">
        <f>K62-$K$7</f>
        <v>7.233301798502545E-2</v>
      </c>
      <c r="M62" s="18">
        <f>SQRT((D62*D62)+(H62*H62))</f>
        <v>0.15765523595565456</v>
      </c>
      <c r="N62" s="6"/>
      <c r="O62" s="23">
        <f>POWER(2,-L62)</f>
        <v>0.95109870842237532</v>
      </c>
      <c r="P62" s="17">
        <f>M62/SQRT((COUNT(C60:C62)+COUNT(G60:G62)/2))</f>
        <v>7.4319390955872366E-2</v>
      </c>
    </row>
    <row r="63" spans="2:17">
      <c r="B63" s="25" t="s">
        <v>237</v>
      </c>
      <c r="C63" s="21">
        <v>22.679000854492187</v>
      </c>
      <c r="D63" s="32"/>
      <c r="E63" s="35"/>
      <c r="F63" s="35"/>
      <c r="G63" s="21">
        <v>15.093000411987305</v>
      </c>
      <c r="I63" s="35"/>
      <c r="J63" s="35"/>
      <c r="K63" s="35"/>
      <c r="L63" s="35"/>
      <c r="M63" s="35"/>
      <c r="N63" s="35"/>
      <c r="O63" s="36"/>
    </row>
    <row r="64" spans="2:17">
      <c r="B64" s="25" t="s">
        <v>237</v>
      </c>
      <c r="C64" s="21">
        <v>22.700000762939453</v>
      </c>
      <c r="D64" s="37"/>
      <c r="E64" s="35"/>
      <c r="F64" s="35"/>
      <c r="G64" s="21">
        <v>15.190999984741211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5" t="s">
        <v>237</v>
      </c>
      <c r="C65" s="21">
        <v>22.693000793457031</v>
      </c>
      <c r="D65" s="38">
        <f>STDEV(C63:C65)</f>
        <v>1.0692630005193032E-2</v>
      </c>
      <c r="E65" s="39">
        <f>AVERAGE(C63:C65)</f>
        <v>22.690667470296223</v>
      </c>
      <c r="F65" s="35"/>
      <c r="G65" s="21">
        <v>15.171999931335449</v>
      </c>
      <c r="H65" s="40">
        <f>STDEV(G63:G65)</f>
        <v>5.1970893050193367E-2</v>
      </c>
      <c r="I65" s="39">
        <f>AVERAGE(G63:G65)</f>
        <v>15.152000109354654</v>
      </c>
      <c r="J65" s="35"/>
      <c r="K65" s="39">
        <f>E65-I65</f>
        <v>7.5386673609415684</v>
      </c>
      <c r="L65" s="39">
        <f>K65-$K$7</f>
        <v>-1.1413329442342128</v>
      </c>
      <c r="M65" s="18">
        <f>SQRT((D65*D65)+(H65*H65))</f>
        <v>5.3059457788999238E-2</v>
      </c>
      <c r="N65" s="6"/>
      <c r="O65" s="23">
        <f>POWER(2,-L65)</f>
        <v>2.2058473314309013</v>
      </c>
      <c r="P65" s="17">
        <f>M65/SQRT((COUNT(C63:C65)+COUNT(G63:G65)/2))</f>
        <v>2.5012468272455162E-2</v>
      </c>
    </row>
    <row r="66" spans="2:16">
      <c r="B66" s="25" t="s">
        <v>238</v>
      </c>
      <c r="C66" s="21">
        <v>20.916000366210938</v>
      </c>
      <c r="D66" s="32"/>
      <c r="E66" s="35"/>
      <c r="F66" s="35"/>
      <c r="G66" s="21">
        <v>14.076000213623047</v>
      </c>
      <c r="I66" s="35"/>
      <c r="J66" s="35"/>
      <c r="K66" s="35"/>
      <c r="L66" s="35"/>
      <c r="M66" s="35"/>
      <c r="N66" s="35"/>
      <c r="O66" s="36"/>
    </row>
    <row r="67" spans="2:16">
      <c r="B67" s="25" t="s">
        <v>238</v>
      </c>
      <c r="C67" s="21">
        <v>20.86400032043457</v>
      </c>
      <c r="D67" s="37"/>
      <c r="E67" s="35"/>
      <c r="F67" s="35"/>
      <c r="G67" s="21">
        <v>14.111000061035156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5" t="s">
        <v>238</v>
      </c>
      <c r="C68" s="21">
        <v>20.844999313354492</v>
      </c>
      <c r="D68" s="38">
        <f>STDEV(C66:C68)</f>
        <v>3.6756388418716195E-2</v>
      </c>
      <c r="E68" s="39">
        <f>AVERAGE(C66:C68)</f>
        <v>20.875</v>
      </c>
      <c r="F68" s="35"/>
      <c r="G68" s="21">
        <v>14.064999580383301</v>
      </c>
      <c r="H68" s="40">
        <f>STDEV(G66:G68)</f>
        <v>2.4020988984455777E-2</v>
      </c>
      <c r="I68" s="39">
        <f>AVERAGE(G66:G68)</f>
        <v>14.083999951680502</v>
      </c>
      <c r="J68" s="35"/>
      <c r="K68" s="39">
        <f>E68-I68</f>
        <v>6.7910000483194981</v>
      </c>
      <c r="L68" s="39">
        <f>K68-$K$7</f>
        <v>-1.8890002568562831</v>
      </c>
      <c r="M68" s="18">
        <f>SQRT((D68*D68)+(H68*H68))</f>
        <v>4.3909452301057909E-2</v>
      </c>
      <c r="N68" s="6"/>
      <c r="O68" s="23">
        <f>POWER(2,-L68)</f>
        <v>3.7037847495281429</v>
      </c>
      <c r="P68" s="17">
        <f>M68/SQRT((COUNT(C66:C68)+COUNT(G66:G68)/2))</f>
        <v>2.0699114320176869E-2</v>
      </c>
    </row>
    <row r="69" spans="2:16">
      <c r="B69" s="25" t="s">
        <v>239</v>
      </c>
      <c r="C69" s="21">
        <v>23.551000595092773</v>
      </c>
      <c r="D69" s="32"/>
      <c r="E69" s="35"/>
      <c r="F69" s="35"/>
      <c r="G69" s="21">
        <v>16.504999160766602</v>
      </c>
      <c r="I69" s="35"/>
      <c r="J69" s="35"/>
      <c r="K69" s="35"/>
      <c r="L69" s="35"/>
      <c r="M69" s="35"/>
      <c r="N69" s="35"/>
      <c r="O69" s="36"/>
    </row>
    <row r="70" spans="2:16">
      <c r="B70" s="25" t="s">
        <v>239</v>
      </c>
      <c r="C70" s="21">
        <v>23.670999526977539</v>
      </c>
      <c r="D70" s="37"/>
      <c r="E70" s="35"/>
      <c r="F70" s="35"/>
      <c r="G70" s="21">
        <v>16.500999450683594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5" t="s">
        <v>239</v>
      </c>
      <c r="C71" s="21">
        <v>23.481000900268555</v>
      </c>
      <c r="D71" s="38">
        <f>STDEV(C69:C71)</f>
        <v>9.6089523431943727E-2</v>
      </c>
      <c r="E71" s="39">
        <f>AVERAGE(C69:C71)</f>
        <v>23.567667007446289</v>
      </c>
      <c r="F71" s="35"/>
      <c r="G71" s="21">
        <v>16.496000289916992</v>
      </c>
      <c r="H71" s="40">
        <f>STDEV(G69:G71)</f>
        <v>4.5086761857259178E-3</v>
      </c>
      <c r="I71" s="39">
        <f>AVERAGE(G69:G71)</f>
        <v>16.50066630045573</v>
      </c>
      <c r="J71" s="35"/>
      <c r="K71" s="39">
        <f>E71-I71</f>
        <v>7.0670007069905587</v>
      </c>
      <c r="L71" s="39">
        <f>K71-$K$7</f>
        <v>-1.6129995981852225</v>
      </c>
      <c r="M71" s="18">
        <f>SQRT((D71*D71)+(H71*H71))</f>
        <v>9.6195242472410222E-2</v>
      </c>
      <c r="N71" s="6"/>
      <c r="O71" s="23">
        <f>POWER(2,-L71)</f>
        <v>3.0588717038183191</v>
      </c>
      <c r="P71" s="17">
        <f>M71/SQRT((COUNT(C69:C71)+COUNT(G69:G71)/2))</f>
        <v>4.5346872180083646E-2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2013-12-22T10:29:38Z</dcterms:modified>
</cp:coreProperties>
</file>