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5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25725"/>
</workbook>
</file>

<file path=xl/calcChain.xml><?xml version="1.0" encoding="utf-8"?>
<calcChain xmlns="http://schemas.openxmlformats.org/spreadsheetml/2006/main">
  <c r="I116" i="21"/>
  <c r="H116"/>
  <c r="E116"/>
  <c r="D116"/>
  <c r="I113"/>
  <c r="H113"/>
  <c r="E113"/>
  <c r="D113"/>
  <c r="I110"/>
  <c r="K110" s="1"/>
  <c r="H110"/>
  <c r="E110"/>
  <c r="D110"/>
  <c r="I71" i="24"/>
  <c r="H71"/>
  <c r="E71"/>
  <c r="K71" s="1"/>
  <c r="D71"/>
  <c r="I68"/>
  <c r="H68"/>
  <c r="E68"/>
  <c r="D68"/>
  <c r="I65"/>
  <c r="H65"/>
  <c r="E65"/>
  <c r="D65"/>
  <c r="I62"/>
  <c r="H62"/>
  <c r="E62"/>
  <c r="D62"/>
  <c r="I59"/>
  <c r="H59"/>
  <c r="E59"/>
  <c r="K59" s="1"/>
  <c r="D59"/>
  <c r="I56"/>
  <c r="H56"/>
  <c r="E56"/>
  <c r="K56" s="1"/>
  <c r="D56"/>
  <c r="I53"/>
  <c r="H53"/>
  <c r="E53"/>
  <c r="D53"/>
  <c r="I50"/>
  <c r="H50"/>
  <c r="E50"/>
  <c r="D50"/>
  <c r="I47"/>
  <c r="H47"/>
  <c r="E47"/>
  <c r="K47" s="1"/>
  <c r="D47"/>
  <c r="I44"/>
  <c r="H44"/>
  <c r="E44"/>
  <c r="K44" s="1"/>
  <c r="D44"/>
  <c r="I41"/>
  <c r="H41"/>
  <c r="E41"/>
  <c r="K41" s="1"/>
  <c r="D41"/>
  <c r="I38"/>
  <c r="H38"/>
  <c r="E38"/>
  <c r="D38"/>
  <c r="I35"/>
  <c r="H35"/>
  <c r="E35"/>
  <c r="K35" s="1"/>
  <c r="D35"/>
  <c r="I32"/>
  <c r="H32"/>
  <c r="E32"/>
  <c r="D32"/>
  <c r="I29"/>
  <c r="H29"/>
  <c r="E29"/>
  <c r="D29"/>
  <c r="I26"/>
  <c r="H26"/>
  <c r="E26"/>
  <c r="D26"/>
  <c r="I23"/>
  <c r="H23"/>
  <c r="E23"/>
  <c r="K23" s="1"/>
  <c r="D23"/>
  <c r="I20"/>
  <c r="H20"/>
  <c r="E20"/>
  <c r="D20"/>
  <c r="I17"/>
  <c r="H17"/>
  <c r="E17"/>
  <c r="D17"/>
  <c r="I14"/>
  <c r="H14"/>
  <c r="E14"/>
  <c r="D14"/>
  <c r="I11"/>
  <c r="H11"/>
  <c r="E11"/>
  <c r="K11" s="1"/>
  <c r="D11"/>
  <c r="I7"/>
  <c r="H7"/>
  <c r="E7"/>
  <c r="D7"/>
  <c r="I170" i="23"/>
  <c r="H170"/>
  <c r="E170"/>
  <c r="K170" s="1"/>
  <c r="D170"/>
  <c r="I167"/>
  <c r="H167"/>
  <c r="E167"/>
  <c r="D167"/>
  <c r="I164"/>
  <c r="H164"/>
  <c r="E164"/>
  <c r="D164"/>
  <c r="I161"/>
  <c r="H161"/>
  <c r="E161"/>
  <c r="D161"/>
  <c r="I158"/>
  <c r="H158"/>
  <c r="E158"/>
  <c r="D158"/>
  <c r="I155"/>
  <c r="H155"/>
  <c r="E155"/>
  <c r="K155" s="1"/>
  <c r="D155"/>
  <c r="I152"/>
  <c r="H152"/>
  <c r="E152"/>
  <c r="D152"/>
  <c r="I149"/>
  <c r="H149"/>
  <c r="E149"/>
  <c r="D149"/>
  <c r="I146"/>
  <c r="H146"/>
  <c r="E146"/>
  <c r="K146" s="1"/>
  <c r="D146"/>
  <c r="I143"/>
  <c r="H143"/>
  <c r="E143"/>
  <c r="K143" s="1"/>
  <c r="D143"/>
  <c r="I140"/>
  <c r="H140"/>
  <c r="E140"/>
  <c r="K140" s="1"/>
  <c r="D140"/>
  <c r="I137"/>
  <c r="H137"/>
  <c r="E137"/>
  <c r="K137" s="1"/>
  <c r="D137"/>
  <c r="I134"/>
  <c r="H134"/>
  <c r="E134"/>
  <c r="K134" s="1"/>
  <c r="D134"/>
  <c r="I131"/>
  <c r="K131" s="1"/>
  <c r="H131"/>
  <c r="E131"/>
  <c r="D131"/>
  <c r="I128"/>
  <c r="H128"/>
  <c r="E128"/>
  <c r="D128"/>
  <c r="I125"/>
  <c r="H125"/>
  <c r="E125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K83" s="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25" i="22"/>
  <c r="H125"/>
  <c r="E125"/>
  <c r="K125" s="1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7" i="19"/>
  <c r="H107"/>
  <c r="E107"/>
  <c r="D107"/>
  <c r="I107" i="21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1" i="24" l="1"/>
  <c r="P11" s="1"/>
  <c r="M20"/>
  <c r="P20" s="1"/>
  <c r="M23"/>
  <c r="P23" s="1"/>
  <c r="M56"/>
  <c r="P56" s="1"/>
  <c r="M59"/>
  <c r="P59" s="1"/>
  <c r="M68"/>
  <c r="P68" s="1"/>
  <c r="M71"/>
  <c r="P71" s="1"/>
  <c r="M110" i="21"/>
  <c r="P110" s="1"/>
  <c r="K95"/>
  <c r="K53" i="24"/>
  <c r="K119" i="23"/>
  <c r="M134"/>
  <c r="P134" s="1"/>
  <c r="M158"/>
  <c r="P158" s="1"/>
  <c r="M161"/>
  <c r="P161" s="1"/>
  <c r="M11" i="22"/>
  <c r="P11" s="1"/>
  <c r="M14" i="19"/>
  <c r="P14" s="1"/>
  <c r="M23"/>
  <c r="P23" s="1"/>
  <c r="M113" i="21"/>
  <c r="P113" s="1"/>
  <c r="M116"/>
  <c r="P116" s="1"/>
  <c r="M98"/>
  <c r="P98" s="1"/>
  <c r="M101"/>
  <c r="P101" s="1"/>
  <c r="K7" i="24"/>
  <c r="L7" s="1"/>
  <c r="O7" s="1"/>
  <c r="K50"/>
  <c r="K38"/>
  <c r="M26" i="19"/>
  <c r="P26" s="1"/>
  <c r="M137" i="23"/>
  <c r="P137" s="1"/>
  <c r="M125"/>
  <c r="P125" s="1"/>
  <c r="M122"/>
  <c r="P122" s="1"/>
  <c r="K107" i="21"/>
  <c r="K62" i="22"/>
  <c r="K65"/>
  <c r="K68"/>
  <c r="K71"/>
  <c r="K74"/>
  <c r="K80"/>
  <c r="K92"/>
  <c r="K104"/>
  <c r="K107"/>
  <c r="K110"/>
  <c r="K113"/>
  <c r="K116"/>
  <c r="K119"/>
  <c r="K122"/>
  <c r="K11" i="23"/>
  <c r="K23"/>
  <c r="K38"/>
  <c r="K41"/>
  <c r="K44"/>
  <c r="K47"/>
  <c r="K50"/>
  <c r="K53"/>
  <c r="K56"/>
  <c r="K59"/>
  <c r="K71"/>
  <c r="K86"/>
  <c r="K89"/>
  <c r="K92"/>
  <c r="K95"/>
  <c r="K98"/>
  <c r="K101"/>
  <c r="K104"/>
  <c r="K107"/>
  <c r="M146"/>
  <c r="P146" s="1"/>
  <c r="M152"/>
  <c r="P152" s="1"/>
  <c r="M155"/>
  <c r="P155" s="1"/>
  <c r="M170"/>
  <c r="P170" s="1"/>
  <c r="M11"/>
  <c r="P11" s="1"/>
  <c r="M20"/>
  <c r="P20" s="1"/>
  <c r="M23"/>
  <c r="P23" s="1"/>
  <c r="M56"/>
  <c r="P56" s="1"/>
  <c r="M59"/>
  <c r="P59" s="1"/>
  <c r="M68"/>
  <c r="P68" s="1"/>
  <c r="M71"/>
  <c r="P71" s="1"/>
  <c r="M104"/>
  <c r="P104" s="1"/>
  <c r="M107"/>
  <c r="P107" s="1"/>
  <c r="M116"/>
  <c r="P116" s="1"/>
  <c r="M119"/>
  <c r="P119" s="1"/>
  <c r="M26" i="24"/>
  <c r="P26" s="1"/>
  <c r="M29"/>
  <c r="P29" s="1"/>
  <c r="M38"/>
  <c r="P38" s="1"/>
  <c r="M41"/>
  <c r="P41" s="1"/>
  <c r="K35" i="23"/>
  <c r="M74"/>
  <c r="P74" s="1"/>
  <c r="M77"/>
  <c r="P77" s="1"/>
  <c r="M86"/>
  <c r="P86" s="1"/>
  <c r="M89"/>
  <c r="P89" s="1"/>
  <c r="M26"/>
  <c r="P26" s="1"/>
  <c r="M29"/>
  <c r="P29" s="1"/>
  <c r="M38"/>
  <c r="P38" s="1"/>
  <c r="M41"/>
  <c r="P41" s="1"/>
  <c r="K167"/>
  <c r="M14" i="22"/>
  <c r="P14" s="1"/>
  <c r="K11"/>
  <c r="K14"/>
  <c r="K17"/>
  <c r="K20"/>
  <c r="K23"/>
  <c r="K26"/>
  <c r="K29"/>
  <c r="K32"/>
  <c r="K44"/>
  <c r="K56"/>
  <c r="K59"/>
  <c r="K77"/>
  <c r="M29"/>
  <c r="P29" s="1"/>
  <c r="M32"/>
  <c r="P32" s="1"/>
  <c r="M41"/>
  <c r="P41" s="1"/>
  <c r="M44"/>
  <c r="P44" s="1"/>
  <c r="M77"/>
  <c r="P77" s="1"/>
  <c r="M80"/>
  <c r="P80" s="1"/>
  <c r="M89"/>
  <c r="P89" s="1"/>
  <c r="M92"/>
  <c r="P92" s="1"/>
  <c r="M125"/>
  <c r="P125" s="1"/>
  <c r="M95"/>
  <c r="P95" s="1"/>
  <c r="M98"/>
  <c r="P98" s="1"/>
  <c r="M107"/>
  <c r="P107" s="1"/>
  <c r="M110"/>
  <c r="P110" s="1"/>
  <c r="M47"/>
  <c r="P47" s="1"/>
  <c r="M50"/>
  <c r="P50" s="1"/>
  <c r="M59"/>
  <c r="P59" s="1"/>
  <c r="M62"/>
  <c r="P62" s="1"/>
  <c r="M92" i="21"/>
  <c r="P92" s="1"/>
  <c r="M95"/>
  <c r="P95" s="1"/>
  <c r="K113"/>
  <c r="K116"/>
  <c r="K7" i="23"/>
  <c r="L7" s="1"/>
  <c r="O7" s="1"/>
  <c r="K7" i="22"/>
  <c r="L7" s="1"/>
  <c r="O7" s="1"/>
  <c r="M14" i="24"/>
  <c r="P14" s="1"/>
  <c r="M17"/>
  <c r="P17" s="1"/>
  <c r="K26"/>
  <c r="L26" s="1"/>
  <c r="O26" s="1"/>
  <c r="K29"/>
  <c r="K32"/>
  <c r="M44"/>
  <c r="P44" s="1"/>
  <c r="M47"/>
  <c r="P47" s="1"/>
  <c r="M62"/>
  <c r="P62" s="1"/>
  <c r="M65"/>
  <c r="P65" s="1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14" i="23"/>
  <c r="P14" s="1"/>
  <c r="M17"/>
  <c r="P17" s="1"/>
  <c r="K26"/>
  <c r="K29"/>
  <c r="K32"/>
  <c r="M44"/>
  <c r="P44" s="1"/>
  <c r="M47"/>
  <c r="P47" s="1"/>
  <c r="M62"/>
  <c r="P62" s="1"/>
  <c r="M65"/>
  <c r="P65" s="1"/>
  <c r="K74"/>
  <c r="K77"/>
  <c r="K80"/>
  <c r="M92"/>
  <c r="P92" s="1"/>
  <c r="M95"/>
  <c r="P95" s="1"/>
  <c r="M110"/>
  <c r="P110" s="1"/>
  <c r="M113"/>
  <c r="P113" s="1"/>
  <c r="K122"/>
  <c r="K125"/>
  <c r="K128"/>
  <c r="M140"/>
  <c r="P140" s="1"/>
  <c r="M143"/>
  <c r="P143" s="1"/>
  <c r="M149"/>
  <c r="P149" s="1"/>
  <c r="K158"/>
  <c r="K161"/>
  <c r="K164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80"/>
  <c r="P80" s="1"/>
  <c r="M83"/>
  <c r="P83" s="1"/>
  <c r="M98"/>
  <c r="P98" s="1"/>
  <c r="M101"/>
  <c r="P101" s="1"/>
  <c r="K110"/>
  <c r="K113"/>
  <c r="K116"/>
  <c r="L116" s="1"/>
  <c r="O116" s="1"/>
  <c r="M128"/>
  <c r="P128" s="1"/>
  <c r="M131"/>
  <c r="P131" s="1"/>
  <c r="K149"/>
  <c r="K152"/>
  <c r="M164"/>
  <c r="P164" s="1"/>
  <c r="M167"/>
  <c r="P167" s="1"/>
  <c r="M7" i="22"/>
  <c r="P7" s="1"/>
  <c r="M17"/>
  <c r="P17" s="1"/>
  <c r="M20"/>
  <c r="P20" s="1"/>
  <c r="M35"/>
  <c r="P35" s="1"/>
  <c r="M38"/>
  <c r="P38" s="1"/>
  <c r="K47"/>
  <c r="K50"/>
  <c r="K53"/>
  <c r="M65"/>
  <c r="P65" s="1"/>
  <c r="M68"/>
  <c r="P68" s="1"/>
  <c r="M83"/>
  <c r="P83" s="1"/>
  <c r="M86"/>
  <c r="P86" s="1"/>
  <c r="K95"/>
  <c r="K98"/>
  <c r="K101"/>
  <c r="M113"/>
  <c r="P113" s="1"/>
  <c r="M116"/>
  <c r="P116" s="1"/>
  <c r="M23"/>
  <c r="P23" s="1"/>
  <c r="M26"/>
  <c r="P26" s="1"/>
  <c r="K35"/>
  <c r="K38"/>
  <c r="K41"/>
  <c r="M53"/>
  <c r="P53" s="1"/>
  <c r="M56"/>
  <c r="P56" s="1"/>
  <c r="M71"/>
  <c r="P71" s="1"/>
  <c r="M74"/>
  <c r="P74" s="1"/>
  <c r="K83"/>
  <c r="K86"/>
  <c r="K89"/>
  <c r="M101"/>
  <c r="P101" s="1"/>
  <c r="M104"/>
  <c r="P104" s="1"/>
  <c r="M119"/>
  <c r="P119" s="1"/>
  <c r="M122"/>
  <c r="P122" s="1"/>
  <c r="M89" i="21"/>
  <c r="P89" s="1"/>
  <c r="K98"/>
  <c r="K101"/>
  <c r="K104"/>
  <c r="K86"/>
  <c r="K89"/>
  <c r="K92"/>
  <c r="M104"/>
  <c r="P104" s="1"/>
  <c r="M107"/>
  <c r="P107" s="1"/>
  <c r="K107" i="19"/>
  <c r="M107"/>
  <c r="P107" s="1"/>
  <c r="M86" i="21"/>
  <c r="P86" s="1"/>
  <c r="M11" i="19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52" i="13"/>
  <c r="P152" s="1"/>
  <c r="M149"/>
  <c r="P149" s="1"/>
  <c r="M146"/>
  <c r="P146" s="1"/>
  <c r="M131"/>
  <c r="P131" s="1"/>
  <c r="M161"/>
  <c r="P161" s="1"/>
  <c r="K155"/>
  <c r="K125"/>
  <c r="K128"/>
  <c r="K161"/>
  <c r="K158"/>
  <c r="M140"/>
  <c r="P140" s="1"/>
  <c r="M137"/>
  <c r="P137" s="1"/>
  <c r="M128"/>
  <c r="P128" s="1"/>
  <c r="K149"/>
  <c r="K146"/>
  <c r="K143"/>
  <c r="K137"/>
  <c r="K134"/>
  <c r="K131"/>
  <c r="M125"/>
  <c r="P125" s="1"/>
  <c r="M155"/>
  <c r="P155" s="1"/>
  <c r="K152"/>
  <c r="M134"/>
  <c r="P134" s="1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11" i="24" l="1"/>
  <c r="O11" s="1"/>
  <c r="L47"/>
  <c r="O47" s="1"/>
  <c r="L83" i="22"/>
  <c r="O83" s="1"/>
  <c r="L53" i="24"/>
  <c r="O53" s="1"/>
  <c r="L14"/>
  <c r="O14" s="1"/>
  <c r="L41"/>
  <c r="O41" s="1"/>
  <c r="L23"/>
  <c r="O23" s="1"/>
  <c r="L68"/>
  <c r="O68" s="1"/>
  <c r="L17"/>
  <c r="O17" s="1"/>
  <c r="L29"/>
  <c r="O29" s="1"/>
  <c r="L50"/>
  <c r="O50" s="1"/>
  <c r="L35"/>
  <c r="O35" s="1"/>
  <c r="L44"/>
  <c r="O44" s="1"/>
  <c r="L56"/>
  <c r="O56" s="1"/>
  <c r="L20"/>
  <c r="O20" s="1"/>
  <c r="L32"/>
  <c r="O32" s="1"/>
  <c r="L38"/>
  <c r="O38" s="1"/>
  <c r="L65"/>
  <c r="O65" s="1"/>
  <c r="L59"/>
  <c r="O59" s="1"/>
  <c r="L71"/>
  <c r="O71" s="1"/>
  <c r="L62"/>
  <c r="O62" s="1"/>
  <c r="L38" i="23"/>
  <c r="O38" s="1"/>
  <c r="L110" i="22"/>
  <c r="O110" s="1"/>
  <c r="L92"/>
  <c r="O92" s="1"/>
  <c r="L107" i="23"/>
  <c r="O107" s="1"/>
  <c r="L71"/>
  <c r="O71" s="1"/>
  <c r="L134"/>
  <c r="O134" s="1"/>
  <c r="L98"/>
  <c r="O98" s="1"/>
  <c r="L164"/>
  <c r="O164" s="1"/>
  <c r="L122"/>
  <c r="O122" s="1"/>
  <c r="L32"/>
  <c r="O32" s="1"/>
  <c r="L11"/>
  <c r="O11" s="1"/>
  <c r="L113"/>
  <c r="O113" s="1"/>
  <c r="L143"/>
  <c r="O143" s="1"/>
  <c r="L20" i="22"/>
  <c r="O20" s="1"/>
  <c r="L86"/>
  <c r="O86" s="1"/>
  <c r="L35"/>
  <c r="O35" s="1"/>
  <c r="L44"/>
  <c r="O44" s="1"/>
  <c r="L53"/>
  <c r="O53" s="1"/>
  <c r="L95"/>
  <c r="O95" s="1"/>
  <c r="L77"/>
  <c r="O77" s="1"/>
  <c r="L107"/>
  <c r="O107" s="1"/>
  <c r="L41"/>
  <c r="O41" s="1"/>
  <c r="L59"/>
  <c r="O59" s="1"/>
  <c r="L29"/>
  <c r="O29" s="1"/>
  <c r="L125"/>
  <c r="O125" s="1"/>
  <c r="L14"/>
  <c r="O14" s="1"/>
  <c r="L62"/>
  <c r="O62" s="1"/>
  <c r="L11" i="13"/>
  <c r="O11" s="1"/>
  <c r="L170" i="23"/>
  <c r="O170" s="1"/>
  <c r="L59"/>
  <c r="O59" s="1"/>
  <c r="L119"/>
  <c r="O119" s="1"/>
  <c r="L23"/>
  <c r="O23" s="1"/>
  <c r="L35"/>
  <c r="O35" s="1"/>
  <c r="L86"/>
  <c r="O86" s="1"/>
  <c r="L146"/>
  <c r="O146" s="1"/>
  <c r="L50"/>
  <c r="O50" s="1"/>
  <c r="L68"/>
  <c r="O68" s="1"/>
  <c r="L161"/>
  <c r="O161" s="1"/>
  <c r="L80"/>
  <c r="O80" s="1"/>
  <c r="L29"/>
  <c r="O29" s="1"/>
  <c r="L47"/>
  <c r="O47" s="1"/>
  <c r="L50" i="22"/>
  <c r="O50" s="1"/>
  <c r="L137" i="23"/>
  <c r="O137" s="1"/>
  <c r="L89"/>
  <c r="O89" s="1"/>
  <c r="L41"/>
  <c r="O41" s="1"/>
  <c r="L155"/>
  <c r="O155" s="1"/>
  <c r="L101"/>
  <c r="O101" s="1"/>
  <c r="L53"/>
  <c r="O53" s="1"/>
  <c r="L131"/>
  <c r="O131" s="1"/>
  <c r="L83"/>
  <c r="O83" s="1"/>
  <c r="L149"/>
  <c r="O149" s="1"/>
  <c r="L62"/>
  <c r="O62" s="1"/>
  <c r="L140"/>
  <c r="O140" s="1"/>
  <c r="L92"/>
  <c r="O92" s="1"/>
  <c r="L44"/>
  <c r="O44" s="1"/>
  <c r="L17"/>
  <c r="O17" s="1"/>
  <c r="L104"/>
  <c r="O104" s="1"/>
  <c r="L56"/>
  <c r="O56" s="1"/>
  <c r="L167"/>
  <c r="O167" s="1"/>
  <c r="L110"/>
  <c r="O110" s="1"/>
  <c r="L20"/>
  <c r="O20" s="1"/>
  <c r="L152"/>
  <c r="O152" s="1"/>
  <c r="L65"/>
  <c r="O65" s="1"/>
  <c r="L14"/>
  <c r="O14" s="1"/>
  <c r="L158"/>
  <c r="O158" s="1"/>
  <c r="L128"/>
  <c r="O128" s="1"/>
  <c r="L77"/>
  <c r="O77" s="1"/>
  <c r="L26"/>
  <c r="O26" s="1"/>
  <c r="L95"/>
  <c r="O95" s="1"/>
  <c r="L125"/>
  <c r="O125" s="1"/>
  <c r="L74"/>
  <c r="O74" s="1"/>
  <c r="L113" i="21"/>
  <c r="O113" s="1"/>
  <c r="L116"/>
  <c r="O116" s="1"/>
  <c r="L110"/>
  <c r="O110" s="1"/>
  <c r="L119" i="22"/>
  <c r="O119" s="1"/>
  <c r="L71"/>
  <c r="O71" s="1"/>
  <c r="L23"/>
  <c r="O23" s="1"/>
  <c r="L68"/>
  <c r="O68" s="1"/>
  <c r="L113"/>
  <c r="O113" s="1"/>
  <c r="L65"/>
  <c r="O65" s="1"/>
  <c r="L17"/>
  <c r="O17" s="1"/>
  <c r="L89"/>
  <c r="O89" s="1"/>
  <c r="L101"/>
  <c r="O101" s="1"/>
  <c r="L98"/>
  <c r="O98" s="1"/>
  <c r="L122"/>
  <c r="O122" s="1"/>
  <c r="L74"/>
  <c r="O74" s="1"/>
  <c r="L26"/>
  <c r="O26" s="1"/>
  <c r="L116"/>
  <c r="O116" s="1"/>
  <c r="L80"/>
  <c r="O80" s="1"/>
  <c r="L32"/>
  <c r="O32" s="1"/>
  <c r="L104"/>
  <c r="O104" s="1"/>
  <c r="L38"/>
  <c r="O38" s="1"/>
  <c r="L11"/>
  <c r="O11" s="1"/>
  <c r="L56"/>
  <c r="O56" s="1"/>
  <c r="L47"/>
  <c r="O47" s="1"/>
  <c r="L95" i="13"/>
  <c r="O95" s="1"/>
  <c r="L95" i="21"/>
  <c r="O95" s="1"/>
  <c r="L92"/>
  <c r="O92" s="1"/>
  <c r="L101"/>
  <c r="O101" s="1"/>
  <c r="L107"/>
  <c r="O107" s="1"/>
  <c r="L104"/>
  <c r="O104" s="1"/>
  <c r="L86"/>
  <c r="O86" s="1"/>
  <c r="L89"/>
  <c r="O89" s="1"/>
  <c r="L98"/>
  <c r="O98" s="1"/>
  <c r="L107" i="19"/>
  <c r="O107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28"/>
  <c r="O128" s="1"/>
  <c r="L143"/>
  <c r="O143" s="1"/>
  <c r="L137"/>
  <c r="O137" s="1"/>
  <c r="L161"/>
  <c r="O161" s="1"/>
  <c r="L155"/>
  <c r="O155" s="1"/>
  <c r="L134"/>
  <c r="O134" s="1"/>
  <c r="L149"/>
  <c r="O149" s="1"/>
  <c r="L158"/>
  <c r="O158" s="1"/>
  <c r="L125"/>
  <c r="O125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<sst xmlns="http://schemas.openxmlformats.org/spreadsheetml/2006/main" count="793" uniqueCount="246">
  <si>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</si>
  <si>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</si>
  <si>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</si>
  <si>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</si>
  <si>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</si>
  <si>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</si>
  <si>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</si>
  <si>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</si>
  <si>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</si>
  <si>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Undetermined</t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</si>
  <si>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</si>
  <si>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</si>
  <si>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</si>
  <si>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</si>
  <si>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</si>
  <si>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</si>
  <si>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</si>
  <si>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</si>
  <si>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</si>
  <si>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</si>
  <si>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</si>
  <si>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</si>
  <si>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</si>
  <si>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</si>
  <si>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</si>
  <si>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</si>
  <si>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</si>
  <si>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</si>
  <si>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</si>
  <si>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</si>
  <si>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</si>
  <si>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</si>
  <si>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</si>
  <si>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</si>
  <si>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</si>
  <si>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</si>
  <si>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</si>
  <si>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</si>
  <si>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</si>
  <si>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</si>
  <si>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</si>
  <si>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</si>
  <si>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</si>
  <si>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</si>
  <si>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</si>
  <si>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</si>
  <si>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</si>
  <si>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</si>
  <si>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</si>
  <si>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</si>
  <si>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</si>
  <si>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</si>
  <si>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</si>
  <si>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</si>
  <si>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</si>
  <si>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</si>
  <si>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</si>
  <si>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</si>
  <si>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</si>
  <si>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</si>
  <si>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</si>
  <si>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</si>
  <si>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</si>
  <si>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</si>
  <si>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</si>
  <si>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</si>
  <si>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</si>
  <si>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</si>
  <si>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</si>
  <si>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</si>
  <si>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</si>
  <si>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</si>
  <si>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</si>
  <si>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</si>
  <si>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</si>
  <si>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</si>
  <si>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</si>
  <si>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</si>
  <si>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</si>
  <si>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</si>
  <si>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</si>
  <si>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</si>
  <si>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</si>
  <si>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</si>
  <si>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</si>
  <si>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</si>
  <si>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</si>
  <si>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</si>
  <si>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</si>
  <si>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</si>
  <si>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</si>
  <si>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</si>
  <si>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</si>
  <si>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</si>
  <si>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</si>
  <si>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</si>
  <si>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</si>
  <si>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</si>
  <si>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</si>
  <si>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</si>
  <si>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</si>
  <si>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</si>
  <si>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</si>
  <si>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</si>
  <si>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</si>
  <si>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</si>
  <si>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</si>
  <si>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</si>
  <si>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</si>
  <si>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</si>
  <si>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</si>
  <si>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</si>
  <si>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</si>
  <si>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</si>
  <si>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</si>
  <si>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</si>
  <si>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</si>
  <si>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</si>
  <si>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</si>
  <si>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</si>
  <si>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</si>
  <si>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</si>
  <si>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</si>
  <si>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</si>
  <si>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</si>
  <si>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</si>
  <si>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</si>
  <si>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</si>
  <si>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</si>
  <si>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</si>
  <si>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</si>
  <si>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</si>
  <si>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</si>
  <si>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</si>
  <si>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</si>
  <si>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</si>
  <si>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</si>
  <si>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</si>
  <si>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</si>
  <si>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</si>
  <si>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</si>
  <si>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</si>
  <si>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</si>
  <si>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</si>
  <si>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</si>
  <si>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</si>
  <si>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</si>
  <si>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</si>
  <si>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</si>
  <si>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</si>
  <si>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</si>
  <si>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</si>
  <si>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</si>
  <si>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</si>
  <si>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</si>
  <si>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</si>
  <si>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</si>
  <si>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</si>
  <si>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</si>
  <si>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</si>
  <si>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</si>
  <si>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</si>
  <si>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</si>
  <si>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</si>
  <si>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</si>
  <si>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</si>
  <si>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</si>
  <si>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</si>
  <si>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</si>
  <si>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</si>
  <si>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</si>
  <si>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</si>
  <si>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</si>
  <si>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</si>
  <si>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</si>
  <si>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</si>
  <si>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</si>
  <si>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</si>
  <si>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</si>
  <si>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</si>
  <si>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</si>
  <si>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</si>
  <si>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</si>
  <si>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</si>
  <si>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</si>
  <si>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</si>
  <si>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</si>
  <si>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</si>
  <si>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</si>
  <si>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</si>
  <si>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</si>
  <si>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</si>
  <si>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</si>
  <si>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</si>
  <si>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</si>
  <si>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</si>
  <si>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</si>
  <si>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</si>
  <si>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</si>
  <si>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</si>
  <si>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</si>
  <si>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</si>
  <si>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</si>
  <si>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</si>
  <si>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</si>
  <si>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</si>
  <si>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</si>
  <si>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</si>
  <si>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</si>
  <si>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</si>
  <si>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</si>
  <si>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</si>
  <si>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</si>
  <si>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</si>
  <si>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</si>
  <si>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</si>
  <si>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</si>
  <si>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</si>
  <si>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</si>
  <si>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</si>
  <si>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</si>
  <si>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</si>
  <si>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</si>
  <si>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</si>
  <si>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</si>
  <si>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</si>
  <si>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</si>
  <si>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</si>
  <si>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</si>
  <si>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</si>
  <si>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</si>
  <si>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</si>
  <si>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</si>
  <si>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</si>
  <si>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</si>
  <si>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</si>
  <si>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</si>
  <si>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</si>
  <si>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</si>
  <si>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</si>
  <si>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</si>
  <si>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</si>
  <si>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</si>
  <si>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</si>
  <si>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FOXP3</t>
  </si>
  <si>
    <t>B2mg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</si>
</sst>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8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9">
    <xf numFmtId="0" fontId="0" fillId="0" borderId="0" xfId="0"/>
    <xf numFmtId="2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6" fillId="0" borderId="1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5" fillId="0" borderId="0" xfId="0" applyFont="1" applyProtection="1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2" fontId="16" fillId="0" borderId="0" xfId="0" applyNumberFormat="1" applyFont="1"/>
    <xf numFmtId="2" fontId="16" fillId="0" borderId="0" xfId="0" applyNumberFormat="1" applyFont="1" applyBorder="1"/>
    <xf numFmtId="165" fontId="16" fillId="0" borderId="0" xfId="0" applyNumberFormat="1" applyFont="1"/>
    <xf numFmtId="2" fontId="16" fillId="0" borderId="0" xfId="0" applyNumberFormat="1" applyFont="1" applyAlignment="1">
      <alignment horizontal="right"/>
    </xf>
    <xf numFmtId="2" fontId="16" fillId="0" borderId="0" xfId="0" applyNumberFormat="1" applyFont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2" fontId="16" fillId="0" borderId="0" xfId="0" applyNumberFormat="1" applyFont="1" applyBorder="1" applyAlignment="1" applyProtection="1">
      <alignment horizontal="center"/>
      <protection locked="0"/>
    </xf>
    <xf numFmtId="2" fontId="16" fillId="0" borderId="1" xfId="0" applyNumberFormat="1" applyFont="1" applyBorder="1" applyAlignment="1" applyProtection="1">
      <alignment horizontal="center"/>
    </xf>
    <xf numFmtId="2" fontId="16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 applyProtection="1">
      <alignment horizontal="center"/>
      <protection locked="0"/>
    </xf>
    <xf numFmtId="2" fontId="16" fillId="2" borderId="1" xfId="0" applyNumberFormat="1" applyFont="1" applyFill="1" applyBorder="1" applyAlignment="1" applyProtection="1">
      <alignment horizontal="center"/>
      <protection locked="0"/>
    </xf>
    <xf numFmtId="2" fontId="5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33"/>
  <sheetViews>
    <sheetView showGridLines="0" workbookViewId="0">
      <selection activeCell="O11" sqref="O11:O116"/>
    </sheetView>
  </sheetViews>
  <sheetFormatPr defaultRowHeight="12.75"/>
  <cols>
    <col min="1" max="1" width="0.7109375" customWidth="1"/>
    <col min="2" max="2" width="21.140625" style="25" customWidth="1"/>
    <col min="3" max="3" width="7.28515625" style="31" customWidth="1"/>
    <col min="4" max="4" width="4.7109375" style="31" customWidth="1"/>
    <col min="5" max="5" width="6.42578125" style="31" customWidth="1"/>
    <col min="6" max="6" width="0.42578125" style="32" customWidth="1"/>
    <col min="7" max="7" width="8.140625" style="31" customWidth="1"/>
    <col min="8" max="8" width="5" style="31" customWidth="1"/>
    <col min="9" max="9" width="5.85546875" style="31" customWidth="1"/>
    <col min="10" max="10" width="0.5703125" style="32" customWidth="1"/>
    <col min="11" max="11" width="5.28515625" style="31" customWidth="1"/>
    <col min="12" max="13" width="5.5703125" style="31" customWidth="1"/>
    <col min="14" max="14" width="1.140625" style="32" customWidth="1"/>
    <col min="15" max="15" width="15" style="33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5" t="s">
        <v>244</v>
      </c>
      <c r="D3" s="46"/>
      <c r="E3" s="47"/>
      <c r="F3" s="9"/>
      <c r="G3" s="48" t="s">
        <v>245</v>
      </c>
      <c r="H3" s="48"/>
      <c r="I3" s="48"/>
      <c r="J3" s="10"/>
      <c r="K3" s="11"/>
      <c r="L3" s="12"/>
      <c r="M3" s="12"/>
      <c r="N3" s="20"/>
    </row>
    <row r="4" spans="2:17" ht="5.25" customHeight="1">
      <c r="C4" s="34"/>
      <c r="G4" s="34"/>
    </row>
    <row r="5" spans="2:17">
      <c r="B5" s="2"/>
      <c r="C5" s="21">
        <v>26.275999069213867</v>
      </c>
      <c r="D5" s="32"/>
      <c r="E5" s="35"/>
      <c r="F5" s="35"/>
      <c r="G5" s="21">
        <v>14.984999656677246</v>
      </c>
      <c r="H5" s="32"/>
      <c r="I5" s="35"/>
      <c r="J5" s="35"/>
      <c r="K5" s="35"/>
      <c r="L5" s="35"/>
      <c r="M5" s="35"/>
      <c r="N5" s="35"/>
      <c r="O5" s="36"/>
    </row>
    <row r="6" spans="2:17">
      <c r="B6" s="27" t="s">
        <v>4</v>
      </c>
      <c r="C6" s="21">
        <v>26.584999084472656</v>
      </c>
      <c r="D6" s="37"/>
      <c r="E6" s="35"/>
      <c r="F6" s="35"/>
      <c r="G6" s="21">
        <v>14.845000267028809</v>
      </c>
      <c r="H6" s="37"/>
      <c r="I6" s="35"/>
      <c r="J6" s="35"/>
      <c r="K6" s="35"/>
      <c r="L6" s="35"/>
      <c r="M6" s="35"/>
      <c r="N6" s="35"/>
      <c r="O6" s="36"/>
    </row>
    <row r="7" spans="2:17" ht="15.75">
      <c r="B7" s="27"/>
      <c r="C7" s="21">
        <v>26.360000610351563</v>
      </c>
      <c r="D7" s="38">
        <f>STDEV(C5:C8)</f>
        <v>0.1597714939636502</v>
      </c>
      <c r="E7" s="39">
        <f>AVERAGE(C5:C8)</f>
        <v>26.406999588012695</v>
      </c>
      <c r="F7" s="35"/>
      <c r="G7" s="21">
        <v>14.800999641418457</v>
      </c>
      <c r="H7" s="40">
        <f>STDEV(G5:G8)</f>
        <v>9.6083201593958806E-2</v>
      </c>
      <c r="I7" s="39">
        <f>AVERAGE(G5:G8)</f>
        <v>14.876999855041504</v>
      </c>
      <c r="J7" s="35"/>
      <c r="K7" s="1">
        <f>E7-I7</f>
        <v>11.529999732971191</v>
      </c>
      <c r="L7" s="39">
        <f>K7-$K$7</f>
        <v>0</v>
      </c>
      <c r="M7" s="18">
        <f>SQRT((D7*D7)+(H7*H7))</f>
        <v>0.18643742090020995</v>
      </c>
      <c r="N7" s="6"/>
      <c r="O7" s="23">
        <f>POWER(2,-L7)</f>
        <v>1</v>
      </c>
      <c r="P7" s="17">
        <f>M7/SQRT((COUNT(C5:C8)+COUNT(G5:G8)/2))</f>
        <v>8.7887443056979361E-2</v>
      </c>
    </row>
    <row r="8" spans="2:17">
      <c r="B8" s="27"/>
      <c r="C8" s="41"/>
      <c r="D8" s="37"/>
      <c r="E8" s="35"/>
      <c r="F8" s="35"/>
      <c r="G8" s="41"/>
      <c r="H8" s="37"/>
      <c r="I8" s="35"/>
      <c r="J8" s="35"/>
      <c r="K8" s="35"/>
      <c r="L8" s="35"/>
      <c r="M8" s="35"/>
      <c r="N8" s="35"/>
      <c r="O8" s="36"/>
    </row>
    <row r="9" spans="2:17" s="24" customFormat="1">
      <c r="B9" s="25" t="s">
        <v>10</v>
      </c>
      <c r="C9" s="21">
        <v>26.468999862670898</v>
      </c>
      <c r="D9" s="32"/>
      <c r="E9" s="35"/>
      <c r="F9" s="35"/>
      <c r="G9" s="21">
        <v>14.89900016784668</v>
      </c>
      <c r="H9" s="31"/>
      <c r="I9" s="35"/>
      <c r="J9" s="35"/>
      <c r="K9" s="35"/>
      <c r="L9" s="35"/>
      <c r="M9" s="35"/>
      <c r="N9" s="35"/>
      <c r="O9" s="36"/>
      <c r="P9" s="42"/>
      <c r="Q9" s="30"/>
    </row>
    <row r="10" spans="2:17" s="24" customFormat="1">
      <c r="B10" s="25" t="s">
        <v>10</v>
      </c>
      <c r="C10" s="21">
        <v>26.547000885009766</v>
      </c>
      <c r="D10" s="37"/>
      <c r="E10" s="35"/>
      <c r="F10" s="35"/>
      <c r="G10" s="21">
        <v>14.781000137329102</v>
      </c>
      <c r="H10" s="37"/>
      <c r="I10" s="35"/>
      <c r="J10" s="35"/>
      <c r="K10" s="35"/>
      <c r="L10" s="35"/>
      <c r="M10" s="35"/>
      <c r="N10" s="35"/>
      <c r="O10" s="36"/>
      <c r="P10" s="42"/>
      <c r="Q10" s="30"/>
    </row>
    <row r="11" spans="2:17" s="24" customFormat="1" ht="15.75">
      <c r="B11" s="25" t="s">
        <v>10</v>
      </c>
      <c r="C11" s="21">
        <v>26.254999160766602</v>
      </c>
      <c r="D11" s="38">
        <f>STDEV(C9:C11)</f>
        <v>0.15118722766954723</v>
      </c>
      <c r="E11" s="39">
        <f>AVERAGE(C9:C11)</f>
        <v>26.42366663614909</v>
      </c>
      <c r="F11" s="35"/>
      <c r="G11" s="21">
        <v>14.907999992370605</v>
      </c>
      <c r="H11" s="40">
        <f>STDEV(G9:G11)</f>
        <v>7.0868384140571727E-2</v>
      </c>
      <c r="I11" s="39">
        <f>AVERAGE(G9:G11)</f>
        <v>14.862666765848795</v>
      </c>
      <c r="J11" s="35"/>
      <c r="K11" s="39">
        <f>E11-I11</f>
        <v>11.560999870300295</v>
      </c>
      <c r="L11" s="39">
        <f>K11-$K$7</f>
        <v>3.1000137329103339E-2</v>
      </c>
      <c r="M11" s="39">
        <f>SQRT((D11*D11)+(H11*H11))</f>
        <v>0.16697276928020074</v>
      </c>
      <c r="N11" s="35"/>
      <c r="O11" s="43">
        <f>POWER(2,-L11)</f>
        <v>0.9787415572317264</v>
      </c>
      <c r="P11" s="1">
        <f>M11/SQRT((COUNT(C9:C11)+COUNT(G9:G11)/2))</f>
        <v>7.8711718287684529E-2</v>
      </c>
      <c r="Q11" s="30"/>
    </row>
    <row r="12" spans="2:17">
      <c r="B12" s="25" t="s">
        <v>11</v>
      </c>
      <c r="C12" s="21">
        <v>21.400999069213867</v>
      </c>
      <c r="D12" s="32"/>
      <c r="E12" s="35"/>
      <c r="F12" s="35"/>
      <c r="G12" s="21">
        <v>14.199000358581543</v>
      </c>
      <c r="I12" s="35"/>
      <c r="J12" s="35"/>
      <c r="K12" s="35"/>
      <c r="L12" s="35"/>
      <c r="M12" s="35"/>
      <c r="N12" s="35"/>
      <c r="O12" s="36"/>
    </row>
    <row r="13" spans="2:17">
      <c r="B13" s="25" t="s">
        <v>11</v>
      </c>
      <c r="C13" s="21">
        <v>21.634000778198242</v>
      </c>
      <c r="D13" s="37"/>
      <c r="E13" s="35"/>
      <c r="F13" s="35"/>
      <c r="G13" s="21">
        <v>14.520000457763672</v>
      </c>
      <c r="H13" s="37"/>
      <c r="I13" s="35"/>
      <c r="J13" s="35"/>
      <c r="K13" s="35"/>
      <c r="L13" s="35"/>
      <c r="M13" s="35"/>
      <c r="N13" s="35"/>
      <c r="O13" s="36"/>
    </row>
    <row r="14" spans="2:17" ht="15.75">
      <c r="B14" s="25" t="s">
        <v>11</v>
      </c>
      <c r="C14" s="21">
        <v>21.559999465942383</v>
      </c>
      <c r="D14" s="38">
        <f>STDEV(C12:C14)</f>
        <v>0.11905679090603075</v>
      </c>
      <c r="E14" s="39">
        <f>AVERAGE(C12:C14)</f>
        <v>21.531666437784832</v>
      </c>
      <c r="F14" s="35"/>
      <c r="G14" s="21">
        <v>14.506999969482422</v>
      </c>
      <c r="H14" s="40">
        <f>STDEV(G12:G14)</f>
        <v>0.18169288955334614</v>
      </c>
      <c r="I14" s="39">
        <f>AVERAGE(G12:G14)</f>
        <v>14.408666928609213</v>
      </c>
      <c r="J14" s="35"/>
      <c r="K14" s="39">
        <f>E14-I14</f>
        <v>7.1229995091756191</v>
      </c>
      <c r="L14" s="39">
        <f>K14-$K$7</f>
        <v>-4.4070002237955723</v>
      </c>
      <c r="M14" s="18">
        <f>SQRT((D14*D14)+(H14*H14))</f>
        <v>0.21722528760502716</v>
      </c>
      <c r="N14" s="6"/>
      <c r="O14" s="23">
        <f>POWER(2,-L14)</f>
        <v>21.214815455689816</v>
      </c>
      <c r="P14" s="17">
        <f>M14/SQRT((COUNT(C12:C14)+COUNT(G12:G14)/2))</f>
        <v>0.10240098260714187</v>
      </c>
    </row>
    <row r="15" spans="2:17" s="24" customFormat="1">
      <c r="B15" s="25" t="s">
        <v>12</v>
      </c>
      <c r="C15" s="21">
        <v>27.381999969482422</v>
      </c>
      <c r="D15" s="32"/>
      <c r="E15" s="35"/>
      <c r="F15" s="35"/>
      <c r="G15" s="21">
        <v>16.781000137329102</v>
      </c>
      <c r="H15" s="31"/>
      <c r="I15" s="35"/>
      <c r="J15" s="35"/>
      <c r="K15" s="35"/>
      <c r="L15" s="35"/>
      <c r="M15" s="35"/>
      <c r="N15" s="35"/>
      <c r="O15" s="36"/>
      <c r="P15" s="42"/>
      <c r="Q15" s="30"/>
    </row>
    <row r="16" spans="2:17" s="24" customFormat="1">
      <c r="B16" s="25" t="s">
        <v>12</v>
      </c>
      <c r="C16" s="21">
        <v>27.64900016784668</v>
      </c>
      <c r="D16" s="37"/>
      <c r="E16" s="35"/>
      <c r="F16" s="35"/>
      <c r="G16" s="21">
        <v>16.791999816894531</v>
      </c>
      <c r="H16" s="37"/>
      <c r="I16" s="35"/>
      <c r="J16" s="35"/>
      <c r="K16" s="35"/>
      <c r="L16" s="35"/>
      <c r="M16" s="35"/>
      <c r="N16" s="35"/>
      <c r="O16" s="36"/>
      <c r="P16" s="42"/>
      <c r="Q16" s="30"/>
    </row>
    <row r="17" spans="2:17" s="24" customFormat="1" ht="15.75">
      <c r="B17" s="25" t="s">
        <v>12</v>
      </c>
      <c r="C17" s="21">
        <v>27.481000900268555</v>
      </c>
      <c r="D17" s="38">
        <f>STDEV(C15:C17)</f>
        <v>0.13497780319362399</v>
      </c>
      <c r="E17" s="39">
        <f>AVERAGE(C15:C17)</f>
        <v>27.504000345865887</v>
      </c>
      <c r="F17" s="35"/>
      <c r="G17" s="21">
        <v>16.778999328613281</v>
      </c>
      <c r="H17" s="40">
        <f>STDEV(G15:G17)</f>
        <v>7.0001057326580501E-3</v>
      </c>
      <c r="I17" s="39">
        <f>AVERAGE(G15:G17)</f>
        <v>16.783999760945637</v>
      </c>
      <c r="J17" s="35"/>
      <c r="K17" s="39">
        <f>E17-I17</f>
        <v>10.72000058492025</v>
      </c>
      <c r="L17" s="39">
        <f>K17-$K$7</f>
        <v>-0.80999914805094164</v>
      </c>
      <c r="M17" s="39">
        <f>SQRT((D17*D17)+(H17*H17))</f>
        <v>0.13515919811557436</v>
      </c>
      <c r="N17" s="35"/>
      <c r="O17" s="43">
        <f>POWER(2,-L17)</f>
        <v>1.7532104073152817</v>
      </c>
      <c r="P17" s="1">
        <f>M17/SQRT((COUNT(C15:C17)+COUNT(G15:G17)/2))</f>
        <v>6.3714657018172458E-2</v>
      </c>
      <c r="Q17" s="30"/>
    </row>
    <row r="18" spans="2:17">
      <c r="B18" s="25" t="s">
        <v>13</v>
      </c>
      <c r="C18" s="21">
        <v>28.764999389648438</v>
      </c>
      <c r="D18" s="32"/>
      <c r="E18" s="35"/>
      <c r="F18" s="35"/>
      <c r="G18" s="21">
        <v>17.610000610351563</v>
      </c>
      <c r="I18" s="35"/>
      <c r="J18" s="35"/>
      <c r="K18" s="35"/>
      <c r="L18" s="35"/>
      <c r="M18" s="35"/>
      <c r="N18" s="35"/>
      <c r="O18" s="36"/>
    </row>
    <row r="19" spans="2:17">
      <c r="B19" s="25" t="s">
        <v>13</v>
      </c>
      <c r="C19" s="21">
        <v>28.277999877929688</v>
      </c>
      <c r="D19" s="37"/>
      <c r="E19" s="35"/>
      <c r="F19" s="35"/>
      <c r="G19" s="21">
        <v>17.600000381469727</v>
      </c>
      <c r="H19" s="37"/>
      <c r="I19" s="35"/>
      <c r="J19" s="35"/>
      <c r="K19" s="35"/>
      <c r="L19" s="35"/>
      <c r="M19" s="35"/>
      <c r="N19" s="35"/>
      <c r="O19" s="36"/>
    </row>
    <row r="20" spans="2:17" ht="15.75">
      <c r="B20" s="25" t="s">
        <v>13</v>
      </c>
      <c r="C20" s="21">
        <v>28.259000778198242</v>
      </c>
      <c r="D20" s="38">
        <f>STDEV(C18:C20)</f>
        <v>0.28681122856751151</v>
      </c>
      <c r="E20" s="39">
        <f>AVERAGE(C18:C20)</f>
        <v>28.434000015258789</v>
      </c>
      <c r="F20" s="35"/>
      <c r="G20" s="21">
        <v>17.707000732421875</v>
      </c>
      <c r="H20" s="40">
        <f>STDEV(G18:G20)</f>
        <v>5.9101753165236935E-2</v>
      </c>
      <c r="I20" s="39">
        <f>AVERAGE(G18:G20)</f>
        <v>17.639000574747723</v>
      </c>
      <c r="J20" s="35"/>
      <c r="K20" s="39">
        <f>E20-I20</f>
        <v>10.794999440511067</v>
      </c>
      <c r="L20" s="39">
        <f>K20-$K$7</f>
        <v>-0.73500029246012488</v>
      </c>
      <c r="M20" s="18">
        <f>SQRT((D20*D20)+(H20*H20))</f>
        <v>0.2928373235426282</v>
      </c>
      <c r="N20" s="6"/>
      <c r="O20" s="23">
        <f>POWER(2,-L20)</f>
        <v>1.6643978068262613</v>
      </c>
      <c r="P20" s="17">
        <f>M20/SQRT((COUNT(C18:C20)+COUNT(G18:G20)/2))</f>
        <v>0.13804483817434096</v>
      </c>
    </row>
    <row r="21" spans="2:17">
      <c r="B21" s="25" t="s">
        <v>14</v>
      </c>
      <c r="C21" s="21">
        <v>20.729999542236328</v>
      </c>
      <c r="D21" s="32"/>
      <c r="E21" s="35"/>
      <c r="F21" s="35"/>
      <c r="G21" s="21">
        <v>14.324999809265137</v>
      </c>
      <c r="I21" s="35"/>
      <c r="J21" s="35"/>
      <c r="K21" s="35"/>
      <c r="L21" s="35"/>
      <c r="M21" s="35"/>
      <c r="N21" s="35"/>
      <c r="O21" s="36"/>
    </row>
    <row r="22" spans="2:17">
      <c r="B22" s="25" t="s">
        <v>14</v>
      </c>
      <c r="C22" s="21">
        <v>20.645999908447266</v>
      </c>
      <c r="D22" s="37"/>
      <c r="E22" s="35"/>
      <c r="F22" s="35"/>
      <c r="G22" s="21">
        <v>14.182999610900879</v>
      </c>
      <c r="H22" s="37"/>
      <c r="I22" s="35"/>
      <c r="J22" s="35"/>
      <c r="K22" s="35"/>
      <c r="L22" s="35"/>
      <c r="M22" s="35"/>
      <c r="N22" s="35"/>
      <c r="O22" s="36"/>
    </row>
    <row r="23" spans="2:17" ht="15.75">
      <c r="B23" s="25" t="s">
        <v>14</v>
      </c>
      <c r="C23" s="21">
        <v>20.531000137329102</v>
      </c>
      <c r="D23" s="38">
        <f>STDEV(C21:C23)</f>
        <v>9.9901325472819283E-2</v>
      </c>
      <c r="E23" s="39">
        <f>AVERAGE(C21:C23)</f>
        <v>20.635666529337566</v>
      </c>
      <c r="F23" s="35"/>
      <c r="G23" s="21">
        <v>14.211000442504883</v>
      </c>
      <c r="H23" s="40">
        <f>STDEV(G21:G23)</f>
        <v>7.5215200732900653E-2</v>
      </c>
      <c r="I23" s="39">
        <f>AVERAGE(G21:G23)</f>
        <v>14.239666620890299</v>
      </c>
      <c r="J23" s="35"/>
      <c r="K23" s="39">
        <f>E23-I23</f>
        <v>6.3959999084472674</v>
      </c>
      <c r="L23" s="39">
        <f>K23-$K$7</f>
        <v>-5.133999824523924</v>
      </c>
      <c r="M23" s="18">
        <f>SQRT((D23*D23)+(H23*H23))</f>
        <v>0.1250503948515026</v>
      </c>
      <c r="N23" s="6"/>
      <c r="O23" s="23">
        <f>POWER(2,-L23)</f>
        <v>35.114617731518315</v>
      </c>
      <c r="P23" s="17">
        <f>M23/SQRT((COUNT(C21:C23)+COUNT(G21:G23)/2))</f>
        <v>5.8949321459701887E-2</v>
      </c>
    </row>
    <row r="24" spans="2:17">
      <c r="B24" s="25" t="s">
        <v>15</v>
      </c>
      <c r="C24" s="21">
        <v>28.096000671386719</v>
      </c>
      <c r="D24" s="32"/>
      <c r="E24" s="35"/>
      <c r="F24" s="35"/>
      <c r="G24" s="21">
        <v>17.267000198364258</v>
      </c>
      <c r="I24" s="35"/>
      <c r="J24" s="35"/>
      <c r="K24" s="35"/>
      <c r="L24" s="35"/>
      <c r="M24" s="35"/>
      <c r="N24" s="35"/>
      <c r="O24" s="36"/>
    </row>
    <row r="25" spans="2:17">
      <c r="B25" s="25" t="s">
        <v>15</v>
      </c>
      <c r="C25" s="21">
        <v>27.916000366210938</v>
      </c>
      <c r="D25" s="37"/>
      <c r="E25" s="35"/>
      <c r="F25" s="35"/>
      <c r="G25" s="21">
        <v>17.283000946044922</v>
      </c>
      <c r="H25" s="37"/>
      <c r="I25" s="35"/>
      <c r="J25" s="35"/>
      <c r="K25" s="35"/>
      <c r="L25" s="35"/>
      <c r="M25" s="35"/>
      <c r="N25" s="35"/>
      <c r="O25" s="36"/>
    </row>
    <row r="26" spans="2:17" ht="15.75">
      <c r="B26" s="25" t="s">
        <v>15</v>
      </c>
      <c r="C26" s="21">
        <v>28.045000076293945</v>
      </c>
      <c r="D26" s="38">
        <f>STDEV(C24:C26)</f>
        <v>9.2774004768479801E-2</v>
      </c>
      <c r="E26" s="39">
        <f>AVERAGE(C24:C26)</f>
        <v>28.019000371297199</v>
      </c>
      <c r="F26" s="35"/>
      <c r="G26" s="21">
        <v>17.264999389648438</v>
      </c>
      <c r="H26" s="40">
        <f>STDEV(G24:G26)</f>
        <v>9.8664684204750313E-3</v>
      </c>
      <c r="I26" s="39">
        <f>AVERAGE(G24:G26)</f>
        <v>17.271666844685871</v>
      </c>
      <c r="J26" s="35"/>
      <c r="K26" s="39">
        <f>E26-I26</f>
        <v>10.747333526611328</v>
      </c>
      <c r="L26" s="39">
        <f>K26-$K$7</f>
        <v>-0.78266620635986328</v>
      </c>
      <c r="M26" s="18">
        <f>SQRT((D26*D26)+(H26*H26))</f>
        <v>9.3297176591117401E-2</v>
      </c>
      <c r="N26" s="6"/>
      <c r="O26" s="23">
        <f>POWER(2,-L26)</f>
        <v>1.7203071909327337</v>
      </c>
      <c r="P26" s="17">
        <f>M26/SQRT((COUNT(C24:C26)+COUNT(G24:G26)/2))</f>
        <v>4.3980710822091963E-2</v>
      </c>
    </row>
    <row r="27" spans="2:17">
      <c r="B27" s="25" t="s">
        <v>16</v>
      </c>
      <c r="C27" s="21">
        <v>26.819000244140625</v>
      </c>
      <c r="D27" s="32"/>
      <c r="E27" s="35"/>
      <c r="F27" s="35"/>
      <c r="G27" s="21">
        <v>16.948999404907227</v>
      </c>
      <c r="I27" s="35"/>
      <c r="J27" s="35"/>
      <c r="K27" s="35"/>
      <c r="L27" s="35"/>
      <c r="M27" s="35"/>
      <c r="N27" s="35"/>
      <c r="O27" s="36"/>
    </row>
    <row r="28" spans="2:17">
      <c r="B28" s="25" t="s">
        <v>16</v>
      </c>
      <c r="C28" s="21">
        <v>26.818000793457031</v>
      </c>
      <c r="D28" s="37"/>
      <c r="E28" s="35"/>
      <c r="F28" s="35"/>
      <c r="G28" s="21">
        <v>16.924999237060547</v>
      </c>
      <c r="H28" s="37"/>
      <c r="I28" s="35"/>
      <c r="J28" s="35"/>
      <c r="K28" s="35"/>
      <c r="L28" s="35"/>
      <c r="M28" s="35"/>
      <c r="N28" s="35"/>
      <c r="O28" s="36"/>
    </row>
    <row r="29" spans="2:17" ht="15.75">
      <c r="B29" s="25" t="s">
        <v>16</v>
      </c>
      <c r="C29" s="21">
        <v>26.780000686645508</v>
      </c>
      <c r="D29" s="38">
        <f>STDEV(C27:C29)</f>
        <v>2.223350513740871E-2</v>
      </c>
      <c r="E29" s="39">
        <f>AVERAGE(C27:C29)</f>
        <v>26.805667241414387</v>
      </c>
      <c r="F29" s="35"/>
      <c r="G29" s="21">
        <v>16.983999252319336</v>
      </c>
      <c r="H29" s="40">
        <f>STDEV(G27:G29)</f>
        <v>2.9670409434533366E-2</v>
      </c>
      <c r="I29" s="39">
        <f>AVERAGE(G27:G29)</f>
        <v>16.952665964762371</v>
      </c>
      <c r="J29" s="35"/>
      <c r="K29" s="39">
        <f>E29-I29</f>
        <v>9.8530012766520159</v>
      </c>
      <c r="L29" s="39">
        <f>K29-$K$7</f>
        <v>-1.6769984563191755</v>
      </c>
      <c r="M29" s="18">
        <f>SQRT((D29*D29)+(H29*H29))</f>
        <v>3.7076433845611767E-2</v>
      </c>
      <c r="N29" s="6"/>
      <c r="O29" s="23">
        <f>POWER(2,-L29)</f>
        <v>3.1976198999611252</v>
      </c>
      <c r="P29" s="17">
        <f>M29/SQRT((COUNT(C27:C29)+COUNT(G27:G29)/2))</f>
        <v>1.7477998529631004E-2</v>
      </c>
    </row>
    <row r="30" spans="2:17">
      <c r="B30" s="25" t="s">
        <v>17</v>
      </c>
      <c r="C30" s="21">
        <v>21.792999267578125</v>
      </c>
      <c r="D30" s="32"/>
      <c r="E30" s="35"/>
      <c r="F30" s="35"/>
      <c r="G30" s="21">
        <v>14.682999610900879</v>
      </c>
      <c r="I30" s="35"/>
      <c r="J30" s="35"/>
      <c r="K30" s="35"/>
      <c r="L30" s="35"/>
      <c r="M30" s="35"/>
      <c r="N30" s="35"/>
      <c r="O30" s="36"/>
    </row>
    <row r="31" spans="2:17">
      <c r="B31" s="25" t="s">
        <v>17</v>
      </c>
      <c r="C31" s="21">
        <v>21.836000442504883</v>
      </c>
      <c r="D31" s="37"/>
      <c r="E31" s="35"/>
      <c r="F31" s="35"/>
      <c r="G31" s="21">
        <v>14.746999740600586</v>
      </c>
      <c r="H31" s="37"/>
      <c r="I31" s="35"/>
      <c r="J31" s="35"/>
      <c r="K31" s="35"/>
      <c r="L31" s="35"/>
      <c r="M31" s="35"/>
      <c r="N31" s="35"/>
      <c r="O31" s="36"/>
    </row>
    <row r="32" spans="2:17" ht="15.75">
      <c r="B32" s="25" t="s">
        <v>17</v>
      </c>
      <c r="C32" s="21">
        <v>21.683000564575195</v>
      </c>
      <c r="D32" s="38">
        <f>STDEV(C30:C32)</f>
        <v>7.8906884315108644E-2</v>
      </c>
      <c r="E32" s="39">
        <f>AVERAGE(C30:C32)</f>
        <v>21.770666758219402</v>
      </c>
      <c r="F32" s="35"/>
      <c r="G32" s="21">
        <v>14.77400016784668</v>
      </c>
      <c r="H32" s="40">
        <f>STDEV(G30:G32)</f>
        <v>4.6737103457347558E-2</v>
      </c>
      <c r="I32" s="39">
        <f>AVERAGE(G30:G32)</f>
        <v>14.734666506449381</v>
      </c>
      <c r="J32" s="35"/>
      <c r="K32" s="39">
        <f>E32-I32</f>
        <v>7.0360002517700213</v>
      </c>
      <c r="L32" s="39">
        <f>K32-$K$7</f>
        <v>-4.4939994812011701</v>
      </c>
      <c r="M32" s="18">
        <f>SQRT((D32*D32)+(H32*H32))</f>
        <v>9.170961362856539E-2</v>
      </c>
      <c r="N32" s="6"/>
      <c r="O32" s="23">
        <f>POWER(2,-L32)</f>
        <v>22.533499527456485</v>
      </c>
      <c r="P32" s="17">
        <f>M32/SQRT((COUNT(C30:C32)+COUNT(G30:G32)/2))</f>
        <v>4.323232646450454E-2</v>
      </c>
    </row>
    <row r="33" spans="2:16">
      <c r="B33" s="25" t="s">
        <v>18</v>
      </c>
      <c r="C33" s="21">
        <v>26.295000076293945</v>
      </c>
      <c r="D33" s="32"/>
      <c r="E33" s="35"/>
      <c r="F33" s="35"/>
      <c r="G33" s="21">
        <v>17.749000549316406</v>
      </c>
      <c r="I33" s="35"/>
      <c r="J33" s="35"/>
      <c r="K33" s="35"/>
      <c r="L33" s="35"/>
      <c r="M33" s="35"/>
      <c r="N33" s="35"/>
      <c r="O33" s="36"/>
    </row>
    <row r="34" spans="2:16">
      <c r="B34" s="25" t="s">
        <v>18</v>
      </c>
      <c r="C34" s="21">
        <v>26.260000228881836</v>
      </c>
      <c r="D34" s="37"/>
      <c r="E34" s="35"/>
      <c r="F34" s="35"/>
      <c r="G34" s="21">
        <v>17.802000045776367</v>
      </c>
      <c r="H34" s="37"/>
      <c r="I34" s="35"/>
      <c r="J34" s="35"/>
      <c r="K34" s="35"/>
      <c r="L34" s="35"/>
      <c r="M34" s="35"/>
      <c r="N34" s="35"/>
      <c r="O34" s="36"/>
    </row>
    <row r="35" spans="2:16" ht="15.75">
      <c r="B35" s="25" t="s">
        <v>18</v>
      </c>
      <c r="C35" s="21">
        <v>26.323999404907227</v>
      </c>
      <c r="D35" s="38">
        <f>STDEV(C33:C35)</f>
        <v>3.2046437427637589E-2</v>
      </c>
      <c r="E35" s="39">
        <f>AVERAGE(C33:C35)</f>
        <v>26.292999903361004</v>
      </c>
      <c r="F35" s="35"/>
      <c r="G35" s="21">
        <v>17.756999969482422</v>
      </c>
      <c r="H35" s="40">
        <f>STDEV(G33:G35)</f>
        <v>2.8571384911197335E-2</v>
      </c>
      <c r="I35" s="39">
        <f>AVERAGE(G33:G35)</f>
        <v>17.769333521525066</v>
      </c>
      <c r="J35" s="35"/>
      <c r="K35" s="39">
        <f>E35-I35</f>
        <v>8.5236663818359375</v>
      </c>
      <c r="L35" s="39">
        <f>K35-$K$7</f>
        <v>-3.0063333511352539</v>
      </c>
      <c r="M35" s="18">
        <f>SQRT((D35*D35)+(H35*H35))</f>
        <v>4.2933648663341976E-2</v>
      </c>
      <c r="N35" s="6"/>
      <c r="O35" s="23">
        <f>POWER(2,-L35)</f>
        <v>8.0351967552390828</v>
      </c>
      <c r="P35" s="17">
        <f>M35/SQRT((COUNT(C33:C35)+COUNT(G33:G35)/2))</f>
        <v>2.0239116073953244E-2</v>
      </c>
    </row>
    <row r="36" spans="2:16">
      <c r="B36" s="25" t="s">
        <v>19</v>
      </c>
      <c r="C36" s="21">
        <v>26.197999954223633</v>
      </c>
      <c r="D36" s="32"/>
      <c r="E36" s="35"/>
      <c r="F36" s="35"/>
      <c r="G36" s="21">
        <v>15.480999946594238</v>
      </c>
      <c r="I36" s="35"/>
      <c r="J36" s="35"/>
      <c r="K36" s="35"/>
      <c r="L36" s="35"/>
      <c r="M36" s="35"/>
      <c r="N36" s="35"/>
      <c r="O36" s="36"/>
    </row>
    <row r="37" spans="2:16">
      <c r="B37" s="25" t="s">
        <v>19</v>
      </c>
      <c r="C37" s="21">
        <v>26.163000106811523</v>
      </c>
      <c r="D37" s="37"/>
      <c r="E37" s="35"/>
      <c r="F37" s="35"/>
      <c r="G37" s="21">
        <v>15.559000015258789</v>
      </c>
      <c r="H37" s="37"/>
      <c r="I37" s="35"/>
      <c r="J37" s="35"/>
      <c r="K37" s="35"/>
      <c r="L37" s="35"/>
      <c r="M37" s="35"/>
      <c r="N37" s="35"/>
      <c r="O37" s="36"/>
    </row>
    <row r="38" spans="2:16" ht="15.75">
      <c r="B38" s="25" t="s">
        <v>19</v>
      </c>
      <c r="C38" s="21">
        <v>26.21299934387207</v>
      </c>
      <c r="D38" s="38">
        <f>STDEV(C36:C38)</f>
        <v>2.5657665246255221E-2</v>
      </c>
      <c r="E38" s="39">
        <f>AVERAGE(C36:C38)</f>
        <v>26.191333134969074</v>
      </c>
      <c r="F38" s="35"/>
      <c r="G38" s="21">
        <v>15.569999694824219</v>
      </c>
      <c r="H38" s="40">
        <f>STDEV(G36:G38)</f>
        <v>4.8521402231758652E-2</v>
      </c>
      <c r="I38" s="39">
        <f>AVERAGE(G36:G38)</f>
        <v>15.536666552225748</v>
      </c>
      <c r="J38" s="35"/>
      <c r="K38" s="39">
        <f>E38-I38</f>
        <v>10.654666582743326</v>
      </c>
      <c r="L38" s="39">
        <f>K38-$K$7</f>
        <v>-0.87533315022786518</v>
      </c>
      <c r="M38" s="18">
        <f>SQRT((D38*D38)+(H38*H38))</f>
        <v>5.48875419419107E-2</v>
      </c>
      <c r="N38" s="6"/>
      <c r="O38" s="23">
        <f>POWER(2,-L38)</f>
        <v>1.8344316483865752</v>
      </c>
      <c r="P38" s="17">
        <f>M38/SQRT((COUNT(C36:C38)+COUNT(G36:G38)/2))</f>
        <v>2.5874235406524067E-2</v>
      </c>
    </row>
    <row r="39" spans="2:16">
      <c r="B39" s="25" t="s">
        <v>20</v>
      </c>
      <c r="C39" s="21">
        <v>20.993000030517578</v>
      </c>
      <c r="D39" s="32"/>
      <c r="E39" s="35"/>
      <c r="F39" s="35"/>
      <c r="G39" s="21">
        <v>13.746000289916992</v>
      </c>
      <c r="I39" s="35"/>
      <c r="J39" s="35"/>
      <c r="K39" s="35"/>
      <c r="L39" s="35"/>
      <c r="M39" s="35"/>
      <c r="N39" s="35"/>
      <c r="O39" s="36"/>
    </row>
    <row r="40" spans="2:16">
      <c r="B40" s="25" t="s">
        <v>20</v>
      </c>
      <c r="C40" s="21">
        <v>20.990999221801758</v>
      </c>
      <c r="D40" s="37"/>
      <c r="E40" s="35"/>
      <c r="F40" s="35"/>
      <c r="G40" s="21">
        <v>13.732999801635742</v>
      </c>
      <c r="H40" s="37"/>
      <c r="I40" s="35"/>
      <c r="J40" s="35"/>
      <c r="K40" s="35"/>
      <c r="L40" s="35"/>
      <c r="M40" s="35"/>
      <c r="N40" s="35"/>
      <c r="O40" s="36"/>
    </row>
    <row r="41" spans="2:16" ht="15.75">
      <c r="B41" s="25" t="s">
        <v>20</v>
      </c>
      <c r="C41" s="21">
        <v>21.201000213623047</v>
      </c>
      <c r="D41" s="38">
        <f>STDEV(C39:C41)</f>
        <v>0.12067069236379847</v>
      </c>
      <c r="E41" s="39">
        <f>AVERAGE(C39:C41)</f>
        <v>21.061666488647461</v>
      </c>
      <c r="F41" s="35"/>
      <c r="G41" s="21">
        <v>13.852999687194824</v>
      </c>
      <c r="H41" s="40">
        <f>STDEV(G39:G41)</f>
        <v>6.5850659636740458E-2</v>
      </c>
      <c r="I41" s="39">
        <f>AVERAGE(G39:G41)</f>
        <v>13.77733325958252</v>
      </c>
      <c r="J41" s="35"/>
      <c r="K41" s="39">
        <f>E41-I41</f>
        <v>7.2843332290649414</v>
      </c>
      <c r="L41" s="39">
        <f>K41-$K$7</f>
        <v>-4.24566650390625</v>
      </c>
      <c r="M41" s="18">
        <f>SQRT((D41*D41)+(H41*H41))</f>
        <v>0.13746899785097849</v>
      </c>
      <c r="N41" s="6"/>
      <c r="O41" s="23">
        <f>POWER(2,-L41)</f>
        <v>18.970246285950129</v>
      </c>
      <c r="P41" s="17">
        <f>M41/SQRT((COUNT(C39:C41)+COUNT(G39:G41)/2))</f>
        <v>6.4803507055563883E-2</v>
      </c>
    </row>
    <row r="42" spans="2:16">
      <c r="B42" s="25" t="s">
        <v>21</v>
      </c>
      <c r="C42" s="21">
        <v>26.528999328613281</v>
      </c>
      <c r="D42" s="32"/>
      <c r="E42" s="35"/>
      <c r="F42" s="35"/>
      <c r="G42" s="21">
        <v>14.734999656677246</v>
      </c>
      <c r="I42" s="35"/>
      <c r="J42" s="35"/>
      <c r="K42" s="35"/>
      <c r="L42" s="35"/>
      <c r="M42" s="35"/>
      <c r="N42" s="35"/>
      <c r="O42" s="36"/>
    </row>
    <row r="43" spans="2:16">
      <c r="B43" s="25" t="s">
        <v>21</v>
      </c>
      <c r="C43" s="21">
        <v>26.638999938964844</v>
      </c>
      <c r="D43" s="37"/>
      <c r="E43" s="35"/>
      <c r="F43" s="35"/>
      <c r="G43" s="21">
        <v>14.711999893188477</v>
      </c>
      <c r="H43" s="37"/>
      <c r="I43" s="35"/>
      <c r="J43" s="35"/>
      <c r="K43" s="35"/>
      <c r="L43" s="35"/>
      <c r="M43" s="35"/>
      <c r="N43" s="35"/>
      <c r="O43" s="36"/>
    </row>
    <row r="44" spans="2:16" ht="15.75">
      <c r="B44" s="25" t="s">
        <v>21</v>
      </c>
      <c r="C44" s="21">
        <v>26.552000045776367</v>
      </c>
      <c r="D44" s="38">
        <f>STDEV(C42:C44)</f>
        <v>5.8020325005608865E-2</v>
      </c>
      <c r="E44" s="39">
        <f>AVERAGE(C42:C44)</f>
        <v>26.573333104451496</v>
      </c>
      <c r="F44" s="35"/>
      <c r="G44" s="21">
        <v>14.723999977111816</v>
      </c>
      <c r="H44" s="40">
        <f>STDEV(G42:G44)</f>
        <v>1.1503507329279091E-2</v>
      </c>
      <c r="I44" s="39">
        <f>AVERAGE(G42:G44)</f>
        <v>14.723666508992514</v>
      </c>
      <c r="J44" s="35"/>
      <c r="K44" s="39">
        <f>E44-I44</f>
        <v>11.849666595458983</v>
      </c>
      <c r="L44" s="39">
        <f>K44-$K$7</f>
        <v>0.31966686248779119</v>
      </c>
      <c r="M44" s="18">
        <f>SQRT((D44*D44)+(H44*H44))</f>
        <v>5.9149715084954209E-2</v>
      </c>
      <c r="N44" s="6"/>
      <c r="O44" s="23">
        <f>POWER(2,-L44)</f>
        <v>0.8012548766590305</v>
      </c>
      <c r="P44" s="17">
        <f>M44/SQRT((COUNT(C42:C44)+COUNT(G42:G44)/2))</f>
        <v>2.7883443094548901E-2</v>
      </c>
    </row>
    <row r="45" spans="2:16">
      <c r="B45" s="25" t="s">
        <v>22</v>
      </c>
      <c r="C45" s="21">
        <v>26.579999923706055</v>
      </c>
      <c r="D45" s="32"/>
      <c r="E45" s="35"/>
      <c r="F45" s="35"/>
      <c r="G45" s="21">
        <v>16.218999862670898</v>
      </c>
      <c r="I45" s="35"/>
      <c r="J45" s="35"/>
      <c r="K45" s="35"/>
      <c r="L45" s="35"/>
      <c r="M45" s="35"/>
      <c r="N45" s="35"/>
      <c r="O45" s="36"/>
    </row>
    <row r="46" spans="2:16">
      <c r="B46" s="25" t="s">
        <v>22</v>
      </c>
      <c r="C46" s="21">
        <v>26.798999786376953</v>
      </c>
      <c r="D46" s="37"/>
      <c r="E46" s="35"/>
      <c r="F46" s="35"/>
      <c r="G46" s="21">
        <v>16.23900032043457</v>
      </c>
      <c r="H46" s="37"/>
      <c r="I46" s="35"/>
      <c r="J46" s="35"/>
      <c r="K46" s="35"/>
      <c r="L46" s="35"/>
      <c r="M46" s="35"/>
      <c r="N46" s="35"/>
      <c r="O46" s="36"/>
    </row>
    <row r="47" spans="2:16" ht="15.75">
      <c r="B47" s="25" t="s">
        <v>22</v>
      </c>
      <c r="C47" s="21">
        <v>26.600000381469727</v>
      </c>
      <c r="D47" s="38">
        <f>STDEV(C45:C47)</f>
        <v>0.12107967164506402</v>
      </c>
      <c r="E47" s="39">
        <f>AVERAGE(C45:C47)</f>
        <v>26.659666697184246</v>
      </c>
      <c r="F47" s="35"/>
      <c r="G47" s="21">
        <v>16.204000473022461</v>
      </c>
      <c r="H47" s="40">
        <f>STDEV(G45:G47)</f>
        <v>1.7559372233715228E-2</v>
      </c>
      <c r="I47" s="39">
        <f>AVERAGE(G45:G47)</f>
        <v>16.220666885375977</v>
      </c>
      <c r="J47" s="35"/>
      <c r="K47" s="39">
        <f>E47-I47</f>
        <v>10.438999811808269</v>
      </c>
      <c r="L47" s="39">
        <f>K47-$K$7</f>
        <v>-1.090999921162922</v>
      </c>
      <c r="M47" s="18">
        <f>SQRT((D47*D47)+(H47*H47))</f>
        <v>0.12234630537502425</v>
      </c>
      <c r="N47" s="6"/>
      <c r="O47" s="23">
        <f>POWER(2,-L47)</f>
        <v>2.1302162903796753</v>
      </c>
      <c r="P47" s="17">
        <f>M47/SQRT((COUNT(C45:C47)+COUNT(G45:G47)/2))</f>
        <v>5.7674601455866538E-2</v>
      </c>
    </row>
    <row r="48" spans="2:16">
      <c r="B48" s="25" t="s">
        <v>23</v>
      </c>
      <c r="C48" s="21">
        <v>21.108999252319336</v>
      </c>
      <c r="D48" s="32"/>
      <c r="E48" s="35"/>
      <c r="F48" s="35"/>
      <c r="G48" s="21">
        <v>14.303000450134277</v>
      </c>
      <c r="I48" s="35"/>
      <c r="J48" s="35"/>
      <c r="K48" s="35"/>
      <c r="L48" s="35"/>
      <c r="M48" s="35"/>
      <c r="N48" s="35"/>
      <c r="O48" s="36"/>
    </row>
    <row r="49" spans="2:16">
      <c r="B49" s="25" t="s">
        <v>23</v>
      </c>
      <c r="C49" s="21">
        <v>21.086999893188477</v>
      </c>
      <c r="D49" s="37"/>
      <c r="E49" s="35"/>
      <c r="F49" s="35"/>
      <c r="G49" s="21">
        <v>14.270000457763672</v>
      </c>
      <c r="H49" s="37"/>
      <c r="I49" s="35"/>
      <c r="J49" s="35"/>
      <c r="K49" s="35"/>
      <c r="L49" s="35"/>
      <c r="M49" s="35"/>
      <c r="N49" s="35"/>
      <c r="O49" s="36"/>
    </row>
    <row r="50" spans="2:16" ht="15.75">
      <c r="B50" s="25" t="s">
        <v>23</v>
      </c>
      <c r="C50" s="21">
        <v>21.124000549316406</v>
      </c>
      <c r="D50" s="38">
        <f>STDEV(C48:C50)</f>
        <v>1.861029852733936E-2</v>
      </c>
      <c r="E50" s="39">
        <f>AVERAGE(C48:C50)</f>
        <v>21.106666564941406</v>
      </c>
      <c r="F50" s="35"/>
      <c r="G50" s="21">
        <v>14.27400016784668</v>
      </c>
      <c r="H50" s="40">
        <f>STDEV(G48:G50)</f>
        <v>1.8009319577968901E-2</v>
      </c>
      <c r="I50" s="39">
        <f>AVERAGE(G48:G50)</f>
        <v>14.282333691914877</v>
      </c>
      <c r="J50" s="35"/>
      <c r="K50" s="39">
        <f>E50-I50</f>
        <v>6.8243328730265294</v>
      </c>
      <c r="L50" s="39">
        <f>K50-$K$7</f>
        <v>-4.7056668599446621</v>
      </c>
      <c r="M50" s="18">
        <f>SQRT((D50*D50)+(H50*H50))</f>
        <v>2.5897467114335784E-2</v>
      </c>
      <c r="N50" s="6"/>
      <c r="O50" s="23">
        <f>POWER(2,-L50)</f>
        <v>26.094373506486477</v>
      </c>
      <c r="P50" s="17">
        <f>M50/SQRT((COUNT(C48:C50)+COUNT(G48:G50)/2))</f>
        <v>1.2208183074734964E-2</v>
      </c>
    </row>
    <row r="51" spans="2:16">
      <c r="B51" s="25" t="s">
        <v>24</v>
      </c>
      <c r="C51" s="21">
        <v>27.902000427246094</v>
      </c>
      <c r="D51" s="32"/>
      <c r="E51" s="35"/>
      <c r="F51" s="35"/>
      <c r="G51" s="21">
        <v>14.904000282287598</v>
      </c>
      <c r="I51" s="35"/>
      <c r="J51" s="35"/>
      <c r="K51" s="35"/>
      <c r="L51" s="35"/>
      <c r="M51" s="35"/>
      <c r="N51" s="35"/>
      <c r="O51" s="36"/>
    </row>
    <row r="52" spans="2:16">
      <c r="B52" s="25" t="s">
        <v>24</v>
      </c>
      <c r="C52" s="21">
        <v>27.886999130249023</v>
      </c>
      <c r="D52" s="37"/>
      <c r="E52" s="35"/>
      <c r="F52" s="35"/>
      <c r="G52" s="21">
        <v>14.923999786376953</v>
      </c>
      <c r="H52" s="37"/>
      <c r="I52" s="35"/>
      <c r="J52" s="35"/>
      <c r="K52" s="35"/>
      <c r="L52" s="35"/>
      <c r="M52" s="35"/>
      <c r="N52" s="35"/>
      <c r="O52" s="36"/>
    </row>
    <row r="53" spans="2:16" ht="15.75">
      <c r="B53" s="25" t="s">
        <v>24</v>
      </c>
      <c r="C53" s="21">
        <v>28.048000335693359</v>
      </c>
      <c r="D53" s="38">
        <f>STDEV(C51:C53)</f>
        <v>8.8940429813755606E-2</v>
      </c>
      <c r="E53" s="39">
        <f>AVERAGE(C51:C53)</f>
        <v>27.945666631062824</v>
      </c>
      <c r="F53" s="35"/>
      <c r="G53" s="21">
        <v>14.921999931335449</v>
      </c>
      <c r="H53" s="40">
        <f>STDEV(G51:G53)</f>
        <v>1.1014891055997773E-2</v>
      </c>
      <c r="I53" s="39">
        <f>AVERAGE(G51:G53)</f>
        <v>14.916666666666666</v>
      </c>
      <c r="J53" s="35"/>
      <c r="K53" s="39">
        <f>E53-I53</f>
        <v>13.028999964396158</v>
      </c>
      <c r="L53" s="39">
        <f>K53-$K$7</f>
        <v>1.4990002314249669</v>
      </c>
      <c r="M53" s="18">
        <f>SQRT((D53*D53)+(H53*H53))</f>
        <v>8.9619907835430668E-2</v>
      </c>
      <c r="N53" s="6"/>
      <c r="O53" s="23">
        <f>POWER(2,-L53)</f>
        <v>0.35379848332829172</v>
      </c>
      <c r="P53" s="17">
        <f>M53/SQRT((COUNT(C51:C53)+COUNT(G51:G53)/2))</f>
        <v>4.2247229706497622E-2</v>
      </c>
    </row>
    <row r="54" spans="2:16">
      <c r="B54" s="25" t="s">
        <v>25</v>
      </c>
      <c r="C54" s="21">
        <v>25.263999938964844</v>
      </c>
      <c r="D54" s="32"/>
      <c r="E54" s="35"/>
      <c r="F54" s="35"/>
      <c r="G54" s="21">
        <v>14.619999885559082</v>
      </c>
      <c r="I54" s="35"/>
      <c r="J54" s="35"/>
      <c r="K54" s="35"/>
      <c r="L54" s="35"/>
      <c r="M54" s="35"/>
      <c r="N54" s="35"/>
      <c r="O54" s="36"/>
    </row>
    <row r="55" spans="2:16">
      <c r="B55" s="25" t="s">
        <v>25</v>
      </c>
      <c r="C55" s="21">
        <v>25.336999893188477</v>
      </c>
      <c r="D55" s="37"/>
      <c r="E55" s="35"/>
      <c r="F55" s="35"/>
      <c r="G55" s="21">
        <v>14.625</v>
      </c>
      <c r="H55" s="37"/>
      <c r="I55" s="35"/>
      <c r="J55" s="35"/>
      <c r="K55" s="35"/>
      <c r="L55" s="35"/>
      <c r="M55" s="35"/>
      <c r="N55" s="35"/>
      <c r="O55" s="36"/>
    </row>
    <row r="56" spans="2:16" ht="15.75">
      <c r="B56" s="25" t="s">
        <v>25</v>
      </c>
      <c r="C56" s="21"/>
      <c r="D56" s="38">
        <f>STDEV(C54:C56)</f>
        <v>5.161876265783831E-2</v>
      </c>
      <c r="E56" s="39">
        <f>AVERAGE(C54:C56)</f>
        <v>25.30049991607666</v>
      </c>
      <c r="F56" s="35"/>
      <c r="G56" s="21">
        <v>14.651000022888184</v>
      </c>
      <c r="H56" s="40">
        <f>STDEV(G54:G56)</f>
        <v>1.664337129826518E-2</v>
      </c>
      <c r="I56" s="39">
        <f>AVERAGE(G54:G56)</f>
        <v>14.631999969482422</v>
      </c>
      <c r="J56" s="35"/>
      <c r="K56" s="39">
        <f>E56-I56</f>
        <v>10.668499946594238</v>
      </c>
      <c r="L56" s="39">
        <f>K56-$K$7</f>
        <v>-0.86149978637695313</v>
      </c>
      <c r="M56" s="18">
        <f>SQRT((D56*D56)+(H56*H56))</f>
        <v>5.4235583029024037E-2</v>
      </c>
      <c r="N56" s="6"/>
      <c r="O56" s="23">
        <f>POWER(2,-L56)</f>
        <v>1.8169261560152603</v>
      </c>
      <c r="P56" s="17">
        <f>M56/SQRT((COUNT(C54:C56)+COUNT(G54:G56)/2))</f>
        <v>2.8990138552362744E-2</v>
      </c>
    </row>
    <row r="57" spans="2:16">
      <c r="B57" s="25" t="s">
        <v>26</v>
      </c>
      <c r="C57" s="21">
        <v>20.318000793457031</v>
      </c>
      <c r="D57" s="32"/>
      <c r="E57" s="35"/>
      <c r="F57" s="35"/>
      <c r="G57" s="21">
        <v>14.289999961853027</v>
      </c>
      <c r="I57" s="35"/>
      <c r="J57" s="35"/>
      <c r="K57" s="35"/>
      <c r="L57" s="35"/>
      <c r="M57" s="35"/>
      <c r="N57" s="35"/>
      <c r="O57" s="36"/>
    </row>
    <row r="58" spans="2:16">
      <c r="B58" s="25" t="s">
        <v>26</v>
      </c>
      <c r="C58" s="21">
        <v>20.318000793457031</v>
      </c>
      <c r="D58" s="37"/>
      <c r="E58" s="35"/>
      <c r="F58" s="35"/>
      <c r="G58" s="21">
        <v>14.24899959564209</v>
      </c>
      <c r="H58" s="37"/>
      <c r="I58" s="35"/>
      <c r="J58" s="35"/>
      <c r="K58" s="35"/>
      <c r="L58" s="35"/>
      <c r="M58" s="35"/>
      <c r="N58" s="35"/>
      <c r="O58" s="36"/>
    </row>
    <row r="59" spans="2:16" ht="15.75">
      <c r="B59" s="25" t="s">
        <v>26</v>
      </c>
      <c r="C59" s="21">
        <v>20.409999847412109</v>
      </c>
      <c r="D59" s="38">
        <f>STDEV(C57:C59)</f>
        <v>5.3115678566155261E-2</v>
      </c>
      <c r="E59" s="39">
        <f>AVERAGE(C57:C59)</f>
        <v>20.348667144775391</v>
      </c>
      <c r="F59" s="35"/>
      <c r="G59" s="21">
        <v>14.305999755859375</v>
      </c>
      <c r="H59" s="40">
        <f>STDEV(G57:G59)</f>
        <v>2.9399664687636377E-2</v>
      </c>
      <c r="I59" s="39">
        <f>AVERAGE(G57:G59)</f>
        <v>14.28166643778483</v>
      </c>
      <c r="J59" s="35"/>
      <c r="K59" s="39">
        <f>E59-I59</f>
        <v>6.0670007069905605</v>
      </c>
      <c r="L59" s="39">
        <f>K59-$K$7</f>
        <v>-5.4629990259806309</v>
      </c>
      <c r="M59" s="18">
        <f>SQRT((D59*D59)+(H59*H59))</f>
        <v>6.0709271065370059E-2</v>
      </c>
      <c r="N59" s="6"/>
      <c r="O59" s="23">
        <f>POWER(2,-L59)</f>
        <v>44.1089351155575</v>
      </c>
      <c r="P59" s="17">
        <f>M59/SQRT((COUNT(C57:C59)+COUNT(G57:G59)/2))</f>
        <v>2.8618624834143621E-2</v>
      </c>
    </row>
    <row r="60" spans="2:16">
      <c r="B60" s="25" t="s">
        <v>27</v>
      </c>
      <c r="C60" s="21">
        <v>27.371999740600586</v>
      </c>
      <c r="D60" s="32"/>
      <c r="E60" s="35"/>
      <c r="F60" s="35"/>
      <c r="G60" s="21">
        <v>14.593000411987305</v>
      </c>
      <c r="I60" s="35"/>
      <c r="J60" s="35"/>
      <c r="K60" s="35"/>
      <c r="L60" s="35"/>
      <c r="M60" s="35"/>
      <c r="N60" s="35"/>
      <c r="O60" s="36"/>
    </row>
    <row r="61" spans="2:16">
      <c r="B61" s="25" t="s">
        <v>27</v>
      </c>
      <c r="C61" s="21">
        <v>27.479000091552734</v>
      </c>
      <c r="D61" s="37"/>
      <c r="E61" s="35"/>
      <c r="F61" s="35"/>
      <c r="G61" s="21">
        <v>14.654000282287598</v>
      </c>
      <c r="H61" s="37"/>
      <c r="I61" s="35"/>
      <c r="J61" s="35"/>
      <c r="K61" s="35"/>
      <c r="L61" s="35"/>
      <c r="M61" s="35"/>
      <c r="N61" s="35"/>
      <c r="O61" s="36"/>
    </row>
    <row r="62" spans="2:16" ht="15.75">
      <c r="B62" s="25" t="s">
        <v>27</v>
      </c>
      <c r="C62" s="21">
        <v>27.444999694824219</v>
      </c>
      <c r="D62" s="38">
        <f>STDEV(C60:C62)</f>
        <v>5.4671893141771781E-2</v>
      </c>
      <c r="E62" s="39">
        <f>AVERAGE(C60:C62)</f>
        <v>27.431999842325848</v>
      </c>
      <c r="F62" s="35"/>
      <c r="G62" s="21">
        <v>14.607000350952148</v>
      </c>
      <c r="H62" s="40">
        <f>STDEV(G60:G62)</f>
        <v>3.1953028059973847E-2</v>
      </c>
      <c r="I62" s="39">
        <f>AVERAGE(G60:G62)</f>
        <v>14.618000348409018</v>
      </c>
      <c r="J62" s="35"/>
      <c r="K62" s="39">
        <f>E62-I62</f>
        <v>12.81399949391683</v>
      </c>
      <c r="L62" s="39">
        <f>K62-$K$7</f>
        <v>1.2839997609456386</v>
      </c>
      <c r="M62" s="18">
        <f>SQRT((D62*D62)+(H62*H62))</f>
        <v>6.3324654771319419E-2</v>
      </c>
      <c r="N62" s="6"/>
      <c r="O62" s="23">
        <f>POWER(2,-L62)</f>
        <v>0.41065541842157122</v>
      </c>
      <c r="P62" s="17">
        <f>M62/SQRT((COUNT(C60:C62)+COUNT(G60:G62)/2))</f>
        <v>2.9851528536731353E-2</v>
      </c>
    </row>
    <row r="63" spans="2:16">
      <c r="B63" s="25" t="s">
        <v>28</v>
      </c>
      <c r="C63" s="21">
        <v>27.457000732421875</v>
      </c>
      <c r="D63" s="32"/>
      <c r="E63" s="35"/>
      <c r="F63" s="35"/>
      <c r="G63" s="21">
        <v>15.902000427246094</v>
      </c>
      <c r="I63" s="35"/>
      <c r="J63" s="35"/>
      <c r="K63" s="35"/>
      <c r="L63" s="35"/>
      <c r="M63" s="35"/>
      <c r="N63" s="35"/>
      <c r="O63" s="36"/>
    </row>
    <row r="64" spans="2:16">
      <c r="B64" s="25" t="s">
        <v>28</v>
      </c>
      <c r="C64" s="21">
        <v>27.176000595092773</v>
      </c>
      <c r="D64" s="37"/>
      <c r="E64" s="35"/>
      <c r="F64" s="35"/>
      <c r="G64" s="21">
        <v>15.899999618530273</v>
      </c>
      <c r="H64" s="37"/>
      <c r="I64" s="35"/>
      <c r="J64" s="35"/>
      <c r="K64" s="35"/>
      <c r="L64" s="35"/>
      <c r="M64" s="35"/>
      <c r="N64" s="35"/>
      <c r="O64" s="36"/>
    </row>
    <row r="65" spans="2:16" ht="15.75">
      <c r="B65" s="25" t="s">
        <v>28</v>
      </c>
      <c r="C65" s="21">
        <v>27.534999847412109</v>
      </c>
      <c r="D65" s="38">
        <f>STDEV(C63:C65)</f>
        <v>0.18882328700139892</v>
      </c>
      <c r="E65" s="39">
        <f>AVERAGE(C63:C65)</f>
        <v>27.389333724975586</v>
      </c>
      <c r="F65" s="35"/>
      <c r="G65" s="21">
        <v>15.935999870300293</v>
      </c>
      <c r="H65" s="40">
        <f>STDEV(G63:G65)</f>
        <v>2.0231919875194876E-2</v>
      </c>
      <c r="I65" s="39">
        <f>AVERAGE(G63:G65)</f>
        <v>15.912666638692221</v>
      </c>
      <c r="J65" s="35"/>
      <c r="K65" s="39">
        <f>E65-I65</f>
        <v>11.476667086283365</v>
      </c>
      <c r="L65" s="39">
        <f>K65-$K$7</f>
        <v>-5.3332646687826113E-2</v>
      </c>
      <c r="M65" s="18">
        <f>SQRT((D65*D65)+(H65*H65))</f>
        <v>0.1899040923620367</v>
      </c>
      <c r="N65" s="6"/>
      <c r="O65" s="23">
        <f>POWER(2,-L65)</f>
        <v>1.0376591652894884</v>
      </c>
      <c r="P65" s="17">
        <f>M65/SQRT((COUNT(C63:C65)+COUNT(G63:G65)/2))</f>
        <v>8.9521647656181744E-2</v>
      </c>
    </row>
    <row r="66" spans="2:16">
      <c r="B66" s="25" t="s">
        <v>29</v>
      </c>
      <c r="C66" s="21">
        <v>19.995000839233398</v>
      </c>
      <c r="D66" s="32"/>
      <c r="E66" s="35"/>
      <c r="F66" s="35"/>
      <c r="G66" s="21">
        <v>14.460000038146973</v>
      </c>
      <c r="I66" s="35"/>
      <c r="J66" s="35"/>
      <c r="K66" s="35"/>
      <c r="L66" s="35"/>
      <c r="M66" s="35"/>
      <c r="N66" s="35"/>
      <c r="O66" s="36"/>
    </row>
    <row r="67" spans="2:16">
      <c r="B67" s="25" t="s">
        <v>29</v>
      </c>
      <c r="C67" s="21">
        <v>20.077999114990234</v>
      </c>
      <c r="D67" s="37"/>
      <c r="E67" s="35"/>
      <c r="F67" s="35"/>
      <c r="G67" s="21">
        <v>14.446000099182129</v>
      </c>
      <c r="H67" s="37"/>
      <c r="I67" s="35"/>
      <c r="J67" s="35"/>
      <c r="K67" s="35"/>
      <c r="L67" s="35"/>
      <c r="M67" s="35"/>
      <c r="N67" s="35"/>
      <c r="O67" s="36"/>
    </row>
    <row r="68" spans="2:16" ht="15.75">
      <c r="B68" s="25" t="s">
        <v>29</v>
      </c>
      <c r="C68" s="21">
        <v>19.985000610351563</v>
      </c>
      <c r="D68" s="38">
        <f>STDEV(C66:C68)</f>
        <v>5.1051347062420004E-2</v>
      </c>
      <c r="E68" s="39">
        <f>AVERAGE(C66:C68)</f>
        <v>20.019333521525066</v>
      </c>
      <c r="F68" s="35"/>
      <c r="G68" s="21">
        <v>14.437000274658203</v>
      </c>
      <c r="H68" s="40">
        <f>STDEV(G66:G68)</f>
        <v>1.1590112546334068E-2</v>
      </c>
      <c r="I68" s="39">
        <f>AVERAGE(G66:G68)</f>
        <v>14.447666803995768</v>
      </c>
      <c r="J68" s="35"/>
      <c r="K68" s="39">
        <f>E68-I68</f>
        <v>5.5716667175292987</v>
      </c>
      <c r="L68" s="39">
        <f>K68-$K$7</f>
        <v>-5.9583330154418928</v>
      </c>
      <c r="M68" s="18">
        <f>SQRT((D68*D68)+(H68*H68))</f>
        <v>5.2350460797631476E-2</v>
      </c>
      <c r="N68" s="6"/>
      <c r="O68" s="23">
        <f>POWER(2,-L68)</f>
        <v>62.178030533176582</v>
      </c>
      <c r="P68" s="17">
        <f>M68/SQRT((COUNT(C66:C68)+COUNT(G66:G68)/2))</f>
        <v>2.4678243885497157E-2</v>
      </c>
    </row>
    <row r="69" spans="2:16">
      <c r="B69" s="25" t="s">
        <v>30</v>
      </c>
      <c r="C69" s="21">
        <v>27.718999862670898</v>
      </c>
      <c r="D69" s="32"/>
      <c r="E69" s="35"/>
      <c r="F69" s="35"/>
      <c r="G69" s="21">
        <v>14.590999603271484</v>
      </c>
      <c r="I69" s="35"/>
      <c r="J69" s="35"/>
      <c r="K69" s="35"/>
      <c r="L69" s="35"/>
      <c r="M69" s="35"/>
      <c r="N69" s="35"/>
      <c r="O69" s="36"/>
    </row>
    <row r="70" spans="2:16">
      <c r="B70" s="25" t="s">
        <v>30</v>
      </c>
      <c r="C70" s="21">
        <v>27.72599983215332</v>
      </c>
      <c r="D70" s="37"/>
      <c r="E70" s="35"/>
      <c r="F70" s="35"/>
      <c r="G70" s="21">
        <v>14.58899974822998</v>
      </c>
      <c r="H70" s="37"/>
      <c r="I70" s="35"/>
      <c r="J70" s="35"/>
      <c r="K70" s="35"/>
      <c r="L70" s="35"/>
      <c r="M70" s="35"/>
      <c r="N70" s="35"/>
      <c r="O70" s="36"/>
    </row>
    <row r="71" spans="2:16" ht="15.75">
      <c r="B71" s="25" t="s">
        <v>30</v>
      </c>
      <c r="C71" s="21">
        <v>27.802999496459961</v>
      </c>
      <c r="D71" s="38">
        <f>STDEV(C69:C71)</f>
        <v>4.6608093633307209E-2</v>
      </c>
      <c r="E71" s="39">
        <f>AVERAGE(C69:C71)</f>
        <v>27.749333063761394</v>
      </c>
      <c r="F71" s="35"/>
      <c r="G71" s="21">
        <v>14.565999984741211</v>
      </c>
      <c r="H71" s="40">
        <f>STDEV(G69:G71)</f>
        <v>1.389226083943596E-2</v>
      </c>
      <c r="I71" s="39">
        <f>AVERAGE(G69:G71)</f>
        <v>14.581999778747559</v>
      </c>
      <c r="J71" s="35"/>
      <c r="K71" s="39">
        <f>E71-I71</f>
        <v>13.167333285013836</v>
      </c>
      <c r="L71" s="39">
        <f>K71-$K$7</f>
        <v>1.6373335520426444</v>
      </c>
      <c r="M71" s="18">
        <f>SQRT((D71*D71)+(H71*H71))</f>
        <v>4.8634445646702482E-2</v>
      </c>
      <c r="N71" s="6"/>
      <c r="O71" s="23">
        <f>POWER(2,-L71)</f>
        <v>0.32145004280424688</v>
      </c>
      <c r="P71" s="17">
        <f>M71/SQRT((COUNT(C69:C71)+COUNT(G69:G71)/2))</f>
        <v>2.2926497544021263E-2</v>
      </c>
    </row>
    <row r="72" spans="2:16">
      <c r="B72" s="25" t="s">
        <v>31</v>
      </c>
      <c r="C72" s="21">
        <v>25.256000518798828</v>
      </c>
      <c r="D72" s="32"/>
      <c r="E72" s="35"/>
      <c r="F72" s="35"/>
      <c r="G72" s="21">
        <v>15.13599967956543</v>
      </c>
      <c r="I72" s="35"/>
      <c r="J72" s="35"/>
      <c r="K72" s="35"/>
      <c r="L72" s="35"/>
      <c r="M72" s="35"/>
      <c r="N72" s="35"/>
      <c r="O72" s="36"/>
    </row>
    <row r="73" spans="2:16">
      <c r="B73" s="25" t="s">
        <v>31</v>
      </c>
      <c r="C73" s="21">
        <v>25.173999786376953</v>
      </c>
      <c r="D73" s="37"/>
      <c r="E73" s="35"/>
      <c r="F73" s="35"/>
      <c r="G73" s="21">
        <v>15.098999977111816</v>
      </c>
      <c r="H73" s="37"/>
      <c r="I73" s="35"/>
      <c r="J73" s="35"/>
      <c r="K73" s="35"/>
      <c r="L73" s="35"/>
      <c r="M73" s="35"/>
      <c r="N73" s="35"/>
      <c r="O73" s="36"/>
    </row>
    <row r="74" spans="2:16" ht="15.75">
      <c r="B74" s="25" t="s">
        <v>31</v>
      </c>
      <c r="C74" s="21">
        <v>25.347000122070312</v>
      </c>
      <c r="D74" s="38">
        <f>STDEV(C72:C74)</f>
        <v>8.6539166531024669E-2</v>
      </c>
      <c r="E74" s="39">
        <f>AVERAGE(C72:C74)</f>
        <v>25.259000142415363</v>
      </c>
      <c r="F74" s="35"/>
      <c r="G74" s="21">
        <v>14.987000465393066</v>
      </c>
      <c r="H74" s="40">
        <f>STDEV(G72:G74)</f>
        <v>7.7581821787147329E-2</v>
      </c>
      <c r="I74" s="39">
        <f>AVERAGE(G72:G74)</f>
        <v>15.074000040690104</v>
      </c>
      <c r="J74" s="35"/>
      <c r="K74" s="39">
        <f>E74-I74</f>
        <v>10.18500010172526</v>
      </c>
      <c r="L74" s="39">
        <f>K74-$K$7</f>
        <v>-1.3449996312459316</v>
      </c>
      <c r="M74" s="18">
        <f>SQRT((D74*D74)+(H74*H74))</f>
        <v>0.11622377732502549</v>
      </c>
      <c r="N74" s="6"/>
      <c r="O74" s="23">
        <f>POWER(2,-L74)</f>
        <v>2.540301315774339</v>
      </c>
      <c r="P74" s="17">
        <f>M74/SQRT((COUNT(C72:C74)+COUNT(G72:G74)/2))</f>
        <v>5.478841405442722E-2</v>
      </c>
    </row>
    <row r="75" spans="2:16">
      <c r="B75" s="25" t="s">
        <v>32</v>
      </c>
      <c r="C75" s="21">
        <v>21.444000244140625</v>
      </c>
      <c r="D75" s="32"/>
      <c r="E75" s="35"/>
      <c r="F75" s="35"/>
      <c r="G75" s="21">
        <v>14.925000190734863</v>
      </c>
      <c r="I75" s="35"/>
      <c r="J75" s="35"/>
      <c r="K75" s="35"/>
      <c r="L75" s="35"/>
      <c r="M75" s="35"/>
      <c r="N75" s="35"/>
      <c r="O75" s="36"/>
    </row>
    <row r="76" spans="2:16">
      <c r="B76" s="25" t="s">
        <v>32</v>
      </c>
      <c r="C76" s="21">
        <v>21.48900032043457</v>
      </c>
      <c r="D76" s="37"/>
      <c r="E76" s="35"/>
      <c r="F76" s="35"/>
      <c r="G76" s="21">
        <v>14.88599967956543</v>
      </c>
      <c r="H76" s="37"/>
      <c r="I76" s="35"/>
      <c r="J76" s="35"/>
      <c r="K76" s="35"/>
      <c r="L76" s="35"/>
      <c r="M76" s="35"/>
      <c r="N76" s="35"/>
      <c r="O76" s="36"/>
    </row>
    <row r="77" spans="2:16" ht="15.75">
      <c r="B77" s="25" t="s">
        <v>32</v>
      </c>
      <c r="C77" s="21">
        <v>21.447000503540039</v>
      </c>
      <c r="D77" s="38">
        <f>STDEV(C75:C77)</f>
        <v>2.5159468204829054E-2</v>
      </c>
      <c r="E77" s="39">
        <f>AVERAGE(C75:C77)</f>
        <v>21.46000035603841</v>
      </c>
      <c r="F77" s="35"/>
      <c r="G77" s="21">
        <v>14.868000030517578</v>
      </c>
      <c r="H77" s="40">
        <f>STDEV(G75:G77)</f>
        <v>2.9137734704100096E-2</v>
      </c>
      <c r="I77" s="39">
        <f>AVERAGE(G75:G77)</f>
        <v>14.892999966939291</v>
      </c>
      <c r="J77" s="35"/>
      <c r="K77" s="39">
        <f>E77-I77</f>
        <v>6.5670003890991193</v>
      </c>
      <c r="L77" s="39">
        <f>K77-$K$7</f>
        <v>-4.9629993438720721</v>
      </c>
      <c r="M77" s="18">
        <f>SQRT((D77*D77)+(H77*H77))</f>
        <v>3.8496836545829624E-2</v>
      </c>
      <c r="N77" s="6"/>
      <c r="O77" s="23">
        <f>POWER(2,-L77)</f>
        <v>31.189734003646677</v>
      </c>
      <c r="P77" s="17">
        <f>M77/SQRT((COUNT(C75:C77)+COUNT(G75:G77)/2))</f>
        <v>1.8147582783857492E-2</v>
      </c>
    </row>
    <row r="78" spans="2:16">
      <c r="B78" s="25" t="s">
        <v>33</v>
      </c>
      <c r="C78" s="21">
        <v>26.979000091552734</v>
      </c>
      <c r="D78" s="32"/>
      <c r="E78" s="35"/>
      <c r="F78" s="35"/>
      <c r="G78" s="21">
        <v>15.970000267028809</v>
      </c>
      <c r="I78" s="35"/>
      <c r="J78" s="35"/>
      <c r="K78" s="35"/>
      <c r="L78" s="35"/>
      <c r="M78" s="35"/>
      <c r="N78" s="35"/>
      <c r="O78" s="36"/>
    </row>
    <row r="79" spans="2:16">
      <c r="B79" s="25" t="s">
        <v>33</v>
      </c>
      <c r="C79" s="21">
        <v>26.940999984741211</v>
      </c>
      <c r="D79" s="37"/>
      <c r="E79" s="35"/>
      <c r="F79" s="35"/>
      <c r="G79" s="21">
        <v>16.01099967956543</v>
      </c>
      <c r="H79" s="37"/>
      <c r="I79" s="35"/>
      <c r="J79" s="35"/>
      <c r="K79" s="35"/>
      <c r="L79" s="35"/>
      <c r="M79" s="35"/>
      <c r="N79" s="35"/>
      <c r="O79" s="36"/>
    </row>
    <row r="80" spans="2:16" ht="15.75">
      <c r="B80" s="25" t="s">
        <v>33</v>
      </c>
      <c r="C80" s="21">
        <v>26.888999938964844</v>
      </c>
      <c r="D80" s="38">
        <f>STDEV(C78:C80)</f>
        <v>4.5181191411683447E-2</v>
      </c>
      <c r="E80" s="39">
        <f>AVERAGE(C78:C80)</f>
        <v>26.936333338419598</v>
      </c>
      <c r="F80" s="35"/>
      <c r="G80" s="21">
        <v>15.928000450134277</v>
      </c>
      <c r="H80" s="40">
        <f>STDEV(G78:G80)</f>
        <v>4.1500619540932281E-2</v>
      </c>
      <c r="I80" s="39">
        <f>AVERAGE(G78:G80)</f>
        <v>15.969666798909506</v>
      </c>
      <c r="J80" s="35"/>
      <c r="K80" s="39">
        <f>E80-I80</f>
        <v>10.966666539510092</v>
      </c>
      <c r="L80" s="39">
        <f>K80-$K$7</f>
        <v>-0.56333319346109967</v>
      </c>
      <c r="M80" s="18">
        <f>SQRT((D80*D80)+(H80*H80))</f>
        <v>6.1348524673869614E-2</v>
      </c>
      <c r="N80" s="6"/>
      <c r="O80" s="23">
        <f>POWER(2,-L80)</f>
        <v>1.4776792973255932</v>
      </c>
      <c r="P80" s="17">
        <f>M80/SQRT((COUNT(C78:C80)+COUNT(G78:G80)/2))</f>
        <v>2.891997187512229E-2</v>
      </c>
    </row>
    <row r="81" spans="2:16">
      <c r="B81" s="25" t="s">
        <v>34</v>
      </c>
      <c r="C81" s="21">
        <v>25.677000045776367</v>
      </c>
      <c r="D81" s="32"/>
      <c r="E81" s="35"/>
      <c r="F81" s="35"/>
      <c r="G81" s="21">
        <v>15.104999542236328</v>
      </c>
      <c r="I81" s="35"/>
      <c r="J81" s="35"/>
      <c r="K81" s="35"/>
      <c r="L81" s="35"/>
      <c r="M81" s="35"/>
      <c r="N81" s="35"/>
      <c r="O81" s="36"/>
    </row>
    <row r="82" spans="2:16">
      <c r="B82" s="25" t="s">
        <v>34</v>
      </c>
      <c r="C82" s="21">
        <v>25.781000137329102</v>
      </c>
      <c r="D82" s="37"/>
      <c r="E82" s="35"/>
      <c r="F82" s="35"/>
      <c r="G82" s="21">
        <v>15.112000465393066</v>
      </c>
      <c r="H82" s="37"/>
      <c r="I82" s="35"/>
      <c r="J82" s="35"/>
      <c r="K82" s="35"/>
      <c r="L82" s="35"/>
      <c r="M82" s="35"/>
      <c r="N82" s="35"/>
      <c r="O82" s="36"/>
    </row>
    <row r="83" spans="2:16" ht="15.75">
      <c r="B83" s="25" t="s">
        <v>34</v>
      </c>
      <c r="C83" s="21">
        <v>25.58799934387207</v>
      </c>
      <c r="D83" s="38">
        <f>STDEV(C81:C83)</f>
        <v>9.659748983753691E-2</v>
      </c>
      <c r="E83" s="39">
        <f>AVERAGE(C81:C83)</f>
        <v>25.681999842325848</v>
      </c>
      <c r="F83" s="35"/>
      <c r="G83" s="21">
        <v>15.015999794006348</v>
      </c>
      <c r="H83" s="40">
        <f>STDEV(G81:G83)</f>
        <v>5.3519617924562987E-2</v>
      </c>
      <c r="I83" s="39">
        <f>AVERAGE(G81:G83)</f>
        <v>15.077666600545248</v>
      </c>
      <c r="J83" s="35"/>
      <c r="K83" s="39">
        <f>E83-I83</f>
        <v>10.6043332417806</v>
      </c>
      <c r="L83" s="39">
        <f>K83-$K$7</f>
        <v>-0.92566649119059186</v>
      </c>
      <c r="M83" s="18">
        <f>SQRT((D83*D83)+(H83*H83))</f>
        <v>0.11043289612114793</v>
      </c>
      <c r="N83" s="6"/>
      <c r="O83" s="23">
        <f>POWER(2,-L83)</f>
        <v>1.8995615920239826</v>
      </c>
      <c r="P83" s="17">
        <f>M83/SQRT((COUNT(C81:C83)+COUNT(G81:G83)/2))</f>
        <v>5.2058566475555526E-2</v>
      </c>
    </row>
    <row r="84" spans="2:16">
      <c r="B84" s="25" t="s">
        <v>35</v>
      </c>
      <c r="C84" s="21">
        <v>20.333999633789063</v>
      </c>
      <c r="D84" s="32"/>
      <c r="E84" s="35"/>
      <c r="F84" s="35"/>
      <c r="G84" s="21">
        <v>14.416999816894531</v>
      </c>
      <c r="I84" s="35"/>
      <c r="J84" s="35"/>
      <c r="K84" s="35"/>
      <c r="L84" s="35"/>
      <c r="M84" s="35"/>
      <c r="N84" s="35"/>
      <c r="O84" s="36"/>
    </row>
    <row r="85" spans="2:16">
      <c r="B85" s="25" t="s">
        <v>35</v>
      </c>
      <c r="C85" s="21">
        <v>20.277999877929688</v>
      </c>
      <c r="D85" s="37"/>
      <c r="E85" s="35"/>
      <c r="F85" s="35"/>
      <c r="G85" s="21">
        <v>14.467000007629395</v>
      </c>
      <c r="H85" s="37"/>
      <c r="I85" s="35"/>
      <c r="J85" s="35"/>
      <c r="K85" s="35"/>
      <c r="L85" s="35"/>
      <c r="M85" s="35"/>
      <c r="N85" s="35"/>
      <c r="O85" s="36"/>
    </row>
    <row r="86" spans="2:16" ht="15.75">
      <c r="B86" s="25" t="s">
        <v>35</v>
      </c>
      <c r="C86" s="21">
        <v>20.277999877929688</v>
      </c>
      <c r="D86" s="38">
        <f>STDEV(C84:C86)</f>
        <v>3.2331474119963476E-2</v>
      </c>
      <c r="E86" s="39">
        <f>AVERAGE(C84:C86)</f>
        <v>20.296666463216145</v>
      </c>
      <c r="F86" s="35"/>
      <c r="G86" s="21">
        <v>14.430000305175781</v>
      </c>
      <c r="H86" s="40">
        <f>STDEV(G84:G86)</f>
        <v>2.594227486404364E-2</v>
      </c>
      <c r="I86" s="39">
        <f>AVERAGE(G84:G86)</f>
        <v>14.438000043233236</v>
      </c>
      <c r="J86" s="35"/>
      <c r="K86" s="39">
        <f>E86-I86</f>
        <v>5.8586664199829084</v>
      </c>
      <c r="L86" s="39">
        <f>K86-$K$7</f>
        <v>-5.671333312988283</v>
      </c>
      <c r="M86" s="18">
        <f>SQRT((D86*D86)+(H86*H86))</f>
        <v>4.145269404865573E-2</v>
      </c>
      <c r="N86" s="6"/>
      <c r="O86" s="23">
        <f>POWER(2,-L86)</f>
        <v>50.961410829273412</v>
      </c>
      <c r="P86" s="17">
        <f>M86/SQRT((COUNT(C84:C86)+COUNT(G84:G86)/2))</f>
        <v>1.9540987373503807E-2</v>
      </c>
    </row>
    <row r="87" spans="2:16">
      <c r="B87" s="25" t="s">
        <v>36</v>
      </c>
      <c r="C87" s="21">
        <v>26.701999664306641</v>
      </c>
      <c r="D87" s="32"/>
      <c r="E87" s="35"/>
      <c r="F87" s="35"/>
      <c r="G87" s="21">
        <v>15.517999649047852</v>
      </c>
      <c r="I87" s="35"/>
      <c r="J87" s="35"/>
      <c r="K87" s="35"/>
      <c r="L87" s="35"/>
      <c r="M87" s="35"/>
      <c r="N87" s="35"/>
      <c r="O87" s="36"/>
    </row>
    <row r="88" spans="2:16">
      <c r="B88" s="25" t="s">
        <v>36</v>
      </c>
      <c r="C88" s="21">
        <v>26.947000503540039</v>
      </c>
      <c r="D88" s="37"/>
      <c r="E88" s="35"/>
      <c r="F88" s="35"/>
      <c r="G88" s="21">
        <v>15.550000190734863</v>
      </c>
      <c r="H88" s="37"/>
      <c r="I88" s="35"/>
      <c r="J88" s="35"/>
      <c r="K88" s="35"/>
      <c r="L88" s="35"/>
      <c r="M88" s="35"/>
      <c r="N88" s="35"/>
      <c r="O88" s="36"/>
    </row>
    <row r="89" spans="2:16" ht="15.75">
      <c r="B89" s="25" t="s">
        <v>36</v>
      </c>
      <c r="C89" s="21">
        <v>26.993000030517578</v>
      </c>
      <c r="D89" s="38">
        <f>STDEV(C87:C89)</f>
        <v>0.15643027245502847</v>
      </c>
      <c r="E89" s="39">
        <f>AVERAGE(C87:C89)</f>
        <v>26.880666732788086</v>
      </c>
      <c r="F89" s="35"/>
      <c r="G89" s="21">
        <v>15.465000152587891</v>
      </c>
      <c r="H89" s="40">
        <f>STDEV(G87:G89)</f>
        <v>4.2930152143255504E-2</v>
      </c>
      <c r="I89" s="39">
        <f>AVERAGE(G87:G89)</f>
        <v>15.510999997456869</v>
      </c>
      <c r="J89" s="35"/>
      <c r="K89" s="39">
        <f>E89-I89</f>
        <v>11.369666735331217</v>
      </c>
      <c r="L89" s="39">
        <f>K89-$K$7</f>
        <v>-0.16033299763997455</v>
      </c>
      <c r="M89" s="18">
        <f>SQRT((D89*D89)+(H89*H89))</f>
        <v>0.16221414273545171</v>
      </c>
      <c r="N89" s="6"/>
      <c r="O89" s="23">
        <f>POWER(2,-L89)</f>
        <v>1.1175450560042743</v>
      </c>
      <c r="P89" s="17">
        <f>M89/SQRT((COUNT(C87:C89)+COUNT(G87:G89)/2))</f>
        <v>7.6468480221733637E-2</v>
      </c>
    </row>
    <row r="90" spans="2:16">
      <c r="B90" s="25" t="s">
        <v>37</v>
      </c>
      <c r="C90" s="21">
        <v>28.186000823974609</v>
      </c>
      <c r="D90" s="32"/>
      <c r="E90" s="35"/>
      <c r="F90" s="35"/>
      <c r="G90" s="21">
        <v>17.91200065612793</v>
      </c>
      <c r="I90" s="35"/>
      <c r="J90" s="35"/>
      <c r="K90" s="35"/>
      <c r="L90" s="35"/>
      <c r="M90" s="35"/>
      <c r="N90" s="35"/>
      <c r="O90" s="36"/>
    </row>
    <row r="91" spans="2:16">
      <c r="B91" s="25" t="s">
        <v>37</v>
      </c>
      <c r="C91" s="21">
        <v>27.934999465942383</v>
      </c>
      <c r="D91" s="37"/>
      <c r="E91" s="35"/>
      <c r="F91" s="35"/>
      <c r="G91" s="21">
        <v>17.98699951171875</v>
      </c>
      <c r="H91" s="37"/>
      <c r="I91" s="35"/>
      <c r="J91" s="35"/>
      <c r="K91" s="35"/>
      <c r="L91" s="35"/>
      <c r="M91" s="35"/>
      <c r="N91" s="35"/>
      <c r="O91" s="36"/>
    </row>
    <row r="92" spans="2:16" ht="15.75">
      <c r="B92" s="25" t="s">
        <v>37</v>
      </c>
      <c r="C92" s="21">
        <v>28.263999938964844</v>
      </c>
      <c r="D92" s="38">
        <f>STDEV(C90:C92)</f>
        <v>0.17191415247240413</v>
      </c>
      <c r="E92" s="39">
        <f>AVERAGE(C90:C92)</f>
        <v>28.128333409627277</v>
      </c>
      <c r="F92" s="35"/>
      <c r="G92" s="21">
        <v>18.091999053955078</v>
      </c>
      <c r="H92" s="40">
        <f>STDEV(G90:G92)</f>
        <v>9.0414928183082291E-2</v>
      </c>
      <c r="I92" s="39">
        <f>AVERAGE(G90:G92)</f>
        <v>17.996999740600586</v>
      </c>
      <c r="J92" s="35"/>
      <c r="K92" s="39">
        <f>E92-I92</f>
        <v>10.131333669026692</v>
      </c>
      <c r="L92" s="39">
        <f>K92-$K$7</f>
        <v>-1.3986660639444999</v>
      </c>
      <c r="M92" s="18">
        <f>SQRT((D92*D92)+(H92*H92))</f>
        <v>0.19424040531943126</v>
      </c>
      <c r="N92" s="6"/>
      <c r="O92" s="23">
        <f>POWER(2,-L92)</f>
        <v>2.6365768782432975</v>
      </c>
      <c r="P92" s="17">
        <f>M92/SQRT((COUNT(C90:C92)+COUNT(G90:G92)/2))</f>
        <v>9.1565805187862268E-2</v>
      </c>
    </row>
    <row r="93" spans="2:16">
      <c r="B93" s="25" t="s">
        <v>38</v>
      </c>
      <c r="C93" s="21">
        <v>21.506999969482422</v>
      </c>
      <c r="D93" s="32"/>
      <c r="E93" s="35"/>
      <c r="F93" s="35"/>
      <c r="G93" s="21">
        <v>14.244999885559082</v>
      </c>
      <c r="I93" s="35"/>
      <c r="J93" s="35"/>
      <c r="K93" s="35"/>
      <c r="L93" s="35"/>
      <c r="M93" s="35"/>
      <c r="N93" s="35"/>
      <c r="O93" s="36"/>
    </row>
    <row r="94" spans="2:16">
      <c r="B94" s="25" t="s">
        <v>38</v>
      </c>
      <c r="C94" s="21">
        <v>21.47599983215332</v>
      </c>
      <c r="D94" s="37"/>
      <c r="E94" s="35"/>
      <c r="F94" s="35"/>
      <c r="G94" s="21">
        <v>14.265000343322754</v>
      </c>
      <c r="H94" s="37"/>
      <c r="I94" s="35"/>
      <c r="J94" s="35"/>
      <c r="K94" s="35"/>
      <c r="L94" s="35"/>
      <c r="M94" s="35"/>
      <c r="N94" s="35"/>
      <c r="O94" s="36"/>
    </row>
    <row r="95" spans="2:16" ht="15.75">
      <c r="B95" s="25" t="s">
        <v>38</v>
      </c>
      <c r="C95" s="21">
        <v>21.549999237060547</v>
      </c>
      <c r="D95" s="38">
        <f>STDEV(C93:C95)</f>
        <v>3.7161488697534745E-2</v>
      </c>
      <c r="E95" s="39">
        <f>AVERAGE(C93:C95)</f>
        <v>21.51099967956543</v>
      </c>
      <c r="F95" s="35"/>
      <c r="G95" s="21">
        <v>14.258999824523926</v>
      </c>
      <c r="H95" s="40">
        <f>STDEV(G93:G95)</f>
        <v>1.0263388228965964E-2</v>
      </c>
      <c r="I95" s="39">
        <f>AVERAGE(G93:G95)</f>
        <v>14.256333351135254</v>
      </c>
      <c r="J95" s="35"/>
      <c r="K95" s="39">
        <f>E95-I95</f>
        <v>7.2546663284301758</v>
      </c>
      <c r="L95" s="39">
        <f>K95-$K$7</f>
        <v>-4.2753334045410156</v>
      </c>
      <c r="M95" s="18">
        <f>SQRT((D95*D95)+(H95*H95))</f>
        <v>3.8552735054149918E-2</v>
      </c>
      <c r="N95" s="6"/>
      <c r="O95" s="23">
        <f>POWER(2,-L95)</f>
        <v>19.364379988029697</v>
      </c>
      <c r="P95" s="17">
        <f>M95/SQRT((COUNT(C93:C95)+COUNT(G93:G95)/2))</f>
        <v>1.8173933593385153E-2</v>
      </c>
    </row>
    <row r="96" spans="2:16">
      <c r="B96" s="25" t="s">
        <v>39</v>
      </c>
      <c r="C96" s="21">
        <v>25.759000778198242</v>
      </c>
      <c r="D96" s="32"/>
      <c r="E96" s="35"/>
      <c r="F96" s="35"/>
      <c r="G96" s="21">
        <v>14.814999580383301</v>
      </c>
      <c r="I96" s="35"/>
      <c r="J96" s="35"/>
      <c r="K96" s="35"/>
      <c r="L96" s="35"/>
      <c r="M96" s="35"/>
      <c r="N96" s="35"/>
      <c r="O96" s="36"/>
    </row>
    <row r="97" spans="2:17">
      <c r="B97" s="25" t="s">
        <v>39</v>
      </c>
      <c r="C97" s="21">
        <v>25.822999954223633</v>
      </c>
      <c r="D97" s="37"/>
      <c r="E97" s="35"/>
      <c r="F97" s="35"/>
      <c r="G97" s="21">
        <v>14.826999664306641</v>
      </c>
      <c r="H97" s="37"/>
      <c r="I97" s="35"/>
      <c r="J97" s="35"/>
      <c r="K97" s="35"/>
      <c r="L97" s="35"/>
      <c r="M97" s="35"/>
      <c r="N97" s="35"/>
      <c r="O97" s="36"/>
    </row>
    <row r="98" spans="2:17" ht="15.75">
      <c r="B98" s="25" t="s">
        <v>39</v>
      </c>
      <c r="C98" s="21">
        <v>25.745000839233398</v>
      </c>
      <c r="D98" s="38">
        <f>STDEV(C96:C98)</f>
        <v>4.1584762357960096E-2</v>
      </c>
      <c r="E98" s="39">
        <f>AVERAGE(C96:C98)</f>
        <v>25.775667190551758</v>
      </c>
      <c r="F98" s="35"/>
      <c r="G98" s="21">
        <v>14.805000305175781</v>
      </c>
      <c r="H98" s="40">
        <f>STDEV(G96:G98)</f>
        <v>1.1014833339724512E-2</v>
      </c>
      <c r="I98" s="39">
        <f>AVERAGE(G96:G98)</f>
        <v>14.815666516621908</v>
      </c>
      <c r="J98" s="35"/>
      <c r="K98" s="39">
        <f>E98-I98</f>
        <v>10.96000067392985</v>
      </c>
      <c r="L98" s="39">
        <f>K98-$K$7</f>
        <v>-0.56999905904134174</v>
      </c>
      <c r="M98" s="18">
        <f>SQRT((D98*D98)+(H98*H98))</f>
        <v>4.3018821623446654E-2</v>
      </c>
      <c r="N98" s="6"/>
      <c r="O98" s="23">
        <f>POWER(2,-L98)</f>
        <v>1.4845226023891842</v>
      </c>
      <c r="P98" s="17">
        <f>M98/SQRT((COUNT(C96:C98)+COUNT(G96:G98)/2))</f>
        <v>2.0279266992395743E-2</v>
      </c>
    </row>
    <row r="99" spans="2:17">
      <c r="B99" s="25" t="s">
        <v>241</v>
      </c>
      <c r="C99" s="21">
        <v>24.797000885009766</v>
      </c>
      <c r="D99" s="32"/>
      <c r="E99" s="35"/>
      <c r="F99" s="35"/>
      <c r="G99" s="21">
        <v>15.284000396728516</v>
      </c>
      <c r="I99" s="35"/>
      <c r="J99" s="35"/>
      <c r="K99" s="35"/>
      <c r="L99" s="35"/>
      <c r="M99" s="35"/>
      <c r="N99" s="35"/>
      <c r="O99" s="36"/>
    </row>
    <row r="100" spans="2:17">
      <c r="B100" s="25" t="s">
        <v>241</v>
      </c>
      <c r="C100" s="21">
        <v>24.75</v>
      </c>
      <c r="D100" s="37"/>
      <c r="E100" s="35"/>
      <c r="F100" s="35"/>
      <c r="G100" s="21">
        <v>15.086999893188477</v>
      </c>
      <c r="H100" s="37"/>
      <c r="I100" s="35"/>
      <c r="J100" s="35"/>
      <c r="K100" s="35"/>
      <c r="L100" s="35"/>
      <c r="M100" s="35"/>
      <c r="N100" s="35"/>
      <c r="O100" s="36"/>
    </row>
    <row r="101" spans="2:17" ht="15.75">
      <c r="B101" s="25" t="s">
        <v>241</v>
      </c>
      <c r="C101" s="21">
        <v>24.863000869750977</v>
      </c>
      <c r="D101" s="38">
        <f>STDEV(C99:C101)</f>
        <v>5.6766007642512106E-2</v>
      </c>
      <c r="E101" s="39">
        <f>AVERAGE(C99:C101)</f>
        <v>24.803333918253582</v>
      </c>
      <c r="F101" s="35"/>
      <c r="G101" s="21">
        <v>15.154999732971191</v>
      </c>
      <c r="H101" s="40">
        <f>STDEV(G99:G101)</f>
        <v>0.10006193736492583</v>
      </c>
      <c r="I101" s="39">
        <f>AVERAGE(G99:G101)</f>
        <v>15.175333340962728</v>
      </c>
      <c r="J101" s="35"/>
      <c r="K101" s="39">
        <f>E101-I101</f>
        <v>9.6280005772908535</v>
      </c>
      <c r="L101" s="39">
        <f>K101-$K$7</f>
        <v>-1.9019991556803379</v>
      </c>
      <c r="M101" s="18">
        <f>SQRT((D101*D101)+(H101*H101))</f>
        <v>0.11504247447309225</v>
      </c>
      <c r="N101" s="6"/>
      <c r="O101" s="23">
        <f>POWER(2,-L101)</f>
        <v>3.7373072003186629</v>
      </c>
      <c r="P101" s="17">
        <f>M101/SQRT((COUNT(C99:C101)+COUNT(G99:G101)/2))</f>
        <v>5.4231542549602552E-2</v>
      </c>
    </row>
    <row r="102" spans="2:17">
      <c r="B102" s="25" t="s">
        <v>242</v>
      </c>
      <c r="C102" s="21">
        <v>21.291000366210937</v>
      </c>
      <c r="D102" s="32"/>
      <c r="E102" s="35"/>
      <c r="F102" s="35"/>
      <c r="G102" s="21">
        <v>14.640000343322754</v>
      </c>
      <c r="I102" s="35"/>
      <c r="J102" s="35"/>
      <c r="K102" s="35"/>
      <c r="L102" s="35"/>
      <c r="M102" s="35"/>
      <c r="N102" s="35"/>
      <c r="O102" s="36"/>
    </row>
    <row r="103" spans="2:17">
      <c r="B103" s="25" t="s">
        <v>242</v>
      </c>
      <c r="C103" s="21">
        <v>21.072000503540039</v>
      </c>
      <c r="D103" s="37"/>
      <c r="E103" s="35"/>
      <c r="F103" s="35"/>
      <c r="G103" s="21">
        <v>14.576999664306641</v>
      </c>
      <c r="H103" s="37"/>
      <c r="I103" s="35"/>
      <c r="J103" s="35"/>
      <c r="K103" s="35"/>
      <c r="L103" s="35"/>
      <c r="M103" s="35"/>
      <c r="N103" s="35"/>
      <c r="O103" s="36"/>
    </row>
    <row r="104" spans="2:17" ht="15.75">
      <c r="B104" s="25" t="s">
        <v>242</v>
      </c>
      <c r="C104" s="21">
        <v>21.038999557495117</v>
      </c>
      <c r="D104" s="38">
        <f>STDEV(C102:C104)</f>
        <v>0.13696374817396006</v>
      </c>
      <c r="E104" s="39">
        <f>AVERAGE(C102:C104)</f>
        <v>21.134000142415363</v>
      </c>
      <c r="F104" s="35"/>
      <c r="G104" s="21">
        <v>14.590999603271484</v>
      </c>
      <c r="H104" s="40">
        <f>STDEV(G102:G104)</f>
        <v>3.3081103299524274E-2</v>
      </c>
      <c r="I104" s="39">
        <f>AVERAGE(G102:G104)</f>
        <v>14.602666536966959</v>
      </c>
      <c r="J104" s="35"/>
      <c r="K104" s="39">
        <f>E104-I104</f>
        <v>6.5313336054484044</v>
      </c>
      <c r="L104" s="39">
        <f>K104-$K$7</f>
        <v>-4.9986661275227871</v>
      </c>
      <c r="M104" s="18">
        <f>SQRT((D104*D104)+(H104*H104))</f>
        <v>0.14090219199634102</v>
      </c>
      <c r="N104" s="6"/>
      <c r="O104" s="23">
        <f>POWER(2,-L104)</f>
        <v>31.970427434761351</v>
      </c>
      <c r="P104" s="17">
        <f>M104/SQRT((COUNT(C102:C104)+COUNT(G102:G104)/2))</f>
        <v>6.6421930296441084E-2</v>
      </c>
    </row>
    <row r="105" spans="2:17">
      <c r="B105" s="25" t="s">
        <v>243</v>
      </c>
      <c r="C105" s="21">
        <v>26.239999771118164</v>
      </c>
      <c r="D105" s="32"/>
      <c r="E105" s="35"/>
      <c r="F105" s="35"/>
      <c r="G105" s="21">
        <v>16.222999572753906</v>
      </c>
      <c r="I105" s="35"/>
      <c r="J105" s="35"/>
      <c r="K105" s="35"/>
      <c r="L105" s="35"/>
      <c r="M105" s="35"/>
      <c r="N105" s="35"/>
      <c r="O105" s="36"/>
    </row>
    <row r="106" spans="2:17">
      <c r="B106" s="25" t="s">
        <v>243</v>
      </c>
      <c r="C106" s="21">
        <v>26.131000518798828</v>
      </c>
      <c r="D106" s="37"/>
      <c r="E106" s="35"/>
      <c r="F106" s="35"/>
      <c r="G106" s="21">
        <v>16.186000823974609</v>
      </c>
      <c r="H106" s="37"/>
      <c r="I106" s="35"/>
      <c r="J106" s="35"/>
      <c r="K106" s="35"/>
      <c r="L106" s="35"/>
      <c r="M106" s="35"/>
      <c r="N106" s="35"/>
      <c r="O106" s="36"/>
    </row>
    <row r="107" spans="2:17" ht="15.75">
      <c r="B107" s="25" t="s">
        <v>243</v>
      </c>
      <c r="C107" s="21">
        <v>26.275999069213867</v>
      </c>
      <c r="D107" s="38">
        <f>STDEV(C105:C107)</f>
        <v>7.5499852198553097E-2</v>
      </c>
      <c r="E107" s="39">
        <f>AVERAGE(C105:C107)</f>
        <v>26.215666453043621</v>
      </c>
      <c r="F107" s="35"/>
      <c r="G107" s="21">
        <v>16.204000473022461</v>
      </c>
      <c r="H107" s="40">
        <f>STDEV(G105:G107)</f>
        <v>1.8501624107470274E-2</v>
      </c>
      <c r="I107" s="39">
        <f>AVERAGE(G105:G107)</f>
        <v>16.204333623250324</v>
      </c>
      <c r="J107" s="35"/>
      <c r="K107" s="39">
        <f>E107-I107</f>
        <v>10.011332829793297</v>
      </c>
      <c r="L107" s="39">
        <f>K107-$K$7</f>
        <v>-1.5186669031778948</v>
      </c>
      <c r="M107" s="18">
        <f>SQRT((D107*D107)+(H107*H107))</f>
        <v>7.7733762141153878E-2</v>
      </c>
      <c r="N107" s="6"/>
      <c r="O107" s="23">
        <f>POWER(2,-L107)</f>
        <v>2.8652616780744791</v>
      </c>
      <c r="P107" s="17">
        <f>M107/SQRT((COUNT(C105:C107)+COUNT(G105:G107)/2))</f>
        <v>3.664404689143469E-2</v>
      </c>
    </row>
    <row r="108" spans="2:17">
      <c r="B108" s="25" t="s">
        <v>40</v>
      </c>
      <c r="C108" s="21">
        <v>25.423999786376953</v>
      </c>
      <c r="D108" s="32"/>
      <c r="E108" s="35"/>
      <c r="F108" s="35"/>
      <c r="G108" s="21">
        <v>15.119000434875488</v>
      </c>
      <c r="I108" s="35"/>
      <c r="J108" s="35"/>
      <c r="K108" s="35"/>
      <c r="L108" s="35"/>
      <c r="M108" s="35"/>
      <c r="N108" s="35"/>
      <c r="O108" s="36"/>
      <c r="Q108"/>
    </row>
    <row r="109" spans="2:17">
      <c r="B109" s="25" t="s">
        <v>40</v>
      </c>
      <c r="C109" s="21">
        <v>25.579999923706055</v>
      </c>
      <c r="D109" s="37"/>
      <c r="E109" s="35"/>
      <c r="F109" s="35"/>
      <c r="G109" s="21">
        <v>15.166999816894531</v>
      </c>
      <c r="H109" s="37"/>
      <c r="I109" s="35"/>
      <c r="J109" s="35"/>
      <c r="K109" s="35"/>
      <c r="L109" s="35"/>
      <c r="M109" s="35"/>
      <c r="N109" s="35"/>
      <c r="O109" s="36"/>
      <c r="Q109"/>
    </row>
    <row r="110" spans="2:17" ht="15.75">
      <c r="B110" s="25" t="s">
        <v>40</v>
      </c>
      <c r="C110" s="21">
        <v>25.535999298095703</v>
      </c>
      <c r="D110" s="38">
        <f>STDEV(C108:C110)</f>
        <v>8.0432154148739235E-2</v>
      </c>
      <c r="E110" s="39">
        <f>AVERAGE(C108:C110)</f>
        <v>25.513333002726238</v>
      </c>
      <c r="F110" s="35"/>
      <c r="G110" s="21">
        <v>14.996999740600586</v>
      </c>
      <c r="H110" s="40">
        <f>STDEV(G108:G110)</f>
        <v>8.7643345457328214E-2</v>
      </c>
      <c r="I110" s="39">
        <f>AVERAGE(G108:G110)</f>
        <v>15.094333330790201</v>
      </c>
      <c r="J110" s="35"/>
      <c r="K110" s="39">
        <f>E110-I110</f>
        <v>10.418999671936037</v>
      </c>
      <c r="L110" s="39">
        <f>K110-$K$7</f>
        <v>-1.1110000610351545</v>
      </c>
      <c r="M110" s="18">
        <f>SQRT((D110*D110)+(H110*H110))</f>
        <v>0.11895666195703006</v>
      </c>
      <c r="N110" s="6"/>
      <c r="O110" s="23">
        <f>POWER(2,-L110)</f>
        <v>2.1599532110454889</v>
      </c>
      <c r="P110" s="17">
        <f>M110/SQRT((COUNT(C108:C110)+COUNT(G108:G110)/2))</f>
        <v>5.607670822475451E-2</v>
      </c>
      <c r="Q110"/>
    </row>
    <row r="111" spans="2:17">
      <c r="B111" s="25" t="s">
        <v>41</v>
      </c>
      <c r="C111" s="21">
        <v>20.732000350952148</v>
      </c>
      <c r="D111" s="32"/>
      <c r="E111" s="35"/>
      <c r="F111" s="35"/>
      <c r="G111" s="21">
        <v>14.586000442504883</v>
      </c>
      <c r="I111" s="35"/>
      <c r="J111" s="35"/>
      <c r="K111" s="35"/>
      <c r="L111" s="35"/>
      <c r="M111" s="35"/>
      <c r="N111" s="35"/>
      <c r="O111" s="36"/>
      <c r="Q111"/>
    </row>
    <row r="112" spans="2:17">
      <c r="B112" s="25" t="s">
        <v>41</v>
      </c>
      <c r="C112" s="21">
        <v>20.822999954223633</v>
      </c>
      <c r="D112" s="37"/>
      <c r="E112" s="35"/>
      <c r="F112" s="35"/>
      <c r="G112" s="21">
        <v>14.595999717712402</v>
      </c>
      <c r="H112" s="37"/>
      <c r="I112" s="35"/>
      <c r="J112" s="35"/>
      <c r="K112" s="35"/>
      <c r="L112" s="35"/>
      <c r="M112" s="35"/>
      <c r="N112" s="35"/>
      <c r="O112" s="36"/>
      <c r="Q112"/>
    </row>
    <row r="113" spans="2:17" ht="15.75">
      <c r="B113" s="25" t="s">
        <v>41</v>
      </c>
      <c r="C113" s="21">
        <v>20.944000244140625</v>
      </c>
      <c r="D113" s="38">
        <f>STDEV(C111:C113)</f>
        <v>0.10635314810219863</v>
      </c>
      <c r="E113" s="39">
        <f>AVERAGE(C111:C113)</f>
        <v>20.833000183105469</v>
      </c>
      <c r="F113" s="35"/>
      <c r="G113" s="21">
        <v>14.630999565124512</v>
      </c>
      <c r="H113" s="40">
        <f>STDEV(G111:G113)</f>
        <v>2.3628710855239408E-2</v>
      </c>
      <c r="I113" s="39">
        <f>AVERAGE(G111:G113)</f>
        <v>14.6043332417806</v>
      </c>
      <c r="J113" s="35"/>
      <c r="K113" s="39">
        <f>E113-I113</f>
        <v>6.2286669413248692</v>
      </c>
      <c r="L113" s="39">
        <f>K113-$K$7</f>
        <v>-5.3013327916463222</v>
      </c>
      <c r="M113" s="18">
        <f>SQRT((D113*D113)+(H113*H113))</f>
        <v>0.10894635417456018</v>
      </c>
      <c r="N113" s="6"/>
      <c r="O113" s="23">
        <f>POWER(2,-L113)</f>
        <v>39.433033460669634</v>
      </c>
      <c r="P113" s="17">
        <f>M113/SQRT((COUNT(C111:C113)+COUNT(G111:G113)/2))</f>
        <v>5.135780388158856E-2</v>
      </c>
      <c r="Q113"/>
    </row>
    <row r="114" spans="2:17" s="24" customFormat="1">
      <c r="B114" s="25" t="s">
        <v>42</v>
      </c>
      <c r="C114" s="21">
        <v>25.691999435424805</v>
      </c>
      <c r="D114" s="32"/>
      <c r="E114" s="35"/>
      <c r="F114" s="35"/>
      <c r="G114" s="21">
        <v>15.437999725341797</v>
      </c>
      <c r="H114" s="31"/>
      <c r="I114" s="35"/>
      <c r="J114" s="35"/>
      <c r="K114" s="35"/>
      <c r="L114" s="35"/>
      <c r="M114" s="35"/>
      <c r="N114" s="35"/>
      <c r="O114" s="36"/>
      <c r="P114" s="42"/>
    </row>
    <row r="115" spans="2:17" s="24" customFormat="1">
      <c r="B115" s="25" t="s">
        <v>42</v>
      </c>
      <c r="C115" s="21">
        <v>25.841999053955078</v>
      </c>
      <c r="D115" s="37"/>
      <c r="E115" s="35"/>
      <c r="F115" s="35"/>
      <c r="G115" s="21">
        <v>15.425999641418457</v>
      </c>
      <c r="H115" s="37"/>
      <c r="I115" s="35"/>
      <c r="J115" s="35"/>
      <c r="K115" s="35"/>
      <c r="L115" s="35"/>
      <c r="M115" s="35"/>
      <c r="N115" s="35"/>
      <c r="O115" s="36"/>
      <c r="P115" s="42"/>
    </row>
    <row r="116" spans="2:17" s="24" customFormat="1" ht="15.75">
      <c r="B116" s="25" t="s">
        <v>42</v>
      </c>
      <c r="C116" s="21">
        <v>25.833999633789063</v>
      </c>
      <c r="D116" s="38">
        <f>STDEV(C114:C116)</f>
        <v>8.4387926286592863E-2</v>
      </c>
      <c r="E116" s="39">
        <f>AVERAGE(C114:C116)</f>
        <v>25.789332707722981</v>
      </c>
      <c r="F116" s="35"/>
      <c r="G116" s="21">
        <v>15.449000358581543</v>
      </c>
      <c r="H116" s="40">
        <f>STDEV(G114:G116)</f>
        <v>1.1503977108366203E-2</v>
      </c>
      <c r="I116" s="39">
        <f>AVERAGE(G114:G116)</f>
        <v>15.437666575113932</v>
      </c>
      <c r="J116" s="35"/>
      <c r="K116" s="39">
        <f>E116-I116</f>
        <v>10.351666132609049</v>
      </c>
      <c r="L116" s="39">
        <f>K116-$K$7</f>
        <v>-1.1783336003621425</v>
      </c>
      <c r="M116" s="39">
        <f>SQRT((D116*D116)+(H116*H116))</f>
        <v>8.5168442467038488E-2</v>
      </c>
      <c r="N116" s="35"/>
      <c r="O116" s="43">
        <f>POWER(2,-L116)</f>
        <v>2.2631521832644017</v>
      </c>
      <c r="P116" s="1">
        <f>M116/SQRT((COUNT(C114:C116)+COUNT(G114:G116)/2))</f>
        <v>4.0148788807692834E-2</v>
      </c>
    </row>
    <row r="117" spans="2:17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/>
    </row>
    <row r="118" spans="2:17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/>
    </row>
    <row r="119" spans="2:17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/>
    </row>
    <row r="120" spans="2:17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/>
    </row>
    <row r="121" spans="2:17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/>
    </row>
    <row r="122" spans="2:17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/>
    </row>
    <row r="123" spans="2:17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/>
    </row>
    <row r="124" spans="2:17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/>
    </row>
    <row r="125" spans="2:17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/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/>
    </row>
    <row r="135" spans="2:17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/>
    </row>
    <row r="136" spans="2:17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/>
    </row>
    <row r="137" spans="2:17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/>
    </row>
    <row r="138" spans="2:17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/>
    </row>
    <row r="139" spans="2:17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/>
    </row>
    <row r="140" spans="2:17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/>
    </row>
    <row r="141" spans="2:17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/>
    </row>
    <row r="142" spans="2:17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/>
    </row>
    <row r="143" spans="2:17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/>
    </row>
    <row r="144" spans="2:17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/>
    </row>
    <row r="145" spans="2:17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/>
    </row>
    <row r="146" spans="2:17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/>
    </row>
    <row r="147" spans="2:17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/>
    </row>
    <row r="148" spans="2:17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/>
    </row>
    <row r="149" spans="2:17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/>
    </row>
    <row r="150" spans="2:17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/>
    </row>
    <row r="151" spans="2:17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/>
    </row>
    <row r="152" spans="2:17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/>
    </row>
    <row r="153" spans="2:17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/>
    </row>
    <row r="154" spans="2:17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/>
    </row>
    <row r="155" spans="2:17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/>
    </row>
    <row r="156" spans="2:17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/>
    </row>
    <row r="157" spans="2:17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/>
    </row>
    <row r="158" spans="2:17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/>
    </row>
    <row r="159" spans="2:17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/>
    </row>
    <row r="160" spans="2:17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34"/>
  <sheetViews>
    <sheetView showGridLines="0" workbookViewId="0">
      <selection activeCell="O11" sqref="O11:O125"/>
    </sheetView>
  </sheetViews>
  <sheetFormatPr defaultRowHeight="12.75"/>
  <cols>
    <col min="1" max="1" width="0.7109375" customWidth="1"/>
    <col min="2" max="2" width="21.140625" style="25" customWidth="1"/>
    <col min="3" max="3" width="7.28515625" style="31" customWidth="1"/>
    <col min="4" max="4" width="4.7109375" style="31" customWidth="1"/>
    <col min="5" max="5" width="6.42578125" style="31" customWidth="1"/>
    <col min="6" max="6" width="0.42578125" style="32" customWidth="1"/>
    <col min="7" max="7" width="8.140625" style="31" customWidth="1"/>
    <col min="8" max="8" width="5" style="31" customWidth="1"/>
    <col min="9" max="9" width="5.85546875" style="31" customWidth="1"/>
    <col min="10" max="10" width="0.5703125" style="32" customWidth="1"/>
    <col min="11" max="11" width="5.28515625" style="31" customWidth="1"/>
    <col min="12" max="13" width="5.5703125" style="31" customWidth="1"/>
    <col min="14" max="14" width="1.140625" style="32" customWidth="1"/>
    <col min="15" max="15" width="14.5703125" style="33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5" t="s">
        <v>244</v>
      </c>
      <c r="D3" s="46"/>
      <c r="E3" s="47"/>
      <c r="F3" s="9"/>
      <c r="G3" s="48" t="s">
        <v>245</v>
      </c>
      <c r="H3" s="48"/>
      <c r="I3" s="48"/>
      <c r="J3" s="10"/>
      <c r="K3" s="11"/>
      <c r="L3" s="12"/>
      <c r="M3" s="12"/>
      <c r="N3" s="20"/>
    </row>
    <row r="4" spans="2:17" ht="5.25" customHeight="1">
      <c r="C4" s="34"/>
      <c r="G4" s="34"/>
    </row>
    <row r="5" spans="2:17">
      <c r="B5" s="2"/>
      <c r="C5" s="21">
        <v>27.635000228881836</v>
      </c>
      <c r="D5" s="32"/>
      <c r="E5" s="35"/>
      <c r="F5" s="35"/>
      <c r="G5" s="21">
        <v>16.01099967956543</v>
      </c>
      <c r="H5" s="32"/>
      <c r="I5" s="35"/>
      <c r="J5" s="35"/>
      <c r="K5" s="35"/>
      <c r="L5" s="35"/>
      <c r="M5" s="35"/>
      <c r="N5" s="35"/>
      <c r="O5" s="36"/>
    </row>
    <row r="6" spans="2:17">
      <c r="B6" s="27" t="s">
        <v>4</v>
      </c>
      <c r="C6" s="21">
        <v>27.375999450683594</v>
      </c>
      <c r="D6" s="37"/>
      <c r="E6" s="35"/>
      <c r="F6" s="35"/>
      <c r="G6" s="21">
        <v>15.942000389099121</v>
      </c>
      <c r="H6" s="37"/>
      <c r="I6" s="35"/>
      <c r="J6" s="35"/>
      <c r="K6" s="35"/>
      <c r="L6" s="35"/>
      <c r="M6" s="35"/>
      <c r="N6" s="35"/>
      <c r="O6" s="36"/>
    </row>
    <row r="7" spans="2:17" ht="15.75">
      <c r="B7" s="27"/>
      <c r="C7" s="21">
        <v>27.517000198364258</v>
      </c>
      <c r="D7" s="38">
        <f>STDEV(C5:C8)</f>
        <v>0.12967049340279815</v>
      </c>
      <c r="E7" s="39">
        <f>AVERAGE(C5:C8)</f>
        <v>27.50933329264323</v>
      </c>
      <c r="F7" s="35"/>
      <c r="G7" s="21">
        <v>15.907999992370605</v>
      </c>
      <c r="H7" s="40">
        <f>STDEV(G5:G8)</f>
        <v>5.2481527900748275E-2</v>
      </c>
      <c r="I7" s="39">
        <f>AVERAGE(G5:G8)</f>
        <v>15.953666687011719</v>
      </c>
      <c r="J7" s="35"/>
      <c r="K7" s="1">
        <f>E7-I7</f>
        <v>11.555666605631512</v>
      </c>
      <c r="L7" s="39">
        <f>K7-$K$7</f>
        <v>0</v>
      </c>
      <c r="M7" s="18">
        <f>SQRT((D7*D7)+(H7*H7))</f>
        <v>0.13988833986477264</v>
      </c>
      <c r="N7" s="6"/>
      <c r="O7" s="23">
        <f>POWER(2,-L7)</f>
        <v>1</v>
      </c>
      <c r="P7" s="17">
        <f>M7/SQRT((COUNT(C5:C8)+COUNT(G5:G8)/2))</f>
        <v>6.5943995818206133E-2</v>
      </c>
    </row>
    <row r="8" spans="2:17">
      <c r="B8" s="27"/>
      <c r="C8" s="41"/>
      <c r="D8" s="37"/>
      <c r="E8" s="35"/>
      <c r="F8" s="35"/>
      <c r="G8" s="41"/>
      <c r="H8" s="37"/>
      <c r="I8" s="35"/>
      <c r="J8" s="35"/>
      <c r="K8" s="35"/>
      <c r="L8" s="35"/>
      <c r="M8" s="35"/>
      <c r="N8" s="35"/>
      <c r="O8" s="36"/>
    </row>
    <row r="9" spans="2:17" s="24" customFormat="1">
      <c r="B9" s="25" t="s">
        <v>43</v>
      </c>
      <c r="C9" s="21">
        <v>26.843999862670898</v>
      </c>
      <c r="D9" s="32"/>
      <c r="E9" s="35"/>
      <c r="F9" s="35"/>
      <c r="G9" s="21">
        <v>16.483999252319336</v>
      </c>
      <c r="H9" s="31"/>
      <c r="I9" s="35"/>
      <c r="J9" s="35"/>
      <c r="K9" s="35"/>
      <c r="L9" s="35"/>
      <c r="M9" s="35"/>
      <c r="N9" s="35"/>
      <c r="O9" s="36"/>
      <c r="P9" s="42"/>
      <c r="Q9" s="30"/>
    </row>
    <row r="10" spans="2:17" s="24" customFormat="1">
      <c r="B10" s="25" t="s">
        <v>43</v>
      </c>
      <c r="C10" s="21">
        <v>26.809999465942383</v>
      </c>
      <c r="D10" s="37"/>
      <c r="E10" s="35"/>
      <c r="F10" s="35"/>
      <c r="G10" s="21">
        <v>16.535999298095703</v>
      </c>
      <c r="H10" s="37"/>
      <c r="I10" s="35"/>
      <c r="J10" s="35"/>
      <c r="K10" s="35"/>
      <c r="L10" s="35"/>
      <c r="M10" s="35"/>
      <c r="N10" s="35"/>
      <c r="O10" s="36"/>
      <c r="P10" s="42"/>
      <c r="Q10" s="30"/>
    </row>
    <row r="11" spans="2:17" s="24" customFormat="1" ht="15.75">
      <c r="B11" s="25" t="s">
        <v>43</v>
      </c>
      <c r="C11" s="21">
        <v>26.818000793457031</v>
      </c>
      <c r="D11" s="38">
        <f>STDEV(C9:C11)</f>
        <v>1.7776387989317848E-2</v>
      </c>
      <c r="E11" s="39">
        <f>AVERAGE(C9:C11)</f>
        <v>26.824000040690105</v>
      </c>
      <c r="F11" s="35"/>
      <c r="G11" s="21">
        <v>16.464000701904297</v>
      </c>
      <c r="H11" s="40">
        <f>STDEV(G9:G11)</f>
        <v>3.7165720390749682E-2</v>
      </c>
      <c r="I11" s="39">
        <f>AVERAGE(G9:G11)</f>
        <v>16.494666417439777</v>
      </c>
      <c r="J11" s="35"/>
      <c r="K11" s="39">
        <f>E11-I11</f>
        <v>10.329333623250328</v>
      </c>
      <c r="L11" s="39">
        <f>K11-$K$7</f>
        <v>-1.2263329823811837</v>
      </c>
      <c r="M11" s="39">
        <f>SQRT((D11*D11)+(H11*H11))</f>
        <v>4.1198188578020642E-2</v>
      </c>
      <c r="N11" s="35"/>
      <c r="O11" s="43">
        <f>POWER(2,-L11)</f>
        <v>2.3397152856440506</v>
      </c>
      <c r="P11" s="1">
        <f>M11/SQRT((COUNT(C9:C11)+COUNT(G9:G11)/2))</f>
        <v>1.9421012344080377E-2</v>
      </c>
      <c r="Q11" s="30"/>
    </row>
    <row r="12" spans="2:17">
      <c r="B12" s="25" t="s">
        <v>44</v>
      </c>
      <c r="C12" s="21">
        <v>22.278999328613281</v>
      </c>
      <c r="D12" s="32"/>
      <c r="E12" s="35"/>
      <c r="F12" s="35"/>
      <c r="G12" s="21">
        <v>13.814999580383301</v>
      </c>
      <c r="I12" s="35"/>
      <c r="J12" s="35"/>
      <c r="K12" s="35"/>
      <c r="L12" s="35"/>
      <c r="M12" s="35"/>
      <c r="N12" s="35"/>
      <c r="O12" s="29"/>
    </row>
    <row r="13" spans="2:17">
      <c r="B13" s="25" t="s">
        <v>44</v>
      </c>
      <c r="C13" s="21">
        <v>22.125999450683594</v>
      </c>
      <c r="D13" s="37"/>
      <c r="E13" s="35"/>
      <c r="F13" s="35"/>
      <c r="G13" s="21">
        <v>13.831000328063965</v>
      </c>
      <c r="H13" s="37"/>
      <c r="I13" s="35"/>
      <c r="J13" s="35"/>
      <c r="K13" s="35"/>
      <c r="L13" s="35"/>
      <c r="M13" s="35"/>
      <c r="N13" s="35"/>
      <c r="O13" s="29"/>
    </row>
    <row r="14" spans="2:17" ht="15.75">
      <c r="B14" s="25" t="s">
        <v>44</v>
      </c>
      <c r="C14" s="21">
        <v>22.309999465942383</v>
      </c>
      <c r="D14" s="38">
        <f>STDEV(C12:C14)</f>
        <v>9.8510555082655174E-2</v>
      </c>
      <c r="E14" s="39">
        <f>AVERAGE(C12:C14)</f>
        <v>22.238332748413086</v>
      </c>
      <c r="F14" s="35"/>
      <c r="G14" s="21">
        <v>13.829000473022461</v>
      </c>
      <c r="H14" s="40">
        <f>STDEV(G12:G14)</f>
        <v>8.7182599680268192E-3</v>
      </c>
      <c r="I14" s="39">
        <f>AVERAGE(G12:G14)</f>
        <v>13.825000127156576</v>
      </c>
      <c r="J14" s="35"/>
      <c r="K14" s="39">
        <f>E14-I14</f>
        <v>8.4133326212565098</v>
      </c>
      <c r="L14" s="39">
        <f>K14-$K$7</f>
        <v>-3.1423339843750018</v>
      </c>
      <c r="M14" s="18">
        <f>SQRT((D14*D14)+(H14*H14))</f>
        <v>9.8895588979301494E-2</v>
      </c>
      <c r="N14" s="6"/>
      <c r="O14" s="23">
        <f>POWER(2,-L14)</f>
        <v>8.8295137190775268</v>
      </c>
      <c r="P14" s="17">
        <f>M14/SQRT((COUNT(C12:C14)+COUNT(G12:G14)/2))</f>
        <v>4.6619827731134461E-2</v>
      </c>
    </row>
    <row r="15" spans="2:17">
      <c r="B15" s="25" t="s">
        <v>45</v>
      </c>
      <c r="C15" s="21">
        <v>28.745000839233398</v>
      </c>
      <c r="D15" s="32"/>
      <c r="E15" s="35"/>
      <c r="F15" s="35"/>
      <c r="G15" s="21">
        <v>16.121000289916992</v>
      </c>
      <c r="I15" s="35"/>
      <c r="J15" s="35"/>
      <c r="K15" s="35"/>
      <c r="L15" s="35"/>
      <c r="M15" s="35"/>
      <c r="N15" s="35"/>
      <c r="O15" s="29"/>
    </row>
    <row r="16" spans="2:17">
      <c r="B16" s="25" t="s">
        <v>45</v>
      </c>
      <c r="C16" s="21">
        <v>28.798000335693359</v>
      </c>
      <c r="D16" s="37"/>
      <c r="E16" s="35"/>
      <c r="F16" s="35"/>
      <c r="G16" s="21">
        <v>16.243999481201172</v>
      </c>
      <c r="H16" s="37"/>
      <c r="I16" s="35"/>
      <c r="J16" s="35"/>
      <c r="K16" s="35"/>
      <c r="L16" s="35"/>
      <c r="M16" s="35"/>
      <c r="N16" s="35"/>
      <c r="O16" s="29"/>
    </row>
    <row r="17" spans="2:16" ht="15.75">
      <c r="B17" s="25" t="s">
        <v>45</v>
      </c>
      <c r="C17" s="21">
        <v>28.86199951171875</v>
      </c>
      <c r="D17" s="38">
        <f>STDEV(C15:C17)</f>
        <v>5.858545115224556E-2</v>
      </c>
      <c r="E17" s="39">
        <f>AVERAGE(C15:C17)</f>
        <v>28.801666895548504</v>
      </c>
      <c r="F17" s="35"/>
      <c r="G17" s="21">
        <v>16.281000137329102</v>
      </c>
      <c r="H17" s="40">
        <f>STDEV(G15:G17)</f>
        <v>8.3763357922142595E-2</v>
      </c>
      <c r="I17" s="39">
        <f>AVERAGE(G15:G17)</f>
        <v>16.215333302815754</v>
      </c>
      <c r="J17" s="35"/>
      <c r="K17" s="39">
        <f>E17-I17</f>
        <v>12.58633359273275</v>
      </c>
      <c r="L17" s="39">
        <f>K17-$K$7</f>
        <v>1.0306669871012382</v>
      </c>
      <c r="M17" s="18">
        <f>SQRT((D17*D17)+(H17*H17))</f>
        <v>0.1022181745929026</v>
      </c>
      <c r="N17" s="6"/>
      <c r="O17" s="23">
        <f>POWER(2,-L17)</f>
        <v>0.48948379821273774</v>
      </c>
      <c r="P17" s="17">
        <f>M17/SQRT((COUNT(C15:C17)+COUNT(G15:G17)/2))</f>
        <v>4.8186109610101266E-2</v>
      </c>
    </row>
    <row r="18" spans="2:16">
      <c r="B18" s="25" t="s">
        <v>46</v>
      </c>
      <c r="C18" s="21">
        <v>29.093000411987305</v>
      </c>
      <c r="D18" s="32"/>
      <c r="E18" s="35"/>
      <c r="F18" s="35"/>
      <c r="G18" s="21">
        <v>18.999000549316406</v>
      </c>
      <c r="I18" s="35"/>
      <c r="J18" s="35"/>
      <c r="K18" s="35"/>
      <c r="L18" s="35"/>
      <c r="M18" s="35"/>
      <c r="N18" s="35"/>
      <c r="O18" s="29"/>
    </row>
    <row r="19" spans="2:16">
      <c r="B19" s="25" t="s">
        <v>46</v>
      </c>
      <c r="C19" s="21">
        <v>28.829000473022461</v>
      </c>
      <c r="D19" s="37"/>
      <c r="E19" s="35"/>
      <c r="F19" s="35"/>
      <c r="G19" s="21">
        <v>19.135000228881836</v>
      </c>
      <c r="H19" s="37"/>
      <c r="I19" s="35"/>
      <c r="J19" s="35"/>
      <c r="K19" s="35"/>
      <c r="L19" s="35"/>
      <c r="M19" s="35"/>
      <c r="N19" s="35"/>
      <c r="O19" s="29"/>
    </row>
    <row r="20" spans="2:16" ht="15.75">
      <c r="B20" s="25" t="s">
        <v>46</v>
      </c>
      <c r="C20" s="21">
        <v>29.048000335693359</v>
      </c>
      <c r="D20" s="38">
        <f>STDEV(C18:C20)</f>
        <v>0.14123379817981158</v>
      </c>
      <c r="E20" s="39">
        <f>AVERAGE(C18:C20)</f>
        <v>28.990000406901043</v>
      </c>
      <c r="F20" s="35"/>
      <c r="G20" s="21">
        <v>19.013999938964844</v>
      </c>
      <c r="H20" s="40">
        <f>STDEV(G18:G20)</f>
        <v>7.4567603210913436E-2</v>
      </c>
      <c r="I20" s="39">
        <f>AVERAGE(G18:G20)</f>
        <v>19.049333572387695</v>
      </c>
      <c r="J20" s="35"/>
      <c r="K20" s="39">
        <f>E20-I20</f>
        <v>9.9406668345133475</v>
      </c>
      <c r="L20" s="39">
        <f>K20-$K$7</f>
        <v>-1.6149997711181641</v>
      </c>
      <c r="M20" s="18">
        <f>SQRT((D20*D20)+(H20*H20))</f>
        <v>0.15971009109294246</v>
      </c>
      <c r="N20" s="6"/>
      <c r="O20" s="23">
        <f>POWER(2,-L20)</f>
        <v>3.0631155082291297</v>
      </c>
      <c r="P20" s="17">
        <f>M20/SQRT((COUNT(C18:C20)+COUNT(G18:G20)/2))</f>
        <v>7.5288058957160564E-2</v>
      </c>
    </row>
    <row r="21" spans="2:16">
      <c r="B21" s="25" t="s">
        <v>47</v>
      </c>
      <c r="C21" s="21">
        <v>24.062000274658203</v>
      </c>
      <c r="D21" s="32"/>
      <c r="E21" s="35"/>
      <c r="F21" s="35"/>
      <c r="G21" s="21">
        <v>16.391000747680664</v>
      </c>
      <c r="I21" s="35"/>
      <c r="J21" s="35"/>
      <c r="K21" s="35"/>
      <c r="L21" s="35"/>
      <c r="M21" s="35"/>
      <c r="N21" s="35"/>
      <c r="O21" s="29"/>
    </row>
    <row r="22" spans="2:16">
      <c r="B22" s="25" t="s">
        <v>47</v>
      </c>
      <c r="C22" s="21">
        <v>24.055000305175781</v>
      </c>
      <c r="D22" s="37"/>
      <c r="E22" s="35"/>
      <c r="F22" s="35"/>
      <c r="G22" s="21">
        <v>16.420999526977539</v>
      </c>
      <c r="H22" s="37"/>
      <c r="I22" s="35"/>
      <c r="J22" s="35"/>
      <c r="K22" s="35"/>
      <c r="L22" s="35"/>
      <c r="M22" s="35"/>
      <c r="N22" s="35"/>
      <c r="O22" s="29"/>
    </row>
    <row r="23" spans="2:16" ht="15.75">
      <c r="B23" s="25" t="s">
        <v>47</v>
      </c>
      <c r="C23" s="21">
        <v>24.322000503540039</v>
      </c>
      <c r="D23" s="38">
        <f>STDEV(C21:C23)</f>
        <v>0.15217217470019223</v>
      </c>
      <c r="E23" s="39">
        <f>AVERAGE(C21:C23)</f>
        <v>24.146333694458008</v>
      </c>
      <c r="F23" s="35"/>
      <c r="G23" s="21">
        <v>16.441999435424805</v>
      </c>
      <c r="H23" s="40">
        <f>STDEV(G21:G23)</f>
        <v>2.5631325449276949E-2</v>
      </c>
      <c r="I23" s="39">
        <f>AVERAGE(G21:G23)</f>
        <v>16.417999903361004</v>
      </c>
      <c r="J23" s="35"/>
      <c r="K23" s="39">
        <f>E23-I23</f>
        <v>7.728333791097004</v>
      </c>
      <c r="L23" s="39">
        <f>K23-$K$7</f>
        <v>-3.8273328145345076</v>
      </c>
      <c r="M23" s="18">
        <f>SQRT((D23*D23)+(H23*H23))</f>
        <v>0.15431570107177225</v>
      </c>
      <c r="N23" s="6"/>
      <c r="O23" s="23">
        <f>POWER(2,-L23)</f>
        <v>14.19521519121934</v>
      </c>
      <c r="P23" s="17">
        <f>M23/SQRT((COUNT(C21:C23)+COUNT(G21:G23)/2))</f>
        <v>7.2745119114270895E-2</v>
      </c>
    </row>
    <row r="24" spans="2:16">
      <c r="B24" s="25" t="s">
        <v>48</v>
      </c>
      <c r="C24" s="21">
        <v>29.128000259399414</v>
      </c>
      <c r="D24" s="32"/>
      <c r="E24" s="35"/>
      <c r="F24" s="35"/>
      <c r="G24" s="21">
        <v>18.148000717163086</v>
      </c>
      <c r="I24" s="35"/>
      <c r="J24" s="35"/>
      <c r="K24" s="35"/>
      <c r="L24" s="35"/>
      <c r="M24" s="35"/>
      <c r="N24" s="35"/>
      <c r="O24" s="29"/>
    </row>
    <row r="25" spans="2:16">
      <c r="B25" s="25" t="s">
        <v>48</v>
      </c>
      <c r="C25" s="21">
        <v>28.996999740600586</v>
      </c>
      <c r="D25" s="37"/>
      <c r="E25" s="35"/>
      <c r="F25" s="35"/>
      <c r="G25" s="21">
        <v>18.125999450683594</v>
      </c>
      <c r="H25" s="37"/>
      <c r="I25" s="35"/>
      <c r="J25" s="35"/>
      <c r="K25" s="35"/>
      <c r="L25" s="35"/>
      <c r="M25" s="35"/>
      <c r="N25" s="35"/>
      <c r="O25" s="29"/>
    </row>
    <row r="26" spans="2:16" ht="15.75">
      <c r="B26" s="25" t="s">
        <v>48</v>
      </c>
      <c r="C26" s="21">
        <v>29.408000946044922</v>
      </c>
      <c r="D26" s="38">
        <f>STDEV(C24:C26)</f>
        <v>0.20995376924605746</v>
      </c>
      <c r="E26" s="39">
        <f>AVERAGE(C24:C26)</f>
        <v>29.177666982014973</v>
      </c>
      <c r="F26" s="35"/>
      <c r="G26" s="21">
        <v>18.02400016784668</v>
      </c>
      <c r="H26" s="40">
        <f>STDEV(G24:G26)</f>
        <v>6.6161476274234937E-2</v>
      </c>
      <c r="I26" s="39">
        <f>AVERAGE(G24:G26)</f>
        <v>18.099333445231121</v>
      </c>
      <c r="J26" s="35"/>
      <c r="K26" s="39">
        <f>E26-I26</f>
        <v>11.078333536783852</v>
      </c>
      <c r="L26" s="39">
        <f>K26-$K$7</f>
        <v>-0.4773330688476598</v>
      </c>
      <c r="M26" s="18">
        <f>SQRT((D26*D26)+(H26*H26))</f>
        <v>0.22013161100444639</v>
      </c>
      <c r="N26" s="6"/>
      <c r="O26" s="23">
        <f>POWER(2,-L26)</f>
        <v>1.3921677585629957</v>
      </c>
      <c r="P26" s="17">
        <f>M26/SQRT((COUNT(C24:C26)+COUNT(G24:G26)/2))</f>
        <v>0.10377103659650885</v>
      </c>
    </row>
    <row r="27" spans="2:16">
      <c r="B27" s="25" t="s">
        <v>49</v>
      </c>
      <c r="C27" s="21">
        <v>26.299999237060547</v>
      </c>
      <c r="D27" s="32"/>
      <c r="E27" s="35"/>
      <c r="F27" s="35"/>
      <c r="G27" s="21">
        <v>14.951999664306641</v>
      </c>
      <c r="I27" s="35"/>
      <c r="J27" s="35"/>
      <c r="K27" s="35"/>
      <c r="L27" s="35"/>
      <c r="M27" s="35"/>
      <c r="N27" s="35"/>
      <c r="O27" s="29"/>
    </row>
    <row r="28" spans="2:16">
      <c r="B28" s="25" t="s">
        <v>49</v>
      </c>
      <c r="C28" s="21">
        <v>26.312999725341797</v>
      </c>
      <c r="D28" s="37"/>
      <c r="E28" s="35"/>
      <c r="F28" s="35"/>
      <c r="G28" s="21">
        <v>14.930999755859375</v>
      </c>
      <c r="H28" s="37"/>
      <c r="I28" s="35"/>
      <c r="J28" s="35"/>
      <c r="K28" s="35"/>
      <c r="L28" s="35"/>
      <c r="M28" s="35"/>
      <c r="N28" s="35"/>
      <c r="O28" s="29"/>
    </row>
    <row r="29" spans="2:16" ht="15.75">
      <c r="B29" s="25" t="s">
        <v>49</v>
      </c>
      <c r="C29" s="21">
        <v>26.538000106811523</v>
      </c>
      <c r="D29" s="38">
        <f>STDEV(C27:C29)</f>
        <v>0.13381492091647496</v>
      </c>
      <c r="E29" s="39">
        <f>AVERAGE(C27:C29)</f>
        <v>26.383666356404621</v>
      </c>
      <c r="F29" s="35"/>
      <c r="G29" s="21">
        <v>14.951999664306641</v>
      </c>
      <c r="H29" s="40">
        <f>STDEV(G27:G29)</f>
        <v>1.2124302794986304E-2</v>
      </c>
      <c r="I29" s="39">
        <f>AVERAGE(G27:G29)</f>
        <v>14.944999694824219</v>
      </c>
      <c r="J29" s="35"/>
      <c r="K29" s="39">
        <f>E29-I29</f>
        <v>11.438666661580402</v>
      </c>
      <c r="L29" s="39">
        <f>K29-$K$7</f>
        <v>-0.11699994405110914</v>
      </c>
      <c r="M29" s="18">
        <f>SQRT((D29*D29)+(H29*H29))</f>
        <v>0.13436305957422581</v>
      </c>
      <c r="N29" s="6"/>
      <c r="O29" s="23">
        <f>POWER(2,-L29)</f>
        <v>1.0844773667861454</v>
      </c>
      <c r="P29" s="17">
        <f>M29/SQRT((COUNT(C27:C29)+COUNT(G27:G29)/2))</f>
        <v>6.333935371060477E-2</v>
      </c>
    </row>
    <row r="30" spans="2:16">
      <c r="B30" s="25" t="s">
        <v>50</v>
      </c>
      <c r="C30" s="21">
        <v>21.975000381469727</v>
      </c>
      <c r="D30" s="32"/>
      <c r="E30" s="35"/>
      <c r="F30" s="35"/>
      <c r="G30" s="21">
        <v>13.506999969482422</v>
      </c>
      <c r="I30" s="35"/>
      <c r="J30" s="35"/>
      <c r="K30" s="35"/>
      <c r="L30" s="35"/>
      <c r="M30" s="35"/>
      <c r="N30" s="35"/>
      <c r="O30" s="29"/>
    </row>
    <row r="31" spans="2:16">
      <c r="B31" s="25" t="s">
        <v>50</v>
      </c>
      <c r="C31" s="21">
        <v>22.01099967956543</v>
      </c>
      <c r="D31" s="37"/>
      <c r="E31" s="35"/>
      <c r="F31" s="35"/>
      <c r="G31" s="21">
        <v>13.451999664306641</v>
      </c>
      <c r="H31" s="37"/>
      <c r="I31" s="35"/>
      <c r="J31" s="35"/>
      <c r="K31" s="35"/>
      <c r="L31" s="35"/>
      <c r="M31" s="35"/>
      <c r="N31" s="35"/>
      <c r="O31" s="29"/>
    </row>
    <row r="32" spans="2:16" ht="15.75">
      <c r="B32" s="25" t="s">
        <v>50</v>
      </c>
      <c r="C32" s="21">
        <v>21.981000900268555</v>
      </c>
      <c r="D32" s="38">
        <f>STDEV(C30:C32)</f>
        <v>1.9286793618695845E-2</v>
      </c>
      <c r="E32" s="39">
        <f>AVERAGE(C30:C32)</f>
        <v>21.98900032043457</v>
      </c>
      <c r="F32" s="35"/>
      <c r="G32" s="21">
        <v>13.493000030517578</v>
      </c>
      <c r="H32" s="40">
        <f>STDEV(G30:G32)</f>
        <v>2.8583392293076427E-2</v>
      </c>
      <c r="I32" s="39">
        <f>AVERAGE(G30:G32)</f>
        <v>13.483999888102213</v>
      </c>
      <c r="J32" s="35"/>
      <c r="K32" s="39">
        <f>E32-I32</f>
        <v>8.5050004323323574</v>
      </c>
      <c r="L32" s="39">
        <f>K32-$K$7</f>
        <v>-3.0506661732991542</v>
      </c>
      <c r="M32" s="18">
        <f>SQRT((D32*D32)+(H32*H32))</f>
        <v>3.448174477995665E-2</v>
      </c>
      <c r="N32" s="6"/>
      <c r="O32" s="23">
        <f>POWER(2,-L32)</f>
        <v>8.2859445933330704</v>
      </c>
      <c r="P32" s="17">
        <f>M32/SQRT((COUNT(C30:C32)+COUNT(G30:G32)/2))</f>
        <v>1.6254850374034124E-2</v>
      </c>
    </row>
    <row r="33" spans="2:16">
      <c r="B33" s="25" t="s">
        <v>51</v>
      </c>
      <c r="C33" s="21">
        <v>28.49799919128418</v>
      </c>
      <c r="D33" s="32"/>
      <c r="E33" s="35"/>
      <c r="F33" s="35"/>
      <c r="G33" s="21">
        <v>15.01099967956543</v>
      </c>
      <c r="I33" s="35"/>
      <c r="J33" s="35"/>
      <c r="K33" s="35"/>
      <c r="L33" s="35"/>
      <c r="M33" s="35"/>
      <c r="N33" s="35"/>
      <c r="O33" s="29"/>
    </row>
    <row r="34" spans="2:16">
      <c r="B34" s="25" t="s">
        <v>51</v>
      </c>
      <c r="C34" s="21">
        <v>28.368999481201172</v>
      </c>
      <c r="D34" s="37"/>
      <c r="E34" s="35"/>
      <c r="F34" s="35"/>
      <c r="G34" s="21">
        <v>15.01099967956543</v>
      </c>
      <c r="H34" s="37"/>
      <c r="I34" s="35"/>
      <c r="J34" s="35"/>
      <c r="K34" s="35"/>
      <c r="L34" s="35"/>
      <c r="M34" s="35"/>
      <c r="N34" s="35"/>
      <c r="O34" s="29"/>
    </row>
    <row r="35" spans="2:16" ht="15.75">
      <c r="B35" s="25" t="s">
        <v>51</v>
      </c>
      <c r="C35" s="21">
        <v>28.472999572753906</v>
      </c>
      <c r="D35" s="38">
        <f>STDEV(C33:C35)</f>
        <v>6.8412870586287089E-2</v>
      </c>
      <c r="E35" s="39">
        <f>AVERAGE(C33:C35)</f>
        <v>28.446666081746418</v>
      </c>
      <c r="F35" s="35"/>
      <c r="G35" s="21">
        <v>15.104000091552734</v>
      </c>
      <c r="H35" s="40">
        <f>STDEV(G33:G35)</f>
        <v>5.3693812895616463E-2</v>
      </c>
      <c r="I35" s="39">
        <f>AVERAGE(G33:G35)</f>
        <v>15.041999816894531</v>
      </c>
      <c r="J35" s="35"/>
      <c r="K35" s="39">
        <f>E35-I35</f>
        <v>13.404666264851887</v>
      </c>
      <c r="L35" s="39">
        <f>K35-$K$7</f>
        <v>1.8489996592203752</v>
      </c>
      <c r="M35" s="18">
        <f>SQRT((D35*D35)+(H35*H35))</f>
        <v>8.6967502005781072E-2</v>
      </c>
      <c r="N35" s="6"/>
      <c r="O35" s="23">
        <f>POWER(2,-L35)</f>
        <v>0.27758477397557257</v>
      </c>
      <c r="P35" s="17">
        <f>M35/SQRT((COUNT(C33:C35)+COUNT(G33:G35)/2))</f>
        <v>4.0996873607428319E-2</v>
      </c>
    </row>
    <row r="36" spans="2:16">
      <c r="B36" s="25" t="s">
        <v>52</v>
      </c>
      <c r="C36" s="21">
        <v>26.169000625610352</v>
      </c>
      <c r="D36" s="32"/>
      <c r="E36" s="35"/>
      <c r="F36" s="35"/>
      <c r="G36" s="21">
        <v>15.741000175476074</v>
      </c>
      <c r="I36" s="35"/>
      <c r="J36" s="35"/>
      <c r="K36" s="35"/>
      <c r="L36" s="35"/>
      <c r="M36" s="35"/>
      <c r="N36" s="35"/>
      <c r="O36" s="29"/>
    </row>
    <row r="37" spans="2:16">
      <c r="B37" s="25" t="s">
        <v>52</v>
      </c>
      <c r="C37" s="21">
        <v>26.045999526977539</v>
      </c>
      <c r="D37" s="37"/>
      <c r="E37" s="35"/>
      <c r="F37" s="35"/>
      <c r="G37" s="21">
        <v>15.102999687194824</v>
      </c>
      <c r="H37" s="37"/>
      <c r="I37" s="35"/>
      <c r="J37" s="35"/>
      <c r="K37" s="35"/>
      <c r="L37" s="35"/>
      <c r="M37" s="35"/>
      <c r="N37" s="35"/>
      <c r="O37" s="29"/>
    </row>
    <row r="38" spans="2:16" ht="15.75">
      <c r="B38" s="25" t="s">
        <v>52</v>
      </c>
      <c r="C38" s="21">
        <v>26.107000350952148</v>
      </c>
      <c r="D38" s="38">
        <f>STDEV(C36:C38)</f>
        <v>6.1501226069286305E-2</v>
      </c>
      <c r="E38" s="39">
        <f>AVERAGE(C36:C38)</f>
        <v>26.107333501180012</v>
      </c>
      <c r="F38" s="35"/>
      <c r="G38" s="21">
        <v>15.675999641418457</v>
      </c>
      <c r="H38" s="40">
        <f>STDEV(G36:G38)</f>
        <v>0.35109320700137459</v>
      </c>
      <c r="I38" s="39">
        <f>AVERAGE(G36:G38)</f>
        <v>15.506666501363119</v>
      </c>
      <c r="J38" s="35"/>
      <c r="K38" s="39">
        <f>E38-I38</f>
        <v>10.600666999816893</v>
      </c>
      <c r="L38" s="39">
        <f>K38-$K$7</f>
        <v>-0.95499960581461885</v>
      </c>
      <c r="M38" s="18">
        <f>SQRT((D38*D38)+(H38*H38))</f>
        <v>0.35643911234674502</v>
      </c>
      <c r="N38" s="6"/>
      <c r="O38" s="23">
        <f>POWER(2,-L38)</f>
        <v>1.9385791041950247</v>
      </c>
      <c r="P38" s="17">
        <f>M38/SQRT((COUNT(C36:C38)+COUNT(G36:G38)/2))</f>
        <v>0.16802700894699807</v>
      </c>
    </row>
    <row r="39" spans="2:16">
      <c r="B39" s="25" t="s">
        <v>53</v>
      </c>
      <c r="C39" s="21">
        <v>21.430000305175781</v>
      </c>
      <c r="D39" s="32"/>
      <c r="E39" s="35"/>
      <c r="F39" s="35"/>
      <c r="G39" s="21">
        <v>13.904999732971191</v>
      </c>
      <c r="I39" s="35"/>
      <c r="J39" s="35"/>
      <c r="K39" s="35"/>
      <c r="L39" s="35"/>
      <c r="M39" s="35"/>
      <c r="N39" s="35"/>
      <c r="O39" s="29"/>
    </row>
    <row r="40" spans="2:16">
      <c r="B40" s="25" t="s">
        <v>53</v>
      </c>
      <c r="C40" s="21">
        <v>21.320999145507813</v>
      </c>
      <c r="D40" s="37"/>
      <c r="E40" s="35"/>
      <c r="F40" s="35"/>
      <c r="G40" s="21">
        <v>14.291000366210938</v>
      </c>
      <c r="H40" s="37"/>
      <c r="I40" s="35"/>
      <c r="J40" s="35"/>
      <c r="K40" s="35"/>
      <c r="L40" s="35"/>
      <c r="M40" s="35"/>
      <c r="N40" s="35"/>
      <c r="O40" s="29"/>
    </row>
    <row r="41" spans="2:16" ht="15.75">
      <c r="B41" s="25" t="s">
        <v>53</v>
      </c>
      <c r="C41" s="21">
        <v>21.538999557495117</v>
      </c>
      <c r="D41" s="38">
        <f>STDEV(C39:C41)</f>
        <v>0.10900020599504301</v>
      </c>
      <c r="E41" s="39">
        <f>AVERAGE(C39:C41)</f>
        <v>21.429999669392902</v>
      </c>
      <c r="F41" s="35"/>
      <c r="G41" s="21">
        <v>14.288999557495117</v>
      </c>
      <c r="H41" s="40">
        <f>STDEV(G39:G41)</f>
        <v>0.2222822370063543</v>
      </c>
      <c r="I41" s="39">
        <f>AVERAGE(G39:G41)</f>
        <v>14.161666552225748</v>
      </c>
      <c r="J41" s="35"/>
      <c r="K41" s="39">
        <f>E41-I41</f>
        <v>7.2683331171671544</v>
      </c>
      <c r="L41" s="39">
        <f>K41-$K$7</f>
        <v>-4.2873334884643572</v>
      </c>
      <c r="M41" s="18">
        <f>SQRT((D41*D41)+(H41*H41))</f>
        <v>0.24756905661958417</v>
      </c>
      <c r="N41" s="6"/>
      <c r="O41" s="23">
        <f>POWER(2,-L41)</f>
        <v>19.526121234299925</v>
      </c>
      <c r="P41" s="17">
        <f>M41/SQRT((COUNT(C39:C41)+COUNT(G39:G41)/2))</f>
        <v>0.11670517249844288</v>
      </c>
    </row>
    <row r="42" spans="2:16">
      <c r="B42" s="25" t="s">
        <v>54</v>
      </c>
      <c r="C42" s="21">
        <v>27.444999694824219</v>
      </c>
      <c r="D42" s="32"/>
      <c r="E42" s="35"/>
      <c r="F42" s="35"/>
      <c r="G42" s="21">
        <v>15.246000289916992</v>
      </c>
      <c r="I42" s="35"/>
      <c r="J42" s="35"/>
      <c r="K42" s="35"/>
      <c r="L42" s="35"/>
      <c r="M42" s="35"/>
      <c r="N42" s="35"/>
      <c r="O42" s="29"/>
    </row>
    <row r="43" spans="2:16">
      <c r="B43" s="25" t="s">
        <v>54</v>
      </c>
      <c r="C43" s="21">
        <v>27.450000762939453</v>
      </c>
      <c r="D43" s="37"/>
      <c r="E43" s="35"/>
      <c r="F43" s="35"/>
      <c r="G43" s="21">
        <v>15.178999900817871</v>
      </c>
      <c r="H43" s="37"/>
      <c r="I43" s="35"/>
      <c r="J43" s="35"/>
      <c r="K43" s="35"/>
      <c r="L43" s="35"/>
      <c r="M43" s="35"/>
      <c r="N43" s="35"/>
      <c r="O43" s="29"/>
    </row>
    <row r="44" spans="2:16" ht="15.75">
      <c r="B44" s="25" t="s">
        <v>54</v>
      </c>
      <c r="C44" s="21">
        <v>27.469999313354492</v>
      </c>
      <c r="D44" s="38">
        <f>STDEV(C42:C44)</f>
        <v>1.3228338442243758E-2</v>
      </c>
      <c r="E44" s="39">
        <f>AVERAGE(C42:C44)</f>
        <v>27.454999923706055</v>
      </c>
      <c r="F44" s="35"/>
      <c r="G44" s="21">
        <v>15.218000411987305</v>
      </c>
      <c r="H44" s="40">
        <f>STDEV(G42:G44)</f>
        <v>3.3650371902323603E-2</v>
      </c>
      <c r="I44" s="39">
        <f>AVERAGE(G42:G44)</f>
        <v>15.214333534240723</v>
      </c>
      <c r="J44" s="35"/>
      <c r="K44" s="39">
        <f>E44-I44</f>
        <v>12.240666389465332</v>
      </c>
      <c r="L44" s="39">
        <f>K44-$K$7</f>
        <v>0.68499978383382043</v>
      </c>
      <c r="M44" s="18">
        <f>SQRT((D44*D44)+(H44*H44))</f>
        <v>3.6157108113166816E-2</v>
      </c>
      <c r="N44" s="6"/>
      <c r="O44" s="23">
        <f>POWER(2,-L44)</f>
        <v>0.62200591984747067</v>
      </c>
      <c r="P44" s="17">
        <f>M44/SQRT((COUNT(C42:C44)+COUNT(G42:G44)/2))</f>
        <v>1.7044624223276929E-2</v>
      </c>
    </row>
    <row r="45" spans="2:16">
      <c r="B45" s="25" t="s">
        <v>55</v>
      </c>
      <c r="C45" s="21"/>
      <c r="D45" s="32"/>
      <c r="E45" s="35"/>
      <c r="F45" s="35"/>
      <c r="G45" s="21">
        <v>17.103000640869141</v>
      </c>
      <c r="I45" s="35"/>
      <c r="J45" s="35"/>
      <c r="K45" s="35"/>
      <c r="L45" s="35"/>
      <c r="M45" s="35"/>
      <c r="N45" s="35"/>
      <c r="O45" s="29"/>
    </row>
    <row r="46" spans="2:16">
      <c r="B46" s="25" t="s">
        <v>55</v>
      </c>
      <c r="C46" s="21">
        <v>32.527000427246094</v>
      </c>
      <c r="D46" s="37"/>
      <c r="E46" s="35"/>
      <c r="F46" s="35"/>
      <c r="G46" s="21">
        <v>17.145999908447266</v>
      </c>
      <c r="H46" s="37"/>
      <c r="I46" s="35"/>
      <c r="J46" s="35"/>
      <c r="K46" s="35"/>
      <c r="L46" s="35"/>
      <c r="M46" s="35"/>
      <c r="N46" s="35"/>
      <c r="O46" s="29"/>
    </row>
    <row r="47" spans="2:16" ht="15.75">
      <c r="B47" s="25" t="s">
        <v>55</v>
      </c>
      <c r="C47" s="21">
        <v>32.025001525878906</v>
      </c>
      <c r="D47" s="38">
        <f>STDEV(C45:C47)</f>
        <v>0.35496682730493512</v>
      </c>
      <c r="E47" s="39">
        <f>AVERAGE(C45:C47)</f>
        <v>32.2760009765625</v>
      </c>
      <c r="F47" s="35"/>
      <c r="G47" s="21">
        <v>17.208999633789063</v>
      </c>
      <c r="H47" s="40">
        <f>STDEV(G45:G47)</f>
        <v>5.3313051725061789E-2</v>
      </c>
      <c r="I47" s="39">
        <f>AVERAGE(G45:G47)</f>
        <v>17.152666727701824</v>
      </c>
      <c r="J47" s="35"/>
      <c r="K47" s="39">
        <f>E47-I47</f>
        <v>15.123334248860676</v>
      </c>
      <c r="L47" s="39">
        <f>K47-$K$7</f>
        <v>3.5676676432291643</v>
      </c>
      <c r="M47" s="18">
        <f>SQRT((D47*D47)+(H47*H47))</f>
        <v>0.35894808812859103</v>
      </c>
      <c r="N47" s="6"/>
      <c r="O47" s="23">
        <f>POWER(2,-L47)</f>
        <v>8.4338335362803177E-2</v>
      </c>
      <c r="P47" s="17">
        <f>M47/SQRT((COUNT(C45:C47)+COUNT(G45:G47)/2))</f>
        <v>0.1918658236306752</v>
      </c>
    </row>
    <row r="48" spans="2:16">
      <c r="B48" s="25" t="s">
        <v>56</v>
      </c>
      <c r="C48" s="21">
        <v>22.783000946044922</v>
      </c>
      <c r="D48" s="32"/>
      <c r="E48" s="35"/>
      <c r="F48" s="35"/>
      <c r="G48" s="21">
        <v>14.855999946594238</v>
      </c>
      <c r="I48" s="35"/>
      <c r="J48" s="35"/>
      <c r="K48" s="35"/>
      <c r="L48" s="35"/>
      <c r="M48" s="35"/>
      <c r="N48" s="35"/>
      <c r="O48" s="29"/>
    </row>
    <row r="49" spans="2:16">
      <c r="B49" s="25" t="s">
        <v>56</v>
      </c>
      <c r="C49" s="21">
        <v>22.663000106811523</v>
      </c>
      <c r="D49" s="37"/>
      <c r="E49" s="35"/>
      <c r="F49" s="35"/>
      <c r="G49" s="21">
        <v>14.85200023651123</v>
      </c>
      <c r="H49" s="37"/>
      <c r="I49" s="35"/>
      <c r="J49" s="35"/>
      <c r="K49" s="35"/>
      <c r="L49" s="35"/>
      <c r="M49" s="35"/>
      <c r="N49" s="35"/>
      <c r="O49" s="29"/>
    </row>
    <row r="50" spans="2:16" ht="15.75">
      <c r="B50" s="25" t="s">
        <v>56</v>
      </c>
      <c r="C50" s="21">
        <v>22.667999267578125</v>
      </c>
      <c r="D50" s="38">
        <f>STDEV(C48:C50)</f>
        <v>6.7885417033987983E-2</v>
      </c>
      <c r="E50" s="39">
        <f>AVERAGE(C48:C50)</f>
        <v>22.704666773478191</v>
      </c>
      <c r="F50" s="35"/>
      <c r="G50" s="21">
        <v>14.529999732971191</v>
      </c>
      <c r="H50" s="40">
        <f>STDEV(G48:G50)</f>
        <v>0.1870723840491274</v>
      </c>
      <c r="I50" s="39">
        <f>AVERAGE(G48:G50)</f>
        <v>14.745999972025553</v>
      </c>
      <c r="J50" s="35"/>
      <c r="K50" s="39">
        <f>E50-I50</f>
        <v>7.9586668014526385</v>
      </c>
      <c r="L50" s="39">
        <f>K50-$K$7</f>
        <v>-3.5969998041788731</v>
      </c>
      <c r="M50" s="18">
        <f>SQRT((D50*D50)+(H50*H50))</f>
        <v>0.19900881065847986</v>
      </c>
      <c r="N50" s="6"/>
      <c r="O50" s="23">
        <f>POWER(2,-L50)</f>
        <v>12.10054233583034</v>
      </c>
      <c r="P50" s="17">
        <f>M50/SQRT((COUNT(C48:C50)+COUNT(G48:G50)/2))</f>
        <v>9.381365302165387E-2</v>
      </c>
    </row>
    <row r="51" spans="2:16">
      <c r="B51" s="25" t="s">
        <v>57</v>
      </c>
      <c r="C51" s="21">
        <v>33.623001098632812</v>
      </c>
      <c r="D51" s="32"/>
      <c r="E51" s="35"/>
      <c r="F51" s="35"/>
      <c r="G51" s="21">
        <v>20.076999664306641</v>
      </c>
      <c r="I51" s="35"/>
      <c r="J51" s="35"/>
      <c r="K51" s="35"/>
      <c r="L51" s="35"/>
      <c r="M51" s="35"/>
      <c r="N51" s="35"/>
      <c r="O51" s="29"/>
    </row>
    <row r="52" spans="2:16">
      <c r="B52" s="25" t="s">
        <v>57</v>
      </c>
      <c r="C52" s="21"/>
      <c r="D52" s="37"/>
      <c r="E52" s="35"/>
      <c r="F52" s="35"/>
      <c r="G52" s="21">
        <v>20.070999145507813</v>
      </c>
      <c r="H52" s="37"/>
      <c r="I52" s="35"/>
      <c r="J52" s="35"/>
      <c r="K52" s="35"/>
      <c r="L52" s="35"/>
      <c r="M52" s="35"/>
      <c r="N52" s="35"/>
      <c r="O52" s="29"/>
    </row>
    <row r="53" spans="2:16" ht="15.75">
      <c r="B53" s="25" t="s">
        <v>57</v>
      </c>
      <c r="C53" s="21">
        <v>33.945999145507812</v>
      </c>
      <c r="D53" s="38">
        <f>STDEV(C51:C53)</f>
        <v>0.22839410925532286</v>
      </c>
      <c r="E53" s="39">
        <f>AVERAGE(C51:C53)</f>
        <v>33.784500122070313</v>
      </c>
      <c r="F53" s="35"/>
      <c r="G53" s="21">
        <v>20.082000732421875</v>
      </c>
      <c r="H53" s="40">
        <f>STDEV(G51:G53)</f>
        <v>5.5083546057477523E-3</v>
      </c>
      <c r="I53" s="39">
        <f>AVERAGE(G51:G53)</f>
        <v>20.076666514078777</v>
      </c>
      <c r="J53" s="35"/>
      <c r="K53" s="39">
        <f>E53-I53</f>
        <v>13.707833607991535</v>
      </c>
      <c r="L53" s="39">
        <f>K53-$K$7</f>
        <v>2.1521670023600237</v>
      </c>
      <c r="M53" s="18">
        <f>SQRT((D53*D53)+(H53*H53))</f>
        <v>0.22846052418961799</v>
      </c>
      <c r="N53" s="6"/>
      <c r="O53" s="23">
        <f>POWER(2,-L53)</f>
        <v>0.22497443852657178</v>
      </c>
      <c r="P53" s="17">
        <f>M53/SQRT((COUNT(C51:C53)+COUNT(G51:G53)/2))</f>
        <v>0.12211728684576155</v>
      </c>
    </row>
    <row r="54" spans="2:16">
      <c r="B54" s="25" t="s">
        <v>58</v>
      </c>
      <c r="C54" s="21">
        <v>29.764999389648437</v>
      </c>
      <c r="D54" s="32"/>
      <c r="E54" s="35"/>
      <c r="F54" s="35"/>
      <c r="G54" s="21">
        <v>17.867000579833984</v>
      </c>
      <c r="I54" s="35"/>
      <c r="J54" s="35"/>
      <c r="K54" s="35"/>
      <c r="L54" s="35"/>
      <c r="M54" s="35"/>
      <c r="N54" s="35"/>
      <c r="O54" s="29"/>
    </row>
    <row r="55" spans="2:16">
      <c r="B55" s="25" t="s">
        <v>58</v>
      </c>
      <c r="C55" s="21">
        <v>30.096000671386719</v>
      </c>
      <c r="D55" s="37"/>
      <c r="E55" s="35"/>
      <c r="F55" s="35"/>
      <c r="G55" s="21">
        <v>17.813999176025391</v>
      </c>
      <c r="H55" s="37"/>
      <c r="I55" s="35"/>
      <c r="J55" s="35"/>
      <c r="K55" s="35"/>
      <c r="L55" s="35"/>
      <c r="M55" s="35"/>
      <c r="N55" s="35"/>
      <c r="O55" s="29"/>
    </row>
    <row r="56" spans="2:16" ht="15.75">
      <c r="B56" s="25" t="s">
        <v>58</v>
      </c>
      <c r="C56" s="21">
        <v>29.569000244140625</v>
      </c>
      <c r="D56" s="38">
        <f>STDEV(C54:C56)</f>
        <v>0.26636659070702051</v>
      </c>
      <c r="E56" s="39">
        <f>AVERAGE(C54:C56)</f>
        <v>29.810000101725262</v>
      </c>
      <c r="F56" s="35"/>
      <c r="G56" s="21">
        <v>17.827999114990234</v>
      </c>
      <c r="H56" s="40">
        <f>STDEV(G54:G56)</f>
        <v>2.7465922390783437E-2</v>
      </c>
      <c r="I56" s="39">
        <f>AVERAGE(G54:G56)</f>
        <v>17.836332956949871</v>
      </c>
      <c r="J56" s="35"/>
      <c r="K56" s="39">
        <f>E56-I56</f>
        <v>11.973667144775391</v>
      </c>
      <c r="L56" s="39">
        <f>K56-$K$7</f>
        <v>0.41800053914387902</v>
      </c>
      <c r="M56" s="18">
        <f>SQRT((D56*D56)+(H56*H56))</f>
        <v>0.2677788967369496</v>
      </c>
      <c r="N56" s="6"/>
      <c r="O56" s="23">
        <f>POWER(2,-L56)</f>
        <v>0.74846121369180252</v>
      </c>
      <c r="P56" s="17">
        <f>M56/SQRT((COUNT(C54:C56)+COUNT(G54:G56)/2))</f>
        <v>0.1262321824942329</v>
      </c>
    </row>
    <row r="57" spans="2:16">
      <c r="B57" s="25" t="s">
        <v>59</v>
      </c>
      <c r="C57" s="21">
        <v>24.694999694824219</v>
      </c>
      <c r="D57" s="32"/>
      <c r="E57" s="35"/>
      <c r="F57" s="35"/>
      <c r="G57" s="21">
        <v>15.734999656677246</v>
      </c>
      <c r="I57" s="35"/>
      <c r="J57" s="35"/>
      <c r="K57" s="35"/>
      <c r="L57" s="35"/>
      <c r="M57" s="35"/>
      <c r="N57" s="35"/>
      <c r="O57" s="29"/>
    </row>
    <row r="58" spans="2:16">
      <c r="B58" s="25" t="s">
        <v>59</v>
      </c>
      <c r="C58" s="21">
        <v>24.568000793457031</v>
      </c>
      <c r="D58" s="37"/>
      <c r="E58" s="35"/>
      <c r="F58" s="35"/>
      <c r="G58" s="21">
        <v>15.732000350952148</v>
      </c>
      <c r="H58" s="37"/>
      <c r="I58" s="35"/>
      <c r="J58" s="35"/>
      <c r="K58" s="35"/>
      <c r="L58" s="35"/>
      <c r="M58" s="35"/>
      <c r="N58" s="35"/>
      <c r="O58" s="29"/>
    </row>
    <row r="59" spans="2:16" ht="15.75">
      <c r="B59" s="25" t="s">
        <v>59</v>
      </c>
      <c r="C59" s="21">
        <v>24.815000534057617</v>
      </c>
      <c r="D59" s="38">
        <f>STDEV(C57:C59)</f>
        <v>0.12351639177449911</v>
      </c>
      <c r="E59" s="39">
        <f>AVERAGE(C57:C59)</f>
        <v>24.692667007446289</v>
      </c>
      <c r="F59" s="35"/>
      <c r="G59" s="21">
        <v>15.689000129699707</v>
      </c>
      <c r="H59" s="40">
        <f>STDEV(G57:G59)</f>
        <v>2.5735744742636523E-2</v>
      </c>
      <c r="I59" s="39">
        <f>AVERAGE(G57:G59)</f>
        <v>15.718666712443033</v>
      </c>
      <c r="J59" s="35"/>
      <c r="K59" s="39">
        <f>E59-I59</f>
        <v>8.9740002950032558</v>
      </c>
      <c r="L59" s="39">
        <f>K59-$K$7</f>
        <v>-2.5816663106282558</v>
      </c>
      <c r="M59" s="18">
        <f>SQRT((D59*D59)+(H59*H59))</f>
        <v>0.12616904372487608</v>
      </c>
      <c r="N59" s="6"/>
      <c r="O59" s="23">
        <f>POWER(2,-L59)</f>
        <v>5.98630717904076</v>
      </c>
      <c r="P59" s="17">
        <f>M59/SQRT((COUNT(C57:C59)+COUNT(G57:G59)/2))</f>
        <v>5.9476657595787942E-2</v>
      </c>
    </row>
    <row r="60" spans="2:16">
      <c r="B60" s="25" t="s">
        <v>60</v>
      </c>
      <c r="C60" s="21">
        <v>32.027000427246094</v>
      </c>
      <c r="D60" s="32"/>
      <c r="E60" s="35"/>
      <c r="F60" s="35"/>
      <c r="G60" s="21">
        <v>18.406999588012695</v>
      </c>
      <c r="I60" s="35"/>
      <c r="J60" s="35"/>
      <c r="K60" s="35"/>
      <c r="L60" s="35"/>
      <c r="M60" s="35"/>
      <c r="N60" s="35"/>
      <c r="O60" s="29"/>
    </row>
    <row r="61" spans="2:16">
      <c r="B61" s="25" t="s">
        <v>60</v>
      </c>
      <c r="C61" s="21">
        <v>32.430000305175781</v>
      </c>
      <c r="D61" s="37"/>
      <c r="E61" s="35"/>
      <c r="F61" s="35"/>
      <c r="G61" s="21">
        <v>18.469999313354492</v>
      </c>
      <c r="H61" s="37"/>
      <c r="I61" s="35"/>
      <c r="J61" s="35"/>
      <c r="K61" s="35"/>
      <c r="L61" s="35"/>
      <c r="M61" s="35"/>
      <c r="N61" s="35"/>
      <c r="O61" s="29"/>
    </row>
    <row r="62" spans="2:16" ht="15.75">
      <c r="B62" s="25" t="s">
        <v>60</v>
      </c>
      <c r="C62" s="21"/>
      <c r="D62" s="38">
        <f>STDEV(C60:C62)</f>
        <v>0.28496394650143292</v>
      </c>
      <c r="E62" s="39">
        <f>AVERAGE(C60:C62)</f>
        <v>32.228500366210938</v>
      </c>
      <c r="F62" s="35"/>
      <c r="G62" s="21">
        <v>18.482000350952148</v>
      </c>
      <c r="H62" s="40">
        <f>STDEV(G60:G62)</f>
        <v>4.0286690809046455E-2</v>
      </c>
      <c r="I62" s="39">
        <f>AVERAGE(G60:G62)</f>
        <v>18.452999750773113</v>
      </c>
      <c r="J62" s="35"/>
      <c r="K62" s="39">
        <f>E62-I62</f>
        <v>13.775500615437824</v>
      </c>
      <c r="L62" s="39">
        <f>K62-$K$7</f>
        <v>2.2198340098063127</v>
      </c>
      <c r="M62" s="18">
        <f>SQRT((D62*D62)+(H62*H62))</f>
        <v>0.28779761684561467</v>
      </c>
      <c r="N62" s="6"/>
      <c r="O62" s="23">
        <f>POWER(2,-L62)</f>
        <v>0.21466605622799956</v>
      </c>
      <c r="P62" s="17">
        <f>M62/SQRT((COUNT(C60:C62)+COUNT(G60:G62)/2))</f>
        <v>0.15383429699519008</v>
      </c>
    </row>
    <row r="63" spans="2:16">
      <c r="B63" s="25" t="s">
        <v>61</v>
      </c>
      <c r="C63" s="21">
        <v>26.853000640869141</v>
      </c>
      <c r="D63" s="32"/>
      <c r="E63" s="35"/>
      <c r="F63" s="35"/>
      <c r="G63" s="21">
        <v>16.48699951171875</v>
      </c>
      <c r="I63" s="35"/>
      <c r="J63" s="35"/>
      <c r="K63" s="35"/>
      <c r="L63" s="35"/>
      <c r="M63" s="35"/>
      <c r="N63" s="35"/>
      <c r="O63" s="29"/>
    </row>
    <row r="64" spans="2:16">
      <c r="B64" s="25" t="s">
        <v>61</v>
      </c>
      <c r="C64" s="21">
        <v>26.879999160766602</v>
      </c>
      <c r="D64" s="37"/>
      <c r="E64" s="35"/>
      <c r="F64" s="35"/>
      <c r="G64" s="21">
        <v>16.569999694824219</v>
      </c>
      <c r="H64" s="37"/>
      <c r="I64" s="35"/>
      <c r="J64" s="35"/>
      <c r="K64" s="35"/>
      <c r="L64" s="35"/>
      <c r="M64" s="35"/>
      <c r="N64" s="35"/>
      <c r="O64" s="29"/>
    </row>
    <row r="65" spans="2:16" ht="15.75">
      <c r="B65" s="25" t="s">
        <v>61</v>
      </c>
      <c r="C65" s="21">
        <v>26.861000061035156</v>
      </c>
      <c r="D65" s="38">
        <f>STDEV(C63:C65)</f>
        <v>1.3867687804457868E-2</v>
      </c>
      <c r="E65" s="39">
        <f>AVERAGE(C63:C65)</f>
        <v>26.864666620890301</v>
      </c>
      <c r="F65" s="35"/>
      <c r="G65" s="21">
        <v>16.611000061035156</v>
      </c>
      <c r="H65" s="40">
        <f>STDEV(G63:G65)</f>
        <v>6.3174621296507485E-2</v>
      </c>
      <c r="I65" s="39">
        <f>AVERAGE(G63:G65)</f>
        <v>16.555999755859375</v>
      </c>
      <c r="J65" s="35"/>
      <c r="K65" s="39">
        <f>E65-I65</f>
        <v>10.308666865030926</v>
      </c>
      <c r="L65" s="39">
        <f>K65-$K$7</f>
        <v>-1.2469997406005859</v>
      </c>
      <c r="M65" s="18">
        <f>SQRT((D65*D65)+(H65*H65))</f>
        <v>6.4678787411322478E-2</v>
      </c>
      <c r="N65" s="6"/>
      <c r="O65" s="23">
        <f>POWER(2,-L65)</f>
        <v>2.3734731685578683</v>
      </c>
      <c r="P65" s="17">
        <f>M65/SQRT((COUNT(C63:C65)+COUNT(G63:G65)/2))</f>
        <v>3.0489872784979489E-2</v>
      </c>
    </row>
    <row r="66" spans="2:16">
      <c r="B66" s="25" t="s">
        <v>62</v>
      </c>
      <c r="C66" s="21">
        <v>20.978000640869141</v>
      </c>
      <c r="D66" s="32"/>
      <c r="E66" s="35"/>
      <c r="F66" s="35"/>
      <c r="G66" s="21">
        <v>15.697999954223633</v>
      </c>
      <c r="I66" s="35"/>
      <c r="J66" s="35"/>
      <c r="K66" s="35"/>
      <c r="L66" s="35"/>
      <c r="M66" s="35"/>
      <c r="N66" s="35"/>
      <c r="O66" s="29"/>
    </row>
    <row r="67" spans="2:16">
      <c r="B67" s="25" t="s">
        <v>62</v>
      </c>
      <c r="C67" s="21">
        <v>21.006999969482422</v>
      </c>
      <c r="D67" s="37"/>
      <c r="E67" s="35"/>
      <c r="F67" s="35"/>
      <c r="G67" s="21">
        <v>15.72599983215332</v>
      </c>
      <c r="H67" s="37"/>
      <c r="I67" s="35"/>
      <c r="J67" s="35"/>
      <c r="K67" s="35"/>
      <c r="L67" s="35"/>
      <c r="M67" s="35"/>
      <c r="N67" s="35"/>
      <c r="O67" s="29"/>
    </row>
    <row r="68" spans="2:16" ht="15.75">
      <c r="B68" s="25" t="s">
        <v>62</v>
      </c>
      <c r="C68" s="21">
        <v>21.058000564575195</v>
      </c>
      <c r="D68" s="38">
        <f>STDEV(C66:C68)</f>
        <v>4.050104844900658E-2</v>
      </c>
      <c r="E68" s="39">
        <f>AVERAGE(C66:C68)</f>
        <v>21.014333724975586</v>
      </c>
      <c r="F68" s="35"/>
      <c r="G68" s="21">
        <v>15.791999816894531</v>
      </c>
      <c r="H68" s="40">
        <f>STDEV(G66:G68)</f>
        <v>4.8263107601398889E-2</v>
      </c>
      <c r="I68" s="39">
        <f>AVERAGE(G66:G68)</f>
        <v>15.738666534423828</v>
      </c>
      <c r="J68" s="35"/>
      <c r="K68" s="39">
        <f>E68-I68</f>
        <v>5.2756671905517578</v>
      </c>
      <c r="L68" s="39">
        <f>K68-$K$7</f>
        <v>-6.2799994150797538</v>
      </c>
      <c r="M68" s="18">
        <f>SQRT((D68*D68)+(H68*H68))</f>
        <v>6.300525756484919E-2</v>
      </c>
      <c r="N68" s="6"/>
      <c r="O68" s="23">
        <f>POWER(2,-L68)</f>
        <v>77.708441095491082</v>
      </c>
      <c r="P68" s="17">
        <f>M68/SQRT((COUNT(C66:C68)+COUNT(G66:G68)/2))</f>
        <v>2.9700963249673258E-2</v>
      </c>
    </row>
    <row r="69" spans="2:16">
      <c r="B69" s="25" t="s">
        <v>63</v>
      </c>
      <c r="C69" s="21">
        <v>27.576999664306641</v>
      </c>
      <c r="D69" s="32"/>
      <c r="E69" s="35"/>
      <c r="F69" s="35"/>
      <c r="G69" s="21">
        <v>17.033000946044922</v>
      </c>
      <c r="I69" s="35"/>
      <c r="J69" s="35"/>
      <c r="K69" s="35"/>
      <c r="L69" s="35"/>
      <c r="M69" s="35"/>
      <c r="N69" s="35"/>
      <c r="O69" s="29"/>
    </row>
    <row r="70" spans="2:16">
      <c r="B70" s="25" t="s">
        <v>63</v>
      </c>
      <c r="C70" s="21">
        <v>27.746000289916992</v>
      </c>
      <c r="D70" s="37"/>
      <c r="E70" s="35"/>
      <c r="F70" s="35"/>
      <c r="G70" s="21">
        <v>17.187999725341797</v>
      </c>
      <c r="H70" s="37"/>
      <c r="I70" s="35"/>
      <c r="J70" s="35"/>
      <c r="K70" s="35"/>
      <c r="L70" s="35"/>
      <c r="M70" s="35"/>
      <c r="N70" s="35"/>
      <c r="O70" s="29"/>
    </row>
    <row r="71" spans="2:16" ht="15.75">
      <c r="B71" s="25" t="s">
        <v>63</v>
      </c>
      <c r="C71" s="21">
        <v>27.843000411987305</v>
      </c>
      <c r="D71" s="38">
        <f>STDEV(C69:C71)</f>
        <v>0.13461465553263388</v>
      </c>
      <c r="E71" s="39">
        <f>AVERAGE(C69:C71)</f>
        <v>27.722000122070313</v>
      </c>
      <c r="F71" s="35"/>
      <c r="G71" s="21">
        <v>17.222000122070312</v>
      </c>
      <c r="H71" s="40">
        <f>STDEV(G69:G71)</f>
        <v>0.1007483143775405</v>
      </c>
      <c r="I71" s="39">
        <f>AVERAGE(G69:G71)</f>
        <v>17.147666931152344</v>
      </c>
      <c r="J71" s="35"/>
      <c r="K71" s="39">
        <f>E71-I71</f>
        <v>10.574333190917969</v>
      </c>
      <c r="L71" s="39">
        <f>K71-$K$7</f>
        <v>-0.98133341471354285</v>
      </c>
      <c r="M71" s="18">
        <f>SQRT((D71*D71)+(H71*H71))</f>
        <v>0.16814079913597835</v>
      </c>
      <c r="N71" s="6"/>
      <c r="O71" s="23">
        <f>POWER(2,-L71)</f>
        <v>1.9742893081084079</v>
      </c>
      <c r="P71" s="17">
        <f>M71/SQRT((COUNT(C69:C71)+COUNT(G69:G71)/2))</f>
        <v>7.9262332842116992E-2</v>
      </c>
    </row>
    <row r="72" spans="2:16">
      <c r="B72" s="25" t="s">
        <v>64</v>
      </c>
      <c r="C72" s="21">
        <v>26.065000534057617</v>
      </c>
      <c r="D72" s="32"/>
      <c r="E72" s="35"/>
      <c r="F72" s="35"/>
      <c r="G72" s="21">
        <v>14.788999557495117</v>
      </c>
      <c r="I72" s="35"/>
      <c r="J72" s="35"/>
      <c r="K72" s="35"/>
      <c r="L72" s="35"/>
      <c r="M72" s="35"/>
      <c r="N72" s="35"/>
      <c r="O72" s="29"/>
    </row>
    <row r="73" spans="2:16">
      <c r="B73" s="25" t="s">
        <v>64</v>
      </c>
      <c r="C73" s="21">
        <v>26.059000015258789</v>
      </c>
      <c r="D73" s="37"/>
      <c r="E73" s="35"/>
      <c r="F73" s="35"/>
      <c r="G73" s="21">
        <v>14.781999588012695</v>
      </c>
      <c r="H73" s="37"/>
      <c r="I73" s="35"/>
      <c r="J73" s="35"/>
      <c r="K73" s="35"/>
      <c r="L73" s="35"/>
      <c r="M73" s="35"/>
      <c r="N73" s="35"/>
      <c r="O73" s="29"/>
    </row>
    <row r="74" spans="2:16" ht="15.75">
      <c r="B74" s="25" t="s">
        <v>64</v>
      </c>
      <c r="C74" s="21">
        <v>26.041999816894531</v>
      </c>
      <c r="D74" s="38">
        <f>STDEV(C72:C74)</f>
        <v>1.1930674473079045E-2</v>
      </c>
      <c r="E74" s="39">
        <f>AVERAGE(C72:C74)</f>
        <v>26.055333455403645</v>
      </c>
      <c r="F74" s="35"/>
      <c r="G74" s="21">
        <v>14.730999946594238</v>
      </c>
      <c r="H74" s="40">
        <f>STDEV(G72:G74)</f>
        <v>3.1659432144358353E-2</v>
      </c>
      <c r="I74" s="39">
        <f>AVERAGE(G72:G74)</f>
        <v>14.767333030700684</v>
      </c>
      <c r="J74" s="35"/>
      <c r="K74" s="39">
        <f>E74-I74</f>
        <v>11.288000424702961</v>
      </c>
      <c r="L74" s="39">
        <f>K74-$K$7</f>
        <v>-0.26766618092855055</v>
      </c>
      <c r="M74" s="18">
        <f>SQRT((D74*D74)+(H74*H74))</f>
        <v>3.3832833713506927E-2</v>
      </c>
      <c r="N74" s="6"/>
      <c r="O74" s="23">
        <f>POWER(2,-L74)</f>
        <v>1.2038587932344222</v>
      </c>
      <c r="P74" s="17">
        <f>M74/SQRT((COUNT(C72:C74)+COUNT(G72:G74)/2))</f>
        <v>1.5948950763718394E-2</v>
      </c>
    </row>
    <row r="75" spans="2:16">
      <c r="B75" s="25" t="s">
        <v>65</v>
      </c>
      <c r="C75" s="21">
        <v>21.493000030517578</v>
      </c>
      <c r="D75" s="32"/>
      <c r="E75" s="35"/>
      <c r="F75" s="35"/>
      <c r="G75" s="21">
        <v>14.569999694824219</v>
      </c>
      <c r="I75" s="35"/>
      <c r="J75" s="35"/>
      <c r="K75" s="35"/>
      <c r="L75" s="35"/>
      <c r="M75" s="35"/>
      <c r="N75" s="35"/>
      <c r="O75" s="29"/>
    </row>
    <row r="76" spans="2:16">
      <c r="B76" s="25" t="s">
        <v>65</v>
      </c>
      <c r="C76" s="21">
        <v>21.458000183105469</v>
      </c>
      <c r="D76" s="37"/>
      <c r="E76" s="35"/>
      <c r="F76" s="35"/>
      <c r="G76" s="21">
        <v>14.604999542236328</v>
      </c>
      <c r="H76" s="37"/>
      <c r="I76" s="35"/>
      <c r="J76" s="35"/>
      <c r="K76" s="35"/>
      <c r="L76" s="35"/>
      <c r="M76" s="35"/>
      <c r="N76" s="35"/>
      <c r="O76" s="29"/>
    </row>
    <row r="77" spans="2:16" ht="15.75">
      <c r="B77" s="25" t="s">
        <v>65</v>
      </c>
      <c r="C77" s="21">
        <v>21.483999252319336</v>
      </c>
      <c r="D77" s="38">
        <f>STDEV(C75:C77)</f>
        <v>1.8174867844693066E-2</v>
      </c>
      <c r="E77" s="39">
        <f>AVERAGE(C75:C77)</f>
        <v>21.478333155314129</v>
      </c>
      <c r="F77" s="35"/>
      <c r="G77" s="21">
        <v>14.585000038146973</v>
      </c>
      <c r="H77" s="40">
        <f>STDEV(G75:G77)</f>
        <v>1.7559326973110204E-2</v>
      </c>
      <c r="I77" s="39">
        <f>AVERAGE(G75:G77)</f>
        <v>14.586666425069174</v>
      </c>
      <c r="J77" s="35"/>
      <c r="K77" s="39">
        <f>E77-I77</f>
        <v>6.891666730244955</v>
      </c>
      <c r="L77" s="39">
        <f>K77-$K$7</f>
        <v>-4.6639998753865566</v>
      </c>
      <c r="M77" s="18">
        <f>SQRT((D77*D77)+(H77*H77))</f>
        <v>2.5271639933345313E-2</v>
      </c>
      <c r="N77" s="6"/>
      <c r="O77" s="23">
        <f>POWER(2,-L77)</f>
        <v>25.351511759850506</v>
      </c>
      <c r="P77" s="17">
        <f>M77/SQRT((COUNT(C75:C77)+COUNT(G75:G77)/2))</f>
        <v>1.1913165312382148E-2</v>
      </c>
    </row>
    <row r="78" spans="2:16">
      <c r="B78" s="25" t="s">
        <v>66</v>
      </c>
      <c r="C78" s="21">
        <v>28.024999618530273</v>
      </c>
      <c r="D78" s="32"/>
      <c r="E78" s="35"/>
      <c r="F78" s="35"/>
      <c r="G78" s="21">
        <v>15.883999824523926</v>
      </c>
      <c r="I78" s="35"/>
      <c r="J78" s="35"/>
      <c r="K78" s="35"/>
      <c r="L78" s="35"/>
      <c r="M78" s="35"/>
      <c r="N78" s="35"/>
      <c r="O78" s="29"/>
    </row>
    <row r="79" spans="2:16">
      <c r="B79" s="25" t="s">
        <v>66</v>
      </c>
      <c r="C79" s="21">
        <v>27.96299934387207</v>
      </c>
      <c r="D79" s="37"/>
      <c r="E79" s="35"/>
      <c r="F79" s="35"/>
      <c r="G79" s="21">
        <v>15.911999702453613</v>
      </c>
      <c r="H79" s="37"/>
      <c r="I79" s="35"/>
      <c r="J79" s="35"/>
      <c r="K79" s="35"/>
      <c r="L79" s="35"/>
      <c r="M79" s="35"/>
      <c r="N79" s="35"/>
      <c r="O79" s="29"/>
    </row>
    <row r="80" spans="2:16" ht="15.75">
      <c r="B80" s="25" t="s">
        <v>66</v>
      </c>
      <c r="C80" s="21">
        <v>28.243000030517578</v>
      </c>
      <c r="D80" s="38">
        <f>STDEV(C78:C80)</f>
        <v>0.14706495062062605</v>
      </c>
      <c r="E80" s="39">
        <f>AVERAGE(C78:C80)</f>
        <v>28.076999664306641</v>
      </c>
      <c r="F80" s="35"/>
      <c r="G80" s="21">
        <v>15.970999717712402</v>
      </c>
      <c r="H80" s="40">
        <f>STDEV(G78:G80)</f>
        <v>4.4410915286336748E-2</v>
      </c>
      <c r="I80" s="39">
        <f>AVERAGE(G78:G80)</f>
        <v>15.922333081563314</v>
      </c>
      <c r="J80" s="35"/>
      <c r="K80" s="39">
        <f>E80-I80</f>
        <v>12.154666582743326</v>
      </c>
      <c r="L80" s="39">
        <f>K80-$K$7</f>
        <v>0.59899997711181463</v>
      </c>
      <c r="M80" s="18">
        <f>SQRT((D80*D80)+(H80*H80))</f>
        <v>0.15362431154481168</v>
      </c>
      <c r="N80" s="6"/>
      <c r="O80" s="23">
        <f>POWER(2,-L80)</f>
        <v>0.6602114309816759</v>
      </c>
      <c r="P80" s="17">
        <f>M80/SQRT((COUNT(C78:C80)+COUNT(G78:G80)/2))</f>
        <v>7.2419194965634107E-2</v>
      </c>
    </row>
    <row r="81" spans="2:16">
      <c r="B81" s="25" t="s">
        <v>67</v>
      </c>
      <c r="C81" s="21">
        <v>27.834999084472656</v>
      </c>
      <c r="D81" s="32"/>
      <c r="E81" s="35"/>
      <c r="F81" s="35"/>
      <c r="G81" s="21">
        <v>15.493000030517578</v>
      </c>
      <c r="I81" s="35"/>
      <c r="J81" s="35"/>
      <c r="K81" s="35"/>
      <c r="L81" s="35"/>
      <c r="M81" s="35"/>
      <c r="N81" s="35"/>
      <c r="O81" s="29"/>
    </row>
    <row r="82" spans="2:16">
      <c r="B82" s="25" t="s">
        <v>67</v>
      </c>
      <c r="C82" s="21">
        <v>27.937999725341797</v>
      </c>
      <c r="D82" s="37"/>
      <c r="E82" s="35"/>
      <c r="F82" s="35"/>
      <c r="G82" s="21">
        <v>15.53600025177002</v>
      </c>
      <c r="H82" s="37"/>
      <c r="I82" s="35"/>
      <c r="J82" s="35"/>
      <c r="K82" s="35"/>
      <c r="L82" s="35"/>
      <c r="M82" s="35"/>
      <c r="N82" s="35"/>
      <c r="O82" s="29"/>
    </row>
    <row r="83" spans="2:16" ht="15.75">
      <c r="B83" s="25" t="s">
        <v>67</v>
      </c>
      <c r="C83" s="21">
        <v>27.903999328613281</v>
      </c>
      <c r="D83" s="38">
        <f>STDEV(C81:C83)</f>
        <v>5.2482048817692563E-2</v>
      </c>
      <c r="E83" s="39">
        <f>AVERAGE(C81:C83)</f>
        <v>27.892332712809246</v>
      </c>
      <c r="F83" s="35"/>
      <c r="G83" s="21">
        <v>15.498000144958496</v>
      </c>
      <c r="H83" s="40">
        <f>STDEV(G81:G83)</f>
        <v>2.3516052283027084E-2</v>
      </c>
      <c r="I83" s="39">
        <f>AVERAGE(G81:G83)</f>
        <v>15.509000142415365</v>
      </c>
      <c r="J83" s="35"/>
      <c r="K83" s="39">
        <f>E83-I83</f>
        <v>12.383332570393881</v>
      </c>
      <c r="L83" s="39">
        <f>K83-$K$7</f>
        <v>0.8276659647623692</v>
      </c>
      <c r="M83" s="18">
        <f>SQRT((D83*D83)+(H83*H83))</f>
        <v>5.7509739723639236E-2</v>
      </c>
      <c r="N83" s="6"/>
      <c r="O83" s="23">
        <f>POWER(2,-L83)</f>
        <v>0.56344005556900167</v>
      </c>
      <c r="P83" s="17">
        <f>M83/SQRT((COUNT(C81:C83)+COUNT(G81:G83)/2))</f>
        <v>2.7110351295239116E-2</v>
      </c>
    </row>
    <row r="84" spans="2:16">
      <c r="B84" s="25" t="s">
        <v>68</v>
      </c>
      <c r="C84" s="21">
        <v>23.784999847412109</v>
      </c>
      <c r="D84" s="32"/>
      <c r="E84" s="35"/>
      <c r="F84" s="35"/>
      <c r="G84" s="21">
        <v>15.762999534606934</v>
      </c>
      <c r="I84" s="35"/>
      <c r="J84" s="35"/>
      <c r="K84" s="35"/>
      <c r="L84" s="35"/>
      <c r="M84" s="35"/>
      <c r="N84" s="35"/>
      <c r="O84" s="29"/>
    </row>
    <row r="85" spans="2:16">
      <c r="B85" s="25" t="s">
        <v>68</v>
      </c>
      <c r="C85" s="21">
        <v>23.732999801635742</v>
      </c>
      <c r="D85" s="37"/>
      <c r="E85" s="35"/>
      <c r="F85" s="35"/>
      <c r="G85" s="21">
        <v>15.769000053405762</v>
      </c>
      <c r="H85" s="37"/>
      <c r="I85" s="35"/>
      <c r="J85" s="35"/>
      <c r="K85" s="35"/>
      <c r="L85" s="35"/>
      <c r="M85" s="35"/>
      <c r="N85" s="35"/>
      <c r="O85" s="29"/>
    </row>
    <row r="86" spans="2:16" ht="15.75">
      <c r="B86" s="25" t="s">
        <v>68</v>
      </c>
      <c r="C86" s="21">
        <v>23.813999176025391</v>
      </c>
      <c r="D86" s="38">
        <f>STDEV(C84:C86)</f>
        <v>4.1040355083502449E-2</v>
      </c>
      <c r="E86" s="39">
        <f>AVERAGE(C84:C86)</f>
        <v>23.777332941691082</v>
      </c>
      <c r="F86" s="35"/>
      <c r="G86" s="21">
        <v>15.781999588012695</v>
      </c>
      <c r="H86" s="40">
        <f>STDEV(G84:G86)</f>
        <v>9.7125018685004765E-3</v>
      </c>
      <c r="I86" s="39">
        <f>AVERAGE(G84:G86)</f>
        <v>15.771333058675131</v>
      </c>
      <c r="J86" s="35"/>
      <c r="K86" s="39">
        <f>E86-I86</f>
        <v>8.0059998830159511</v>
      </c>
      <c r="L86" s="39">
        <f>K86-$K$7</f>
        <v>-3.5496667226155605</v>
      </c>
      <c r="M86" s="18">
        <f>SQRT((D86*D86)+(H86*H86))</f>
        <v>4.2173966352782026E-2</v>
      </c>
      <c r="N86" s="6"/>
      <c r="O86" s="23">
        <f>POWER(2,-L86)</f>
        <v>11.709980129303936</v>
      </c>
      <c r="P86" s="17">
        <f>M86/SQRT((COUNT(C84:C86)+COUNT(G84:G86)/2))</f>
        <v>1.9880998398390307E-2</v>
      </c>
    </row>
    <row r="87" spans="2:16">
      <c r="B87" s="25" t="s">
        <v>69</v>
      </c>
      <c r="C87" s="21">
        <v>29.379999160766602</v>
      </c>
      <c r="D87" s="32"/>
      <c r="E87" s="35"/>
      <c r="F87" s="35"/>
      <c r="G87" s="21">
        <v>16.007999420166016</v>
      </c>
      <c r="I87" s="35"/>
      <c r="J87" s="35"/>
      <c r="K87" s="35"/>
      <c r="L87" s="35"/>
      <c r="M87" s="35"/>
      <c r="N87" s="35"/>
      <c r="O87" s="29"/>
    </row>
    <row r="88" spans="2:16">
      <c r="B88" s="25" t="s">
        <v>69</v>
      </c>
      <c r="C88" s="21">
        <v>29.913000106811523</v>
      </c>
      <c r="D88" s="37"/>
      <c r="E88" s="35"/>
      <c r="F88" s="35"/>
      <c r="G88" s="21">
        <v>15.914999961853027</v>
      </c>
      <c r="H88" s="37"/>
      <c r="I88" s="35"/>
      <c r="J88" s="35"/>
      <c r="K88" s="35"/>
      <c r="L88" s="35"/>
      <c r="M88" s="35"/>
      <c r="N88" s="35"/>
      <c r="O88" s="29"/>
    </row>
    <row r="89" spans="2:16" ht="15.75">
      <c r="B89" s="25" t="s">
        <v>69</v>
      </c>
      <c r="C89" s="21">
        <v>29.663999557495117</v>
      </c>
      <c r="D89" s="38">
        <f>STDEV(C87:C89)</f>
        <v>0.26669192819498472</v>
      </c>
      <c r="E89" s="39">
        <f>AVERAGE(C87:C89)</f>
        <v>29.652332941691082</v>
      </c>
      <c r="F89" s="35"/>
      <c r="G89" s="21">
        <v>15.925999641418457</v>
      </c>
      <c r="H89" s="40">
        <f>STDEV(G87:G89)</f>
        <v>5.081642764516861E-2</v>
      </c>
      <c r="I89" s="39">
        <f>AVERAGE(G87:G89)</f>
        <v>15.949666341145834</v>
      </c>
      <c r="J89" s="35"/>
      <c r="K89" s="39">
        <f>E89-I89</f>
        <v>13.702666600545248</v>
      </c>
      <c r="L89" s="39">
        <f>K89-$K$7</f>
        <v>2.1469999949137364</v>
      </c>
      <c r="M89" s="18">
        <f>SQRT((D89*D89)+(H89*H89))</f>
        <v>0.27149013588522058</v>
      </c>
      <c r="N89" s="6"/>
      <c r="O89" s="23">
        <f>POWER(2,-L89)</f>
        <v>0.22578162833395532</v>
      </c>
      <c r="P89" s="17">
        <f>M89/SQRT((COUNT(C87:C89)+COUNT(G87:G89)/2))</f>
        <v>0.12798167740646449</v>
      </c>
    </row>
    <row r="90" spans="2:16">
      <c r="B90" s="25" t="s">
        <v>70</v>
      </c>
      <c r="C90" s="21">
        <v>26.663000106811523</v>
      </c>
      <c r="D90" s="32"/>
      <c r="E90" s="35"/>
      <c r="F90" s="35"/>
      <c r="G90" s="21">
        <v>15.137999534606934</v>
      </c>
      <c r="I90" s="35"/>
      <c r="J90" s="35"/>
      <c r="K90" s="35"/>
      <c r="L90" s="35"/>
      <c r="M90" s="35"/>
      <c r="N90" s="35"/>
      <c r="O90" s="29"/>
    </row>
    <row r="91" spans="2:16">
      <c r="B91" s="25" t="s">
        <v>70</v>
      </c>
      <c r="C91" s="21">
        <v>26.395000457763672</v>
      </c>
      <c r="D91" s="37"/>
      <c r="E91" s="35"/>
      <c r="F91" s="35"/>
      <c r="G91" s="21">
        <v>15.140000343322754</v>
      </c>
      <c r="H91" s="37"/>
      <c r="I91" s="35"/>
      <c r="J91" s="35"/>
      <c r="K91" s="35"/>
      <c r="L91" s="35"/>
      <c r="M91" s="35"/>
      <c r="N91" s="35"/>
      <c r="O91" s="29"/>
    </row>
    <row r="92" spans="2:16" ht="15.75">
      <c r="B92" s="25" t="s">
        <v>70</v>
      </c>
      <c r="C92" s="21">
        <v>26.388999938964844</v>
      </c>
      <c r="D92" s="38">
        <f>STDEV(C90:C92)</f>
        <v>0.15649063342344985</v>
      </c>
      <c r="E92" s="39">
        <f>AVERAGE(C90:C92)</f>
        <v>26.482333501180012</v>
      </c>
      <c r="F92" s="35"/>
      <c r="G92" s="21">
        <v>15.135000228881836</v>
      </c>
      <c r="H92" s="40">
        <f>STDEV(G90:G92)</f>
        <v>2.516618590231163E-3</v>
      </c>
      <c r="I92" s="39">
        <f>AVERAGE(G90:G92)</f>
        <v>15.137666702270508</v>
      </c>
      <c r="J92" s="35"/>
      <c r="K92" s="39">
        <f>E92-I92</f>
        <v>11.344666798909504</v>
      </c>
      <c r="L92" s="39">
        <f>K92-$K$7</f>
        <v>-0.21099980672200758</v>
      </c>
      <c r="M92" s="18">
        <f>SQRT((D92*D92)+(H92*H92))</f>
        <v>0.15651086773256756</v>
      </c>
      <c r="N92" s="6"/>
      <c r="O92" s="23">
        <f>POWER(2,-L92)</f>
        <v>1.157490061921058</v>
      </c>
      <c r="P92" s="17">
        <f>M92/SQRT((COUNT(C90:C92)+COUNT(G90:G92)/2))</f>
        <v>7.3779930602059562E-2</v>
      </c>
    </row>
    <row r="93" spans="2:16">
      <c r="B93" s="25" t="s">
        <v>71</v>
      </c>
      <c r="C93" s="21">
        <v>21.381000518798828</v>
      </c>
      <c r="D93" s="32"/>
      <c r="E93" s="35"/>
      <c r="F93" s="35"/>
      <c r="G93" s="21">
        <v>14.548000335693359</v>
      </c>
      <c r="I93" s="35"/>
      <c r="J93" s="35"/>
      <c r="K93" s="35"/>
      <c r="L93" s="35"/>
      <c r="M93" s="35"/>
      <c r="N93" s="35"/>
      <c r="O93" s="29"/>
    </row>
    <row r="94" spans="2:16">
      <c r="B94" s="25" t="s">
        <v>71</v>
      </c>
      <c r="C94" s="21">
        <v>21.37299919128418</v>
      </c>
      <c r="D94" s="37"/>
      <c r="E94" s="35"/>
      <c r="F94" s="35"/>
      <c r="G94" s="21">
        <v>14.520000457763672</v>
      </c>
      <c r="H94" s="37"/>
      <c r="I94" s="35"/>
      <c r="J94" s="35"/>
      <c r="K94" s="35"/>
      <c r="L94" s="35"/>
      <c r="M94" s="35"/>
      <c r="N94" s="35"/>
      <c r="O94" s="29"/>
    </row>
    <row r="95" spans="2:16" ht="15.75">
      <c r="B95" s="25" t="s">
        <v>71</v>
      </c>
      <c r="C95" s="21">
        <v>21.509000778198242</v>
      </c>
      <c r="D95" s="38">
        <f>STDEV(C93:C95)</f>
        <v>7.631570315849949E-2</v>
      </c>
      <c r="E95" s="39">
        <f>AVERAGE(C93:C95)</f>
        <v>21.421000162760418</v>
      </c>
      <c r="F95" s="35"/>
      <c r="G95" s="21">
        <v>14.763999938964844</v>
      </c>
      <c r="H95" s="40">
        <f>STDEV(G93:G95)</f>
        <v>0.13352625747010921</v>
      </c>
      <c r="I95" s="39">
        <f>AVERAGE(G93:G95)</f>
        <v>14.610666910807291</v>
      </c>
      <c r="J95" s="35"/>
      <c r="K95" s="39">
        <f>E95-I95</f>
        <v>6.8103332519531268</v>
      </c>
      <c r="L95" s="39">
        <f>K95-$K$7</f>
        <v>-4.7453333536783848</v>
      </c>
      <c r="M95" s="18">
        <f>SQRT((D95*D95)+(H95*H95))</f>
        <v>0.15379644983727714</v>
      </c>
      <c r="N95" s="6"/>
      <c r="O95" s="23">
        <f>POWER(2,-L95)</f>
        <v>26.821785119907847</v>
      </c>
      <c r="P95" s="17">
        <f>M95/SQRT((COUNT(C93:C95)+COUNT(G93:G95)/2))</f>
        <v>7.2500341734903578E-2</v>
      </c>
    </row>
    <row r="96" spans="2:16">
      <c r="B96" s="25" t="s">
        <v>72</v>
      </c>
      <c r="C96" s="21">
        <v>29.030000686645508</v>
      </c>
      <c r="D96" s="32"/>
      <c r="E96" s="35"/>
      <c r="F96" s="35"/>
      <c r="G96" s="21">
        <v>17.496999740600586</v>
      </c>
      <c r="I96" s="35"/>
      <c r="J96" s="35"/>
      <c r="K96" s="35"/>
      <c r="L96" s="35"/>
      <c r="M96" s="35"/>
      <c r="N96" s="35"/>
      <c r="O96" s="29"/>
    </row>
    <row r="97" spans="2:16">
      <c r="B97" s="25" t="s">
        <v>72</v>
      </c>
      <c r="C97" s="21">
        <v>28.958000183105469</v>
      </c>
      <c r="D97" s="37"/>
      <c r="E97" s="35"/>
      <c r="F97" s="35"/>
      <c r="G97" s="21">
        <v>17.437999725341797</v>
      </c>
      <c r="H97" s="37"/>
      <c r="I97" s="35"/>
      <c r="J97" s="35"/>
      <c r="K97" s="35"/>
      <c r="L97" s="35"/>
      <c r="M97" s="35"/>
      <c r="N97" s="35"/>
      <c r="O97" s="29"/>
    </row>
    <row r="98" spans="2:16" ht="15.75">
      <c r="B98" s="25" t="s">
        <v>72</v>
      </c>
      <c r="C98" s="21">
        <v>28.827999114990234</v>
      </c>
      <c r="D98" s="38">
        <f>STDEV(C96:C98)</f>
        <v>0.10237918503641381</v>
      </c>
      <c r="E98" s="39">
        <f>AVERAGE(C96:C98)</f>
        <v>28.938666661580402</v>
      </c>
      <c r="F98" s="35"/>
      <c r="G98" s="21">
        <v>17.455999374389648</v>
      </c>
      <c r="H98" s="40">
        <f>STDEV(G96:G98)</f>
        <v>3.0237998158537081E-2</v>
      </c>
      <c r="I98" s="39">
        <f>AVERAGE(G96:G98)</f>
        <v>17.463666280110676</v>
      </c>
      <c r="J98" s="35"/>
      <c r="K98" s="39">
        <f>E98-I98</f>
        <v>11.475000381469727</v>
      </c>
      <c r="L98" s="39">
        <f>K98-$K$7</f>
        <v>-8.0666224161785038E-2</v>
      </c>
      <c r="M98" s="18">
        <f>SQRT((D98*D98)+(H98*H98))</f>
        <v>0.10675127194256727</v>
      </c>
      <c r="N98" s="6"/>
      <c r="O98" s="23">
        <f>POWER(2,-L98)</f>
        <v>1.0575062751240669</v>
      </c>
      <c r="P98" s="17">
        <f>M98/SQRT((COUNT(C96:C98)+COUNT(G96:G98)/2))</f>
        <v>5.0323032193919037E-2</v>
      </c>
    </row>
    <row r="99" spans="2:16">
      <c r="B99" s="25" t="s">
        <v>73</v>
      </c>
      <c r="C99" s="21">
        <v>29.46299934387207</v>
      </c>
      <c r="D99" s="32"/>
      <c r="E99" s="35"/>
      <c r="F99" s="35"/>
      <c r="G99" s="21">
        <v>18.006999969482422</v>
      </c>
      <c r="I99" s="35"/>
      <c r="J99" s="35"/>
      <c r="K99" s="35"/>
      <c r="L99" s="35"/>
      <c r="M99" s="35"/>
      <c r="N99" s="35"/>
      <c r="O99" s="29"/>
    </row>
    <row r="100" spans="2:16">
      <c r="B100" s="25" t="s">
        <v>73</v>
      </c>
      <c r="C100" s="21">
        <v>29.551000595092773</v>
      </c>
      <c r="D100" s="37"/>
      <c r="E100" s="35"/>
      <c r="F100" s="35"/>
      <c r="G100" s="21">
        <v>18.090999603271484</v>
      </c>
      <c r="H100" s="37"/>
      <c r="I100" s="35"/>
      <c r="J100" s="35"/>
      <c r="K100" s="35"/>
      <c r="L100" s="35"/>
      <c r="M100" s="35"/>
      <c r="N100" s="35"/>
      <c r="O100" s="29"/>
    </row>
    <row r="101" spans="2:16" ht="15.75">
      <c r="B101" s="25" t="s">
        <v>73</v>
      </c>
      <c r="C101" s="21">
        <v>29.576999664306641</v>
      </c>
      <c r="D101" s="38">
        <f>STDEV(C99:C101)</f>
        <v>5.9744239437206366E-2</v>
      </c>
      <c r="E101" s="39">
        <f>AVERAGE(C99:C101)</f>
        <v>29.530333201090496</v>
      </c>
      <c r="F101" s="35"/>
      <c r="G101" s="21">
        <v>18.099000930786133</v>
      </c>
      <c r="H101" s="40">
        <f>STDEV(G99:G101)</f>
        <v>5.096426296844387E-2</v>
      </c>
      <c r="I101" s="39">
        <f>AVERAGE(G99:G101)</f>
        <v>18.065666834513348</v>
      </c>
      <c r="J101" s="35"/>
      <c r="K101" s="39">
        <f>E101-I101</f>
        <v>11.464666366577148</v>
      </c>
      <c r="L101" s="39">
        <f>K101-$K$7</f>
        <v>-9.1000239054363163E-2</v>
      </c>
      <c r="M101" s="18">
        <f>SQRT((D101*D101)+(H101*H101))</f>
        <v>7.8528531412773439E-2</v>
      </c>
      <c r="N101" s="6"/>
      <c r="O101" s="23">
        <f>POWER(2,-L101)</f>
        <v>1.0651083798817103</v>
      </c>
      <c r="P101" s="17">
        <f>M101/SQRT((COUNT(C99:C101)+COUNT(G99:G101)/2))</f>
        <v>3.7018704719061941E-2</v>
      </c>
    </row>
    <row r="102" spans="2:16">
      <c r="B102" s="25" t="s">
        <v>74</v>
      </c>
      <c r="C102" s="21">
        <v>22.121999740600586</v>
      </c>
      <c r="D102" s="32"/>
      <c r="E102" s="35"/>
      <c r="F102" s="35"/>
      <c r="G102" s="21">
        <v>15.23900032043457</v>
      </c>
      <c r="I102" s="35"/>
      <c r="J102" s="35"/>
      <c r="K102" s="35"/>
      <c r="L102" s="35"/>
      <c r="M102" s="35"/>
      <c r="N102" s="35"/>
      <c r="O102" s="29"/>
    </row>
    <row r="103" spans="2:16">
      <c r="B103" s="25" t="s">
        <v>74</v>
      </c>
      <c r="C103" s="21">
        <v>22.099000930786133</v>
      </c>
      <c r="D103" s="37"/>
      <c r="E103" s="35"/>
      <c r="F103" s="35"/>
      <c r="G103" s="21">
        <v>15.244000434875488</v>
      </c>
      <c r="H103" s="37"/>
      <c r="I103" s="35"/>
      <c r="J103" s="35"/>
      <c r="K103" s="35"/>
      <c r="L103" s="35"/>
      <c r="M103" s="35"/>
      <c r="N103" s="35"/>
      <c r="O103" s="29"/>
    </row>
    <row r="104" spans="2:16" ht="15.75">
      <c r="B104" s="25" t="s">
        <v>74</v>
      </c>
      <c r="C104" s="21">
        <v>22.041999816894531</v>
      </c>
      <c r="D104" s="38">
        <f>STDEV(C102:C104)</f>
        <v>4.1186688850362176E-2</v>
      </c>
      <c r="E104" s="39">
        <f>AVERAGE(C102:C104)</f>
        <v>22.087666829427082</v>
      </c>
      <c r="F104" s="35"/>
      <c r="G104" s="21">
        <v>15.215000152587891</v>
      </c>
      <c r="H104" s="40">
        <f>STDEV(G102:G104)</f>
        <v>1.5502825408353925E-2</v>
      </c>
      <c r="I104" s="39">
        <f>AVERAGE(G102:G104)</f>
        <v>15.232666969299316</v>
      </c>
      <c r="J104" s="35"/>
      <c r="K104" s="39">
        <f>E104-I104</f>
        <v>6.8549998601277657</v>
      </c>
      <c r="L104" s="39">
        <f>K104-$K$7</f>
        <v>-4.7006667455037459</v>
      </c>
      <c r="M104" s="18">
        <f>SQRT((D104*D104)+(H104*H104))</f>
        <v>4.4007737207205418E-2</v>
      </c>
      <c r="N104" s="6"/>
      <c r="O104" s="23">
        <f>POWER(2,-L104)</f>
        <v>26.004091769723573</v>
      </c>
      <c r="P104" s="17">
        <f>M104/SQRT((COUNT(C102:C104)+COUNT(G102:G104)/2))</f>
        <v>2.0745446269260327E-2</v>
      </c>
    </row>
    <row r="105" spans="2:16">
      <c r="B105" s="25" t="s">
        <v>75</v>
      </c>
      <c r="C105" s="21">
        <v>29.478000640869141</v>
      </c>
      <c r="D105" s="32"/>
      <c r="E105" s="35"/>
      <c r="F105" s="35"/>
      <c r="G105" s="21">
        <v>15.953000068664551</v>
      </c>
      <c r="I105" s="35"/>
      <c r="J105" s="35"/>
      <c r="K105" s="35"/>
      <c r="L105" s="35"/>
      <c r="M105" s="35"/>
      <c r="N105" s="35"/>
      <c r="O105" s="29"/>
    </row>
    <row r="106" spans="2:16">
      <c r="B106" s="25" t="s">
        <v>75</v>
      </c>
      <c r="C106" s="21">
        <v>29.586000442504883</v>
      </c>
      <c r="D106" s="37"/>
      <c r="E106" s="35"/>
      <c r="F106" s="35"/>
      <c r="G106" s="21">
        <v>16.00200080871582</v>
      </c>
      <c r="H106" s="37"/>
      <c r="I106" s="35"/>
      <c r="J106" s="35"/>
      <c r="K106" s="35"/>
      <c r="L106" s="35"/>
      <c r="M106" s="35"/>
      <c r="N106" s="35"/>
      <c r="O106" s="29"/>
    </row>
    <row r="107" spans="2:16" ht="15.75">
      <c r="B107" s="25" t="s">
        <v>75</v>
      </c>
      <c r="C107" s="21">
        <v>29.253999710083008</v>
      </c>
      <c r="D107" s="38">
        <f>STDEV(C105:C107)</f>
        <v>0.16934425513091914</v>
      </c>
      <c r="E107" s="39">
        <f>AVERAGE(C105:C107)</f>
        <v>29.439333597819012</v>
      </c>
      <c r="F107" s="35"/>
      <c r="G107" s="21">
        <v>16.025999069213867</v>
      </c>
      <c r="H107" s="40">
        <f>STDEV(G105:G107)</f>
        <v>3.7206278846684163E-2</v>
      </c>
      <c r="I107" s="39">
        <f>AVERAGE(G105:G107)</f>
        <v>15.993666648864746</v>
      </c>
      <c r="J107" s="35"/>
      <c r="K107" s="39">
        <f>E107-I107</f>
        <v>13.445666948954266</v>
      </c>
      <c r="L107" s="39">
        <f>K107-$K$7</f>
        <v>1.8900003433227539</v>
      </c>
      <c r="M107" s="18">
        <f>SQRT((D107*D107)+(H107*H107))</f>
        <v>0.17338334386977042</v>
      </c>
      <c r="N107" s="6"/>
      <c r="O107" s="23">
        <f>POWER(2,-L107)</f>
        <v>0.26980699491926552</v>
      </c>
      <c r="P107" s="17">
        <f>M107/SQRT((COUNT(C105:C107)+COUNT(G105:G107)/2))</f>
        <v>8.1733692130075794E-2</v>
      </c>
    </row>
    <row r="108" spans="2:16">
      <c r="B108" s="25" t="s">
        <v>76</v>
      </c>
      <c r="C108" s="21">
        <v>28.440999984741211</v>
      </c>
      <c r="D108" s="32"/>
      <c r="E108" s="35"/>
      <c r="F108" s="35"/>
      <c r="G108" s="21">
        <v>16.495000839233398</v>
      </c>
      <c r="I108" s="35"/>
      <c r="J108" s="35"/>
      <c r="K108" s="35"/>
      <c r="L108" s="35"/>
      <c r="M108" s="35"/>
      <c r="N108" s="35"/>
      <c r="O108" s="29"/>
    </row>
    <row r="109" spans="2:16">
      <c r="B109" s="25" t="s">
        <v>76</v>
      </c>
      <c r="C109" s="21">
        <v>28.551000595092773</v>
      </c>
      <c r="D109" s="37"/>
      <c r="E109" s="35"/>
      <c r="F109" s="35"/>
      <c r="G109" s="21">
        <v>16.471000671386719</v>
      </c>
      <c r="H109" s="37"/>
      <c r="I109" s="35"/>
      <c r="J109" s="35"/>
      <c r="K109" s="35"/>
      <c r="L109" s="35"/>
      <c r="M109" s="35"/>
      <c r="N109" s="35"/>
      <c r="O109" s="29"/>
    </row>
    <row r="110" spans="2:16" ht="15.75">
      <c r="B110" s="25" t="s">
        <v>76</v>
      </c>
      <c r="C110" s="21">
        <v>28.38599967956543</v>
      </c>
      <c r="D110" s="38">
        <f>STDEV(C108:C110)</f>
        <v>8.4014353904563022E-2</v>
      </c>
      <c r="E110" s="39">
        <f>AVERAGE(C108:C110)</f>
        <v>28.459333419799805</v>
      </c>
      <c r="F110" s="35"/>
      <c r="G110" s="21">
        <v>16.443000793457031</v>
      </c>
      <c r="H110" s="40">
        <f>STDEV(G108:G110)</f>
        <v>2.6025647547148825E-2</v>
      </c>
      <c r="I110" s="39">
        <f>AVERAGE(G108:G110)</f>
        <v>16.469667434692383</v>
      </c>
      <c r="J110" s="35"/>
      <c r="K110" s="39">
        <f>E110-I110</f>
        <v>11.989665985107422</v>
      </c>
      <c r="L110" s="39">
        <f>K110-$K$7</f>
        <v>0.43399937947591027</v>
      </c>
      <c r="M110" s="18">
        <f>SQRT((D110*D110)+(H110*H110))</f>
        <v>8.7953089725430214E-2</v>
      </c>
      <c r="N110" s="6"/>
      <c r="O110" s="23">
        <f>POWER(2,-L110)</f>
        <v>0.74020696737372293</v>
      </c>
      <c r="P110" s="17">
        <f>M110/SQRT((COUNT(C108:C110)+COUNT(G108:G110)/2))</f>
        <v>4.1461484114107043E-2</v>
      </c>
    </row>
    <row r="111" spans="2:16">
      <c r="B111" s="25" t="s">
        <v>77</v>
      </c>
      <c r="C111" s="21">
        <v>24.023000717163086</v>
      </c>
      <c r="D111" s="32"/>
      <c r="E111" s="35"/>
      <c r="F111" s="35"/>
      <c r="G111" s="21">
        <v>15.532999992370605</v>
      </c>
      <c r="I111" s="35"/>
      <c r="J111" s="35"/>
      <c r="K111" s="35"/>
      <c r="L111" s="35"/>
      <c r="M111" s="35"/>
      <c r="N111" s="35"/>
      <c r="O111" s="29"/>
    </row>
    <row r="112" spans="2:16">
      <c r="B112" s="25" t="s">
        <v>77</v>
      </c>
      <c r="C112" s="21">
        <v>23.996000289916992</v>
      </c>
      <c r="D112" s="37"/>
      <c r="E112" s="35"/>
      <c r="F112" s="35"/>
      <c r="G112" s="21">
        <v>15.58899974822998</v>
      </c>
      <c r="H112" s="37"/>
      <c r="I112" s="35"/>
      <c r="J112" s="35"/>
      <c r="K112" s="35"/>
      <c r="L112" s="35"/>
      <c r="M112" s="35"/>
      <c r="N112" s="35"/>
      <c r="O112" s="29"/>
    </row>
    <row r="113" spans="2:17" ht="15.75">
      <c r="B113" s="25" t="s">
        <v>77</v>
      </c>
      <c r="C113" s="21">
        <v>23.916999816894531</v>
      </c>
      <c r="D113" s="38">
        <f>STDEV(C111:C113)</f>
        <v>5.5085219837067392E-2</v>
      </c>
      <c r="E113" s="39">
        <f>AVERAGE(C111:C113)</f>
        <v>23.978666941324871</v>
      </c>
      <c r="F113" s="35"/>
      <c r="G113" s="21">
        <v>15.585000038146973</v>
      </c>
      <c r="H113" s="40">
        <f>STDEV(G111:G113)</f>
        <v>3.124093227856152E-2</v>
      </c>
      <c r="I113" s="39">
        <f>AVERAGE(G111:G113)</f>
        <v>15.568999926249186</v>
      </c>
      <c r="J113" s="35"/>
      <c r="K113" s="39">
        <f>E113-I113</f>
        <v>8.4096670150756854</v>
      </c>
      <c r="L113" s="39">
        <f>K113-$K$7</f>
        <v>-3.1459995905558262</v>
      </c>
      <c r="M113" s="18">
        <f>SQRT((D113*D113)+(H113*H113))</f>
        <v>6.3327539776401473E-2</v>
      </c>
      <c r="N113" s="6"/>
      <c r="O113" s="23">
        <f>POWER(2,-L113)</f>
        <v>8.851976312502023</v>
      </c>
      <c r="P113" s="17">
        <f>M113/SQRT((COUNT(C111:C113)+COUNT(G111:G113)/2))</f>
        <v>2.9852888541169537E-2</v>
      </c>
    </row>
    <row r="114" spans="2:17">
      <c r="B114" s="25" t="s">
        <v>78</v>
      </c>
      <c r="C114" s="21">
        <v>30.989999771118164</v>
      </c>
      <c r="D114" s="32"/>
      <c r="E114" s="35"/>
      <c r="F114" s="35"/>
      <c r="G114" s="21">
        <v>17.246000289916992</v>
      </c>
      <c r="I114" s="35"/>
      <c r="J114" s="35"/>
      <c r="K114" s="35"/>
      <c r="L114" s="35"/>
      <c r="M114" s="35"/>
      <c r="N114" s="35"/>
      <c r="O114" s="29"/>
    </row>
    <row r="115" spans="2:17">
      <c r="B115" s="25" t="s">
        <v>78</v>
      </c>
      <c r="C115" s="21">
        <v>31.176000595092773</v>
      </c>
      <c r="D115" s="37"/>
      <c r="E115" s="35"/>
      <c r="F115" s="35"/>
      <c r="G115" s="21">
        <v>17.312999725341797</v>
      </c>
      <c r="H115" s="37"/>
      <c r="I115" s="35"/>
      <c r="J115" s="35"/>
      <c r="K115" s="35"/>
      <c r="L115" s="35"/>
      <c r="M115" s="35"/>
      <c r="N115" s="35"/>
      <c r="O115" s="29"/>
    </row>
    <row r="116" spans="2:17" ht="15.75">
      <c r="B116" s="25" t="s">
        <v>78</v>
      </c>
      <c r="C116" s="21">
        <v>31.409999847412109</v>
      </c>
      <c r="D116" s="38">
        <f>STDEV(C114:C116)</f>
        <v>0.21045665456007284</v>
      </c>
      <c r="E116" s="39">
        <f>AVERAGE(C114:C116)</f>
        <v>31.192000071207683</v>
      </c>
      <c r="F116" s="35"/>
      <c r="G116" s="21">
        <v>17.297000885009766</v>
      </c>
      <c r="H116" s="40">
        <f>STDEV(G114:G116)</f>
        <v>3.4990350905712633E-2</v>
      </c>
      <c r="I116" s="39">
        <f>AVERAGE(G114:G116)</f>
        <v>17.285333633422852</v>
      </c>
      <c r="J116" s="35"/>
      <c r="K116" s="39">
        <f>E116-I116</f>
        <v>13.906666437784832</v>
      </c>
      <c r="L116" s="39">
        <f>K116-$K$7</f>
        <v>2.3509998321533203</v>
      </c>
      <c r="M116" s="18">
        <f>SQRT((D116*D116)+(H116*H116))</f>
        <v>0.21334556031265972</v>
      </c>
      <c r="N116" s="6"/>
      <c r="O116" s="23">
        <f>POWER(2,-L116)</f>
        <v>0.19601013632323339</v>
      </c>
      <c r="P116" s="17">
        <f>M116/SQRT((COUNT(C114:C116)+COUNT(G114:G116)/2))</f>
        <v>0.10057206162208351</v>
      </c>
    </row>
    <row r="117" spans="2:17">
      <c r="B117" s="25" t="s">
        <v>79</v>
      </c>
      <c r="C117" s="21">
        <v>27.141000747680664</v>
      </c>
      <c r="D117" s="32"/>
      <c r="E117" s="35"/>
      <c r="F117" s="35"/>
      <c r="G117" s="21">
        <v>15.206000328063965</v>
      </c>
      <c r="I117" s="35"/>
      <c r="J117" s="35"/>
      <c r="K117" s="35"/>
      <c r="L117" s="35"/>
      <c r="M117" s="35"/>
      <c r="N117" s="35"/>
      <c r="O117" s="29"/>
    </row>
    <row r="118" spans="2:17">
      <c r="B118" s="25" t="s">
        <v>79</v>
      </c>
      <c r="C118" s="21">
        <v>26.950000762939453</v>
      </c>
      <c r="D118" s="37"/>
      <c r="E118" s="35"/>
      <c r="F118" s="35"/>
      <c r="G118" s="21">
        <v>15.51099967956543</v>
      </c>
      <c r="H118" s="37"/>
      <c r="I118" s="35"/>
      <c r="J118" s="35"/>
      <c r="K118" s="35"/>
      <c r="L118" s="35"/>
      <c r="M118" s="35"/>
      <c r="N118" s="35"/>
      <c r="O118" s="29"/>
    </row>
    <row r="119" spans="2:17" ht="15.75">
      <c r="B119" s="25" t="s">
        <v>79</v>
      </c>
      <c r="C119" s="21">
        <v>27.322000503540039</v>
      </c>
      <c r="D119" s="38">
        <f>STDEV(C117:C119)</f>
        <v>0.18602227142591674</v>
      </c>
      <c r="E119" s="39">
        <f>AVERAGE(C117:C119)</f>
        <v>27.137667338053387</v>
      </c>
      <c r="F119" s="35"/>
      <c r="G119" s="21">
        <v>15.579000473022461</v>
      </c>
      <c r="H119" s="40">
        <f>STDEV(G117:G119)</f>
        <v>0.19865288842021192</v>
      </c>
      <c r="I119" s="39">
        <f>AVERAGE(G117:G119)</f>
        <v>15.432000160217285</v>
      </c>
      <c r="J119" s="35"/>
      <c r="K119" s="39">
        <f>E119-I119</f>
        <v>11.705667177836101</v>
      </c>
      <c r="L119" s="39">
        <f>K119-$K$7</f>
        <v>0.15000057220458984</v>
      </c>
      <c r="M119" s="18">
        <f>SQRT((D119*D119)+(H119*H119))</f>
        <v>0.27215300024829897</v>
      </c>
      <c r="N119" s="6"/>
      <c r="O119" s="23">
        <f>POWER(2,-L119)</f>
        <v>0.9012501051551417</v>
      </c>
      <c r="P119" s="17">
        <f>M119/SQRT((COUNT(C117:C119)+COUNT(G117:G119)/2))</f>
        <v>0.12829415466389091</v>
      </c>
    </row>
    <row r="120" spans="2:17">
      <c r="B120" s="25" t="s">
        <v>80</v>
      </c>
      <c r="C120" s="21">
        <v>22.785999298095703</v>
      </c>
      <c r="D120" s="32"/>
      <c r="E120" s="35"/>
      <c r="F120" s="35"/>
      <c r="G120" s="21">
        <v>15.913000106811523</v>
      </c>
      <c r="I120" s="35"/>
      <c r="J120" s="35"/>
      <c r="K120" s="35"/>
      <c r="L120" s="35"/>
      <c r="M120" s="35"/>
      <c r="N120" s="35"/>
      <c r="O120" s="29"/>
    </row>
    <row r="121" spans="2:17">
      <c r="B121" s="25" t="s">
        <v>80</v>
      </c>
      <c r="C121" s="21">
        <v>22.721000671386719</v>
      </c>
      <c r="D121" s="37"/>
      <c r="E121" s="35"/>
      <c r="F121" s="35"/>
      <c r="G121" s="21">
        <v>15.98799991607666</v>
      </c>
      <c r="H121" s="37"/>
      <c r="I121" s="35"/>
      <c r="J121" s="35"/>
      <c r="K121" s="35"/>
      <c r="L121" s="35"/>
      <c r="M121" s="35"/>
      <c r="N121" s="35"/>
      <c r="O121" s="29"/>
    </row>
    <row r="122" spans="2:17" ht="15.75">
      <c r="B122" s="25" t="s">
        <v>80</v>
      </c>
      <c r="C122" s="21">
        <v>22.603000640869141</v>
      </c>
      <c r="D122" s="38">
        <f>STDEV(C120:C122)</f>
        <v>9.2769730356878952E-2</v>
      </c>
      <c r="E122" s="39">
        <f>AVERAGE(C120:C122)</f>
        <v>22.703333536783855</v>
      </c>
      <c r="F122" s="35"/>
      <c r="G122" s="21">
        <v>15.895000457763672</v>
      </c>
      <c r="H122" s="40">
        <f>STDEV(G120:G122)</f>
        <v>4.9325209920421623E-2</v>
      </c>
      <c r="I122" s="39">
        <f>AVERAGE(G120:G122)</f>
        <v>15.932000160217285</v>
      </c>
      <c r="J122" s="35"/>
      <c r="K122" s="39">
        <f>E122-I122</f>
        <v>6.7713333765665702</v>
      </c>
      <c r="L122" s="39">
        <f>K122-$K$7</f>
        <v>-4.7843332290649414</v>
      </c>
      <c r="M122" s="18">
        <f>SQRT((D122*D122)+(H122*H122))</f>
        <v>0.10506759350142977</v>
      </c>
      <c r="N122" s="6"/>
      <c r="O122" s="23">
        <f>POWER(2,-L122)</f>
        <v>27.556738258680632</v>
      </c>
      <c r="P122" s="17">
        <f>M122/SQRT((COUNT(C120:C122)+COUNT(G120:G122)/2))</f>
        <v>4.9529338565208421E-2</v>
      </c>
    </row>
    <row r="123" spans="2:17">
      <c r="B123" s="25" t="s">
        <v>81</v>
      </c>
      <c r="C123" s="21">
        <v>27.791000366210938</v>
      </c>
      <c r="D123" s="32"/>
      <c r="E123" s="35"/>
      <c r="F123" s="35"/>
      <c r="G123" s="21">
        <v>15.607999801635742</v>
      </c>
      <c r="I123" s="35"/>
      <c r="J123" s="35"/>
      <c r="K123" s="35"/>
      <c r="L123" s="35"/>
      <c r="M123" s="35"/>
      <c r="N123" s="35"/>
      <c r="O123" s="29"/>
    </row>
    <row r="124" spans="2:17">
      <c r="B124" s="25" t="s">
        <v>81</v>
      </c>
      <c r="C124" s="21">
        <v>27.693000793457031</v>
      </c>
      <c r="D124" s="37"/>
      <c r="E124" s="35"/>
      <c r="F124" s="35"/>
      <c r="G124" s="21">
        <v>15.586999893188477</v>
      </c>
      <c r="H124" s="37"/>
      <c r="I124" s="35"/>
      <c r="J124" s="35"/>
      <c r="K124" s="35"/>
      <c r="L124" s="35"/>
      <c r="M124" s="35"/>
      <c r="N124" s="35"/>
      <c r="O124" s="29"/>
    </row>
    <row r="125" spans="2:17" ht="15.75">
      <c r="B125" s="25" t="s">
        <v>81</v>
      </c>
      <c r="C125" s="21">
        <v>27.63800048828125</v>
      </c>
      <c r="D125" s="38">
        <f>STDEV(C123:C125)</f>
        <v>7.7500443521178755E-2</v>
      </c>
      <c r="E125" s="39">
        <f>AVERAGE(C123:C125)</f>
        <v>27.707333882649738</v>
      </c>
      <c r="F125" s="35"/>
      <c r="G125" s="21">
        <v>15.590000152587891</v>
      </c>
      <c r="H125" s="40">
        <f>STDEV(G123:G125)</f>
        <v>1.1357707200422205E-2</v>
      </c>
      <c r="I125" s="39">
        <f>AVERAGE(G123:G125)</f>
        <v>15.594999949137369</v>
      </c>
      <c r="J125" s="35"/>
      <c r="K125" s="39">
        <f>E125-I125</f>
        <v>12.112333933512369</v>
      </c>
      <c r="L125" s="39">
        <f>K125-$K$7</f>
        <v>0.5566673278808576</v>
      </c>
      <c r="M125" s="18">
        <f>SQRT((D125*D125)+(H125*H125))</f>
        <v>7.832825964382166E-2</v>
      </c>
      <c r="N125" s="6"/>
      <c r="O125" s="23">
        <f>POWER(2,-L125)</f>
        <v>0.67987087480878272</v>
      </c>
      <c r="P125" s="17">
        <f>M125/SQRT((COUNT(C123:C125)+COUNT(G123:G125)/2))</f>
        <v>3.692429570179126E-2</v>
      </c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29"/>
  <sheetViews>
    <sheetView showGridLines="0" workbookViewId="0">
      <selection activeCell="O11" sqref="O11:O161"/>
    </sheetView>
  </sheetViews>
  <sheetFormatPr defaultRowHeight="12.75"/>
  <cols>
    <col min="1" max="1" width="0.7109375" customWidth="1"/>
    <col min="2" max="2" width="21.140625" style="25" customWidth="1"/>
    <col min="3" max="3" width="7.28515625" style="31" customWidth="1"/>
    <col min="4" max="4" width="4.7109375" style="31" customWidth="1"/>
    <col min="5" max="5" width="6.42578125" style="31" customWidth="1"/>
    <col min="6" max="6" width="0.42578125" style="32" customWidth="1"/>
    <col min="7" max="7" width="8.140625" style="31" customWidth="1"/>
    <col min="8" max="8" width="5" style="31" customWidth="1"/>
    <col min="9" max="9" width="5.85546875" style="31" customWidth="1"/>
    <col min="10" max="10" width="0.5703125" style="32" customWidth="1"/>
    <col min="11" max="11" width="5.28515625" style="31" customWidth="1"/>
    <col min="12" max="13" width="5.5703125" style="31" customWidth="1"/>
    <col min="14" max="14" width="1.140625" style="32" customWidth="1"/>
    <col min="15" max="15" width="12.7109375" style="33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5" t="s">
        <v>244</v>
      </c>
      <c r="D3" s="46"/>
      <c r="E3" s="47"/>
      <c r="F3" s="9"/>
      <c r="G3" s="48" t="s">
        <v>245</v>
      </c>
      <c r="H3" s="48"/>
      <c r="I3" s="48"/>
      <c r="J3" s="10"/>
      <c r="K3" s="11"/>
      <c r="L3" s="12"/>
      <c r="M3" s="12"/>
      <c r="N3" s="20"/>
    </row>
    <row r="4" spans="2:16" ht="5.25" customHeight="1">
      <c r="C4" s="34"/>
      <c r="G4" s="34"/>
    </row>
    <row r="5" spans="2:16">
      <c r="B5" s="2"/>
      <c r="C5" s="21">
        <v>26.275999069213867</v>
      </c>
      <c r="D5" s="32"/>
      <c r="E5" s="35"/>
      <c r="F5" s="35"/>
      <c r="G5" s="21">
        <v>14.984999656677246</v>
      </c>
      <c r="H5" s="32"/>
      <c r="I5" s="35"/>
      <c r="J5" s="35"/>
      <c r="K5" s="35"/>
      <c r="L5" s="35"/>
      <c r="M5" s="35"/>
      <c r="N5" s="35"/>
      <c r="O5" s="36"/>
    </row>
    <row r="6" spans="2:16">
      <c r="B6" s="27" t="s">
        <v>4</v>
      </c>
      <c r="C6" s="21">
        <v>26.584999084472656</v>
      </c>
      <c r="D6" s="37"/>
      <c r="E6" s="35"/>
      <c r="F6" s="35"/>
      <c r="G6" s="21">
        <v>14.845000267028809</v>
      </c>
      <c r="H6" s="37"/>
      <c r="I6" s="35"/>
      <c r="J6" s="35"/>
      <c r="K6" s="35"/>
      <c r="L6" s="35"/>
      <c r="M6" s="35"/>
      <c r="N6" s="35"/>
      <c r="O6" s="36"/>
    </row>
    <row r="7" spans="2:16" ht="15.75">
      <c r="B7" s="27"/>
      <c r="C7" s="21">
        <v>26.360000610351563</v>
      </c>
      <c r="D7" s="38">
        <f>STDEV(C5:C8)</f>
        <v>0.1597714939636502</v>
      </c>
      <c r="E7" s="39">
        <f>AVERAGE(C5:C8)</f>
        <v>26.406999588012695</v>
      </c>
      <c r="F7" s="35"/>
      <c r="G7" s="21">
        <v>14.800999641418457</v>
      </c>
      <c r="H7" s="40">
        <f>STDEV(G5:G8)</f>
        <v>9.6083201593958806E-2</v>
      </c>
      <c r="I7" s="39">
        <f>AVERAGE(G5:G8)</f>
        <v>14.876999855041504</v>
      </c>
      <c r="J7" s="35"/>
      <c r="K7" s="1">
        <f>E7-I7</f>
        <v>11.529999732971191</v>
      </c>
      <c r="L7" s="39">
        <f>K7-$K$7</f>
        <v>0</v>
      </c>
      <c r="M7" s="18">
        <f>SQRT((D7*D7)+(H7*H7))</f>
        <v>0.18643742090020995</v>
      </c>
      <c r="N7" s="6"/>
      <c r="O7" s="23">
        <f>POWER(2,-L7)</f>
        <v>1</v>
      </c>
      <c r="P7" s="17">
        <f>M7/SQRT((COUNT(C5:C8)+COUNT(G5:G8)/2))</f>
        <v>8.7887443056979361E-2</v>
      </c>
    </row>
    <row r="8" spans="2:16">
      <c r="B8" s="27"/>
      <c r="C8" s="41"/>
      <c r="D8" s="37"/>
      <c r="E8" s="35"/>
      <c r="F8" s="35"/>
      <c r="G8" s="41"/>
      <c r="H8" s="37"/>
      <c r="I8" s="35"/>
      <c r="J8" s="35"/>
      <c r="K8" s="35"/>
      <c r="L8" s="35"/>
      <c r="M8" s="35"/>
      <c r="N8" s="35"/>
      <c r="O8" s="36"/>
    </row>
    <row r="9" spans="2:16">
      <c r="B9" s="25" t="s">
        <v>82</v>
      </c>
      <c r="C9" s="21">
        <v>25.288999557495117</v>
      </c>
      <c r="D9" s="32"/>
      <c r="E9" s="35"/>
      <c r="F9" s="35"/>
      <c r="G9" s="21">
        <v>16.915000915527344</v>
      </c>
      <c r="I9" s="35"/>
      <c r="J9" s="35"/>
      <c r="K9" s="35"/>
      <c r="L9" s="35"/>
      <c r="M9" s="35"/>
      <c r="N9" s="35"/>
      <c r="O9" s="36"/>
    </row>
    <row r="10" spans="2:16">
      <c r="B10" s="25" t="s">
        <v>82</v>
      </c>
      <c r="C10" s="21">
        <v>25.291000366210938</v>
      </c>
      <c r="D10" s="37"/>
      <c r="E10" s="35"/>
      <c r="F10" s="35"/>
      <c r="G10" s="21">
        <v>16.916000366210937</v>
      </c>
      <c r="H10" s="37"/>
      <c r="I10" s="35"/>
      <c r="J10" s="35"/>
      <c r="K10" s="35"/>
      <c r="L10" s="35"/>
      <c r="M10" s="35"/>
      <c r="N10" s="35"/>
      <c r="O10" s="36"/>
    </row>
    <row r="11" spans="2:16" ht="15.75">
      <c r="B11" s="25" t="s">
        <v>82</v>
      </c>
      <c r="C11" s="21">
        <v>25.33799934387207</v>
      </c>
      <c r="D11" s="38">
        <f>STDEV(C9:C11)</f>
        <v>2.7730507272965648E-2</v>
      </c>
      <c r="E11" s="39">
        <f>AVERAGE(C9:C11)</f>
        <v>25.305999755859375</v>
      </c>
      <c r="F11" s="35"/>
      <c r="G11" s="21">
        <v>16.892000198364258</v>
      </c>
      <c r="H11" s="40">
        <f>STDEV(G9:G11)</f>
        <v>1.3577186431375792E-2</v>
      </c>
      <c r="I11" s="39">
        <f>AVERAGE(G9:G11)</f>
        <v>16.90766716003418</v>
      </c>
      <c r="J11" s="35"/>
      <c r="K11" s="39">
        <f>E11-I11</f>
        <v>8.3983325958251953</v>
      </c>
      <c r="L11" s="39">
        <f>K11-$K$7</f>
        <v>-3.1316671371459961</v>
      </c>
      <c r="M11" s="18">
        <f>SQRT((D11*D11)+(H11*H11))</f>
        <v>3.087589715309234E-2</v>
      </c>
      <c r="N11" s="6"/>
      <c r="O11" s="23">
        <f>POWER(2,-L11)</f>
        <v>8.7644717335209421</v>
      </c>
      <c r="P11" s="17">
        <f>M11/SQRT((COUNT(C9:C11)+COUNT(G9:G11)/2))</f>
        <v>1.4555037501446676E-2</v>
      </c>
    </row>
    <row r="12" spans="2:16">
      <c r="B12" s="25" t="s">
        <v>83</v>
      </c>
      <c r="C12" s="21">
        <v>20.896999359130859</v>
      </c>
      <c r="D12" s="32"/>
      <c r="E12" s="35"/>
      <c r="F12" s="35"/>
      <c r="G12" s="21">
        <v>15.651000022888184</v>
      </c>
      <c r="I12" s="35"/>
      <c r="J12" s="35"/>
      <c r="K12" s="35"/>
      <c r="L12" s="35"/>
      <c r="M12" s="35"/>
      <c r="N12" s="35"/>
      <c r="O12" s="36"/>
    </row>
    <row r="13" spans="2:16">
      <c r="B13" s="25" t="s">
        <v>83</v>
      </c>
      <c r="C13" s="21">
        <v>21.055000305175781</v>
      </c>
      <c r="D13" s="37"/>
      <c r="E13" s="35"/>
      <c r="F13" s="35"/>
      <c r="G13" s="21">
        <v>15.657999992370605</v>
      </c>
      <c r="H13" s="37"/>
      <c r="I13" s="35"/>
      <c r="J13" s="35"/>
      <c r="K13" s="35"/>
      <c r="L13" s="35"/>
      <c r="M13" s="35"/>
      <c r="N13" s="35"/>
      <c r="O13" s="36"/>
    </row>
    <row r="14" spans="2:16" ht="15.75">
      <c r="B14" s="25" t="s">
        <v>83</v>
      </c>
      <c r="C14" s="21">
        <v>20.875999450683594</v>
      </c>
      <c r="D14" s="38">
        <f>STDEV(C12:C14)</f>
        <v>9.7849034243928656E-2</v>
      </c>
      <c r="E14" s="39">
        <f>AVERAGE(C12:C14)</f>
        <v>20.94266637166341</v>
      </c>
      <c r="F14" s="35"/>
      <c r="G14" s="21">
        <v>15.647000312805176</v>
      </c>
      <c r="H14" s="40">
        <f>STDEV(G12:G14)</f>
        <v>5.5676177437794004E-3</v>
      </c>
      <c r="I14" s="39">
        <f>AVERAGE(G12:G14)</f>
        <v>15.652000109354654</v>
      </c>
      <c r="J14" s="35"/>
      <c r="K14" s="39">
        <f>E14-I14</f>
        <v>5.2906662623087559</v>
      </c>
      <c r="L14" s="39">
        <f>K14-$K$7</f>
        <v>-6.2393334706624355</v>
      </c>
      <c r="M14" s="18">
        <f>SQRT((D14*D14)+(H14*H14))</f>
        <v>9.8007305185941987E-2</v>
      </c>
      <c r="N14" s="6"/>
      <c r="O14" s="23">
        <f>POWER(2,-L14)</f>
        <v>75.548618584220165</v>
      </c>
      <c r="P14" s="17">
        <f>M14/SQRT((COUNT(C12:C14)+COUNT(G12:G14)/2))</f>
        <v>4.6201086735199383E-2</v>
      </c>
    </row>
    <row r="15" spans="2:16">
      <c r="B15" s="25" t="s">
        <v>84</v>
      </c>
      <c r="C15" s="21">
        <v>26.799999237060547</v>
      </c>
      <c r="D15" s="32"/>
      <c r="E15" s="35"/>
      <c r="F15" s="35"/>
      <c r="G15" s="21">
        <v>15.527000427246094</v>
      </c>
      <c r="I15" s="35"/>
      <c r="J15" s="35"/>
      <c r="K15" s="35"/>
      <c r="L15" s="35"/>
      <c r="M15" s="35"/>
      <c r="N15" s="35"/>
      <c r="O15" s="36"/>
    </row>
    <row r="16" spans="2:16">
      <c r="B16" s="25" t="s">
        <v>84</v>
      </c>
      <c r="C16" s="21">
        <v>26.569000244140625</v>
      </c>
      <c r="D16" s="37"/>
      <c r="E16" s="35"/>
      <c r="F16" s="35"/>
      <c r="G16" s="21">
        <v>15.565999984741211</v>
      </c>
      <c r="H16" s="37"/>
      <c r="I16" s="35"/>
      <c r="J16" s="35"/>
      <c r="K16" s="35"/>
      <c r="L16" s="35"/>
      <c r="M16" s="35"/>
      <c r="N16" s="35"/>
      <c r="O16" s="36"/>
    </row>
    <row r="17" spans="2:16" ht="15.75">
      <c r="B17" s="25" t="s">
        <v>84</v>
      </c>
      <c r="C17" s="21">
        <v>26.52400016784668</v>
      </c>
      <c r="D17" s="38">
        <f>STDEV(C15:C17)</f>
        <v>0.14807713519390273</v>
      </c>
      <c r="E17" s="39">
        <f>AVERAGE(C15:C17)</f>
        <v>26.630999883015949</v>
      </c>
      <c r="F17" s="35"/>
      <c r="G17" s="21">
        <v>15.673999786376953</v>
      </c>
      <c r="H17" s="40">
        <f>STDEV(G15:G17)</f>
        <v>7.6150874609836217E-2</v>
      </c>
      <c r="I17" s="39">
        <f>AVERAGE(G15:G17)</f>
        <v>15.58900006612142</v>
      </c>
      <c r="J17" s="35"/>
      <c r="K17" s="39">
        <f>E17-I17</f>
        <v>11.041999816894529</v>
      </c>
      <c r="L17" s="39">
        <f>K17-$K$7</f>
        <v>-0.48799991607666193</v>
      </c>
      <c r="M17" s="18">
        <f>SQRT((D17*D17)+(H17*H17))</f>
        <v>0.16651064131483112</v>
      </c>
      <c r="N17" s="6"/>
      <c r="O17" s="23">
        <f>POWER(2,-L17)</f>
        <v>1.4024991690573037</v>
      </c>
      <c r="P17" s="17">
        <f>M17/SQRT((COUNT(C15:C17)+COUNT(G15:G17)/2))</f>
        <v>7.8493869075625333E-2</v>
      </c>
    </row>
    <row r="18" spans="2:16">
      <c r="B18" s="25" t="s">
        <v>85</v>
      </c>
      <c r="C18" s="21">
        <v>26.347000122070313</v>
      </c>
      <c r="D18" s="32"/>
      <c r="E18" s="35"/>
      <c r="F18" s="35"/>
      <c r="G18" s="21">
        <v>16.496000289916992</v>
      </c>
      <c r="I18" s="35"/>
      <c r="J18" s="35"/>
      <c r="K18" s="35"/>
      <c r="L18" s="35"/>
      <c r="M18" s="35"/>
      <c r="N18" s="35"/>
      <c r="O18" s="36"/>
    </row>
    <row r="19" spans="2:16">
      <c r="B19" s="25" t="s">
        <v>85</v>
      </c>
      <c r="C19" s="21">
        <v>26.384000778198242</v>
      </c>
      <c r="D19" s="37"/>
      <c r="E19" s="35"/>
      <c r="F19" s="35"/>
      <c r="G19" s="21">
        <v>16.309000015258789</v>
      </c>
      <c r="H19" s="37"/>
      <c r="I19" s="35"/>
      <c r="J19" s="35"/>
      <c r="K19" s="35"/>
      <c r="L19" s="35"/>
      <c r="M19" s="35"/>
      <c r="N19" s="35"/>
      <c r="O19" s="36"/>
    </row>
    <row r="20" spans="2:16" ht="15.75">
      <c r="B20" s="25" t="s">
        <v>85</v>
      </c>
      <c r="C20" s="21">
        <v>26.677999496459961</v>
      </c>
      <c r="D20" s="38">
        <f>STDEV(C18:C20)</f>
        <v>0.18136743585849632</v>
      </c>
      <c r="E20" s="39">
        <f>AVERAGE(C18:C20)</f>
        <v>26.469666798909504</v>
      </c>
      <c r="F20" s="35"/>
      <c r="G20" s="21">
        <v>16.284999847412109</v>
      </c>
      <c r="H20" s="40">
        <f>STDEV(G18:G20)</f>
        <v>0.11551789004029386</v>
      </c>
      <c r="I20" s="39">
        <f>AVERAGE(G18:G20)</f>
        <v>16.363333384195965</v>
      </c>
      <c r="J20" s="35"/>
      <c r="K20" s="39">
        <f>E20-I20</f>
        <v>10.106333414713539</v>
      </c>
      <c r="L20" s="39">
        <f>K20-$K$7</f>
        <v>-1.4236663182576521</v>
      </c>
      <c r="M20" s="18">
        <f>SQRT((D20*D20)+(H20*H20))</f>
        <v>0.21503146213809551</v>
      </c>
      <c r="N20" s="6"/>
      <c r="O20" s="23">
        <f>POWER(2,-L20)</f>
        <v>2.6826639031704649</v>
      </c>
      <c r="P20" s="17">
        <f>M20/SQRT((COUNT(C18:C20)+COUNT(G18:G20)/2))</f>
        <v>0.1013668033642038</v>
      </c>
    </row>
    <row r="21" spans="2:16">
      <c r="B21" s="25" t="s">
        <v>86</v>
      </c>
      <c r="C21" s="21">
        <v>22.08799934387207</v>
      </c>
      <c r="D21" s="32"/>
      <c r="E21" s="35"/>
      <c r="F21" s="35"/>
      <c r="G21" s="21">
        <v>13.895000457763672</v>
      </c>
      <c r="I21" s="35"/>
      <c r="J21" s="35"/>
      <c r="K21" s="35"/>
      <c r="L21" s="35"/>
      <c r="M21" s="35"/>
      <c r="N21" s="35"/>
      <c r="O21" s="36"/>
    </row>
    <row r="22" spans="2:16">
      <c r="B22" s="25" t="s">
        <v>86</v>
      </c>
      <c r="C22" s="21">
        <v>22.089000701904297</v>
      </c>
      <c r="D22" s="37"/>
      <c r="E22" s="35"/>
      <c r="F22" s="35"/>
      <c r="G22" s="21">
        <v>13.866000175476074</v>
      </c>
      <c r="H22" s="37"/>
      <c r="I22" s="35"/>
      <c r="J22" s="35"/>
      <c r="K22" s="35"/>
      <c r="L22" s="35"/>
      <c r="M22" s="35"/>
      <c r="N22" s="35"/>
      <c r="O22" s="36"/>
    </row>
    <row r="23" spans="2:16" ht="15.75">
      <c r="B23" s="25" t="s">
        <v>86</v>
      </c>
      <c r="C23" s="21">
        <v>22.13599967956543</v>
      </c>
      <c r="D23" s="38">
        <f>STDEV(C21:C23)</f>
        <v>2.7428509638013375E-2</v>
      </c>
      <c r="E23" s="39">
        <f>AVERAGE(C21:C23)</f>
        <v>22.104333241780598</v>
      </c>
      <c r="F23" s="35"/>
      <c r="G23" s="21">
        <v>13.890000343322754</v>
      </c>
      <c r="H23" s="40">
        <f>STDEV(G21:G23)</f>
        <v>1.5502825408353925E-2</v>
      </c>
      <c r="I23" s="39">
        <f>AVERAGE(G21:G23)</f>
        <v>13.8836669921875</v>
      </c>
      <c r="J23" s="35"/>
      <c r="K23" s="39">
        <f>E23-I23</f>
        <v>8.2206662495930978</v>
      </c>
      <c r="L23" s="39">
        <f>K23-$K$7</f>
        <v>-3.3093334833780936</v>
      </c>
      <c r="M23" s="18">
        <f>SQRT((D23*D23)+(H23*H23))</f>
        <v>3.1506518954091019E-2</v>
      </c>
      <c r="N23" s="6"/>
      <c r="O23" s="23">
        <f>POWER(2,-L23)</f>
        <v>9.9130807564385908</v>
      </c>
      <c r="P23" s="17">
        <f>M23/SQRT((COUNT(C21:C23)+COUNT(G21:G23)/2))</f>
        <v>1.4852315469346835E-2</v>
      </c>
    </row>
    <row r="24" spans="2:16">
      <c r="B24" s="25" t="s">
        <v>87</v>
      </c>
      <c r="C24" s="21">
        <v>26.504999160766602</v>
      </c>
      <c r="D24" s="32"/>
      <c r="E24" s="35"/>
      <c r="F24" s="35"/>
      <c r="G24" s="21">
        <v>15.493000030517578</v>
      </c>
      <c r="I24" s="35"/>
      <c r="J24" s="35"/>
      <c r="K24" s="35"/>
      <c r="L24" s="35"/>
      <c r="M24" s="35"/>
      <c r="N24" s="35"/>
      <c r="O24" s="36"/>
    </row>
    <row r="25" spans="2:16">
      <c r="B25" s="25" t="s">
        <v>87</v>
      </c>
      <c r="C25" s="21">
        <v>26.464000701904297</v>
      </c>
      <c r="D25" s="37"/>
      <c r="E25" s="35"/>
      <c r="F25" s="35"/>
      <c r="G25" s="21">
        <v>15.517999649047852</v>
      </c>
      <c r="H25" s="37"/>
      <c r="I25" s="35"/>
      <c r="J25" s="35"/>
      <c r="K25" s="35"/>
      <c r="L25" s="35"/>
      <c r="M25" s="35"/>
      <c r="N25" s="35"/>
      <c r="O25" s="36"/>
    </row>
    <row r="26" spans="2:16" ht="15.75">
      <c r="B26" s="25" t="s">
        <v>87</v>
      </c>
      <c r="C26" s="21">
        <v>26.506999969482422</v>
      </c>
      <c r="D26" s="38">
        <f>STDEV(C24:C26)</f>
        <v>2.426868310139834E-2</v>
      </c>
      <c r="E26" s="39">
        <f>AVERAGE(C24:C26)</f>
        <v>26.491999944051106</v>
      </c>
      <c r="F26" s="35"/>
      <c r="G26" s="21">
        <v>15.534999847412109</v>
      </c>
      <c r="H26" s="40">
        <f>STDEV(G24:G26)</f>
        <v>2.1126493202680601E-2</v>
      </c>
      <c r="I26" s="39">
        <f>AVERAGE(G24:G26)</f>
        <v>15.51533317565918</v>
      </c>
      <c r="J26" s="35"/>
      <c r="K26" s="39">
        <f>E26-I26</f>
        <v>10.976666768391926</v>
      </c>
      <c r="L26" s="39">
        <f>K26-$K$7</f>
        <v>-0.55333296457926551</v>
      </c>
      <c r="M26" s="18">
        <f>SQRT((D26*D26)+(H26*H26))</f>
        <v>3.2176042244486926E-2</v>
      </c>
      <c r="N26" s="6"/>
      <c r="O26" s="23">
        <f>POWER(2,-L26)</f>
        <v>1.4674719880240337</v>
      </c>
      <c r="P26" s="17">
        <f>M26/SQRT((COUNT(C24:C26)+COUNT(G24:G26)/2))</f>
        <v>1.5167931775214352E-2</v>
      </c>
    </row>
    <row r="27" spans="2:16">
      <c r="B27" s="25" t="s">
        <v>88</v>
      </c>
      <c r="C27" s="21">
        <v>30.971000671386719</v>
      </c>
      <c r="D27" s="32"/>
      <c r="E27" s="35"/>
      <c r="F27" s="35"/>
      <c r="G27" s="21">
        <v>19.746000289916992</v>
      </c>
      <c r="I27" s="35"/>
      <c r="J27" s="35"/>
      <c r="K27" s="35"/>
      <c r="L27" s="35"/>
      <c r="M27" s="35"/>
      <c r="N27" s="35"/>
      <c r="O27" s="36"/>
    </row>
    <row r="28" spans="2:16">
      <c r="B28" s="25" t="s">
        <v>88</v>
      </c>
      <c r="C28" s="21"/>
      <c r="D28" s="37"/>
      <c r="E28" s="35"/>
      <c r="F28" s="35"/>
      <c r="G28" s="21">
        <v>19.771999359130859</v>
      </c>
      <c r="H28" s="37"/>
      <c r="I28" s="35"/>
      <c r="J28" s="35"/>
      <c r="K28" s="35"/>
      <c r="L28" s="35"/>
      <c r="M28" s="35"/>
      <c r="N28" s="35"/>
      <c r="O28" s="36"/>
    </row>
    <row r="29" spans="2:16" ht="15.75">
      <c r="B29" s="25" t="s">
        <v>88</v>
      </c>
      <c r="C29" s="21">
        <v>31.36199951171875</v>
      </c>
      <c r="D29" s="38">
        <f>STDEV(C27:C29)</f>
        <v>0.27647793143485544</v>
      </c>
      <c r="E29" s="39">
        <f>AVERAGE(C27:C29)</f>
        <v>31.166500091552734</v>
      </c>
      <c r="F29" s="35"/>
      <c r="G29" s="21">
        <v>19.861000061035156</v>
      </c>
      <c r="H29" s="40">
        <f>STDEV(G27:G29)</f>
        <v>6.0307578153820617E-2</v>
      </c>
      <c r="I29" s="39">
        <f>AVERAGE(G27:G29)</f>
        <v>19.792999903361004</v>
      </c>
      <c r="J29" s="35"/>
      <c r="K29" s="39">
        <f>E29-I29</f>
        <v>11.373500188191731</v>
      </c>
      <c r="L29" s="39">
        <f>K29-$K$7</f>
        <v>-0.15649954477946082</v>
      </c>
      <c r="M29" s="18">
        <f>SQRT((D29*D29)+(H29*H29))</f>
        <v>0.28297888711576308</v>
      </c>
      <c r="N29" s="6"/>
      <c r="O29" s="23">
        <f>POWER(2,-L29)</f>
        <v>1.1145795161468899</v>
      </c>
      <c r="P29" s="17">
        <f>M29/SQRT((COUNT(C27:C29)+COUNT(G27:G29)/2))</f>
        <v>0.15125857761110917</v>
      </c>
    </row>
    <row r="30" spans="2:16">
      <c r="B30" s="25" t="s">
        <v>89</v>
      </c>
      <c r="C30" s="21">
        <v>24.860000610351563</v>
      </c>
      <c r="D30" s="32"/>
      <c r="E30" s="35"/>
      <c r="F30" s="35"/>
      <c r="G30" s="21">
        <v>17.384000778198242</v>
      </c>
      <c r="I30" s="35"/>
      <c r="J30" s="35"/>
      <c r="K30" s="35"/>
      <c r="L30" s="35"/>
      <c r="M30" s="35"/>
      <c r="N30" s="35"/>
      <c r="O30" s="36"/>
    </row>
    <row r="31" spans="2:16">
      <c r="B31" s="25" t="s">
        <v>89</v>
      </c>
      <c r="C31" s="21">
        <v>24.895000457763672</v>
      </c>
      <c r="D31" s="37"/>
      <c r="E31" s="35"/>
      <c r="F31" s="35"/>
      <c r="G31" s="21">
        <v>17.351999282836914</v>
      </c>
      <c r="H31" s="37"/>
      <c r="I31" s="35"/>
      <c r="J31" s="35"/>
      <c r="K31" s="35"/>
      <c r="L31" s="35"/>
      <c r="M31" s="35"/>
      <c r="N31" s="35"/>
      <c r="O31" s="36"/>
    </row>
    <row r="32" spans="2:16" ht="15.75">
      <c r="B32" s="25" t="s">
        <v>89</v>
      </c>
      <c r="C32" s="21">
        <v>24.940999984741211</v>
      </c>
      <c r="D32" s="38">
        <f>STDEV(C30:C32)</f>
        <v>4.0623975787176712E-2</v>
      </c>
      <c r="E32" s="39">
        <f>AVERAGE(C30:C32)</f>
        <v>24.898667017618816</v>
      </c>
      <c r="F32" s="35"/>
      <c r="G32" s="21">
        <v>17.325000762939453</v>
      </c>
      <c r="H32" s="40">
        <f>STDEV(G30:G32)</f>
        <v>2.9535339235544147E-2</v>
      </c>
      <c r="I32" s="39">
        <f>AVERAGE(G30:G32)</f>
        <v>17.353666941324871</v>
      </c>
      <c r="J32" s="35"/>
      <c r="K32" s="39">
        <f>E32-I32</f>
        <v>7.5450000762939453</v>
      </c>
      <c r="L32" s="39">
        <f>K32-$K$7</f>
        <v>-3.9849996566772461</v>
      </c>
      <c r="M32" s="18">
        <f>SQRT((D32*D32)+(H32*H32))</f>
        <v>5.0225926298235593E-2</v>
      </c>
      <c r="N32" s="6"/>
      <c r="O32" s="23">
        <f>POWER(2,-L32)</f>
        <v>15.834502734455592</v>
      </c>
      <c r="P32" s="17">
        <f>M32/SQRT((COUNT(C30:C32)+COUNT(G30:G32)/2))</f>
        <v>2.3676728717905427E-2</v>
      </c>
    </row>
    <row r="33" spans="2:16">
      <c r="B33" s="25" t="s">
        <v>90</v>
      </c>
      <c r="C33" s="21">
        <v>31.051000595092773</v>
      </c>
      <c r="D33" s="32"/>
      <c r="E33" s="35"/>
      <c r="F33" s="35"/>
      <c r="G33" s="21">
        <v>18.275999069213867</v>
      </c>
      <c r="I33" s="35"/>
      <c r="J33" s="35"/>
      <c r="K33" s="35"/>
      <c r="L33" s="35"/>
      <c r="M33" s="35"/>
      <c r="N33" s="35"/>
      <c r="O33" s="36"/>
    </row>
    <row r="34" spans="2:16">
      <c r="B34" s="25" t="s">
        <v>90</v>
      </c>
      <c r="C34" s="21">
        <v>31.329999923706055</v>
      </c>
      <c r="D34" s="37"/>
      <c r="E34" s="35"/>
      <c r="F34" s="35"/>
      <c r="G34" s="21">
        <v>18.350000381469727</v>
      </c>
      <c r="H34" s="37"/>
      <c r="I34" s="35"/>
      <c r="J34" s="35"/>
      <c r="K34" s="35"/>
      <c r="L34" s="35"/>
      <c r="M34" s="35"/>
      <c r="N34" s="35"/>
      <c r="O34" s="36"/>
    </row>
    <row r="35" spans="2:16" ht="15.75">
      <c r="B35" s="25" t="s">
        <v>90</v>
      </c>
      <c r="C35" s="21">
        <v>31.152000427246094</v>
      </c>
      <c r="D35" s="38">
        <f>STDEV(C33:C35)</f>
        <v>0.14125946115904367</v>
      </c>
      <c r="E35" s="39">
        <f>AVERAGE(C33:C35)</f>
        <v>31.177666982014973</v>
      </c>
      <c r="F35" s="35"/>
      <c r="G35" s="21">
        <v>18.253999710083008</v>
      </c>
      <c r="H35" s="40">
        <f>STDEV(G33:G35)</f>
        <v>5.0292966579927934E-2</v>
      </c>
      <c r="I35" s="39">
        <f>AVERAGE(G33:G35)</f>
        <v>18.293333053588867</v>
      </c>
      <c r="J35" s="35"/>
      <c r="K35" s="39">
        <f>E35-I35</f>
        <v>12.884333928426106</v>
      </c>
      <c r="L35" s="39">
        <f>K35-$K$7</f>
        <v>1.3543341954549142</v>
      </c>
      <c r="M35" s="18">
        <f>SQRT((D35*D35)+(H35*H35))</f>
        <v>0.14994538290441997</v>
      </c>
      <c r="N35" s="6"/>
      <c r="O35" s="23">
        <f>POWER(2,-L35)</f>
        <v>0.39111527983440825</v>
      </c>
      <c r="P35" s="17">
        <f>M35/SQRT((COUNT(C33:C35)+COUNT(G33:G35)/2))</f>
        <v>7.0684931372885854E-2</v>
      </c>
    </row>
    <row r="36" spans="2:16">
      <c r="B36" s="25" t="s">
        <v>91</v>
      </c>
      <c r="C36" s="21">
        <v>26.399999618530273</v>
      </c>
      <c r="D36" s="32"/>
      <c r="E36" s="35"/>
      <c r="F36" s="35"/>
      <c r="G36" s="21">
        <v>16.813999176025391</v>
      </c>
      <c r="I36" s="35"/>
      <c r="J36" s="35"/>
      <c r="K36" s="35"/>
      <c r="L36" s="35"/>
      <c r="M36" s="35"/>
      <c r="N36" s="35"/>
      <c r="O36" s="36"/>
    </row>
    <row r="37" spans="2:16">
      <c r="B37" s="25" t="s">
        <v>91</v>
      </c>
      <c r="C37" s="21">
        <v>26.483999252319336</v>
      </c>
      <c r="D37" s="37"/>
      <c r="E37" s="35"/>
      <c r="F37" s="35"/>
      <c r="G37" s="21">
        <v>16.812000274658203</v>
      </c>
      <c r="H37" s="37"/>
      <c r="I37" s="35"/>
      <c r="J37" s="35"/>
      <c r="K37" s="35"/>
      <c r="L37" s="35"/>
      <c r="M37" s="35"/>
      <c r="N37" s="35"/>
      <c r="O37" s="36"/>
    </row>
    <row r="38" spans="2:16" ht="15.75">
      <c r="B38" s="25" t="s">
        <v>91</v>
      </c>
      <c r="C38" s="21">
        <v>26.466999053955078</v>
      </c>
      <c r="D38" s="38">
        <f>STDEV(C36:C38)</f>
        <v>4.441071486395165E-2</v>
      </c>
      <c r="E38" s="39">
        <f>AVERAGE(C36:C38)</f>
        <v>26.450332641601563</v>
      </c>
      <c r="F38" s="35"/>
      <c r="G38" s="21">
        <v>16.811000823974609</v>
      </c>
      <c r="H38" s="40">
        <f>STDEV(G36:G38)</f>
        <v>1.5266861369812393E-3</v>
      </c>
      <c r="I38" s="39">
        <f>AVERAGE(G36:G38)</f>
        <v>16.812333424886067</v>
      </c>
      <c r="J38" s="35"/>
      <c r="K38" s="39">
        <f>E38-I38</f>
        <v>9.637999216715496</v>
      </c>
      <c r="L38" s="39">
        <f>K38-$K$7</f>
        <v>-1.8920005162556954</v>
      </c>
      <c r="M38" s="18">
        <f>SQRT((D38*D38)+(H38*H38))</f>
        <v>4.4436948199533984E-2</v>
      </c>
      <c r="N38" s="6"/>
      <c r="O38" s="23">
        <f>POWER(2,-L38)</f>
        <v>3.7114952340107257</v>
      </c>
      <c r="P38" s="17">
        <f>M38/SQRT((COUNT(C36:C38)+COUNT(G36:G38)/2))</f>
        <v>2.0947778271417219E-2</v>
      </c>
    </row>
    <row r="39" spans="2:16">
      <c r="B39" s="25" t="s">
        <v>92</v>
      </c>
      <c r="C39" s="21">
        <v>20.485000610351563</v>
      </c>
      <c r="D39" s="32"/>
      <c r="E39" s="35"/>
      <c r="F39" s="35"/>
      <c r="G39" s="21">
        <v>14.704000473022461</v>
      </c>
      <c r="I39" s="35"/>
      <c r="J39" s="35"/>
      <c r="K39" s="35"/>
      <c r="L39" s="35"/>
      <c r="M39" s="35"/>
      <c r="N39" s="35"/>
      <c r="O39" s="36"/>
    </row>
    <row r="40" spans="2:16">
      <c r="B40" s="25" t="s">
        <v>92</v>
      </c>
      <c r="C40" s="21">
        <v>20.430999755859375</v>
      </c>
      <c r="D40" s="37"/>
      <c r="E40" s="35"/>
      <c r="F40" s="35"/>
      <c r="G40" s="21">
        <v>14.680000305175781</v>
      </c>
      <c r="H40" s="37"/>
      <c r="I40" s="35"/>
      <c r="J40" s="35"/>
      <c r="K40" s="35"/>
      <c r="L40" s="35"/>
      <c r="M40" s="35"/>
      <c r="N40" s="35"/>
      <c r="O40" s="36"/>
    </row>
    <row r="41" spans="2:16" ht="15.75">
      <c r="B41" s="25" t="s">
        <v>92</v>
      </c>
      <c r="C41" s="21">
        <v>20.495000839233398</v>
      </c>
      <c r="D41" s="38">
        <f>STDEV(C39:C41)</f>
        <v>3.4429240326172873E-2</v>
      </c>
      <c r="E41" s="39">
        <f>AVERAGE(C39:C41)</f>
        <v>20.470333735148113</v>
      </c>
      <c r="F41" s="35"/>
      <c r="G41" s="21">
        <v>14.649999618530273</v>
      </c>
      <c r="H41" s="40">
        <f>STDEV(G39:G41)</f>
        <v>2.7055934474581711E-2</v>
      </c>
      <c r="I41" s="39">
        <f>AVERAGE(G39:G41)</f>
        <v>14.678000132242838</v>
      </c>
      <c r="J41" s="35"/>
      <c r="K41" s="39">
        <f>E41-I41</f>
        <v>5.7923336029052752</v>
      </c>
      <c r="L41" s="39">
        <f>K41-$K$7</f>
        <v>-5.7376661300659162</v>
      </c>
      <c r="M41" s="18">
        <f>SQRT((D41*D41)+(H41*H41))</f>
        <v>4.3788082622218429E-2</v>
      </c>
      <c r="N41" s="6"/>
      <c r="O41" s="23">
        <f>POWER(2,-L41)</f>
        <v>53.359236927687398</v>
      </c>
      <c r="P41" s="17">
        <f>M41/SQRT((COUNT(C39:C41)+COUNT(G39:G41)/2))</f>
        <v>2.0641900104884984E-2</v>
      </c>
    </row>
    <row r="42" spans="2:16">
      <c r="B42" s="25" t="s">
        <v>93</v>
      </c>
      <c r="C42" s="21">
        <v>27.347999572753906</v>
      </c>
      <c r="D42" s="32"/>
      <c r="E42" s="35"/>
      <c r="F42" s="35"/>
      <c r="G42" s="21">
        <v>16.385000228881836</v>
      </c>
      <c r="I42" s="35"/>
      <c r="J42" s="35"/>
      <c r="K42" s="35"/>
      <c r="L42" s="35"/>
      <c r="M42" s="35"/>
      <c r="N42" s="35"/>
      <c r="O42" s="36"/>
    </row>
    <row r="43" spans="2:16">
      <c r="B43" s="25" t="s">
        <v>93</v>
      </c>
      <c r="C43" s="21">
        <v>27.246000289916992</v>
      </c>
      <c r="D43" s="37"/>
      <c r="E43" s="35"/>
      <c r="F43" s="35"/>
      <c r="G43" s="21">
        <v>16.395000457763672</v>
      </c>
      <c r="H43" s="37"/>
      <c r="I43" s="35"/>
      <c r="J43" s="35"/>
      <c r="K43" s="35"/>
      <c r="L43" s="35"/>
      <c r="M43" s="35"/>
      <c r="N43" s="35"/>
      <c r="O43" s="36"/>
    </row>
    <row r="44" spans="2:16" ht="15.75">
      <c r="B44" s="25" t="s">
        <v>93</v>
      </c>
      <c r="C44" s="21">
        <v>27.271999359130859</v>
      </c>
      <c r="D44" s="38">
        <f>STDEV(C42:C44)</f>
        <v>5.3002889496675885E-2</v>
      </c>
      <c r="E44" s="39">
        <f>AVERAGE(C42:C44)</f>
        <v>27.288666407267254</v>
      </c>
      <c r="F44" s="35"/>
      <c r="G44" s="21">
        <v>16.430000305175781</v>
      </c>
      <c r="H44" s="40">
        <f>STDEV(G42:G44)</f>
        <v>2.3629080822230277E-2</v>
      </c>
      <c r="I44" s="39">
        <f>AVERAGE(G42:G44)</f>
        <v>16.40333366394043</v>
      </c>
      <c r="J44" s="35"/>
      <c r="K44" s="39">
        <f>E44-I44</f>
        <v>10.885332743326824</v>
      </c>
      <c r="L44" s="39">
        <f>K44-$K$7</f>
        <v>-0.64466698964436731</v>
      </c>
      <c r="M44" s="18">
        <f>SQRT((D44*D44)+(H44*H44))</f>
        <v>5.8031368719859824E-2</v>
      </c>
      <c r="N44" s="6"/>
      <c r="O44" s="23">
        <f>POWER(2,-L44)</f>
        <v>1.5633783774957464</v>
      </c>
      <c r="P44" s="17">
        <f>M44/SQRT((COUNT(C42:C44)+COUNT(G42:G44)/2))</f>
        <v>2.735624956223319E-2</v>
      </c>
    </row>
    <row r="45" spans="2:16">
      <c r="B45" s="25" t="s">
        <v>94</v>
      </c>
      <c r="C45" s="21">
        <v>30.608999252319336</v>
      </c>
      <c r="D45" s="32"/>
      <c r="E45" s="35"/>
      <c r="F45" s="35"/>
      <c r="G45" s="21">
        <v>17.653999328613281</v>
      </c>
      <c r="I45" s="35"/>
      <c r="J45" s="35"/>
      <c r="K45" s="35"/>
      <c r="L45" s="35"/>
      <c r="M45" s="35"/>
      <c r="N45" s="35"/>
      <c r="O45" s="36"/>
    </row>
    <row r="46" spans="2:16">
      <c r="B46" s="25" t="s">
        <v>94</v>
      </c>
      <c r="C46" s="21">
        <v>30.701000213623047</v>
      </c>
      <c r="D46" s="37"/>
      <c r="E46" s="35"/>
      <c r="F46" s="35"/>
      <c r="G46" s="21">
        <v>17.62299919128418</v>
      </c>
      <c r="H46" s="37"/>
      <c r="I46" s="35"/>
      <c r="J46" s="35"/>
      <c r="K46" s="35"/>
      <c r="L46" s="35"/>
      <c r="M46" s="35"/>
      <c r="N46" s="35"/>
      <c r="O46" s="36"/>
    </row>
    <row r="47" spans="2:16" ht="15.75">
      <c r="B47" s="25" t="s">
        <v>94</v>
      </c>
      <c r="C47" s="21">
        <v>30.64900016784668</v>
      </c>
      <c r="D47" s="38">
        <f>STDEV(C45:C47)</f>
        <v>4.6130710820047147E-2</v>
      </c>
      <c r="E47" s="39">
        <f>AVERAGE(C45:C47)</f>
        <v>30.652999877929688</v>
      </c>
      <c r="F47" s="35"/>
      <c r="G47" s="21">
        <v>17.680999755859375</v>
      </c>
      <c r="H47" s="40">
        <f>STDEV(G45:G47)</f>
        <v>2.9023258135893241E-2</v>
      </c>
      <c r="I47" s="39">
        <f>AVERAGE(G45:G47)</f>
        <v>17.652666091918945</v>
      </c>
      <c r="J47" s="35"/>
      <c r="K47" s="39">
        <f>E47-I47</f>
        <v>13.000333786010742</v>
      </c>
      <c r="L47" s="39">
        <f>K47-$K$7</f>
        <v>1.4703340530395508</v>
      </c>
      <c r="M47" s="18">
        <f>SQRT((D47*D47)+(H47*H47))</f>
        <v>5.4501302677876499E-2</v>
      </c>
      <c r="N47" s="6"/>
      <c r="O47" s="23">
        <f>POWER(2,-L47)</f>
        <v>0.36089872385543609</v>
      </c>
      <c r="P47" s="17">
        <f>M47/SQRT((COUNT(C45:C47)+COUNT(G45:G47)/2))</f>
        <v>2.5692160471351345E-2</v>
      </c>
    </row>
    <row r="48" spans="2:16">
      <c r="B48" s="25" t="s">
        <v>95</v>
      </c>
      <c r="C48" s="21">
        <v>20.878000259399414</v>
      </c>
      <c r="D48" s="32"/>
      <c r="E48" s="35"/>
      <c r="F48" s="35"/>
      <c r="G48" s="21">
        <v>14.130000114440918</v>
      </c>
      <c r="I48" s="35"/>
      <c r="J48" s="35"/>
      <c r="K48" s="35"/>
      <c r="L48" s="35"/>
      <c r="M48" s="35"/>
      <c r="N48" s="35"/>
      <c r="O48" s="36"/>
    </row>
    <row r="49" spans="2:16">
      <c r="B49" s="25" t="s">
        <v>95</v>
      </c>
      <c r="C49" s="21">
        <v>20.889999389648437</v>
      </c>
      <c r="D49" s="37"/>
      <c r="E49" s="35"/>
      <c r="F49" s="35"/>
      <c r="G49" s="21">
        <v>14.121999740600586</v>
      </c>
      <c r="H49" s="37"/>
      <c r="I49" s="35"/>
      <c r="J49" s="35"/>
      <c r="K49" s="35"/>
      <c r="L49" s="35"/>
      <c r="M49" s="35"/>
      <c r="N49" s="35"/>
      <c r="O49" s="36"/>
    </row>
    <row r="50" spans="2:16" ht="15.75">
      <c r="B50" s="25" t="s">
        <v>95</v>
      </c>
      <c r="C50" s="21">
        <v>20.972000122070313</v>
      </c>
      <c r="D50" s="38">
        <f>STDEV(C48:C50)</f>
        <v>5.1159999717560495E-2</v>
      </c>
      <c r="E50" s="39">
        <f>AVERAGE(C48:C50)</f>
        <v>20.913333257039387</v>
      </c>
      <c r="F50" s="35"/>
      <c r="G50" s="21">
        <v>14.336999893188477</v>
      </c>
      <c r="H50" s="40">
        <f>STDEV(G48:G50)</f>
        <v>0.12188654560411624</v>
      </c>
      <c r="I50" s="39">
        <f>AVERAGE(G48:G50)</f>
        <v>14.196333249409994</v>
      </c>
      <c r="J50" s="35"/>
      <c r="K50" s="39">
        <f>E50-I50</f>
        <v>6.7170000076293928</v>
      </c>
      <c r="L50" s="39">
        <f>K50-$K$7</f>
        <v>-4.8129997253417987</v>
      </c>
      <c r="M50" s="18">
        <f>SQRT((D50*D50)+(H50*H50))</f>
        <v>0.13218803111630456</v>
      </c>
      <c r="N50" s="6"/>
      <c r="O50" s="23">
        <f>POWER(2,-L50)</f>
        <v>28.109769632129655</v>
      </c>
      <c r="P50" s="17">
        <f>M50/SQRT((COUNT(C48:C50)+COUNT(G48:G50)/2))</f>
        <v>6.2314035462691542E-2</v>
      </c>
    </row>
    <row r="51" spans="2:16">
      <c r="B51" s="25" t="s">
        <v>96</v>
      </c>
      <c r="C51" s="21">
        <v>26.475000381469727</v>
      </c>
      <c r="D51" s="32"/>
      <c r="E51" s="35"/>
      <c r="F51" s="35"/>
      <c r="G51" s="21">
        <v>14.62600040435791</v>
      </c>
      <c r="I51" s="35"/>
      <c r="J51" s="35"/>
      <c r="K51" s="35"/>
      <c r="L51" s="35"/>
      <c r="M51" s="35"/>
      <c r="N51" s="35"/>
      <c r="O51" s="36"/>
    </row>
    <row r="52" spans="2:16">
      <c r="B52" s="25" t="s">
        <v>96</v>
      </c>
      <c r="C52" s="21">
        <v>26.379999160766602</v>
      </c>
      <c r="D52" s="37"/>
      <c r="E52" s="35"/>
      <c r="F52" s="35"/>
      <c r="G52" s="21">
        <v>14.612000465393066</v>
      </c>
      <c r="H52" s="37"/>
      <c r="I52" s="35"/>
      <c r="J52" s="35"/>
      <c r="K52" s="35"/>
      <c r="L52" s="35"/>
      <c r="M52" s="35"/>
      <c r="N52" s="35"/>
      <c r="O52" s="36"/>
    </row>
    <row r="53" spans="2:16" ht="15.75">
      <c r="B53" s="25" t="s">
        <v>96</v>
      </c>
      <c r="C53" s="21">
        <v>26.444999694824219</v>
      </c>
      <c r="D53" s="38">
        <f>STDEV(C51:C53)</f>
        <v>4.8563262112529169E-2</v>
      </c>
      <c r="E53" s="39">
        <f>AVERAGE(C51:C53)</f>
        <v>26.433333079020183</v>
      </c>
      <c r="F53" s="35"/>
      <c r="G53" s="21">
        <v>14.704000473022461</v>
      </c>
      <c r="H53" s="40">
        <f>STDEV(G51:G53)</f>
        <v>4.9571514680816844E-2</v>
      </c>
      <c r="I53" s="39">
        <f>AVERAGE(G51:G53)</f>
        <v>14.647333780924479</v>
      </c>
      <c r="J53" s="35"/>
      <c r="K53" s="39">
        <f>E53-I53</f>
        <v>11.785999298095705</v>
      </c>
      <c r="L53" s="39">
        <f>K53-$K$7</f>
        <v>0.2559995651245135</v>
      </c>
      <c r="M53" s="18">
        <f>SQRT((D53*D53)+(H53*H53))</f>
        <v>6.9395428486036817E-2</v>
      </c>
      <c r="N53" s="6"/>
      <c r="O53" s="23">
        <f>POWER(2,-L53)</f>
        <v>0.83740673993017767</v>
      </c>
      <c r="P53" s="17">
        <f>M53/SQRT((COUNT(C51:C53)+COUNT(G51:G53)/2))</f>
        <v>3.27133187105485E-2</v>
      </c>
    </row>
    <row r="54" spans="2:16">
      <c r="B54" s="25" t="s">
        <v>97</v>
      </c>
      <c r="C54" s="21">
        <v>27.680000305175781</v>
      </c>
      <c r="D54" s="32"/>
      <c r="E54" s="35"/>
      <c r="F54" s="35"/>
      <c r="G54" s="21">
        <v>16.688999176025391</v>
      </c>
      <c r="I54" s="35"/>
      <c r="J54" s="35"/>
      <c r="K54" s="35"/>
      <c r="L54" s="35"/>
      <c r="M54" s="35"/>
      <c r="N54" s="35"/>
      <c r="O54" s="36"/>
    </row>
    <row r="55" spans="2:16">
      <c r="B55" s="25" t="s">
        <v>97</v>
      </c>
      <c r="C55" s="21">
        <v>27.35099983215332</v>
      </c>
      <c r="D55" s="37"/>
      <c r="E55" s="35"/>
      <c r="F55" s="35"/>
      <c r="G55" s="21">
        <v>16.749000549316406</v>
      </c>
      <c r="H55" s="37"/>
      <c r="I55" s="35"/>
      <c r="J55" s="35"/>
      <c r="K55" s="35"/>
      <c r="L55" s="35"/>
      <c r="M55" s="35"/>
      <c r="N55" s="35"/>
      <c r="O55" s="36"/>
    </row>
    <row r="56" spans="2:16" ht="15.75">
      <c r="B56" s="25" t="s">
        <v>97</v>
      </c>
      <c r="C56" s="21">
        <v>27.767000198364258</v>
      </c>
      <c r="D56" s="38">
        <f>STDEV(C54:C56)</f>
        <v>0.2194183968855653</v>
      </c>
      <c r="E56" s="39">
        <f>AVERAGE(C54:C56)</f>
        <v>27.599333445231121</v>
      </c>
      <c r="F56" s="35"/>
      <c r="G56" s="21">
        <v>16.701000213623047</v>
      </c>
      <c r="H56" s="40">
        <f>STDEV(G54:G56)</f>
        <v>3.1749598230800112E-2</v>
      </c>
      <c r="I56" s="39">
        <f>AVERAGE(G54:G56)</f>
        <v>16.712999979654949</v>
      </c>
      <c r="J56" s="35"/>
      <c r="K56" s="39">
        <f>E56-I56</f>
        <v>10.886333465576172</v>
      </c>
      <c r="L56" s="39">
        <f>K56-$K$7</f>
        <v>-0.64366626739501953</v>
      </c>
      <c r="M56" s="18">
        <f>SQRT((D56*D56)+(H56*H56))</f>
        <v>0.22170356307386826</v>
      </c>
      <c r="N56" s="6"/>
      <c r="O56" s="23">
        <f>POWER(2,-L56)</f>
        <v>1.5622943195354604</v>
      </c>
      <c r="P56" s="17">
        <f>M56/SQRT((COUNT(C54:C56)+COUNT(G54:G56)/2))</f>
        <v>0.10451206190850115</v>
      </c>
    </row>
    <row r="57" spans="2:16">
      <c r="B57" s="25" t="s">
        <v>98</v>
      </c>
      <c r="C57" s="21">
        <v>22.205999374389648</v>
      </c>
      <c r="D57" s="32"/>
      <c r="E57" s="35"/>
      <c r="F57" s="35"/>
      <c r="G57" s="21">
        <v>14.383000373840332</v>
      </c>
      <c r="I57" s="35"/>
      <c r="J57" s="35"/>
      <c r="K57" s="35"/>
      <c r="L57" s="35"/>
      <c r="M57" s="35"/>
      <c r="N57" s="35"/>
      <c r="O57" s="36"/>
    </row>
    <row r="58" spans="2:16">
      <c r="B58" s="25" t="s">
        <v>98</v>
      </c>
      <c r="C58" s="21">
        <v>22.167999267578125</v>
      </c>
      <c r="D58" s="37"/>
      <c r="E58" s="35"/>
      <c r="F58" s="35"/>
      <c r="G58" s="21">
        <v>14.291999816894531</v>
      </c>
      <c r="H58" s="37"/>
      <c r="I58" s="35"/>
      <c r="J58" s="35"/>
      <c r="K58" s="35"/>
      <c r="L58" s="35"/>
      <c r="M58" s="35"/>
      <c r="N58" s="35"/>
      <c r="O58" s="36"/>
    </row>
    <row r="59" spans="2:16" ht="15.75">
      <c r="B59" s="25" t="s">
        <v>98</v>
      </c>
      <c r="C59" s="21">
        <v>22.143999099731445</v>
      </c>
      <c r="D59" s="38">
        <f>STDEV(C57:C59)</f>
        <v>3.1262464799523333E-2</v>
      </c>
      <c r="E59" s="39">
        <f>AVERAGE(C57:C59)</f>
        <v>22.172665913899738</v>
      </c>
      <c r="F59" s="35"/>
      <c r="G59" s="21">
        <v>14.288999557495117</v>
      </c>
      <c r="H59" s="40">
        <f>STDEV(G57:G59)</f>
        <v>5.3426361150148392E-2</v>
      </c>
      <c r="I59" s="39">
        <f>AVERAGE(G57:G59)</f>
        <v>14.321333249409994</v>
      </c>
      <c r="J59" s="35"/>
      <c r="K59" s="39">
        <f>E59-I59</f>
        <v>7.8513326644897443</v>
      </c>
      <c r="L59" s="39">
        <f>K59-$K$7</f>
        <v>-3.6786670684814471</v>
      </c>
      <c r="M59" s="18">
        <f>SQRT((D59*D59)+(H59*H59))</f>
        <v>6.1900870519626144E-2</v>
      </c>
      <c r="N59" s="6"/>
      <c r="O59" s="23">
        <f>POWER(2,-L59)</f>
        <v>12.805281547720487</v>
      </c>
      <c r="P59" s="17">
        <f>M59/SQRT((COUNT(C57:C59)+COUNT(G57:G59)/2))</f>
        <v>2.9180350203852064E-2</v>
      </c>
    </row>
    <row r="60" spans="2:16">
      <c r="B60" s="25" t="s">
        <v>99</v>
      </c>
      <c r="C60" s="21">
        <v>27.672000885009766</v>
      </c>
      <c r="D60" s="32"/>
      <c r="E60" s="35"/>
      <c r="F60" s="35"/>
      <c r="G60" s="21">
        <v>14.687000274658203</v>
      </c>
      <c r="I60" s="35"/>
      <c r="J60" s="35"/>
      <c r="K60" s="35"/>
      <c r="L60" s="35"/>
      <c r="M60" s="35"/>
      <c r="N60" s="35"/>
      <c r="O60" s="36"/>
    </row>
    <row r="61" spans="2:16">
      <c r="B61" s="25" t="s">
        <v>99</v>
      </c>
      <c r="C61" s="21">
        <v>27.648000717163086</v>
      </c>
      <c r="D61" s="37"/>
      <c r="E61" s="35"/>
      <c r="F61" s="35"/>
      <c r="G61" s="21">
        <v>14.682999610900879</v>
      </c>
      <c r="H61" s="37"/>
      <c r="I61" s="35"/>
      <c r="J61" s="35"/>
      <c r="K61" s="35"/>
      <c r="L61" s="35"/>
      <c r="M61" s="35"/>
      <c r="N61" s="35"/>
      <c r="O61" s="36"/>
    </row>
    <row r="62" spans="2:16" ht="15.75">
      <c r="B62" s="25" t="s">
        <v>99</v>
      </c>
      <c r="C62" s="21">
        <v>27.815999984741211</v>
      </c>
      <c r="D62" s="38">
        <f>STDEV(C60:C62)</f>
        <v>9.0862077427753082E-2</v>
      </c>
      <c r="E62" s="39">
        <f>AVERAGE(C60:C62)</f>
        <v>27.712000528971355</v>
      </c>
      <c r="F62" s="35"/>
      <c r="G62" s="21">
        <v>14.644000053405762</v>
      </c>
      <c r="H62" s="40">
        <f>STDEV(G60:G62)</f>
        <v>2.3755665370156203E-2</v>
      </c>
      <c r="I62" s="39">
        <f>AVERAGE(G60:G62)</f>
        <v>14.671333312988281</v>
      </c>
      <c r="J62" s="35"/>
      <c r="K62" s="39">
        <f>E62-I62</f>
        <v>13.040667215983074</v>
      </c>
      <c r="L62" s="39">
        <f>K62-$K$7</f>
        <v>1.5106674830118827</v>
      </c>
      <c r="M62" s="18">
        <f>SQRT((D62*D62)+(H62*H62))</f>
        <v>9.3916179392402002E-2</v>
      </c>
      <c r="N62" s="6"/>
      <c r="O62" s="23">
        <f>POWER(2,-L62)</f>
        <v>0.35094880999810124</v>
      </c>
      <c r="P62" s="17">
        <f>M62/SQRT((COUNT(C60:C62)+COUNT(G60:G62)/2))</f>
        <v>4.4272511540999836E-2</v>
      </c>
    </row>
    <row r="63" spans="2:16">
      <c r="B63" s="25" t="s">
        <v>100</v>
      </c>
      <c r="C63" s="21">
        <v>26.822999954223633</v>
      </c>
      <c r="D63" s="32"/>
      <c r="E63" s="35"/>
      <c r="F63" s="35"/>
      <c r="G63" s="21">
        <v>17.333000183105469</v>
      </c>
      <c r="I63" s="35"/>
      <c r="J63" s="35"/>
      <c r="K63" s="35"/>
      <c r="L63" s="35"/>
      <c r="M63" s="35"/>
      <c r="N63" s="35"/>
      <c r="O63" s="36"/>
    </row>
    <row r="64" spans="2:16">
      <c r="B64" s="25" t="s">
        <v>100</v>
      </c>
      <c r="C64" s="21">
        <v>26.851999282836914</v>
      </c>
      <c r="D64" s="37"/>
      <c r="E64" s="35"/>
      <c r="F64" s="35"/>
      <c r="G64" s="21">
        <v>17.354000091552734</v>
      </c>
      <c r="H64" s="37"/>
      <c r="I64" s="35"/>
      <c r="J64" s="35"/>
      <c r="K64" s="35"/>
      <c r="L64" s="35"/>
      <c r="M64" s="35"/>
      <c r="N64" s="35"/>
      <c r="O64" s="36"/>
    </row>
    <row r="65" spans="2:16" ht="15.75">
      <c r="B65" s="25" t="s">
        <v>100</v>
      </c>
      <c r="C65" s="21">
        <v>26.826999664306641</v>
      </c>
      <c r="D65" s="38">
        <f>STDEV(C63:C65)</f>
        <v>1.57159137364455E-2</v>
      </c>
      <c r="E65" s="39">
        <f>AVERAGE(C63:C65)</f>
        <v>26.833999633789063</v>
      </c>
      <c r="F65" s="35"/>
      <c r="G65" s="21">
        <v>17.325000762939453</v>
      </c>
      <c r="H65" s="40">
        <f>STDEV(G63:G65)</f>
        <v>1.4977471625784441E-2</v>
      </c>
      <c r="I65" s="39">
        <f>AVERAGE(G63:G65)</f>
        <v>17.337333679199219</v>
      </c>
      <c r="J65" s="35"/>
      <c r="K65" s="39">
        <f>E65-I65</f>
        <v>9.4966659545898437</v>
      </c>
      <c r="L65" s="39">
        <f>K65-$K$7</f>
        <v>-2.0333337783813477</v>
      </c>
      <c r="M65" s="18">
        <f>SQRT((D65*D65)+(H65*H65))</f>
        <v>2.1709781225810968E-2</v>
      </c>
      <c r="N65" s="6"/>
      <c r="O65" s="23">
        <f>POWER(2,-L65)</f>
        <v>4.0934968307642654</v>
      </c>
      <c r="P65" s="17">
        <f>M65/SQRT((COUNT(C63:C65)+COUNT(G63:G65)/2))</f>
        <v>1.0234089015231557E-2</v>
      </c>
    </row>
    <row r="66" spans="2:16">
      <c r="B66" s="25" t="s">
        <v>101</v>
      </c>
      <c r="C66" s="21">
        <v>22.968000411987305</v>
      </c>
      <c r="D66" s="32"/>
      <c r="E66" s="35"/>
      <c r="F66" s="35"/>
      <c r="G66" s="21">
        <v>16.780000686645508</v>
      </c>
      <c r="I66" s="35"/>
      <c r="J66" s="35"/>
      <c r="K66" s="35"/>
      <c r="L66" s="35"/>
      <c r="M66" s="35"/>
      <c r="N66" s="35"/>
      <c r="O66" s="36"/>
    </row>
    <row r="67" spans="2:16">
      <c r="B67" s="25" t="s">
        <v>101</v>
      </c>
      <c r="C67" s="21">
        <v>22.937999725341797</v>
      </c>
      <c r="D67" s="37"/>
      <c r="E67" s="35"/>
      <c r="F67" s="35"/>
      <c r="G67" s="21">
        <v>16.733999252319336</v>
      </c>
      <c r="H67" s="37"/>
      <c r="I67" s="35"/>
      <c r="J67" s="35"/>
      <c r="K67" s="35"/>
      <c r="L67" s="35"/>
      <c r="M67" s="35"/>
      <c r="N67" s="35"/>
      <c r="O67" s="36"/>
    </row>
    <row r="68" spans="2:16" ht="15.75">
      <c r="B68" s="25" t="s">
        <v>101</v>
      </c>
      <c r="C68" s="21">
        <v>23.184999465942383</v>
      </c>
      <c r="D68" s="38">
        <f>STDEV(C66:C68)</f>
        <v>0.1347822332958846</v>
      </c>
      <c r="E68" s="39">
        <f>AVERAGE(C66:C68)</f>
        <v>23.030333201090496</v>
      </c>
      <c r="F68" s="35"/>
      <c r="G68" s="21">
        <v>16.715999603271484</v>
      </c>
      <c r="H68" s="40">
        <f>STDEV(G66:G68)</f>
        <v>3.3005701525038636E-2</v>
      </c>
      <c r="I68" s="39">
        <f>AVERAGE(G66:G68)</f>
        <v>16.743333180745442</v>
      </c>
      <c r="J68" s="35"/>
      <c r="K68" s="39">
        <f>E68-I68</f>
        <v>6.2870000203450545</v>
      </c>
      <c r="L68" s="39">
        <f>K68-$K$7</f>
        <v>-5.242999712626137</v>
      </c>
      <c r="M68" s="18">
        <f>SQRT((D68*D68)+(H68*H68))</f>
        <v>0.13876464515641654</v>
      </c>
      <c r="N68" s="6"/>
      <c r="O68" s="23">
        <f>POWER(2,-L68)</f>
        <v>37.870425152581298</v>
      </c>
      <c r="P68" s="17">
        <f>M68/SQRT((COUNT(C66:C68)+COUNT(G66:G68)/2))</f>
        <v>6.5414281052698101E-2</v>
      </c>
    </row>
    <row r="69" spans="2:16">
      <c r="B69" s="25" t="s">
        <v>102</v>
      </c>
      <c r="C69" s="21">
        <v>28.993000030517578</v>
      </c>
      <c r="D69" s="32"/>
      <c r="E69" s="35"/>
      <c r="F69" s="35"/>
      <c r="G69" s="21">
        <v>18.267000198364258</v>
      </c>
      <c r="I69" s="35"/>
      <c r="J69" s="35"/>
      <c r="K69" s="35"/>
      <c r="L69" s="35"/>
      <c r="M69" s="35"/>
      <c r="N69" s="35"/>
      <c r="O69" s="36"/>
    </row>
    <row r="70" spans="2:16">
      <c r="B70" s="25" t="s">
        <v>102</v>
      </c>
      <c r="C70" s="21">
        <v>28.885000228881836</v>
      </c>
      <c r="D70" s="37"/>
      <c r="E70" s="35"/>
      <c r="F70" s="35"/>
      <c r="G70" s="21">
        <v>18.392999649047852</v>
      </c>
      <c r="H70" s="37"/>
      <c r="I70" s="35"/>
      <c r="J70" s="35"/>
      <c r="K70" s="35"/>
      <c r="L70" s="35"/>
      <c r="M70" s="35"/>
      <c r="N70" s="35"/>
      <c r="O70" s="36"/>
    </row>
    <row r="71" spans="2:16" ht="15.75">
      <c r="B71" s="25" t="s">
        <v>102</v>
      </c>
      <c r="C71" s="21">
        <v>29.062000274658203</v>
      </c>
      <c r="D71" s="38">
        <f>STDEV(C69:C71)</f>
        <v>8.9213234303793743E-2</v>
      </c>
      <c r="E71" s="39">
        <f>AVERAGE(C69:C71)</f>
        <v>28.980000178019207</v>
      </c>
      <c r="F71" s="35"/>
      <c r="G71" s="21">
        <v>18.312000274658203</v>
      </c>
      <c r="H71" s="40">
        <f>STDEV(G69:G71)</f>
        <v>6.3851085987296385E-2</v>
      </c>
      <c r="I71" s="39">
        <f>AVERAGE(G69:G71)</f>
        <v>18.324000040690105</v>
      </c>
      <c r="J71" s="35"/>
      <c r="K71" s="39">
        <f>E71-I71</f>
        <v>10.656000137329102</v>
      </c>
      <c r="L71" s="39">
        <f>K71-$K$7</f>
        <v>-0.87399959564208984</v>
      </c>
      <c r="M71" s="18">
        <f>SQRT((D71*D71)+(H71*H71))</f>
        <v>0.10970853365486533</v>
      </c>
      <c r="N71" s="6"/>
      <c r="O71" s="23">
        <f>POWER(2,-L71)</f>
        <v>1.8327367756720006</v>
      </c>
      <c r="P71" s="17">
        <f>M71/SQRT((COUNT(C69:C71)+COUNT(G69:G71)/2))</f>
        <v>5.1717098734258567E-2</v>
      </c>
    </row>
    <row r="72" spans="2:16">
      <c r="B72" s="25" t="s">
        <v>103</v>
      </c>
      <c r="C72" s="21">
        <v>25.60099983215332</v>
      </c>
      <c r="D72" s="32"/>
      <c r="E72" s="35"/>
      <c r="F72" s="35"/>
      <c r="G72" s="21">
        <v>17.295000076293945</v>
      </c>
      <c r="I72" s="35"/>
      <c r="J72" s="35"/>
      <c r="K72" s="35"/>
      <c r="L72" s="35"/>
      <c r="M72" s="35"/>
      <c r="N72" s="35"/>
      <c r="O72" s="36"/>
    </row>
    <row r="73" spans="2:16">
      <c r="B73" s="25" t="s">
        <v>103</v>
      </c>
      <c r="C73" s="21">
        <v>25.709999084472656</v>
      </c>
      <c r="D73" s="37"/>
      <c r="E73" s="35"/>
      <c r="F73" s="35"/>
      <c r="G73" s="21">
        <v>17.253000259399414</v>
      </c>
      <c r="H73" s="37"/>
      <c r="I73" s="35"/>
      <c r="J73" s="35"/>
      <c r="K73" s="35"/>
      <c r="L73" s="35"/>
      <c r="M73" s="35"/>
      <c r="N73" s="35"/>
      <c r="O73" s="36"/>
    </row>
    <row r="74" spans="2:16" ht="15.75">
      <c r="B74" s="25" t="s">
        <v>103</v>
      </c>
      <c r="C74" s="21">
        <v>25.86199951171875</v>
      </c>
      <c r="D74" s="38">
        <f>STDEV(C72:C74)</f>
        <v>0.13108890089199407</v>
      </c>
      <c r="E74" s="39">
        <f>AVERAGE(C72:C74)</f>
        <v>25.724332809448242</v>
      </c>
      <c r="F74" s="35"/>
      <c r="G74" s="21">
        <v>17.594999313354492</v>
      </c>
      <c r="H74" s="40">
        <f>STDEV(G72:G74)</f>
        <v>0.18651491440013543</v>
      </c>
      <c r="I74" s="39">
        <f>AVERAGE(G72:G74)</f>
        <v>17.380999883015949</v>
      </c>
      <c r="J74" s="35"/>
      <c r="K74" s="39">
        <f>E74-I74</f>
        <v>8.3433329264322929</v>
      </c>
      <c r="L74" s="39">
        <f>K74-$K$7</f>
        <v>-3.1866668065388986</v>
      </c>
      <c r="M74" s="18">
        <f>SQRT((D74*D74)+(H74*H74))</f>
        <v>0.22797393103326724</v>
      </c>
      <c r="N74" s="6"/>
      <c r="O74" s="23">
        <f>POWER(2,-L74)</f>
        <v>9.1050491594556551</v>
      </c>
      <c r="P74" s="17">
        <f>M74/SQRT((COUNT(C72:C74)+COUNT(G72:G74)/2))</f>
        <v>0.10746794171158507</v>
      </c>
    </row>
    <row r="75" spans="2:16">
      <c r="B75" s="25" t="s">
        <v>104</v>
      </c>
      <c r="C75" s="21">
        <v>20.393999099731445</v>
      </c>
      <c r="D75" s="32"/>
      <c r="E75" s="35"/>
      <c r="F75" s="35"/>
      <c r="G75" s="21">
        <v>14.189000129699707</v>
      </c>
      <c r="I75" s="35"/>
      <c r="J75" s="35"/>
      <c r="K75" s="35"/>
      <c r="L75" s="35"/>
      <c r="M75" s="35"/>
      <c r="N75" s="35"/>
      <c r="O75" s="36"/>
    </row>
    <row r="76" spans="2:16">
      <c r="B76" s="25" t="s">
        <v>104</v>
      </c>
      <c r="C76" s="21">
        <v>20.333000183105469</v>
      </c>
      <c r="D76" s="37"/>
      <c r="E76" s="35"/>
      <c r="F76" s="35"/>
      <c r="G76" s="21">
        <v>14.16100025177002</v>
      </c>
      <c r="H76" s="37"/>
      <c r="I76" s="35"/>
      <c r="J76" s="35"/>
      <c r="K76" s="35"/>
      <c r="L76" s="35"/>
      <c r="M76" s="35"/>
      <c r="N76" s="35"/>
      <c r="O76" s="36"/>
    </row>
    <row r="77" spans="2:16" ht="15.75">
      <c r="B77" s="25" t="s">
        <v>104</v>
      </c>
      <c r="C77" s="21">
        <v>20.438999176025391</v>
      </c>
      <c r="D77" s="38">
        <f>STDEV(C75:C77)</f>
        <v>5.3200346483898937E-2</v>
      </c>
      <c r="E77" s="39">
        <f>AVERAGE(C75:C77)</f>
        <v>20.388666152954102</v>
      </c>
      <c r="F77" s="35"/>
      <c r="G77" s="21">
        <v>14.21399974822998</v>
      </c>
      <c r="H77" s="40">
        <f>STDEV(G75:G77)</f>
        <v>2.6513897977431897E-2</v>
      </c>
      <c r="I77" s="39">
        <f>AVERAGE(G75:G77)</f>
        <v>14.188000043233236</v>
      </c>
      <c r="J77" s="35"/>
      <c r="K77" s="39">
        <f>E77-I77</f>
        <v>6.2006661097208653</v>
      </c>
      <c r="L77" s="39">
        <f>K77-$K$7</f>
        <v>-5.3293336232503261</v>
      </c>
      <c r="M77" s="18">
        <f>SQRT((D77*D77)+(H77*H77))</f>
        <v>5.9441262200297912E-2</v>
      </c>
      <c r="N77" s="6"/>
      <c r="O77" s="23">
        <f>POWER(2,-L77)</f>
        <v>40.205852725699479</v>
      </c>
      <c r="P77" s="17">
        <f>M77/SQRT((COUNT(C75:C77)+COUNT(G75:G77)/2))</f>
        <v>2.8020879722745504E-2</v>
      </c>
    </row>
    <row r="78" spans="2:16">
      <c r="B78" s="25" t="s">
        <v>105</v>
      </c>
      <c r="C78" s="21">
        <v>25.98900032043457</v>
      </c>
      <c r="D78" s="32"/>
      <c r="E78" s="35"/>
      <c r="F78" s="35"/>
      <c r="G78" s="21">
        <v>16.233999252319336</v>
      </c>
      <c r="I78" s="35"/>
      <c r="J78" s="35"/>
      <c r="K78" s="35"/>
      <c r="L78" s="35"/>
      <c r="M78" s="35"/>
      <c r="N78" s="35"/>
      <c r="O78" s="36"/>
    </row>
    <row r="79" spans="2:16">
      <c r="B79" s="25" t="s">
        <v>105</v>
      </c>
      <c r="C79" s="21">
        <v>26.134000778198242</v>
      </c>
      <c r="D79" s="37"/>
      <c r="E79" s="35"/>
      <c r="F79" s="35"/>
      <c r="G79" s="21">
        <v>16.191999435424805</v>
      </c>
      <c r="H79" s="37"/>
      <c r="I79" s="35"/>
      <c r="J79" s="35"/>
      <c r="K79" s="35"/>
      <c r="L79" s="35"/>
      <c r="M79" s="35"/>
      <c r="N79" s="35"/>
      <c r="O79" s="36"/>
    </row>
    <row r="80" spans="2:16" ht="15.75">
      <c r="B80" s="25" t="s">
        <v>105</v>
      </c>
      <c r="C80" s="21">
        <v>26.120000839233398</v>
      </c>
      <c r="D80" s="38">
        <f>STDEV(C78:C80)</f>
        <v>7.9981525958869468E-2</v>
      </c>
      <c r="E80" s="39">
        <f>AVERAGE(C78:C80)</f>
        <v>26.081000645955402</v>
      </c>
      <c r="F80" s="35"/>
      <c r="G80" s="21">
        <v>16.27400016784668</v>
      </c>
      <c r="H80" s="40">
        <f>STDEV(G78:G80)</f>
        <v>4.1004426549507603E-2</v>
      </c>
      <c r="I80" s="39">
        <f>AVERAGE(G78:G80)</f>
        <v>16.233332951863606</v>
      </c>
      <c r="J80" s="35"/>
      <c r="K80" s="39">
        <f>E80-I80</f>
        <v>9.8476676940917969</v>
      </c>
      <c r="L80" s="39">
        <f>K80-$K$7</f>
        <v>-1.6823320388793945</v>
      </c>
      <c r="M80" s="18">
        <f>SQRT((D80*D80)+(H80*H80))</f>
        <v>8.9879961567433234E-2</v>
      </c>
      <c r="N80" s="6"/>
      <c r="O80" s="23">
        <f>POWER(2,-L80)</f>
        <v>3.2094632441987545</v>
      </c>
      <c r="P80" s="17">
        <f>M80/SQRT((COUNT(C78:C80)+COUNT(G78:G80)/2))</f>
        <v>4.236982021141221E-2</v>
      </c>
    </row>
    <row r="81" spans="2:17">
      <c r="B81" s="25" t="s">
        <v>106</v>
      </c>
      <c r="C81" s="21">
        <v>24.49799919128418</v>
      </c>
      <c r="D81" s="32"/>
      <c r="E81" s="35"/>
      <c r="F81" s="35"/>
      <c r="G81" s="21">
        <v>15.800000190734863</v>
      </c>
      <c r="I81" s="35"/>
      <c r="J81" s="35"/>
      <c r="K81" s="35"/>
      <c r="L81" s="35"/>
      <c r="M81" s="35"/>
      <c r="N81" s="35"/>
      <c r="O81" s="36"/>
    </row>
    <row r="82" spans="2:17">
      <c r="B82" s="25" t="s">
        <v>106</v>
      </c>
      <c r="C82" s="21">
        <v>24.589000701904297</v>
      </c>
      <c r="D82" s="37"/>
      <c r="E82" s="35"/>
      <c r="F82" s="35"/>
      <c r="G82" s="21">
        <v>15.758000373840332</v>
      </c>
      <c r="H82" s="37"/>
      <c r="I82" s="35"/>
      <c r="J82" s="35"/>
      <c r="K82" s="35"/>
      <c r="L82" s="35"/>
      <c r="M82" s="35"/>
      <c r="N82" s="35"/>
      <c r="O82" s="36"/>
    </row>
    <row r="83" spans="2:17" ht="15.75">
      <c r="B83" s="25" t="s">
        <v>106</v>
      </c>
      <c r="C83" s="21">
        <v>24.559999465942383</v>
      </c>
      <c r="D83" s="38">
        <f>STDEV(C81:C83)</f>
        <v>4.6487239611450626E-2</v>
      </c>
      <c r="E83" s="39">
        <f>AVERAGE(C81:C83)</f>
        <v>24.548999786376953</v>
      </c>
      <c r="F83" s="35"/>
      <c r="G83" s="21">
        <v>15.798999786376953</v>
      </c>
      <c r="H83" s="40">
        <f>STDEV(G81:G83)</f>
        <v>2.3965034447438631E-2</v>
      </c>
      <c r="I83" s="39">
        <f>AVERAGE(G81:G83)</f>
        <v>15.785666783650717</v>
      </c>
      <c r="J83" s="35"/>
      <c r="K83" s="39">
        <f>E83-I83</f>
        <v>8.7633330027262364</v>
      </c>
      <c r="L83" s="39">
        <f>K83-$K$7</f>
        <v>-2.766666730244955</v>
      </c>
      <c r="M83" s="18">
        <f>SQRT((D83*D83)+(H83*H83))</f>
        <v>5.2300920859573254E-2</v>
      </c>
      <c r="N83" s="6"/>
      <c r="O83" s="23">
        <f>POWER(2,-L83)</f>
        <v>6.8053375875120192</v>
      </c>
      <c r="P83" s="17">
        <f>M83/SQRT((COUNT(C81:C83)+COUNT(G81:G83)/2))</f>
        <v>2.4654890534736806E-2</v>
      </c>
    </row>
    <row r="84" spans="2:17">
      <c r="B84" s="25" t="s">
        <v>107</v>
      </c>
      <c r="C84" s="21">
        <v>21.148000717163086</v>
      </c>
      <c r="D84" s="32"/>
      <c r="E84" s="35"/>
      <c r="F84" s="35"/>
      <c r="G84" s="21">
        <v>15.008000373840332</v>
      </c>
      <c r="I84" s="35"/>
      <c r="J84" s="35"/>
      <c r="K84" s="35"/>
      <c r="L84" s="35"/>
      <c r="M84" s="35"/>
      <c r="N84" s="35"/>
      <c r="O84" s="36"/>
    </row>
    <row r="85" spans="2:17">
      <c r="B85" s="25" t="s">
        <v>107</v>
      </c>
      <c r="C85" s="21">
        <v>21.094999313354492</v>
      </c>
      <c r="D85" s="37"/>
      <c r="E85" s="35"/>
      <c r="F85" s="35"/>
      <c r="G85" s="21">
        <v>14.986000061035156</v>
      </c>
      <c r="H85" s="37"/>
      <c r="I85" s="35"/>
      <c r="J85" s="35"/>
      <c r="K85" s="35"/>
      <c r="L85" s="35"/>
      <c r="M85" s="35"/>
      <c r="N85" s="35"/>
      <c r="O85" s="36"/>
    </row>
    <row r="86" spans="2:17" ht="15.75">
      <c r="B86" s="25" t="s">
        <v>107</v>
      </c>
      <c r="C86" s="21">
        <v>21.229000091552734</v>
      </c>
      <c r="D86" s="38">
        <f>STDEV(C84:C86)</f>
        <v>6.7486117109287189E-2</v>
      </c>
      <c r="E86" s="39">
        <f>AVERAGE(C84:C86)</f>
        <v>21.157333374023438</v>
      </c>
      <c r="F86" s="35"/>
      <c r="G86" s="21">
        <v>14.993000030517578</v>
      </c>
      <c r="H86" s="40">
        <f>STDEV(G84:G86)</f>
        <v>1.123998543949907E-2</v>
      </c>
      <c r="I86" s="39">
        <f>AVERAGE(G84:G86)</f>
        <v>14.995666821797689</v>
      </c>
      <c r="J86" s="35"/>
      <c r="K86" s="39">
        <f>E86-I86</f>
        <v>6.1616665522257481</v>
      </c>
      <c r="L86" s="39">
        <f>K86-$K$7</f>
        <v>-5.3683331807454433</v>
      </c>
      <c r="M86" s="18">
        <f>SQRT((D86*D86)+(H86*H86))</f>
        <v>6.8415738504883333E-2</v>
      </c>
      <c r="N86" s="6"/>
      <c r="O86" s="23">
        <f>POWER(2,-L86)</f>
        <v>41.30753829195038</v>
      </c>
      <c r="P86" s="17">
        <f>M86/SQRT((COUNT(C84:C86)+COUNT(G84:G86)/2))</f>
        <v>3.2251488424459067E-2</v>
      </c>
    </row>
    <row r="87" spans="2:17">
      <c r="B87" s="25" t="s">
        <v>108</v>
      </c>
      <c r="C87" s="21">
        <v>26.224000930786133</v>
      </c>
      <c r="D87" s="32"/>
      <c r="E87" s="35"/>
      <c r="F87" s="35"/>
      <c r="G87" s="21">
        <v>16.471000671386719</v>
      </c>
      <c r="I87" s="35"/>
      <c r="J87" s="35"/>
      <c r="K87" s="35"/>
      <c r="L87" s="35"/>
      <c r="M87" s="35"/>
      <c r="N87" s="35"/>
      <c r="O87" s="36"/>
    </row>
    <row r="88" spans="2:17">
      <c r="B88" s="25" t="s">
        <v>108</v>
      </c>
      <c r="C88" s="21">
        <v>26.413000106811523</v>
      </c>
      <c r="D88" s="37"/>
      <c r="E88" s="35"/>
      <c r="F88" s="35"/>
      <c r="G88" s="21"/>
      <c r="H88" s="37"/>
      <c r="I88" s="35"/>
      <c r="J88" s="35"/>
      <c r="K88" s="35"/>
      <c r="L88" s="35"/>
      <c r="M88" s="35"/>
      <c r="N88" s="35"/>
      <c r="O88" s="36"/>
    </row>
    <row r="89" spans="2:17" ht="15.75">
      <c r="B89" s="25" t="s">
        <v>108</v>
      </c>
      <c r="C89" s="21">
        <v>26.232999801635742</v>
      </c>
      <c r="D89" s="38">
        <f>STDEV(C87:C89)</f>
        <v>0.10661596040479346</v>
      </c>
      <c r="E89" s="39">
        <f>AVERAGE(C87:C89)</f>
        <v>26.290000279744465</v>
      </c>
      <c r="F89" s="35"/>
      <c r="G89" s="21">
        <v>16.517000198364258</v>
      </c>
      <c r="H89" s="40">
        <f>STDEV(G87:G89)</f>
        <v>3.2526577457191404E-2</v>
      </c>
      <c r="I89" s="39">
        <f>AVERAGE(G87:G89)</f>
        <v>16.494000434875488</v>
      </c>
      <c r="J89" s="35"/>
      <c r="K89" s="39">
        <f>E89-I89</f>
        <v>9.7959998448689767</v>
      </c>
      <c r="L89" s="39">
        <f>K89-$K$7</f>
        <v>-1.7339998881022147</v>
      </c>
      <c r="M89" s="18">
        <f>SQRT((D89*D89)+(H89*H89))</f>
        <v>0.11146722053642119</v>
      </c>
      <c r="N89" s="6"/>
      <c r="O89" s="23">
        <f>POWER(2,-L89)</f>
        <v>3.326488135491759</v>
      </c>
      <c r="P89" s="17">
        <f>M89/SQRT((COUNT(C87:C89)+COUNT(G87:G89)/2))</f>
        <v>5.5733610268210595E-2</v>
      </c>
    </row>
    <row r="90" spans="2:17" s="24" customFormat="1">
      <c r="B90" s="25" t="s">
        <v>109</v>
      </c>
      <c r="C90" s="21">
        <v>27.566999435424805</v>
      </c>
      <c r="D90" s="32"/>
      <c r="E90" s="35"/>
      <c r="F90" s="35"/>
      <c r="G90" s="21">
        <v>17.343000411987305</v>
      </c>
      <c r="H90" s="31"/>
      <c r="I90" s="35"/>
      <c r="J90" s="35"/>
      <c r="K90" s="35"/>
      <c r="L90" s="35"/>
      <c r="M90" s="35"/>
      <c r="N90" s="35"/>
      <c r="O90" s="36"/>
      <c r="P90" s="42"/>
      <c r="Q90" s="30"/>
    </row>
    <row r="91" spans="2:17" s="24" customFormat="1">
      <c r="B91" s="25" t="s">
        <v>109</v>
      </c>
      <c r="C91" s="21">
        <v>27.718999862670898</v>
      </c>
      <c r="D91" s="37"/>
      <c r="E91" s="35"/>
      <c r="F91" s="35"/>
      <c r="G91" s="21">
        <v>17.290000915527344</v>
      </c>
      <c r="H91" s="37"/>
      <c r="I91" s="35"/>
      <c r="J91" s="35"/>
      <c r="K91" s="35"/>
      <c r="L91" s="35"/>
      <c r="M91" s="35"/>
      <c r="N91" s="35"/>
      <c r="O91" s="36"/>
      <c r="P91" s="42"/>
      <c r="Q91" s="30"/>
    </row>
    <row r="92" spans="2:17" s="24" customFormat="1" ht="15.75">
      <c r="B92" s="25" t="s">
        <v>109</v>
      </c>
      <c r="C92" s="21">
        <v>27.920999526977539</v>
      </c>
      <c r="D92" s="38">
        <f>STDEV(C90:C92)</f>
        <v>0.17758756482476229</v>
      </c>
      <c r="E92" s="39">
        <f>AVERAGE(C90:C92)</f>
        <v>27.735666275024414</v>
      </c>
      <c r="F92" s="35"/>
      <c r="G92" s="21">
        <v>17.316999435424805</v>
      </c>
      <c r="H92" s="40">
        <f>STDEV(G90:G92)</f>
        <v>2.6501312809829758E-2</v>
      </c>
      <c r="I92" s="39">
        <f>AVERAGE(G90:G92)</f>
        <v>17.316666920979817</v>
      </c>
      <c r="J92" s="35"/>
      <c r="K92" s="39">
        <f>E92-I92</f>
        <v>10.418999354044598</v>
      </c>
      <c r="L92" s="39">
        <f>K92-$K$7</f>
        <v>-1.1110003789265939</v>
      </c>
      <c r="M92" s="39">
        <f>SQRT((D92*D92)+(H92*H92))</f>
        <v>0.17955406640071842</v>
      </c>
      <c r="N92" s="35"/>
      <c r="O92" s="43">
        <f>POWER(2,-L92)</f>
        <v>2.1599536869816305</v>
      </c>
      <c r="P92" s="1">
        <f>M92/SQRT((COUNT(C90:C92)+COUNT(G90:G92)/2))</f>
        <v>8.4642598627711757E-2</v>
      </c>
      <c r="Q92" s="30"/>
    </row>
    <row r="93" spans="2:17" s="24" customFormat="1">
      <c r="B93" s="25" t="s">
        <v>110</v>
      </c>
      <c r="C93" s="21">
        <v>22.156999588012695</v>
      </c>
      <c r="D93" s="32"/>
      <c r="E93" s="35"/>
      <c r="F93" s="35"/>
      <c r="G93" s="21">
        <v>15.236000061035156</v>
      </c>
      <c r="H93" s="31"/>
      <c r="I93" s="35"/>
      <c r="J93" s="35"/>
      <c r="K93" s="35"/>
      <c r="L93" s="35"/>
      <c r="M93" s="35"/>
      <c r="N93" s="35"/>
      <c r="O93" s="36"/>
      <c r="P93" s="42"/>
      <c r="Q93" s="30"/>
    </row>
    <row r="94" spans="2:17" s="24" customFormat="1">
      <c r="B94" s="25" t="s">
        <v>110</v>
      </c>
      <c r="C94" s="21">
        <v>22.264999389648438</v>
      </c>
      <c r="D94" s="37"/>
      <c r="E94" s="35"/>
      <c r="F94" s="35"/>
      <c r="G94" s="21">
        <v>15.196999549865723</v>
      </c>
      <c r="H94" s="37"/>
      <c r="I94" s="35"/>
      <c r="J94" s="35"/>
      <c r="K94" s="35"/>
      <c r="L94" s="35"/>
      <c r="M94" s="35"/>
      <c r="N94" s="35"/>
      <c r="O94" s="36"/>
      <c r="P94" s="42"/>
      <c r="Q94" s="30"/>
    </row>
    <row r="95" spans="2:17" s="24" customFormat="1" ht="15.75">
      <c r="B95" s="25" t="s">
        <v>110</v>
      </c>
      <c r="C95" s="21">
        <v>22.363000869750977</v>
      </c>
      <c r="D95" s="38">
        <f>STDEV(C93:C95)</f>
        <v>0.10304107217792877</v>
      </c>
      <c r="E95" s="39">
        <f>AVERAGE(C93:C95)</f>
        <v>22.261666615804035</v>
      </c>
      <c r="F95" s="35"/>
      <c r="G95" s="21">
        <v>15.220000267028809</v>
      </c>
      <c r="H95" s="40">
        <f>STDEV(G93:G95)</f>
        <v>1.9604702963570367E-2</v>
      </c>
      <c r="I95" s="39">
        <f>AVERAGE(G93:G95)</f>
        <v>15.217666625976562</v>
      </c>
      <c r="J95" s="35"/>
      <c r="K95" s="39">
        <f>E95-I95</f>
        <v>7.0439999898274728</v>
      </c>
      <c r="L95" s="39">
        <f>K95-$K$7</f>
        <v>-4.4859997431437186</v>
      </c>
      <c r="M95" s="39">
        <f>SQRT((D95*D95)+(H95*H95))</f>
        <v>0.10488949868250372</v>
      </c>
      <c r="N95" s="35"/>
      <c r="O95" s="43">
        <f>POWER(2,-L95)</f>
        <v>22.408897144532631</v>
      </c>
      <c r="P95" s="1">
        <f>M95/SQRT((COUNT(C93:C95)+COUNT(G93:G95)/2))</f>
        <v>4.9445383862437221E-2</v>
      </c>
      <c r="Q95" s="30"/>
    </row>
    <row r="96" spans="2:17">
      <c r="B96" s="25" t="s">
        <v>111</v>
      </c>
      <c r="C96" s="21">
        <v>27.995000839233398</v>
      </c>
      <c r="D96" s="32"/>
      <c r="E96" s="35"/>
      <c r="F96" s="35"/>
      <c r="G96" s="21">
        <v>16.069999694824219</v>
      </c>
      <c r="I96" s="35"/>
      <c r="J96" s="35"/>
      <c r="K96" s="35"/>
      <c r="L96" s="35"/>
      <c r="M96" s="35"/>
      <c r="N96" s="35"/>
      <c r="O96" s="36"/>
    </row>
    <row r="97" spans="2:16">
      <c r="B97" s="25" t="s">
        <v>111</v>
      </c>
      <c r="C97" s="21">
        <v>28.351999282836914</v>
      </c>
      <c r="D97" s="37"/>
      <c r="E97" s="35"/>
      <c r="F97" s="35"/>
      <c r="G97" s="21">
        <v>15.98799991607666</v>
      </c>
      <c r="H97" s="37"/>
      <c r="I97" s="35"/>
      <c r="J97" s="35"/>
      <c r="K97" s="35"/>
      <c r="L97" s="35"/>
      <c r="M97" s="35"/>
      <c r="N97" s="35"/>
      <c r="O97" s="36"/>
    </row>
    <row r="98" spans="2:16" ht="15.75">
      <c r="B98" s="25" t="s">
        <v>111</v>
      </c>
      <c r="C98" s="21">
        <v>28.354000091552734</v>
      </c>
      <c r="D98" s="38">
        <f>STDEV(C96:C98)</f>
        <v>0.20669315225563928</v>
      </c>
      <c r="E98" s="39">
        <f>AVERAGE(C96:C98)</f>
        <v>28.233666737874348</v>
      </c>
      <c r="F98" s="35"/>
      <c r="G98" s="21">
        <v>15.928000450134277</v>
      </c>
      <c r="H98" s="40">
        <f>STDEV(G96:G98)</f>
        <v>7.1283103561939995E-2</v>
      </c>
      <c r="I98" s="39">
        <f>AVERAGE(G96:G98)</f>
        <v>15.995333353678385</v>
      </c>
      <c r="J98" s="35"/>
      <c r="K98" s="39">
        <f>E98-I98</f>
        <v>12.238333384195963</v>
      </c>
      <c r="L98" s="39">
        <f>K98-$K$7</f>
        <v>0.70833365122477154</v>
      </c>
      <c r="M98" s="18">
        <f>SQRT((D98*D98)+(H98*H98))</f>
        <v>0.21863974945740114</v>
      </c>
      <c r="N98" s="6"/>
      <c r="O98" s="23">
        <f>POWER(2,-L98)</f>
        <v>0.61202663679496438</v>
      </c>
      <c r="P98" s="17">
        <f>M98/SQRT((COUNT(C96:C98)+COUNT(G96:G98)/2))</f>
        <v>0.10306776631883742</v>
      </c>
    </row>
    <row r="99" spans="2:16">
      <c r="B99" s="25" t="s">
        <v>112</v>
      </c>
      <c r="C99" s="21"/>
      <c r="D99" s="32"/>
      <c r="E99" s="35"/>
      <c r="F99" s="35"/>
      <c r="G99" s="21">
        <v>17.320999145507813</v>
      </c>
      <c r="I99" s="35"/>
      <c r="J99" s="35"/>
      <c r="K99" s="35"/>
      <c r="L99" s="35"/>
      <c r="M99" s="35"/>
      <c r="N99" s="35"/>
      <c r="O99" s="36"/>
    </row>
    <row r="100" spans="2:16">
      <c r="B100" s="25" t="s">
        <v>112</v>
      </c>
      <c r="C100" s="21">
        <v>28.374000549316406</v>
      </c>
      <c r="D100" s="37"/>
      <c r="E100" s="35"/>
      <c r="F100" s="35"/>
      <c r="G100" s="21">
        <v>17.304000854492188</v>
      </c>
      <c r="H100" s="37"/>
      <c r="I100" s="35"/>
      <c r="J100" s="35"/>
      <c r="K100" s="35"/>
      <c r="L100" s="35"/>
      <c r="M100" s="35"/>
      <c r="N100" s="35"/>
      <c r="O100" s="36"/>
    </row>
    <row r="101" spans="2:16" ht="15.75">
      <c r="B101" s="25" t="s">
        <v>112</v>
      </c>
      <c r="C101" s="21">
        <v>28.573999404907227</v>
      </c>
      <c r="D101" s="38">
        <f>STDEV(C99:C101)</f>
        <v>0.14142054701781809</v>
      </c>
      <c r="E101" s="39">
        <f>AVERAGE(C99:C101)</f>
        <v>28.473999977111816</v>
      </c>
      <c r="F101" s="35"/>
      <c r="G101" s="21">
        <v>17.291999816894531</v>
      </c>
      <c r="H101" s="40">
        <f>STDEV(G99:G101)</f>
        <v>1.4571249436780802E-2</v>
      </c>
      <c r="I101" s="39">
        <f>AVERAGE(G99:G101)</f>
        <v>17.305666605631512</v>
      </c>
      <c r="J101" s="35"/>
      <c r="K101" s="39">
        <f>E101-I101</f>
        <v>11.168333371480305</v>
      </c>
      <c r="L101" s="39">
        <f>K101-$K$7</f>
        <v>-0.3616663614908866</v>
      </c>
      <c r="M101" s="18">
        <f>SQRT((D101*D101)+(H101*H101))</f>
        <v>0.14216923868744524</v>
      </c>
      <c r="N101" s="6"/>
      <c r="O101" s="23">
        <f>POWER(2,-L101)</f>
        <v>1.2849091542557403</v>
      </c>
      <c r="P101" s="17">
        <f>M101/SQRT((COUNT(C99:C101)+COUNT(G99:G101)/2))</f>
        <v>7.5992654586701014E-2</v>
      </c>
    </row>
    <row r="102" spans="2:16">
      <c r="B102" s="25" t="s">
        <v>113</v>
      </c>
      <c r="C102" s="21">
        <v>21.53700065612793</v>
      </c>
      <c r="D102" s="32"/>
      <c r="E102" s="35"/>
      <c r="F102" s="35"/>
      <c r="G102" s="21">
        <v>14.788999557495117</v>
      </c>
      <c r="I102" s="35"/>
      <c r="J102" s="35"/>
      <c r="K102" s="35"/>
      <c r="L102" s="35"/>
      <c r="M102" s="35"/>
      <c r="N102" s="35"/>
      <c r="O102" s="36"/>
    </row>
    <row r="103" spans="2:16">
      <c r="B103" s="25" t="s">
        <v>113</v>
      </c>
      <c r="C103" s="21">
        <v>21.569000244140625</v>
      </c>
      <c r="D103" s="37"/>
      <c r="E103" s="35"/>
      <c r="F103" s="35"/>
      <c r="G103" s="21">
        <v>14.789999961853027</v>
      </c>
      <c r="H103" s="37"/>
      <c r="I103" s="35"/>
      <c r="J103" s="35"/>
      <c r="K103" s="35"/>
      <c r="L103" s="35"/>
      <c r="M103" s="35"/>
      <c r="N103" s="35"/>
      <c r="O103" s="36"/>
    </row>
    <row r="104" spans="2:16" ht="15.75">
      <c r="B104" s="25" t="s">
        <v>113</v>
      </c>
      <c r="C104" s="21">
        <v>21.656000137329102</v>
      </c>
      <c r="D104" s="38">
        <f>STDEV(C102:C104)</f>
        <v>6.1581695838315222E-2</v>
      </c>
      <c r="E104" s="39">
        <f>AVERAGE(C102:C104)</f>
        <v>21.587333679199219</v>
      </c>
      <c r="F104" s="35"/>
      <c r="G104" s="21">
        <v>14.802000045776367</v>
      </c>
      <c r="H104" s="40">
        <f>STDEV(G102:G104)</f>
        <v>7.2343569006678545E-3</v>
      </c>
      <c r="I104" s="39">
        <f>AVERAGE(G102:G104)</f>
        <v>14.79366652170817</v>
      </c>
      <c r="J104" s="35"/>
      <c r="K104" s="39">
        <f>E104-I104</f>
        <v>6.7936671574910488</v>
      </c>
      <c r="L104" s="39">
        <f>K104-$K$7</f>
        <v>-4.7363325754801426</v>
      </c>
      <c r="M104" s="18">
        <f>SQRT((D104*D104)+(H104*H104))</f>
        <v>6.2005170607692159E-2</v>
      </c>
      <c r="N104" s="6"/>
      <c r="O104" s="23">
        <f>POWER(2,-L104)</f>
        <v>26.654968563472998</v>
      </c>
      <c r="P104" s="17">
        <f>M104/SQRT((COUNT(C102:C104)+COUNT(G102:G104)/2))</f>
        <v>2.9229517736885289E-2</v>
      </c>
    </row>
    <row r="105" spans="2:16">
      <c r="B105" s="25" t="s">
        <v>114</v>
      </c>
      <c r="C105" s="21">
        <v>27.371999740600586</v>
      </c>
      <c r="D105" s="32"/>
      <c r="E105" s="35"/>
      <c r="F105" s="35"/>
      <c r="G105" s="21">
        <v>16.551000595092773</v>
      </c>
      <c r="I105" s="35"/>
      <c r="J105" s="35"/>
      <c r="K105" s="35"/>
      <c r="L105" s="35"/>
      <c r="M105" s="35"/>
      <c r="N105" s="35"/>
      <c r="O105" s="36"/>
    </row>
    <row r="106" spans="2:16">
      <c r="B106" s="25" t="s">
        <v>114</v>
      </c>
      <c r="C106" s="21">
        <v>27.440999984741211</v>
      </c>
      <c r="D106" s="37"/>
      <c r="E106" s="35"/>
      <c r="F106" s="35"/>
      <c r="G106" s="21">
        <v>16.586999893188477</v>
      </c>
      <c r="H106" s="37"/>
      <c r="I106" s="35"/>
      <c r="J106" s="35"/>
      <c r="K106" s="35"/>
      <c r="L106" s="35"/>
      <c r="M106" s="35"/>
      <c r="N106" s="35"/>
      <c r="O106" s="36"/>
    </row>
    <row r="107" spans="2:16" ht="15.75">
      <c r="B107" s="25" t="s">
        <v>114</v>
      </c>
      <c r="C107" s="21">
        <v>27.656000137329102</v>
      </c>
      <c r="D107" s="38">
        <f>STDEV(C105:C107)</f>
        <v>0.14812287953263464</v>
      </c>
      <c r="E107" s="39">
        <f>AVERAGE(C105:C107)</f>
        <v>27.489666620890301</v>
      </c>
      <c r="F107" s="35"/>
      <c r="G107" s="21">
        <v>16.638999938964844</v>
      </c>
      <c r="H107" s="40">
        <f>STDEV(G105:G107)</f>
        <v>4.4241456324060381E-2</v>
      </c>
      <c r="I107" s="39">
        <f>AVERAGE(G105:G107)</f>
        <v>16.592333475748699</v>
      </c>
      <c r="J107" s="35"/>
      <c r="K107" s="39">
        <f>E107-I107</f>
        <v>10.897333145141602</v>
      </c>
      <c r="L107" s="39">
        <f>K107-$K$7</f>
        <v>-0.63266658782958984</v>
      </c>
      <c r="M107" s="18">
        <f>SQRT((D107*D107)+(H107*H107))</f>
        <v>0.15458878969289183</v>
      </c>
      <c r="N107" s="6"/>
      <c r="O107" s="23">
        <f>POWER(2,-L107)</f>
        <v>1.5504280616167272</v>
      </c>
      <c r="P107" s="17">
        <f>M107/SQRT((COUNT(C105:C107)+COUNT(G105:G107)/2))</f>
        <v>7.2873854324843251E-2</v>
      </c>
    </row>
    <row r="108" spans="2:16">
      <c r="B108" s="25" t="s">
        <v>115</v>
      </c>
      <c r="C108" s="21">
        <v>24.141000747680664</v>
      </c>
      <c r="D108" s="32"/>
      <c r="E108" s="35"/>
      <c r="F108" s="35"/>
      <c r="G108" s="21">
        <v>16.375</v>
      </c>
      <c r="I108" s="35"/>
      <c r="J108" s="35"/>
      <c r="K108" s="35"/>
      <c r="L108" s="35"/>
      <c r="M108" s="35"/>
      <c r="N108" s="35"/>
      <c r="O108" s="36"/>
    </row>
    <row r="109" spans="2:16">
      <c r="B109" s="25" t="s">
        <v>115</v>
      </c>
      <c r="C109" s="21">
        <v>24.159999847412109</v>
      </c>
      <c r="D109" s="37"/>
      <c r="E109" s="35"/>
      <c r="F109" s="35"/>
      <c r="G109" s="21">
        <v>16.572000503540039</v>
      </c>
      <c r="H109" s="37"/>
      <c r="I109" s="35"/>
      <c r="J109" s="35"/>
      <c r="K109" s="35"/>
      <c r="L109" s="35"/>
      <c r="M109" s="35"/>
      <c r="N109" s="35"/>
      <c r="O109" s="36"/>
    </row>
    <row r="110" spans="2:16" ht="15.75">
      <c r="B110" s="25" t="s">
        <v>115</v>
      </c>
      <c r="C110" s="21">
        <v>24.094999313354492</v>
      </c>
      <c r="D110" s="38">
        <f>STDEV(C108:C110)</f>
        <v>3.3421966774478229E-2</v>
      </c>
      <c r="E110" s="39">
        <f>AVERAGE(C108:C110)</f>
        <v>24.131999969482422</v>
      </c>
      <c r="F110" s="35"/>
      <c r="G110" s="21">
        <v>16.349000930786133</v>
      </c>
      <c r="H110" s="40">
        <f>STDEV(G108:G110)</f>
        <v>0.12193848137718265</v>
      </c>
      <c r="I110" s="39">
        <f>AVERAGE(G108:G110)</f>
        <v>16.432000478108723</v>
      </c>
      <c r="J110" s="35"/>
      <c r="K110" s="39">
        <f>E110-I110</f>
        <v>7.6999994913736991</v>
      </c>
      <c r="L110" s="39">
        <f>K110-$K$7</f>
        <v>-3.8300002415974923</v>
      </c>
      <c r="M110" s="18">
        <f>SQRT((D110*D110)+(H110*H110))</f>
        <v>0.12643583789277407</v>
      </c>
      <c r="N110" s="6"/>
      <c r="O110" s="23">
        <f>POWER(2,-L110)</f>
        <v>14.221485280232116</v>
      </c>
      <c r="P110" s="17">
        <f>M110/SQRT((COUNT(C108:C110)+COUNT(G108:G110)/2))</f>
        <v>5.9602425572655729E-2</v>
      </c>
    </row>
    <row r="111" spans="2:16">
      <c r="B111" s="25" t="s">
        <v>116</v>
      </c>
      <c r="C111" s="21">
        <v>22.934999465942383</v>
      </c>
      <c r="D111" s="32"/>
      <c r="E111" s="35"/>
      <c r="F111" s="35"/>
      <c r="G111" s="21">
        <v>16.875</v>
      </c>
      <c r="I111" s="35"/>
      <c r="J111" s="35"/>
      <c r="K111" s="35"/>
      <c r="L111" s="35"/>
      <c r="M111" s="35"/>
      <c r="N111" s="35"/>
      <c r="O111" s="36"/>
    </row>
    <row r="112" spans="2:16">
      <c r="B112" s="25" t="s">
        <v>116</v>
      </c>
      <c r="C112" s="21">
        <v>22.87700080871582</v>
      </c>
      <c r="D112" s="37"/>
      <c r="E112" s="35"/>
      <c r="F112" s="35"/>
      <c r="G112" s="21">
        <v>16.910999298095703</v>
      </c>
      <c r="H112" s="37"/>
      <c r="I112" s="35"/>
      <c r="J112" s="35"/>
      <c r="K112" s="35"/>
      <c r="L112" s="35"/>
      <c r="M112" s="35"/>
      <c r="N112" s="35"/>
      <c r="O112" s="36"/>
    </row>
    <row r="113" spans="2:17" ht="15.75">
      <c r="B113" s="25" t="s">
        <v>116</v>
      </c>
      <c r="C113" s="21">
        <v>22.854000091552734</v>
      </c>
      <c r="D113" s="38">
        <f>STDEV(C111:C113)</f>
        <v>4.1740819113538809E-2</v>
      </c>
      <c r="E113" s="39">
        <f>AVERAGE(C111:C113)</f>
        <v>22.88866678873698</v>
      </c>
      <c r="F113" s="35"/>
      <c r="G113" s="21">
        <v>16.916999816894531</v>
      </c>
      <c r="H113" s="40">
        <f>STDEV(G111:G113)</f>
        <v>2.2715414400844409E-2</v>
      </c>
      <c r="I113" s="39">
        <f>AVERAGE(G111:G113)</f>
        <v>16.900999704996746</v>
      </c>
      <c r="J113" s="35"/>
      <c r="K113" s="39">
        <f>E113-I113</f>
        <v>5.9876670837402344</v>
      </c>
      <c r="L113" s="39">
        <f>K113-$K$7</f>
        <v>-5.542332649230957</v>
      </c>
      <c r="M113" s="18">
        <f>SQRT((D113*D113)+(H113*H113))</f>
        <v>4.7521427079489691E-2</v>
      </c>
      <c r="N113" s="6"/>
      <c r="O113" s="23">
        <f>POWER(2,-L113)</f>
        <v>46.602409674120381</v>
      </c>
      <c r="P113" s="17">
        <f>M113/SQRT((COUNT(C111:C113)+COUNT(G111:G113)/2))</f>
        <v>2.2401815559712795E-2</v>
      </c>
    </row>
    <row r="114" spans="2:17" s="24" customFormat="1">
      <c r="B114" s="25" t="s">
        <v>117</v>
      </c>
      <c r="C114" s="21">
        <v>27.308000564575195</v>
      </c>
      <c r="D114" s="32"/>
      <c r="E114" s="35"/>
      <c r="F114" s="35"/>
      <c r="G114" s="21">
        <v>15.434000015258789</v>
      </c>
      <c r="H114" s="31"/>
      <c r="I114" s="35"/>
      <c r="J114" s="35"/>
      <c r="K114" s="35"/>
      <c r="L114" s="35"/>
      <c r="M114" s="35"/>
      <c r="N114" s="35"/>
      <c r="O114" s="36"/>
      <c r="P114" s="42"/>
      <c r="Q114" s="30"/>
    </row>
    <row r="115" spans="2:17" s="24" customFormat="1">
      <c r="B115" s="25" t="s">
        <v>117</v>
      </c>
      <c r="C115" s="21">
        <v>27.686000823974609</v>
      </c>
      <c r="D115" s="37"/>
      <c r="E115" s="35"/>
      <c r="F115" s="35"/>
      <c r="G115" s="21">
        <v>15.418000221252441</v>
      </c>
      <c r="H115" s="37"/>
      <c r="I115" s="35"/>
      <c r="J115" s="35"/>
      <c r="K115" s="35"/>
      <c r="L115" s="35"/>
      <c r="M115" s="35"/>
      <c r="N115" s="35"/>
      <c r="O115" s="36"/>
      <c r="P115" s="42"/>
      <c r="Q115" s="30"/>
    </row>
    <row r="116" spans="2:17" s="24" customFormat="1" ht="15.75">
      <c r="B116" s="25" t="s">
        <v>117</v>
      </c>
      <c r="C116" s="21">
        <v>27.319999694824219</v>
      </c>
      <c r="D116" s="38">
        <f>STDEV(C114:C116)</f>
        <v>0.21485848124275644</v>
      </c>
      <c r="E116" s="39">
        <f>AVERAGE(C114:C116)</f>
        <v>27.438000361124676</v>
      </c>
      <c r="F116" s="35"/>
      <c r="G116" s="21">
        <v>15.416999816894531</v>
      </c>
      <c r="H116" s="40">
        <f>STDEV(G114:G116)</f>
        <v>9.5394004139760461E-3</v>
      </c>
      <c r="I116" s="39">
        <f>AVERAGE(G114:G116)</f>
        <v>15.42300001780192</v>
      </c>
      <c r="J116" s="35"/>
      <c r="K116" s="39">
        <f>E116-I116</f>
        <v>12.015000343322756</v>
      </c>
      <c r="L116" s="39">
        <f>K116-$K$7</f>
        <v>0.48500061035156428</v>
      </c>
      <c r="M116" s="39">
        <f>SQRT((D116*D116)+(H116*H116))</f>
        <v>0.21507014465564969</v>
      </c>
      <c r="N116" s="35"/>
      <c r="O116" s="43">
        <f>POWER(2,-L116)</f>
        <v>0.71449676759300373</v>
      </c>
      <c r="P116" s="1">
        <f>M116/SQRT((COUNT(C114:C116)+COUNT(G114:G116)/2))</f>
        <v>0.10138503847785442</v>
      </c>
      <c r="Q116" s="30"/>
    </row>
    <row r="117" spans="2:17">
      <c r="B117" s="25" t="s">
        <v>118</v>
      </c>
      <c r="C117" s="21">
        <v>26.822999954223633</v>
      </c>
      <c r="D117" s="32"/>
      <c r="E117" s="35"/>
      <c r="F117" s="35"/>
      <c r="G117" s="21">
        <v>16.100000381469727</v>
      </c>
      <c r="I117" s="35"/>
      <c r="J117" s="35"/>
      <c r="K117" s="35"/>
      <c r="L117" s="35"/>
      <c r="M117" s="35"/>
      <c r="N117" s="35"/>
      <c r="O117" s="36"/>
    </row>
    <row r="118" spans="2:17">
      <c r="B118" s="25" t="s">
        <v>118</v>
      </c>
      <c r="C118" s="21">
        <v>26.621000289916992</v>
      </c>
      <c r="D118" s="37"/>
      <c r="E118" s="35"/>
      <c r="F118" s="35"/>
      <c r="G118" s="21">
        <v>15.567999839782715</v>
      </c>
      <c r="H118" s="37"/>
      <c r="I118" s="35"/>
      <c r="J118" s="35"/>
      <c r="K118" s="35"/>
      <c r="L118" s="35"/>
      <c r="M118" s="35"/>
      <c r="N118" s="35"/>
      <c r="O118" s="36"/>
    </row>
    <row r="119" spans="2:17" ht="15.75">
      <c r="B119" s="25" t="s">
        <v>118</v>
      </c>
      <c r="C119" s="21">
        <v>26.719999313354492</v>
      </c>
      <c r="D119" s="38">
        <f>STDEV(C117:C119)</f>
        <v>0.10100643794747925</v>
      </c>
      <c r="E119" s="39">
        <f>AVERAGE(C117:C119)</f>
        <v>26.721333185831707</v>
      </c>
      <c r="F119" s="35"/>
      <c r="G119" s="21">
        <v>15.598999977111816</v>
      </c>
      <c r="H119" s="40">
        <f>STDEV(G117:G119)</f>
        <v>0.29860425037064431</v>
      </c>
      <c r="I119" s="39">
        <f>AVERAGE(G117:G119)</f>
        <v>15.755666732788086</v>
      </c>
      <c r="J119" s="35"/>
      <c r="K119" s="39">
        <f>E119-I119</f>
        <v>10.965666453043621</v>
      </c>
      <c r="L119" s="39">
        <f>K119-$K$7</f>
        <v>-0.56433327992757043</v>
      </c>
      <c r="M119" s="18">
        <f>SQRT((D119*D119)+(H119*H119))</f>
        <v>0.31522499717860641</v>
      </c>
      <c r="N119" s="6"/>
      <c r="O119" s="23">
        <f>POWER(2,-L119)</f>
        <v>1.4787039902487018</v>
      </c>
      <c r="P119" s="17">
        <f>M119/SQRT((COUNT(C117:C119)+COUNT(G117:G119)/2))</f>
        <v>0.14859848873633527</v>
      </c>
    </row>
    <row r="120" spans="2:17">
      <c r="B120" s="25" t="s">
        <v>119</v>
      </c>
      <c r="C120" s="21">
        <v>21.733999252319336</v>
      </c>
      <c r="D120" s="32"/>
      <c r="E120" s="35"/>
      <c r="F120" s="35"/>
      <c r="G120" s="21">
        <v>13.692999839782715</v>
      </c>
      <c r="I120" s="35"/>
      <c r="J120" s="35"/>
      <c r="K120" s="35"/>
      <c r="L120" s="35"/>
      <c r="M120" s="35"/>
      <c r="N120" s="35"/>
      <c r="O120" s="36"/>
    </row>
    <row r="121" spans="2:17">
      <c r="B121" s="25" t="s">
        <v>119</v>
      </c>
      <c r="C121" s="21">
        <v>21.822000503540039</v>
      </c>
      <c r="D121" s="37"/>
      <c r="E121" s="35"/>
      <c r="F121" s="35"/>
      <c r="G121" s="21">
        <v>13.741999626159668</v>
      </c>
      <c r="H121" s="37"/>
      <c r="I121" s="35"/>
      <c r="J121" s="35"/>
      <c r="K121" s="35"/>
      <c r="L121" s="35"/>
      <c r="M121" s="35"/>
      <c r="N121" s="35"/>
      <c r="O121" s="36"/>
    </row>
    <row r="122" spans="2:17" ht="15.75">
      <c r="B122" s="25" t="s">
        <v>119</v>
      </c>
      <c r="C122" s="21">
        <v>21.823999404907227</v>
      </c>
      <c r="D122" s="38">
        <f>STDEV(C120:C122)</f>
        <v>5.1394298141798835E-2</v>
      </c>
      <c r="E122" s="39">
        <f>AVERAGE(C120:C122)</f>
        <v>21.793333053588867</v>
      </c>
      <c r="F122" s="35"/>
      <c r="G122" s="21">
        <v>13.862000465393066</v>
      </c>
      <c r="H122" s="40">
        <f>STDEV(G120:G122)</f>
        <v>8.6950552939009718E-2</v>
      </c>
      <c r="I122" s="39">
        <f>AVERAGE(G120:G122)</f>
        <v>13.765666643778482</v>
      </c>
      <c r="J122" s="35"/>
      <c r="K122" s="39">
        <f>E122-I122</f>
        <v>8.0276664098103847</v>
      </c>
      <c r="L122" s="39">
        <f>K122-$K$7</f>
        <v>-3.5023333231608067</v>
      </c>
      <c r="M122" s="18">
        <f>SQRT((D122*D122)+(H122*H122))</f>
        <v>0.10100382437258323</v>
      </c>
      <c r="N122" s="6"/>
      <c r="O122" s="23">
        <f>POWER(2,-L122)</f>
        <v>11.33202137627193</v>
      </c>
      <c r="P122" s="17">
        <f>M122/SQRT((COUNT(C120:C122)+COUNT(G120:G122)/2))</f>
        <v>4.7613659426419132E-2</v>
      </c>
    </row>
    <row r="123" spans="2:17">
      <c r="B123" s="25" t="s">
        <v>120</v>
      </c>
      <c r="C123" s="21">
        <v>26.933000564575195</v>
      </c>
      <c r="D123" s="32"/>
      <c r="E123" s="35"/>
      <c r="F123" s="35"/>
      <c r="G123" s="21">
        <v>15.694000244140625</v>
      </c>
      <c r="I123" s="35"/>
      <c r="J123" s="35"/>
      <c r="K123" s="35"/>
      <c r="L123" s="35"/>
      <c r="M123" s="35"/>
      <c r="N123" s="35"/>
      <c r="O123" s="36"/>
    </row>
    <row r="124" spans="2:17">
      <c r="B124" s="25" t="s">
        <v>120</v>
      </c>
      <c r="C124" s="21">
        <v>27.170999526977539</v>
      </c>
      <c r="D124" s="37"/>
      <c r="E124" s="35"/>
      <c r="F124" s="35"/>
      <c r="G124" s="21">
        <v>15.720999717712402</v>
      </c>
      <c r="H124" s="37"/>
      <c r="I124" s="35"/>
      <c r="J124" s="35"/>
      <c r="K124" s="35"/>
      <c r="L124" s="35"/>
      <c r="M124" s="35"/>
      <c r="N124" s="35"/>
      <c r="O124" s="36"/>
    </row>
    <row r="125" spans="2:17" ht="15.75">
      <c r="B125" s="25" t="s">
        <v>120</v>
      </c>
      <c r="C125" s="21">
        <v>27.333999633789063</v>
      </c>
      <c r="D125" s="38">
        <f>STDEV(C123:C125)</f>
        <v>0.20166506656481523</v>
      </c>
      <c r="E125" s="39">
        <f>AVERAGE(C123:C125)</f>
        <v>27.145999908447266</v>
      </c>
      <c r="F125" s="35"/>
      <c r="G125" s="21">
        <v>15.744999885559082</v>
      </c>
      <c r="H125" s="40">
        <f>STDEV(G123:G125)</f>
        <v>2.5514515654927031E-2</v>
      </c>
      <c r="I125" s="39">
        <f>AVERAGE(G123:G125)</f>
        <v>15.719999949137369</v>
      </c>
      <c r="J125" s="35"/>
      <c r="K125" s="39">
        <f>E125-I125</f>
        <v>11.425999959309896</v>
      </c>
      <c r="L125" s="39">
        <f>K125-$K$7</f>
        <v>-0.10399977366129498</v>
      </c>
      <c r="M125" s="18">
        <f>SQRT((D125*D125)+(H125*H125))</f>
        <v>0.2032726975806069</v>
      </c>
      <c r="N125" s="6"/>
      <c r="O125" s="23">
        <f>POWER(2,-L125)</f>
        <v>1.074749004242378</v>
      </c>
      <c r="P125" s="17">
        <f>M125/SQRT((COUNT(C123:C125)+COUNT(G123:G125)/2))</f>
        <v>9.582366859288631E-2</v>
      </c>
    </row>
    <row r="126" spans="2:17">
      <c r="B126" s="25" t="s">
        <v>121</v>
      </c>
      <c r="C126" s="21">
        <v>30.413999557495117</v>
      </c>
      <c r="D126" s="32"/>
      <c r="E126" s="35"/>
      <c r="F126" s="35"/>
      <c r="G126" s="21">
        <v>19.795999526977539</v>
      </c>
      <c r="I126" s="35"/>
      <c r="J126" s="35"/>
      <c r="K126" s="35"/>
      <c r="L126" s="35"/>
      <c r="M126" s="35"/>
      <c r="N126" s="35"/>
      <c r="O126" s="36"/>
    </row>
    <row r="127" spans="2:17">
      <c r="B127" s="25" t="s">
        <v>121</v>
      </c>
      <c r="C127" s="21">
        <v>29.825000762939453</v>
      </c>
      <c r="D127" s="37"/>
      <c r="E127" s="35"/>
      <c r="F127" s="35"/>
      <c r="G127" s="21">
        <v>19.926000595092773</v>
      </c>
      <c r="H127" s="37"/>
      <c r="I127" s="35"/>
      <c r="J127" s="35"/>
      <c r="K127" s="35"/>
      <c r="L127" s="35"/>
      <c r="M127" s="35"/>
      <c r="N127" s="35"/>
      <c r="O127" s="36"/>
    </row>
    <row r="128" spans="2:17" ht="15.75">
      <c r="B128" s="25" t="s">
        <v>121</v>
      </c>
      <c r="C128" s="21"/>
      <c r="D128" s="38">
        <f>STDEV(C126:C128)</f>
        <v>0.4164850417410122</v>
      </c>
      <c r="E128" s="39">
        <f>AVERAGE(C126:C128)</f>
        <v>30.119500160217285</v>
      </c>
      <c r="F128" s="35"/>
      <c r="G128" s="21">
        <v>19.992000579833984</v>
      </c>
      <c r="H128" s="40">
        <f>STDEV(G126:G128)</f>
        <v>9.9726867340900124E-2</v>
      </c>
      <c r="I128" s="39">
        <f>AVERAGE(G126:G128)</f>
        <v>19.904666900634766</v>
      </c>
      <c r="J128" s="35"/>
      <c r="K128" s="39">
        <f>E128-I128</f>
        <v>10.21483325958252</v>
      </c>
      <c r="L128" s="39">
        <f>K128-$K$7</f>
        <v>-1.3151664733886719</v>
      </c>
      <c r="M128" s="18">
        <f>SQRT((D128*D128)+(H128*H128))</f>
        <v>0.42825837769230174</v>
      </c>
      <c r="N128" s="6"/>
      <c r="O128" s="44">
        <f>POWER(2,-L128)</f>
        <v>2.4883104175641986</v>
      </c>
      <c r="P128" s="17">
        <f>M128/SQRT((COUNT(C126:C128)+COUNT(G126:G128)/2))</f>
        <v>0.22891373176288934</v>
      </c>
    </row>
    <row r="129" spans="2:17">
      <c r="B129" s="25" t="s">
        <v>122</v>
      </c>
      <c r="C129" s="21">
        <v>22.582000732421875</v>
      </c>
      <c r="D129" s="32"/>
      <c r="E129" s="35"/>
      <c r="F129" s="35"/>
      <c r="G129" s="21">
        <v>15.873000144958496</v>
      </c>
      <c r="I129" s="35"/>
      <c r="J129" s="35"/>
      <c r="K129" s="35"/>
      <c r="L129" s="35"/>
      <c r="M129" s="35"/>
      <c r="N129" s="35"/>
      <c r="O129" s="36"/>
    </row>
    <row r="130" spans="2:17">
      <c r="B130" s="25" t="s">
        <v>122</v>
      </c>
      <c r="C130" s="21">
        <v>22.535999298095703</v>
      </c>
      <c r="D130" s="37"/>
      <c r="E130" s="35"/>
      <c r="F130" s="35"/>
      <c r="G130" s="21">
        <v>15.909000396728516</v>
      </c>
      <c r="H130" s="37"/>
      <c r="I130" s="35"/>
      <c r="J130" s="35"/>
      <c r="K130" s="35"/>
      <c r="L130" s="35"/>
      <c r="M130" s="35"/>
      <c r="N130" s="35"/>
      <c r="O130" s="36"/>
    </row>
    <row r="131" spans="2:17" ht="15.75">
      <c r="B131" s="25" t="s">
        <v>122</v>
      </c>
      <c r="C131" s="21">
        <v>22.604999542236328</v>
      </c>
      <c r="D131" s="38">
        <f t="shared" ref="D131" si="0">STDEV(C129:C131)</f>
        <v>3.513334338491083E-2</v>
      </c>
      <c r="E131" s="39">
        <f t="shared" ref="E131" si="1">AVERAGE(C129:C131)</f>
        <v>22.574333190917969</v>
      </c>
      <c r="F131" s="35"/>
      <c r="G131" s="21">
        <v>15.836999893188477</v>
      </c>
      <c r="H131" s="40">
        <f t="shared" ref="H131" si="2">STDEV(G129:G131)</f>
        <v>3.6000251770019531E-2</v>
      </c>
      <c r="I131" s="39">
        <f t="shared" ref="I131" si="3">AVERAGE(G129:G131)</f>
        <v>15.873000144958496</v>
      </c>
      <c r="J131" s="35"/>
      <c r="K131" s="39">
        <f t="shared" ref="K131" si="4">E131-I131</f>
        <v>6.7013330459594727</v>
      </c>
      <c r="L131" s="39">
        <f t="shared" ref="L131" si="5">K131-$K$7</f>
        <v>-4.8286666870117187</v>
      </c>
      <c r="M131" s="18">
        <f t="shared" ref="M131" si="6">SQRT((D131*D131)+(H131*H131))</f>
        <v>5.0302782675582192E-2</v>
      </c>
      <c r="N131" s="6"/>
      <c r="O131" s="23">
        <f t="shared" ref="O131" si="7">POWER(2,-L131)</f>
        <v>28.416691459377677</v>
      </c>
      <c r="P131" s="17">
        <f t="shared" ref="P131" si="8">M131/SQRT((COUNT(C129:C131)+COUNT(G129:G131)/2))</f>
        <v>2.3712959161638236E-2</v>
      </c>
    </row>
    <row r="132" spans="2:17">
      <c r="B132" s="25" t="s">
        <v>123</v>
      </c>
      <c r="C132" s="21">
        <v>28.304000854492188</v>
      </c>
      <c r="D132" s="32"/>
      <c r="E132" s="35"/>
      <c r="F132" s="35"/>
      <c r="G132" s="21">
        <v>16.141000747680664</v>
      </c>
      <c r="I132" s="35"/>
      <c r="J132" s="35"/>
      <c r="K132" s="35"/>
      <c r="L132" s="35"/>
      <c r="M132" s="35"/>
      <c r="N132" s="35"/>
      <c r="O132" s="36"/>
    </row>
    <row r="133" spans="2:17">
      <c r="B133" s="25" t="s">
        <v>123</v>
      </c>
      <c r="C133" s="21">
        <v>28.104000091552734</v>
      </c>
      <c r="D133" s="37"/>
      <c r="E133" s="35"/>
      <c r="F133" s="35"/>
      <c r="G133" s="21">
        <v>16.391000747680664</v>
      </c>
      <c r="H133" s="37"/>
      <c r="I133" s="35"/>
      <c r="J133" s="35"/>
      <c r="K133" s="35"/>
      <c r="L133" s="35"/>
      <c r="M133" s="35"/>
      <c r="N133" s="35"/>
      <c r="O133" s="36"/>
    </row>
    <row r="134" spans="2:17" ht="15.75">
      <c r="B134" s="25" t="s">
        <v>123</v>
      </c>
      <c r="C134" s="21">
        <v>28.33799934387207</v>
      </c>
      <c r="D134" s="38">
        <f t="shared" ref="D134" si="9">STDEV(C132:C134)</f>
        <v>0.1264330208334869</v>
      </c>
      <c r="E134" s="39">
        <f t="shared" ref="E134" si="10">AVERAGE(C132:C134)</f>
        <v>28.248666763305664</v>
      </c>
      <c r="F134" s="35"/>
      <c r="G134" s="21">
        <v>16.233999252319336</v>
      </c>
      <c r="H134" s="40">
        <f t="shared" ref="H134" si="11">STDEV(G132:G134)</f>
        <v>0.12635808337862825</v>
      </c>
      <c r="I134" s="39">
        <f t="shared" ref="I134" si="12">AVERAGE(G132:G134)</f>
        <v>16.255333582560223</v>
      </c>
      <c r="J134" s="35"/>
      <c r="K134" s="39">
        <f t="shared" ref="K134" si="13">E134-I134</f>
        <v>11.993333180745442</v>
      </c>
      <c r="L134" s="39">
        <f t="shared" ref="L134" si="14">K134-$K$7</f>
        <v>0.46333344777425012</v>
      </c>
      <c r="M134" s="18">
        <f t="shared" ref="M134" si="15">SQRT((D134*D134)+(H134*H134))</f>
        <v>0.17875031186602527</v>
      </c>
      <c r="N134" s="6"/>
      <c r="O134" s="23">
        <f t="shared" ref="O134" si="16">POWER(2,-L134)</f>
        <v>0.72530844517322923</v>
      </c>
      <c r="P134" s="17">
        <f t="shared" ref="P134" si="17">M134/SQRT((COUNT(C132:C134)+COUNT(G132:G134)/2))</f>
        <v>8.426370510645112E-2</v>
      </c>
    </row>
    <row r="135" spans="2:17">
      <c r="B135" s="25" t="s">
        <v>124</v>
      </c>
      <c r="C135" s="21">
        <v>26.451999664306641</v>
      </c>
      <c r="D135" s="32"/>
      <c r="E135" s="35"/>
      <c r="F135" s="35"/>
      <c r="G135" s="21">
        <v>17.445999145507812</v>
      </c>
      <c r="I135" s="35"/>
      <c r="J135" s="35"/>
      <c r="K135" s="35"/>
      <c r="L135" s="35"/>
      <c r="M135" s="35"/>
      <c r="N135" s="35"/>
      <c r="O135" s="36"/>
    </row>
    <row r="136" spans="2:17">
      <c r="B136" s="25" t="s">
        <v>124</v>
      </c>
      <c r="C136" s="21">
        <v>26.309000015258789</v>
      </c>
      <c r="D136" s="37"/>
      <c r="E136" s="35"/>
      <c r="F136" s="35"/>
      <c r="G136" s="21">
        <v>17.243000030517578</v>
      </c>
      <c r="H136" s="37"/>
      <c r="I136" s="35"/>
      <c r="J136" s="35"/>
      <c r="K136" s="35"/>
      <c r="L136" s="35"/>
      <c r="M136" s="35"/>
      <c r="N136" s="35"/>
      <c r="O136" s="36"/>
    </row>
    <row r="137" spans="2:17" ht="15.75">
      <c r="B137" s="25" t="s">
        <v>124</v>
      </c>
      <c r="C137" s="21">
        <v>26.415000915527344</v>
      </c>
      <c r="D137" s="38">
        <f t="shared" ref="D137" si="18">STDEV(C135:C137)</f>
        <v>7.4222635694674605E-2</v>
      </c>
      <c r="E137" s="39">
        <f t="shared" ref="E137" si="19">AVERAGE(C135:C137)</f>
        <v>26.392000198364258</v>
      </c>
      <c r="F137" s="35"/>
      <c r="G137" s="21">
        <v>17.180000305175781</v>
      </c>
      <c r="H137" s="40">
        <f t="shared" ref="H137" si="20">STDEV(G135:G137)</f>
        <v>0.13900419006744125</v>
      </c>
      <c r="I137" s="39">
        <f t="shared" ref="I137" si="21">AVERAGE(G135:G137)</f>
        <v>17.289666493733723</v>
      </c>
      <c r="J137" s="35"/>
      <c r="K137" s="39">
        <f t="shared" ref="K137" si="22">E137-I137</f>
        <v>9.102333704630535</v>
      </c>
      <c r="L137" s="39">
        <f t="shared" ref="L137" si="23">K137-$K$7</f>
        <v>-2.4276660283406564</v>
      </c>
      <c r="M137" s="18">
        <f t="shared" ref="M137" si="24">SQRT((D137*D137)+(H137*H137))</f>
        <v>0.15757907381936764</v>
      </c>
      <c r="N137" s="6"/>
      <c r="O137" s="23">
        <f t="shared" ref="O137" si="25">POWER(2,-L137)</f>
        <v>5.3802232138998436</v>
      </c>
      <c r="P137" s="17">
        <f t="shared" ref="P137" si="26">M137/SQRT((COUNT(C135:C137)+COUNT(G135:G137)/2))</f>
        <v>7.4283487780513621E-2</v>
      </c>
    </row>
    <row r="138" spans="2:17" s="24" customFormat="1">
      <c r="B138" s="25" t="s">
        <v>125</v>
      </c>
      <c r="C138" s="21">
        <v>20.830999374389648</v>
      </c>
      <c r="D138" s="32"/>
      <c r="E138" s="35"/>
      <c r="F138" s="35"/>
      <c r="G138" s="21">
        <v>14.703000068664551</v>
      </c>
      <c r="H138" s="31"/>
      <c r="I138" s="35"/>
      <c r="J138" s="35"/>
      <c r="K138" s="35"/>
      <c r="L138" s="35"/>
      <c r="M138" s="35"/>
      <c r="N138" s="35"/>
      <c r="O138" s="36"/>
      <c r="P138" s="42"/>
      <c r="Q138" s="30"/>
    </row>
    <row r="139" spans="2:17" s="24" customFormat="1">
      <c r="B139" s="25" t="s">
        <v>125</v>
      </c>
      <c r="C139" s="21">
        <v>20.812000274658203</v>
      </c>
      <c r="D139" s="37"/>
      <c r="E139" s="35"/>
      <c r="F139" s="35"/>
      <c r="G139" s="21">
        <v>15.154999732971191</v>
      </c>
      <c r="H139" s="37"/>
      <c r="I139" s="35"/>
      <c r="J139" s="35"/>
      <c r="K139" s="35"/>
      <c r="L139" s="35"/>
      <c r="M139" s="35"/>
      <c r="N139" s="35"/>
      <c r="O139" s="36"/>
      <c r="P139" s="42"/>
      <c r="Q139" s="30"/>
    </row>
    <row r="140" spans="2:17" s="24" customFormat="1" ht="15.75">
      <c r="B140" s="25" t="s">
        <v>125</v>
      </c>
      <c r="C140" s="21">
        <v>20.812999725341797</v>
      </c>
      <c r="D140" s="38">
        <f t="shared" ref="D140" si="27">STDEV(C138:C140)</f>
        <v>1.0692302980182871E-2</v>
      </c>
      <c r="E140" s="39">
        <f t="shared" ref="E140" si="28">AVERAGE(C138:C140)</f>
        <v>20.818666458129883</v>
      </c>
      <c r="F140" s="35"/>
      <c r="G140" s="21">
        <v>14.789999961853027</v>
      </c>
      <c r="H140" s="40">
        <f t="shared" ref="H140" si="29">STDEV(G138:G140)</f>
        <v>0.23982546113942749</v>
      </c>
      <c r="I140" s="39">
        <f t="shared" ref="I140" si="30">AVERAGE(G138:G140)</f>
        <v>14.88266658782959</v>
      </c>
      <c r="J140" s="35"/>
      <c r="K140" s="39">
        <f t="shared" ref="K140" si="31">E140-I140</f>
        <v>5.935999870300293</v>
      </c>
      <c r="L140" s="39">
        <f t="shared" ref="L140" si="32">K140-$K$7</f>
        <v>-5.5939998626708984</v>
      </c>
      <c r="M140" s="39">
        <f t="shared" ref="M140" si="33">SQRT((D140*D140)+(H140*H140))</f>
        <v>0.24006369395174912</v>
      </c>
      <c r="N140" s="35"/>
      <c r="O140" s="43">
        <f t="shared" ref="O140" si="34">POWER(2,-L140)</f>
        <v>48.301626394860676</v>
      </c>
      <c r="P140" s="1">
        <f t="shared" ref="P140" si="35">M140/SQRT((COUNT(C138:C140)+COUNT(G138:G140)/2))</f>
        <v>0.11316711060664919</v>
      </c>
      <c r="Q140" s="30"/>
    </row>
    <row r="141" spans="2:17" s="24" customFormat="1">
      <c r="B141" s="25" t="s">
        <v>126</v>
      </c>
      <c r="C141" s="21">
        <v>27.924999237060547</v>
      </c>
      <c r="D141" s="32"/>
      <c r="E141" s="35"/>
      <c r="F141" s="35"/>
      <c r="G141" s="21">
        <v>15.984000205993652</v>
      </c>
      <c r="H141" s="31"/>
      <c r="I141" s="35"/>
      <c r="J141" s="35"/>
      <c r="K141" s="35"/>
      <c r="L141" s="35"/>
      <c r="M141" s="35"/>
      <c r="N141" s="35"/>
      <c r="O141" s="36"/>
      <c r="P141" s="42"/>
      <c r="Q141" s="30"/>
    </row>
    <row r="142" spans="2:17" s="24" customFormat="1">
      <c r="B142" s="25" t="s">
        <v>126</v>
      </c>
      <c r="C142" s="21">
        <v>27.974000930786133</v>
      </c>
      <c r="D142" s="37"/>
      <c r="E142" s="35"/>
      <c r="F142" s="35"/>
      <c r="G142" s="21">
        <v>15.857999801635742</v>
      </c>
      <c r="H142" s="37"/>
      <c r="I142" s="35"/>
      <c r="J142" s="35"/>
      <c r="K142" s="35"/>
      <c r="L142" s="35"/>
      <c r="M142" s="35"/>
      <c r="N142" s="35"/>
      <c r="O142" s="36"/>
      <c r="P142" s="42"/>
      <c r="Q142" s="30"/>
    </row>
    <row r="143" spans="2:17" s="24" customFormat="1" ht="15.75">
      <c r="B143" s="25" t="s">
        <v>126</v>
      </c>
      <c r="C143" s="21">
        <v>28.072999954223633</v>
      </c>
      <c r="D143" s="38">
        <f t="shared" ref="D143" si="36">STDEV(C141:C143)</f>
        <v>7.5394722306828352E-2</v>
      </c>
      <c r="E143" s="39">
        <f t="shared" ref="E143" si="37">AVERAGE(C141:C143)</f>
        <v>27.99066670735677</v>
      </c>
      <c r="F143" s="35"/>
      <c r="G143" s="21">
        <v>15.939999580383301</v>
      </c>
      <c r="H143" s="40">
        <f t="shared" ref="H143" si="38">STDEV(G141:G143)</f>
        <v>6.3948052703096114E-2</v>
      </c>
      <c r="I143" s="39">
        <f t="shared" ref="I143" si="39">AVERAGE(G141:G143)</f>
        <v>15.927333196004232</v>
      </c>
      <c r="J143" s="35"/>
      <c r="K143" s="39">
        <f t="shared" ref="K143" si="40">E143-I143</f>
        <v>12.063333511352537</v>
      </c>
      <c r="L143" s="39">
        <f t="shared" ref="L143" si="41">K143-$K$7</f>
        <v>0.53333377838134588</v>
      </c>
      <c r="M143" s="39">
        <f t="shared" ref="M143" si="42">SQRT((D143*D143)+(H143*H143))</f>
        <v>9.886211405913653E-2</v>
      </c>
      <c r="N143" s="35"/>
      <c r="O143" s="43">
        <f t="shared" ref="O143" si="43">POWER(2,-L143)</f>
        <v>0.69095622683506985</v>
      </c>
      <c r="P143" s="1">
        <f t="shared" ref="P143" si="44">M143/SQRT((COUNT(C141:C143)+COUNT(G141:G143)/2))</f>
        <v>4.6604047502435575E-2</v>
      </c>
      <c r="Q143" s="30"/>
    </row>
    <row r="144" spans="2:17">
      <c r="B144" s="25" t="s">
        <v>127</v>
      </c>
      <c r="C144" s="21">
        <v>25.590000152587891</v>
      </c>
      <c r="D144" s="32"/>
      <c r="E144" s="35"/>
      <c r="F144" s="35"/>
      <c r="G144" s="21">
        <v>15.234999656677246</v>
      </c>
      <c r="I144" s="35"/>
      <c r="J144" s="35"/>
      <c r="K144" s="35"/>
      <c r="L144" s="35"/>
      <c r="M144" s="35"/>
      <c r="N144" s="35"/>
      <c r="O144" s="36"/>
    </row>
    <row r="145" spans="2:17">
      <c r="B145" s="25" t="s">
        <v>127</v>
      </c>
      <c r="C145" s="21">
        <v>25.451000213623047</v>
      </c>
      <c r="D145" s="37"/>
      <c r="E145" s="35"/>
      <c r="F145" s="35"/>
      <c r="G145" s="21">
        <v>15.229000091552734</v>
      </c>
      <c r="H145" s="37"/>
      <c r="I145" s="35"/>
      <c r="J145" s="35"/>
      <c r="K145" s="35"/>
      <c r="L145" s="35"/>
      <c r="M145" s="35"/>
      <c r="N145" s="35"/>
      <c r="O145" s="36"/>
    </row>
    <row r="146" spans="2:17" ht="15.75">
      <c r="B146" s="25" t="s">
        <v>127</v>
      </c>
      <c r="C146" s="21">
        <v>25.66200065612793</v>
      </c>
      <c r="D146" s="38">
        <f t="shared" ref="D146" si="45">STDEV(C144:C146)</f>
        <v>0.10725844355224894</v>
      </c>
      <c r="E146" s="39">
        <f t="shared" ref="E146" si="46">AVERAGE(C144:C146)</f>
        <v>25.567667007446289</v>
      </c>
      <c r="F146" s="35"/>
      <c r="G146" s="21">
        <v>15.239999771118164</v>
      </c>
      <c r="H146" s="40">
        <f t="shared" ref="H146" si="47">STDEV(G144:G146)</f>
        <v>5.5074022407372355E-3</v>
      </c>
      <c r="I146" s="39">
        <f t="shared" ref="I146" si="48">AVERAGE(G144:G146)</f>
        <v>15.234666506449381</v>
      </c>
      <c r="J146" s="35"/>
      <c r="K146" s="39">
        <f t="shared" ref="K146" si="49">E146-I146</f>
        <v>10.333000500996908</v>
      </c>
      <c r="L146" s="39">
        <f t="shared" ref="L146" si="50">K146-$K$7</f>
        <v>-1.1969992319742833</v>
      </c>
      <c r="M146" s="18">
        <f t="shared" ref="M146" si="51">SQRT((D146*D146)+(H146*H146))</f>
        <v>0.1073997448446329</v>
      </c>
      <c r="N146" s="6"/>
      <c r="O146" s="23">
        <f t="shared" ref="O146" si="52">POWER(2,-L146)</f>
        <v>2.292623150967354</v>
      </c>
      <c r="P146" s="17">
        <f t="shared" ref="P146" si="53">M146/SQRT((COUNT(C144:C146)+COUNT(G144:G146)/2))</f>
        <v>5.0628725251563249E-2</v>
      </c>
    </row>
    <row r="147" spans="2:17">
      <c r="B147" s="25" t="s">
        <v>128</v>
      </c>
      <c r="C147" s="21">
        <v>20.385000228881836</v>
      </c>
      <c r="D147" s="32"/>
      <c r="E147" s="35"/>
      <c r="F147" s="35"/>
      <c r="G147" s="21">
        <v>14.112000465393066</v>
      </c>
      <c r="I147" s="35"/>
      <c r="J147" s="35"/>
      <c r="K147" s="35"/>
      <c r="L147" s="35"/>
      <c r="M147" s="35"/>
      <c r="N147" s="35"/>
      <c r="O147" s="36"/>
    </row>
    <row r="148" spans="2:17">
      <c r="B148" s="25" t="s">
        <v>128</v>
      </c>
      <c r="C148" s="21">
        <v>20.743999481201172</v>
      </c>
      <c r="D148" s="37"/>
      <c r="E148" s="35"/>
      <c r="F148" s="35"/>
      <c r="G148" s="21">
        <v>14.345000267028809</v>
      </c>
      <c r="H148" s="37"/>
      <c r="I148" s="35"/>
      <c r="J148" s="35"/>
      <c r="K148" s="35"/>
      <c r="L148" s="35"/>
      <c r="M148" s="35"/>
      <c r="N148" s="35"/>
      <c r="O148" s="36"/>
    </row>
    <row r="149" spans="2:17" ht="15.75">
      <c r="B149" s="25" t="s">
        <v>128</v>
      </c>
      <c r="C149" s="21">
        <v>20.794000625610352</v>
      </c>
      <c r="D149" s="38">
        <f t="shared" ref="D149" si="54">STDEV(C147:C149)</f>
        <v>0.22310756080583657</v>
      </c>
      <c r="E149" s="39">
        <f t="shared" ref="E149" si="55">AVERAGE(C147:C149)</f>
        <v>20.641000111897785</v>
      </c>
      <c r="F149" s="35"/>
      <c r="G149" s="21">
        <v>14.300999641418457</v>
      </c>
      <c r="H149" s="40">
        <f t="shared" ref="H149" si="56">STDEV(G147:G149)</f>
        <v>0.12379125652656871</v>
      </c>
      <c r="I149" s="39">
        <f t="shared" ref="I149" si="57">AVERAGE(G147:G149)</f>
        <v>14.252666791280111</v>
      </c>
      <c r="J149" s="35"/>
      <c r="K149" s="39">
        <f t="shared" ref="K149" si="58">E149-I149</f>
        <v>6.388333320617674</v>
      </c>
      <c r="L149" s="39">
        <f t="shared" ref="L149" si="59">K149-$K$7</f>
        <v>-5.1416664123535174</v>
      </c>
      <c r="M149" s="18">
        <f t="shared" ref="M149" si="60">SQRT((D149*D149)+(H149*H149))</f>
        <v>0.25514948340366439</v>
      </c>
      <c r="N149" s="6"/>
      <c r="O149" s="23">
        <f t="shared" ref="O149" si="61">POWER(2,-L149)</f>
        <v>35.301716086378406</v>
      </c>
      <c r="P149" s="17">
        <f t="shared" ref="P149" si="62">M149/SQRT((COUNT(C147:C149)+COUNT(G147:G149)/2))</f>
        <v>0.12027861995398371</v>
      </c>
    </row>
    <row r="150" spans="2:17">
      <c r="B150" s="25" t="s">
        <v>129</v>
      </c>
      <c r="C150" s="21">
        <v>27.833000183105469</v>
      </c>
      <c r="D150" s="32"/>
      <c r="E150" s="35"/>
      <c r="F150" s="35"/>
      <c r="G150" s="21">
        <v>17.327999114990234</v>
      </c>
      <c r="I150" s="35"/>
      <c r="J150" s="35"/>
      <c r="K150" s="35"/>
      <c r="L150" s="35"/>
      <c r="M150" s="35"/>
      <c r="N150" s="35"/>
      <c r="O150" s="36"/>
    </row>
    <row r="151" spans="2:17">
      <c r="B151" s="25" t="s">
        <v>129</v>
      </c>
      <c r="C151" s="21">
        <v>27.697999954223633</v>
      </c>
      <c r="D151" s="37"/>
      <c r="E151" s="35"/>
      <c r="F151" s="35"/>
      <c r="G151" s="21">
        <v>17.329999923706055</v>
      </c>
      <c r="H151" s="37"/>
      <c r="I151" s="35"/>
      <c r="J151" s="35"/>
      <c r="K151" s="35"/>
      <c r="L151" s="35"/>
      <c r="M151" s="35"/>
      <c r="N151" s="35"/>
      <c r="O151" s="36"/>
    </row>
    <row r="152" spans="2:17" ht="15.75">
      <c r="B152" s="25" t="s">
        <v>129</v>
      </c>
      <c r="C152" s="21">
        <v>27.278999328613281</v>
      </c>
      <c r="D152" s="38">
        <f t="shared" ref="D152" si="63">STDEV(C150:C152)</f>
        <v>0.28887815564052644</v>
      </c>
      <c r="E152" s="39">
        <f t="shared" ref="E152" si="64">AVERAGE(C150:C152)</f>
        <v>27.603333155314129</v>
      </c>
      <c r="F152" s="35"/>
      <c r="G152" s="21">
        <v>17.434999465942383</v>
      </c>
      <c r="H152" s="40">
        <f t="shared" ref="H152" si="65">STDEV(G150:G152)</f>
        <v>6.1207273817794304E-2</v>
      </c>
      <c r="I152" s="39">
        <f t="shared" ref="I152" si="66">AVERAGE(G150:G152)</f>
        <v>17.364332834879558</v>
      </c>
      <c r="J152" s="35"/>
      <c r="K152" s="39">
        <f t="shared" ref="K152" si="67">E152-I152</f>
        <v>10.23900032043457</v>
      </c>
      <c r="L152" s="39">
        <f t="shared" ref="L152" si="68">K152-$K$7</f>
        <v>-1.2909994125366211</v>
      </c>
      <c r="M152" s="18">
        <f t="shared" ref="M152" si="69">SQRT((D152*D152)+(H152*H152))</f>
        <v>0.29529124466275436</v>
      </c>
      <c r="N152" s="6"/>
      <c r="O152" s="23">
        <f t="shared" ref="O152" si="70">POWER(2,-L152)</f>
        <v>2.4469750858587376</v>
      </c>
      <c r="P152" s="17">
        <f t="shared" ref="P152" si="71">M152/SQRT((COUNT(C150:C152)+COUNT(G150:G152)/2))</f>
        <v>0.13920162768403302</v>
      </c>
    </row>
    <row r="153" spans="2:17">
      <c r="B153" s="25" t="s">
        <v>130</v>
      </c>
      <c r="C153" s="21">
        <v>25.548999786376953</v>
      </c>
      <c r="D153" s="32"/>
      <c r="E153" s="35"/>
      <c r="F153" s="35"/>
      <c r="G153" s="21">
        <v>16.676000595092773</v>
      </c>
      <c r="I153" s="35"/>
      <c r="J153" s="35"/>
      <c r="K153" s="35"/>
      <c r="L153" s="35"/>
      <c r="M153" s="35"/>
      <c r="N153" s="35"/>
      <c r="O153" s="36"/>
    </row>
    <row r="154" spans="2:17">
      <c r="B154" s="25" t="s">
        <v>130</v>
      </c>
      <c r="C154" s="21">
        <v>25.613000869750977</v>
      </c>
      <c r="D154" s="37"/>
      <c r="E154" s="35"/>
      <c r="F154" s="35"/>
      <c r="G154" s="21">
        <v>16.715000152587891</v>
      </c>
      <c r="H154" s="37"/>
      <c r="I154" s="35"/>
      <c r="J154" s="35"/>
      <c r="K154" s="35"/>
      <c r="L154" s="35"/>
      <c r="M154" s="35"/>
      <c r="N154" s="35"/>
      <c r="O154" s="36"/>
    </row>
    <row r="155" spans="2:17" ht="15.75">
      <c r="B155" s="25" t="s">
        <v>130</v>
      </c>
      <c r="C155" s="21">
        <v>25.660999298095703</v>
      </c>
      <c r="D155" s="38">
        <f t="shared" ref="D155" si="72">STDEV(C153:C155)</f>
        <v>5.6189973040645741E-2</v>
      </c>
      <c r="E155" s="39">
        <f t="shared" ref="E155" si="73">AVERAGE(C153:C155)</f>
        <v>25.607666651407879</v>
      </c>
      <c r="F155" s="35"/>
      <c r="G155" s="21">
        <v>16.676000595092773</v>
      </c>
      <c r="H155" s="40">
        <f t="shared" ref="H155" si="74">STDEV(G153:G155)</f>
        <v>2.2516405018082195E-2</v>
      </c>
      <c r="I155" s="39">
        <f t="shared" ref="I155" si="75">AVERAGE(G153:G155)</f>
        <v>16.689000447591145</v>
      </c>
      <c r="J155" s="35"/>
      <c r="K155" s="39">
        <f t="shared" ref="K155" si="76">E155-I155</f>
        <v>8.9186662038167341</v>
      </c>
      <c r="L155" s="39">
        <f t="shared" ref="L155" si="77">K155-$K$7</f>
        <v>-2.6113335291544573</v>
      </c>
      <c r="M155" s="18">
        <f t="shared" ref="M155" si="78">SQRT((D155*D155)+(H155*H155))</f>
        <v>6.0533474749487268E-2</v>
      </c>
      <c r="N155" s="6"/>
      <c r="O155" s="23">
        <f t="shared" ref="O155" si="79">POWER(2,-L155)</f>
        <v>6.1106825254333845</v>
      </c>
      <c r="P155" s="17">
        <f t="shared" ref="P155" si="80">M155/SQRT((COUNT(C153:C155)+COUNT(G153:G155)/2))</f>
        <v>2.8535753656098065E-2</v>
      </c>
    </row>
    <row r="156" spans="2:17">
      <c r="B156" s="25" t="s">
        <v>131</v>
      </c>
      <c r="C156" s="21">
        <v>22.893999099731445</v>
      </c>
      <c r="D156" s="32"/>
      <c r="E156" s="35"/>
      <c r="F156" s="35"/>
      <c r="G156" s="21">
        <v>16.315999984741211</v>
      </c>
      <c r="I156" s="35"/>
      <c r="J156" s="35"/>
      <c r="K156" s="35"/>
      <c r="L156" s="35"/>
      <c r="M156" s="35"/>
      <c r="N156" s="35"/>
      <c r="O156" s="36"/>
    </row>
    <row r="157" spans="2:17">
      <c r="B157" s="25" t="s">
        <v>131</v>
      </c>
      <c r="C157" s="21">
        <v>22.881999969482422</v>
      </c>
      <c r="D157" s="37"/>
      <c r="E157" s="35"/>
      <c r="F157" s="35"/>
      <c r="G157" s="21">
        <v>16.711999893188477</v>
      </c>
      <c r="H157" s="37"/>
      <c r="I157" s="35"/>
      <c r="J157" s="35"/>
      <c r="K157" s="35"/>
      <c r="L157" s="35"/>
      <c r="M157" s="35"/>
      <c r="N157" s="35"/>
      <c r="O157" s="36"/>
    </row>
    <row r="158" spans="2:17" ht="15.75">
      <c r="B158" s="25" t="s">
        <v>131</v>
      </c>
      <c r="C158" s="21">
        <v>22.759000778198242</v>
      </c>
      <c r="D158" s="38">
        <f t="shared" ref="D158" si="81">STDEV(C156:C158)</f>
        <v>7.4718724783993898E-2</v>
      </c>
      <c r="E158" s="39">
        <f t="shared" ref="E158" si="82">AVERAGE(C156:C158)</f>
        <v>22.844999949137371</v>
      </c>
      <c r="F158" s="35"/>
      <c r="G158" s="21">
        <v>16.343999862670898</v>
      </c>
      <c r="H158" s="40">
        <f t="shared" ref="H158" si="83">STDEV(G156:G158)</f>
        <v>0.22099168276775519</v>
      </c>
      <c r="I158" s="39">
        <f t="shared" ref="I158" si="84">AVERAGE(G156:G158)</f>
        <v>16.457333246866863</v>
      </c>
      <c r="J158" s="35"/>
      <c r="K158" s="39">
        <f t="shared" ref="K158" si="85">E158-I158</f>
        <v>6.3876667022705078</v>
      </c>
      <c r="L158" s="39">
        <f t="shared" ref="L158" si="86">K158-$K$7</f>
        <v>-5.1423330307006836</v>
      </c>
      <c r="M158" s="18">
        <f t="shared" ref="M158" si="87">SQRT((D158*D158)+(H158*H158))</f>
        <v>0.23328140021414132</v>
      </c>
      <c r="N158" s="6"/>
      <c r="O158" s="23">
        <f t="shared" ref="O158" si="88">POWER(2,-L158)</f>
        <v>35.31803152978862</v>
      </c>
      <c r="P158" s="17">
        <f t="shared" ref="P158" si="89">M158/SQRT((COUNT(C156:C158)+COUNT(G156:G158)/2))</f>
        <v>0.10996990667740818</v>
      </c>
    </row>
    <row r="159" spans="2:17" s="24" customFormat="1">
      <c r="B159" s="25" t="s">
        <v>132</v>
      </c>
      <c r="C159" s="21">
        <v>29.229999542236328</v>
      </c>
      <c r="D159" s="32"/>
      <c r="E159" s="35"/>
      <c r="F159" s="35"/>
      <c r="G159" s="21">
        <v>17.514999389648437</v>
      </c>
      <c r="H159" s="31"/>
      <c r="I159" s="35"/>
      <c r="J159" s="35"/>
      <c r="K159" s="35"/>
      <c r="L159" s="35"/>
      <c r="M159" s="35"/>
      <c r="N159" s="35"/>
      <c r="O159" s="36"/>
      <c r="P159" s="42"/>
      <c r="Q159" s="30"/>
    </row>
    <row r="160" spans="2:17" s="24" customFormat="1">
      <c r="B160" s="25" t="s">
        <v>132</v>
      </c>
      <c r="C160" s="21">
        <v>29.518999099731445</v>
      </c>
      <c r="D160" s="37"/>
      <c r="E160" s="35"/>
      <c r="F160" s="35"/>
      <c r="G160" s="21">
        <v>17.514999389648437</v>
      </c>
      <c r="H160" s="37"/>
      <c r="I160" s="35"/>
      <c r="J160" s="35"/>
      <c r="K160" s="35"/>
      <c r="L160" s="35"/>
      <c r="M160" s="35"/>
      <c r="N160" s="35"/>
      <c r="O160" s="36"/>
      <c r="P160" s="42"/>
      <c r="Q160" s="30"/>
    </row>
    <row r="161" spans="2:17" s="24" customFormat="1" ht="15.75">
      <c r="B161" s="25" t="s">
        <v>132</v>
      </c>
      <c r="C161" s="21">
        <v>29.465999603271484</v>
      </c>
      <c r="D161" s="38">
        <f t="shared" ref="D161" si="90">STDEV(C159:C161)</f>
        <v>0.15385367489164309</v>
      </c>
      <c r="E161" s="39">
        <f t="shared" ref="E161" si="91">AVERAGE(C159:C161)</f>
        <v>29.404999415079754</v>
      </c>
      <c r="F161" s="35"/>
      <c r="G161" s="21"/>
      <c r="H161" s="40">
        <f t="shared" ref="H161" si="92">STDEV(G159:G161)</f>
        <v>0</v>
      </c>
      <c r="I161" s="39">
        <f t="shared" ref="I161" si="93">AVERAGE(G159:G161)</f>
        <v>17.514999389648437</v>
      </c>
      <c r="J161" s="35"/>
      <c r="K161" s="39">
        <f t="shared" ref="K161" si="94">E161-I161</f>
        <v>11.890000025431316</v>
      </c>
      <c r="L161" s="39">
        <f t="shared" ref="L161" si="95">K161-$K$7</f>
        <v>0.36000029246012488</v>
      </c>
      <c r="M161" s="39">
        <f t="shared" ref="M161" si="96">SQRT((D161*D161)+(H161*H161))</f>
        <v>0.15385367489164309</v>
      </c>
      <c r="N161" s="35"/>
      <c r="O161" s="43">
        <f t="shared" ref="O161" si="97">POWER(2,-L161)</f>
        <v>0.77916442170989997</v>
      </c>
      <c r="P161" s="1">
        <f t="shared" ref="P161" si="98">M161/SQRT((COUNT(C159:C161)+COUNT(G159:G161)/2))</f>
        <v>7.6926837445821544E-2</v>
      </c>
      <c r="Q161" s="30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  <c r="Q233"/>
    </row>
    <row r="234" spans="2:17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  <c r="Q234"/>
    </row>
    <row r="235" spans="2:17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  <c r="Q235"/>
    </row>
    <row r="236" spans="2:17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  <c r="Q236"/>
    </row>
    <row r="237" spans="2:17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  <c r="Q237"/>
    </row>
    <row r="238" spans="2:17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  <c r="Q238"/>
    </row>
    <row r="239" spans="2:17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  <c r="Q239"/>
    </row>
    <row r="240" spans="2:17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  <c r="Q240"/>
    </row>
    <row r="241" spans="2:17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  <c r="Q241"/>
    </row>
    <row r="242" spans="2:17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  <c r="Q242"/>
    </row>
    <row r="243" spans="2:17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  <c r="Q243"/>
    </row>
    <row r="244" spans="2:17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  <c r="Q244"/>
    </row>
    <row r="245" spans="2:17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  <c r="Q245"/>
    </row>
    <row r="246" spans="2:17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  <c r="Q246"/>
    </row>
    <row r="247" spans="2:17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  <c r="Q247"/>
    </row>
    <row r="248" spans="2:17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  <c r="Q248"/>
    </row>
    <row r="249" spans="2:17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  <c r="Q249"/>
    </row>
    <row r="250" spans="2:17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  <c r="Q250"/>
    </row>
    <row r="251" spans="2:17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  <c r="Q251"/>
    </row>
    <row r="252" spans="2:17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  <c r="Q252"/>
    </row>
    <row r="253" spans="2:17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  <c r="Q253"/>
    </row>
    <row r="254" spans="2:17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  <c r="Q254"/>
    </row>
    <row r="255" spans="2:17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  <c r="Q255"/>
    </row>
    <row r="256" spans="2:17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  <c r="Q256"/>
    </row>
    <row r="257" spans="2:17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  <c r="Q257"/>
    </row>
    <row r="258" spans="2:17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  <c r="Q258"/>
    </row>
    <row r="259" spans="2:17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  <c r="Q259"/>
    </row>
    <row r="260" spans="2:17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  <c r="Q260"/>
    </row>
    <row r="261" spans="2:17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  <c r="Q261"/>
    </row>
    <row r="262" spans="2:17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  <c r="Q262"/>
    </row>
    <row r="263" spans="2:17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  <c r="Q263"/>
    </row>
    <row r="264" spans="2:17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  <c r="Q264"/>
    </row>
    <row r="265" spans="2:17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  <c r="Q265"/>
    </row>
    <row r="266" spans="2:17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  <c r="Q266"/>
    </row>
    <row r="267" spans="2:17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  <c r="Q267"/>
    </row>
    <row r="268" spans="2:17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  <c r="Q268"/>
    </row>
    <row r="269" spans="2:17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  <c r="Q269"/>
    </row>
    <row r="270" spans="2:17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  <c r="Q270"/>
    </row>
    <row r="271" spans="2:17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  <c r="Q271"/>
    </row>
    <row r="272" spans="2:17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  <c r="Q272"/>
    </row>
    <row r="273" spans="2:17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  <c r="Q273"/>
    </row>
    <row r="274" spans="2:17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  <c r="Q274"/>
    </row>
    <row r="275" spans="2:17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  <c r="Q275"/>
    </row>
    <row r="276" spans="2:17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  <c r="Q276"/>
    </row>
    <row r="277" spans="2:17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  <c r="Q277"/>
    </row>
    <row r="278" spans="2:17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  <c r="Q278"/>
    </row>
    <row r="279" spans="2:17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  <c r="Q279"/>
    </row>
    <row r="280" spans="2:17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  <c r="Q280"/>
    </row>
    <row r="281" spans="2:17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  <c r="Q281"/>
    </row>
    <row r="282" spans="2:17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  <c r="Q282"/>
    </row>
    <row r="283" spans="2:17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  <c r="Q283"/>
    </row>
    <row r="284" spans="2:17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  <c r="Q284"/>
    </row>
    <row r="285" spans="2:17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  <c r="Q285"/>
    </row>
    <row r="286" spans="2:17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  <c r="Q286"/>
    </row>
    <row r="287" spans="2:17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  <c r="Q287"/>
    </row>
    <row r="288" spans="2:17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  <c r="Q288"/>
    </row>
    <row r="289" spans="2:17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  <c r="Q289"/>
    </row>
    <row r="290" spans="2:17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  <c r="Q290"/>
    </row>
    <row r="291" spans="2:17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  <c r="Q291"/>
    </row>
    <row r="292" spans="2:17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  <c r="Q292"/>
    </row>
    <row r="293" spans="2:17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  <c r="Q293"/>
    </row>
    <row r="294" spans="2:17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  <c r="Q294"/>
    </row>
    <row r="295" spans="2:17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  <c r="Q295"/>
    </row>
    <row r="296" spans="2:17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  <c r="Q296"/>
    </row>
    <row r="297" spans="2:17">
      <c r="B297" s="28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P297" s="25"/>
      <c r="Q297"/>
    </row>
    <row r="298" spans="2:17">
      <c r="B298" s="28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P298" s="25"/>
      <c r="Q298"/>
    </row>
    <row r="299" spans="2:17">
      <c r="B299" s="28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P299" s="25"/>
      <c r="Q299"/>
    </row>
    <row r="300" spans="2:17">
      <c r="B300" s="28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P300" s="25"/>
      <c r="Q300"/>
    </row>
    <row r="301" spans="2:17">
      <c r="B301" s="28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P301" s="25"/>
      <c r="Q301"/>
    </row>
    <row r="302" spans="2:17">
      <c r="B302" s="28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P302" s="25"/>
      <c r="Q302"/>
    </row>
    <row r="303" spans="2:17">
      <c r="B303" s="28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P303" s="25"/>
      <c r="Q303"/>
    </row>
    <row r="304" spans="2:17">
      <c r="B304" s="28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P304" s="25"/>
      <c r="Q304"/>
    </row>
    <row r="305" spans="2:17">
      <c r="B305" s="28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P305" s="25"/>
      <c r="Q305"/>
    </row>
    <row r="306" spans="2:17">
      <c r="B306" s="28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P306" s="25"/>
      <c r="Q306"/>
    </row>
    <row r="307" spans="2:17">
      <c r="B307" s="28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P307" s="25"/>
      <c r="Q307"/>
    </row>
    <row r="308" spans="2:17">
      <c r="B308" s="28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P308" s="25"/>
      <c r="Q308"/>
    </row>
    <row r="309" spans="2:17">
      <c r="B309" s="28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P309" s="25"/>
      <c r="Q309"/>
    </row>
    <row r="310" spans="2:17">
      <c r="B310" s="28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P310" s="25"/>
      <c r="Q310"/>
    </row>
    <row r="311" spans="2:17">
      <c r="B311" s="28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P311" s="25"/>
      <c r="Q311"/>
    </row>
    <row r="312" spans="2:17">
      <c r="B312" s="28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P312" s="25"/>
      <c r="Q312"/>
    </row>
    <row r="313" spans="2:17">
      <c r="B313" s="28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P313" s="25"/>
      <c r="Q313"/>
    </row>
    <row r="314" spans="2:17">
      <c r="B314" s="28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P314" s="25"/>
      <c r="Q314"/>
    </row>
    <row r="315" spans="2:17">
      <c r="B315" s="28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P315" s="25"/>
      <c r="Q315"/>
    </row>
    <row r="316" spans="2:17">
      <c r="B316" s="28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P316" s="25"/>
      <c r="Q316"/>
    </row>
    <row r="317" spans="2:17">
      <c r="B317" s="28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P317" s="25"/>
      <c r="Q317"/>
    </row>
    <row r="318" spans="2:17">
      <c r="B318" s="28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P318" s="25"/>
      <c r="Q318"/>
    </row>
    <row r="319" spans="2:17">
      <c r="B319" s="28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P319" s="25"/>
      <c r="Q319"/>
    </row>
    <row r="320" spans="2:17">
      <c r="B320" s="28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P320" s="25"/>
      <c r="Q320"/>
    </row>
    <row r="321" spans="2:17">
      <c r="B321" s="28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P321" s="25"/>
      <c r="Q321"/>
    </row>
    <row r="322" spans="2:17">
      <c r="B322" s="28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P322" s="25"/>
      <c r="Q322"/>
    </row>
    <row r="323" spans="2:17">
      <c r="B323" s="28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P323" s="25"/>
      <c r="Q323"/>
    </row>
    <row r="324" spans="2:17">
      <c r="B324" s="28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P324" s="25"/>
      <c r="Q324"/>
    </row>
    <row r="325" spans="2:17">
      <c r="B325" s="28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P325" s="25"/>
      <c r="Q325"/>
    </row>
    <row r="326" spans="2:17">
      <c r="B326" s="28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P326" s="25"/>
      <c r="Q326"/>
    </row>
    <row r="327" spans="2:17">
      <c r="B327" s="28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P327" s="25"/>
      <c r="Q327"/>
    </row>
    <row r="328" spans="2:17">
      <c r="B328" s="28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P328" s="25"/>
      <c r="Q328"/>
    </row>
    <row r="329" spans="2:17">
      <c r="B329" s="28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P329" s="25"/>
      <c r="Q329"/>
    </row>
    <row r="330" spans="2:17">
      <c r="B330" s="28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P330" s="25"/>
      <c r="Q330"/>
    </row>
    <row r="331" spans="2:17">
      <c r="B331" s="28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P331" s="25"/>
      <c r="Q331"/>
    </row>
    <row r="332" spans="2:17">
      <c r="B332" s="28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P332" s="25"/>
      <c r="Q332"/>
    </row>
    <row r="333" spans="2:17">
      <c r="B333" s="28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P333" s="25"/>
      <c r="Q333"/>
    </row>
    <row r="334" spans="2:17">
      <c r="B334" s="28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P334" s="25"/>
      <c r="Q334"/>
    </row>
    <row r="335" spans="2:17">
      <c r="B335" s="28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P335" s="25"/>
      <c r="Q335"/>
    </row>
    <row r="336" spans="2:17">
      <c r="B336" s="28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P336" s="25"/>
      <c r="Q336"/>
    </row>
    <row r="337" spans="2:17">
      <c r="B337" s="28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P337" s="25"/>
      <c r="Q337"/>
    </row>
    <row r="338" spans="2:17">
      <c r="B338" s="28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P338" s="25"/>
      <c r="Q338"/>
    </row>
    <row r="339" spans="2:17">
      <c r="B339" s="28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P339" s="25"/>
      <c r="Q339"/>
    </row>
    <row r="340" spans="2:17">
      <c r="B340" s="28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P340" s="25"/>
      <c r="Q340"/>
    </row>
    <row r="341" spans="2:17">
      <c r="B341" s="28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P341" s="25"/>
      <c r="Q341"/>
    </row>
    <row r="342" spans="2:17">
      <c r="B342" s="28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P342" s="25"/>
      <c r="Q342"/>
    </row>
    <row r="343" spans="2:17">
      <c r="B343" s="28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P343" s="25"/>
      <c r="Q343"/>
    </row>
    <row r="344" spans="2:17">
      <c r="B344" s="28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P344" s="25"/>
      <c r="Q344"/>
    </row>
    <row r="345" spans="2:17">
      <c r="B345" s="28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P345" s="25"/>
      <c r="Q345"/>
    </row>
    <row r="346" spans="2:17">
      <c r="B346" s="28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P346" s="25"/>
      <c r="Q346"/>
    </row>
    <row r="347" spans="2:17">
      <c r="B347" s="28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P347" s="25"/>
      <c r="Q347"/>
    </row>
    <row r="348" spans="2:17">
      <c r="B348" s="28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P348" s="25"/>
      <c r="Q348"/>
    </row>
    <row r="349" spans="2:17">
      <c r="B349" s="28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P349" s="25"/>
      <c r="Q349"/>
    </row>
    <row r="350" spans="2:17">
      <c r="B350" s="28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P350" s="25"/>
      <c r="Q350"/>
    </row>
    <row r="351" spans="2:17">
      <c r="B351" s="28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P351" s="25"/>
      <c r="Q351"/>
    </row>
    <row r="352" spans="2:17">
      <c r="B352" s="28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P352" s="25"/>
      <c r="Q352"/>
    </row>
    <row r="353" spans="2:17">
      <c r="B353" s="28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P353" s="25"/>
      <c r="Q353"/>
    </row>
    <row r="354" spans="2:17">
      <c r="B354" s="28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P354" s="25"/>
      <c r="Q354"/>
    </row>
    <row r="355" spans="2:17">
      <c r="B355" s="28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P355" s="25"/>
      <c r="Q355"/>
    </row>
    <row r="356" spans="2:17">
      <c r="B356" s="28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P356" s="25"/>
      <c r="Q356"/>
    </row>
    <row r="357" spans="2:17">
      <c r="B357" s="28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P357" s="25"/>
      <c r="Q357"/>
    </row>
    <row r="358" spans="2:17">
      <c r="B358" s="28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P358" s="25"/>
      <c r="Q358"/>
    </row>
    <row r="359" spans="2:17">
      <c r="B359" s="28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P359" s="25"/>
      <c r="Q359"/>
    </row>
    <row r="360" spans="2:17">
      <c r="B360" s="28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P360" s="25"/>
      <c r="Q360"/>
    </row>
    <row r="361" spans="2:17">
      <c r="B361" s="28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P361" s="25"/>
      <c r="Q361"/>
    </row>
    <row r="362" spans="2:17">
      <c r="B362" s="28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P362" s="25"/>
      <c r="Q362"/>
    </row>
    <row r="363" spans="2:17">
      <c r="B363" s="28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P363" s="25"/>
      <c r="Q363"/>
    </row>
    <row r="364" spans="2:17">
      <c r="B364" s="28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P364" s="25"/>
      <c r="Q364"/>
    </row>
    <row r="365" spans="2:17">
      <c r="B365" s="28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P365" s="25"/>
      <c r="Q365"/>
    </row>
    <row r="366" spans="2:17">
      <c r="B366" s="28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P366" s="25"/>
      <c r="Q366"/>
    </row>
    <row r="367" spans="2:17">
      <c r="B367" s="28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P367" s="25"/>
      <c r="Q367"/>
    </row>
    <row r="368" spans="2:17">
      <c r="B368" s="28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P368" s="25"/>
      <c r="Q368"/>
    </row>
    <row r="369" spans="2:17">
      <c r="B369" s="28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P369" s="25"/>
      <c r="Q369"/>
    </row>
    <row r="370" spans="2:17">
      <c r="B370" s="28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P370" s="25"/>
      <c r="Q370"/>
    </row>
    <row r="371" spans="2:17">
      <c r="B371" s="28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P371" s="25"/>
      <c r="Q371"/>
    </row>
    <row r="372" spans="2:17">
      <c r="B372" s="28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P372" s="25"/>
      <c r="Q372"/>
    </row>
    <row r="373" spans="2:17">
      <c r="B373" s="28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P373" s="25"/>
      <c r="Q373"/>
    </row>
    <row r="374" spans="2:17">
      <c r="B374" s="28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P374" s="25"/>
      <c r="Q374"/>
    </row>
    <row r="375" spans="2:17">
      <c r="B375" s="28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P375" s="25"/>
      <c r="Q375"/>
    </row>
    <row r="376" spans="2:17">
      <c r="B376" s="28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P376" s="25"/>
      <c r="Q376"/>
    </row>
    <row r="377" spans="2:17">
      <c r="B377" s="28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P377" s="25"/>
      <c r="Q377"/>
    </row>
    <row r="378" spans="2:17">
      <c r="B378" s="28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P378" s="25"/>
      <c r="Q378"/>
    </row>
    <row r="379" spans="2:17">
      <c r="B379" s="28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P379" s="25"/>
      <c r="Q379"/>
    </row>
    <row r="380" spans="2:17">
      <c r="B380" s="28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P380" s="25"/>
      <c r="Q380"/>
    </row>
    <row r="381" spans="2:17">
      <c r="B381" s="28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P381" s="25"/>
      <c r="Q381"/>
    </row>
    <row r="382" spans="2:17">
      <c r="B382" s="28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P382" s="25"/>
      <c r="Q382"/>
    </row>
    <row r="383" spans="2:17">
      <c r="B383" s="28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P383" s="25"/>
      <c r="Q383"/>
    </row>
    <row r="384" spans="2:17">
      <c r="B384" s="28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P384" s="25"/>
      <c r="Q384"/>
    </row>
    <row r="385" spans="2:17">
      <c r="B385" s="28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P385" s="25"/>
      <c r="Q385"/>
    </row>
    <row r="386" spans="2:17">
      <c r="B386" s="28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P386" s="25"/>
      <c r="Q386"/>
    </row>
    <row r="387" spans="2:17">
      <c r="B387" s="28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P387" s="25"/>
      <c r="Q387"/>
    </row>
    <row r="388" spans="2:17">
      <c r="B388" s="28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P388" s="25"/>
      <c r="Q388"/>
    </row>
    <row r="389" spans="2:17">
      <c r="B389" s="28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P389" s="25"/>
      <c r="Q389"/>
    </row>
    <row r="390" spans="2:17">
      <c r="B390" s="28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P390" s="25"/>
      <c r="Q390"/>
    </row>
    <row r="391" spans="2:17">
      <c r="B391" s="28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P391" s="25"/>
      <c r="Q391"/>
    </row>
    <row r="392" spans="2:17">
      <c r="B392" s="28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P392" s="25"/>
      <c r="Q392"/>
    </row>
    <row r="393" spans="2:17">
      <c r="B393" s="28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P393" s="25"/>
      <c r="Q393"/>
    </row>
    <row r="394" spans="2:17">
      <c r="B394" s="28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P394" s="25"/>
      <c r="Q394"/>
    </row>
    <row r="395" spans="2:17">
      <c r="B395" s="28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P395" s="25"/>
      <c r="Q395"/>
    </row>
    <row r="396" spans="2:17">
      <c r="B396" s="28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P396" s="25"/>
      <c r="Q396"/>
    </row>
    <row r="397" spans="2:17">
      <c r="B397" s="28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P397" s="25"/>
      <c r="Q397"/>
    </row>
    <row r="398" spans="2:17">
      <c r="B398" s="28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P398" s="25"/>
      <c r="Q398"/>
    </row>
    <row r="399" spans="2:17">
      <c r="B399" s="28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P399" s="25"/>
      <c r="Q399"/>
    </row>
    <row r="400" spans="2:17">
      <c r="B400" s="28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P400" s="25"/>
      <c r="Q400"/>
    </row>
    <row r="401" spans="2:17">
      <c r="B401" s="28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P401" s="25"/>
      <c r="Q401"/>
    </row>
    <row r="402" spans="2:17">
      <c r="B402" s="28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P402" s="25"/>
      <c r="Q402"/>
    </row>
    <row r="403" spans="2:17">
      <c r="B403" s="28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P403" s="25"/>
      <c r="Q403"/>
    </row>
    <row r="404" spans="2:17">
      <c r="B404" s="28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P404" s="25"/>
      <c r="Q404"/>
    </row>
    <row r="405" spans="2:17">
      <c r="B405" s="28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P405" s="25"/>
      <c r="Q405"/>
    </row>
    <row r="406" spans="2:17">
      <c r="B406" s="28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P406" s="25"/>
      <c r="Q406"/>
    </row>
    <row r="407" spans="2:17">
      <c r="B407" s="28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P407" s="25"/>
      <c r="Q407"/>
    </row>
    <row r="408" spans="2:17">
      <c r="B408" s="28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P408" s="25"/>
      <c r="Q408"/>
    </row>
    <row r="409" spans="2:17">
      <c r="B409" s="28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P409" s="25"/>
      <c r="Q409"/>
    </row>
    <row r="410" spans="2:17">
      <c r="B410" s="28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P410" s="25"/>
      <c r="Q410"/>
    </row>
    <row r="411" spans="2:17">
      <c r="B411" s="28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P411" s="25"/>
      <c r="Q411"/>
    </row>
    <row r="412" spans="2:17">
      <c r="B412" s="28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P412" s="25"/>
      <c r="Q412"/>
    </row>
    <row r="413" spans="2:17">
      <c r="B413" s="28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P413" s="25"/>
      <c r="Q413"/>
    </row>
    <row r="414" spans="2:17">
      <c r="B414" s="28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P414" s="25"/>
      <c r="Q414"/>
    </row>
    <row r="415" spans="2:17">
      <c r="B415" s="28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P415" s="25"/>
      <c r="Q415"/>
    </row>
    <row r="416" spans="2:17">
      <c r="B416" s="28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P416" s="25"/>
      <c r="Q416"/>
    </row>
    <row r="417" spans="2:17">
      <c r="B417" s="28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P417" s="25"/>
      <c r="Q417"/>
    </row>
    <row r="418" spans="2:17">
      <c r="B418" s="28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P418" s="25"/>
      <c r="Q418"/>
    </row>
    <row r="419" spans="2:17">
      <c r="B419" s="28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P419" s="25"/>
      <c r="Q419"/>
    </row>
    <row r="420" spans="2:17">
      <c r="B420" s="28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P420" s="25"/>
      <c r="Q420"/>
    </row>
    <row r="421" spans="2:17">
      <c r="B421" s="28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P421" s="25"/>
      <c r="Q421"/>
    </row>
    <row r="422" spans="2:17">
      <c r="B422" s="28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P422" s="25"/>
      <c r="Q422"/>
    </row>
    <row r="423" spans="2:17">
      <c r="B423" s="28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P423" s="25"/>
      <c r="Q423"/>
    </row>
    <row r="424" spans="2:17">
      <c r="B424" s="28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P424" s="25"/>
      <c r="Q424"/>
    </row>
    <row r="425" spans="2:17">
      <c r="B425" s="28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P425" s="25"/>
      <c r="Q425"/>
    </row>
    <row r="426" spans="2:17">
      <c r="B426" s="28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P426" s="25"/>
      <c r="Q426"/>
    </row>
    <row r="427" spans="2:17">
      <c r="B427" s="28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P427" s="25"/>
      <c r="Q427"/>
    </row>
    <row r="428" spans="2:17">
      <c r="B428" s="28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P428" s="25"/>
      <c r="Q428"/>
    </row>
    <row r="429" spans="2:17">
      <c r="B429" s="28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P429" s="25"/>
      <c r="Q429"/>
    </row>
    <row r="430" spans="2:17">
      <c r="B430" s="28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P430" s="25"/>
      <c r="Q430"/>
    </row>
    <row r="431" spans="2:17">
      <c r="B431" s="28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P431" s="25"/>
      <c r="Q431"/>
    </row>
    <row r="432" spans="2:17">
      <c r="B432" s="28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P432" s="25"/>
      <c r="Q432"/>
    </row>
    <row r="433" spans="2:17">
      <c r="B433" s="28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P433" s="25"/>
      <c r="Q433"/>
    </row>
    <row r="434" spans="2:17">
      <c r="B434" s="28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P434" s="25"/>
      <c r="Q434"/>
    </row>
    <row r="435" spans="2:17">
      <c r="B435" s="28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P435" s="25"/>
      <c r="Q435"/>
    </row>
    <row r="436" spans="2:17">
      <c r="B436" s="28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P436" s="25"/>
      <c r="Q436"/>
    </row>
    <row r="437" spans="2:17">
      <c r="B437" s="28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P437" s="25"/>
      <c r="Q437"/>
    </row>
    <row r="438" spans="2:17">
      <c r="B438" s="28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P438" s="25"/>
      <c r="Q438"/>
    </row>
    <row r="439" spans="2:17">
      <c r="B439" s="28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P439" s="25"/>
      <c r="Q439"/>
    </row>
    <row r="440" spans="2:17">
      <c r="B440" s="28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P440" s="25"/>
      <c r="Q440"/>
    </row>
    <row r="441" spans="2:17">
      <c r="B441" s="28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P441" s="25"/>
      <c r="Q441"/>
    </row>
    <row r="442" spans="2:17">
      <c r="B442" s="28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P442" s="25"/>
      <c r="Q442"/>
    </row>
    <row r="443" spans="2:17">
      <c r="B443" s="28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P443" s="25"/>
      <c r="Q443"/>
    </row>
    <row r="444" spans="2:17">
      <c r="B444" s="28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P444" s="25"/>
      <c r="Q444"/>
    </row>
    <row r="445" spans="2:17">
      <c r="B445" s="28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P445" s="25"/>
      <c r="Q445"/>
    </row>
    <row r="446" spans="2:17">
      <c r="B446" s="28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P446" s="25"/>
      <c r="Q446"/>
    </row>
    <row r="447" spans="2:17">
      <c r="B447" s="28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P447" s="25"/>
      <c r="Q447"/>
    </row>
    <row r="448" spans="2:17">
      <c r="B448" s="28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P448" s="25"/>
      <c r="Q448"/>
    </row>
    <row r="449" spans="2:17">
      <c r="B449" s="28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P449" s="25"/>
      <c r="Q449"/>
    </row>
    <row r="450" spans="2:17">
      <c r="B450" s="28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P450" s="25"/>
      <c r="Q450"/>
    </row>
    <row r="451" spans="2:17">
      <c r="B451" s="28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P451" s="25"/>
      <c r="Q451"/>
    </row>
    <row r="452" spans="2:17">
      <c r="B452" s="28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P452" s="25"/>
      <c r="Q452"/>
    </row>
    <row r="453" spans="2:17">
      <c r="B453" s="28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P453" s="25"/>
      <c r="Q453"/>
    </row>
    <row r="454" spans="2:17">
      <c r="B454" s="28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P454" s="25"/>
      <c r="Q454"/>
    </row>
    <row r="455" spans="2:17">
      <c r="B455" s="28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P455" s="25"/>
      <c r="Q455"/>
    </row>
    <row r="456" spans="2:17">
      <c r="B456" s="28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P456" s="25"/>
      <c r="Q456"/>
    </row>
    <row r="457" spans="2:17">
      <c r="B457" s="28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P457" s="25"/>
      <c r="Q457"/>
    </row>
    <row r="458" spans="2:17">
      <c r="B458" s="28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P458" s="25"/>
      <c r="Q458"/>
    </row>
    <row r="459" spans="2:17">
      <c r="B459" s="28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P459" s="25"/>
      <c r="Q459"/>
    </row>
    <row r="460" spans="2:17">
      <c r="B460" s="28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P460" s="25"/>
      <c r="Q460"/>
    </row>
    <row r="461" spans="2:17">
      <c r="B461" s="28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P461" s="25"/>
      <c r="Q461"/>
    </row>
    <row r="462" spans="2:17">
      <c r="B462" s="28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P462" s="25"/>
      <c r="Q462"/>
    </row>
    <row r="463" spans="2:17">
      <c r="B463" s="28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P463" s="25"/>
      <c r="Q463"/>
    </row>
    <row r="464" spans="2:17">
      <c r="B464" s="28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P464" s="25"/>
      <c r="Q464"/>
    </row>
    <row r="465" spans="2:17">
      <c r="B465" s="28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P465" s="25"/>
      <c r="Q465"/>
    </row>
    <row r="466" spans="2:17">
      <c r="B466" s="28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P466" s="25"/>
      <c r="Q466"/>
    </row>
    <row r="467" spans="2:17">
      <c r="B467" s="28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P467" s="25"/>
      <c r="Q467"/>
    </row>
    <row r="468" spans="2:17">
      <c r="B468" s="28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P468" s="25"/>
      <c r="Q468"/>
    </row>
    <row r="469" spans="2:17">
      <c r="B469" s="28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P469" s="25"/>
      <c r="Q469"/>
    </row>
    <row r="470" spans="2:17">
      <c r="B470" s="28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P470" s="25"/>
      <c r="Q470"/>
    </row>
    <row r="471" spans="2:17">
      <c r="B471" s="28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P471" s="25"/>
      <c r="Q471"/>
    </row>
    <row r="472" spans="2:17">
      <c r="B472" s="28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P472" s="25"/>
      <c r="Q472"/>
    </row>
    <row r="473" spans="2:17">
      <c r="B473" s="28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P473" s="25"/>
      <c r="Q473"/>
    </row>
    <row r="474" spans="2:17">
      <c r="B474" s="28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P474" s="25"/>
      <c r="Q474"/>
    </row>
    <row r="475" spans="2:17">
      <c r="B475" s="28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P475" s="25"/>
      <c r="Q475"/>
    </row>
    <row r="476" spans="2:17">
      <c r="B476" s="28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P476" s="25"/>
      <c r="Q476"/>
    </row>
    <row r="477" spans="2:17">
      <c r="B477" s="28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P477" s="25"/>
      <c r="Q477"/>
    </row>
    <row r="478" spans="2:17">
      <c r="B478" s="28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P478" s="25"/>
      <c r="Q478"/>
    </row>
    <row r="479" spans="2:17">
      <c r="B479" s="28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P479" s="25"/>
      <c r="Q479"/>
    </row>
    <row r="480" spans="2:17">
      <c r="B480" s="28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P480" s="25"/>
      <c r="Q480"/>
    </row>
    <row r="481" spans="2:17">
      <c r="B481" s="28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P481" s="25"/>
      <c r="Q481"/>
    </row>
    <row r="482" spans="2:17">
      <c r="B482" s="28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P482" s="25"/>
      <c r="Q482"/>
    </row>
    <row r="483" spans="2:17">
      <c r="B483" s="28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P483" s="25"/>
      <c r="Q483"/>
    </row>
    <row r="484" spans="2:17">
      <c r="B484" s="28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P484" s="25"/>
      <c r="Q484"/>
    </row>
    <row r="485" spans="2:17">
      <c r="B485" s="28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P485" s="25"/>
      <c r="Q485"/>
    </row>
    <row r="486" spans="2:17">
      <c r="B486" s="28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P486" s="25"/>
      <c r="Q486"/>
    </row>
    <row r="487" spans="2:17">
      <c r="B487" s="28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P487" s="25"/>
      <c r="Q487"/>
    </row>
    <row r="488" spans="2:17">
      <c r="B488" s="28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P488" s="25"/>
      <c r="Q488"/>
    </row>
    <row r="489" spans="2:17">
      <c r="B489" s="28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P489" s="25"/>
      <c r="Q489"/>
    </row>
    <row r="490" spans="2:17">
      <c r="B490" s="28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P490" s="25"/>
      <c r="Q490"/>
    </row>
    <row r="491" spans="2:17">
      <c r="B491" s="28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P491" s="25"/>
      <c r="Q491"/>
    </row>
    <row r="492" spans="2:17">
      <c r="B492" s="28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P492" s="25"/>
      <c r="Q492"/>
    </row>
    <row r="493" spans="2:17">
      <c r="B493" s="28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P493" s="25"/>
      <c r="Q493"/>
    </row>
    <row r="494" spans="2:17">
      <c r="B494" s="28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P494" s="25"/>
      <c r="Q494"/>
    </row>
    <row r="495" spans="2:17">
      <c r="B495" s="28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P495" s="25"/>
      <c r="Q495"/>
    </row>
    <row r="496" spans="2:17">
      <c r="B496" s="28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P496" s="25"/>
      <c r="Q496"/>
    </row>
    <row r="497" spans="2:17">
      <c r="B497" s="28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P497" s="25"/>
      <c r="Q497"/>
    </row>
    <row r="498" spans="2:17">
      <c r="B498" s="28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P498" s="25"/>
      <c r="Q498"/>
    </row>
    <row r="499" spans="2:17">
      <c r="B499" s="28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P499" s="25"/>
      <c r="Q499"/>
    </row>
    <row r="500" spans="2:17">
      <c r="B500" s="28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P500" s="25"/>
      <c r="Q500"/>
    </row>
    <row r="501" spans="2:17">
      <c r="B501" s="28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P501" s="25"/>
      <c r="Q501"/>
    </row>
    <row r="502" spans="2:17">
      <c r="B502" s="28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P502" s="25"/>
      <c r="Q502"/>
    </row>
    <row r="503" spans="2:17">
      <c r="B503" s="28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P503" s="25"/>
      <c r="Q503"/>
    </row>
    <row r="504" spans="2:17">
      <c r="B504" s="28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P504" s="25"/>
      <c r="Q504"/>
    </row>
    <row r="505" spans="2:17">
      <c r="B505" s="28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P505" s="25"/>
      <c r="Q505"/>
    </row>
    <row r="506" spans="2:17">
      <c r="B506" s="28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P506" s="25"/>
      <c r="Q506"/>
    </row>
    <row r="507" spans="2:17">
      <c r="B507" s="28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P507" s="25"/>
      <c r="Q507"/>
    </row>
    <row r="508" spans="2:17">
      <c r="B508" s="28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P508" s="25"/>
      <c r="Q508"/>
    </row>
    <row r="509" spans="2:17">
      <c r="B509" s="28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P509" s="25"/>
      <c r="Q509"/>
    </row>
    <row r="510" spans="2:17">
      <c r="B510" s="28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P510" s="25"/>
      <c r="Q510"/>
    </row>
    <row r="511" spans="2:17">
      <c r="B511" s="28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P511" s="25"/>
      <c r="Q511"/>
    </row>
    <row r="512" spans="2:17">
      <c r="B512" s="28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P512" s="25"/>
      <c r="Q512"/>
    </row>
    <row r="513" spans="2:17">
      <c r="B513" s="28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P513" s="25"/>
      <c r="Q513"/>
    </row>
    <row r="514" spans="2:17">
      <c r="B514" s="28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P514" s="25"/>
      <c r="Q514"/>
    </row>
    <row r="515" spans="2:17">
      <c r="B515" s="28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P515" s="25"/>
      <c r="Q515"/>
    </row>
    <row r="516" spans="2:17">
      <c r="B516" s="28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P516" s="25"/>
      <c r="Q516"/>
    </row>
    <row r="517" spans="2:17">
      <c r="B517" s="28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P517" s="25"/>
      <c r="Q517"/>
    </row>
    <row r="518" spans="2:17">
      <c r="B518" s="28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P518" s="25"/>
      <c r="Q518"/>
    </row>
    <row r="519" spans="2:17">
      <c r="B519" s="28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P519" s="25"/>
      <c r="Q519"/>
    </row>
    <row r="520" spans="2:17">
      <c r="B520" s="28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P520" s="25"/>
      <c r="Q520"/>
    </row>
    <row r="521" spans="2:17">
      <c r="B521" s="28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P521" s="25"/>
      <c r="Q521"/>
    </row>
    <row r="522" spans="2:17">
      <c r="B522" s="28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P522" s="25"/>
      <c r="Q522"/>
    </row>
    <row r="523" spans="2:17">
      <c r="B523" s="28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P523" s="25"/>
      <c r="Q523"/>
    </row>
    <row r="524" spans="2:17">
      <c r="B524" s="28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P524" s="25"/>
      <c r="Q524"/>
    </row>
    <row r="525" spans="2:17">
      <c r="B525" s="28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P525" s="25"/>
      <c r="Q525"/>
    </row>
    <row r="526" spans="2:17">
      <c r="B526" s="28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P526" s="25"/>
      <c r="Q526"/>
    </row>
    <row r="527" spans="2:17">
      <c r="B527" s="28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P527" s="25"/>
      <c r="Q527"/>
    </row>
    <row r="528" spans="2:17">
      <c r="B528" s="28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P528" s="25"/>
      <c r="Q528"/>
    </row>
    <row r="529" spans="2:17">
      <c r="B529" s="28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P529" s="25"/>
      <c r="Q529"/>
    </row>
    <row r="530" spans="2:17">
      <c r="B530" s="28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P530" s="25"/>
      <c r="Q530"/>
    </row>
    <row r="531" spans="2:17">
      <c r="B531" s="28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P531" s="25"/>
      <c r="Q531"/>
    </row>
    <row r="532" spans="2:17">
      <c r="B532" s="28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P532" s="25"/>
      <c r="Q532"/>
    </row>
    <row r="533" spans="2:17">
      <c r="B533" s="28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P533" s="25"/>
      <c r="Q533"/>
    </row>
    <row r="534" spans="2:17">
      <c r="B534" s="28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P534" s="25"/>
      <c r="Q534"/>
    </row>
    <row r="535" spans="2:17">
      <c r="B535" s="28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P535" s="25"/>
      <c r="Q535"/>
    </row>
    <row r="536" spans="2:17">
      <c r="B536" s="28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P536" s="25"/>
      <c r="Q536"/>
    </row>
    <row r="537" spans="2:17">
      <c r="B537" s="28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P537" s="25"/>
      <c r="Q537"/>
    </row>
    <row r="538" spans="2:17">
      <c r="B538" s="28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P538" s="25"/>
      <c r="Q538"/>
    </row>
    <row r="539" spans="2:17">
      <c r="B539" s="28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P539" s="25"/>
      <c r="Q539"/>
    </row>
    <row r="540" spans="2:17">
      <c r="B540" s="28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P540" s="25"/>
      <c r="Q540"/>
    </row>
    <row r="541" spans="2:17">
      <c r="B541" s="28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P541" s="25"/>
      <c r="Q541"/>
    </row>
    <row r="542" spans="2:17">
      <c r="B542" s="28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P542" s="25"/>
      <c r="Q542"/>
    </row>
    <row r="543" spans="2:17">
      <c r="B543" s="28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P543" s="25"/>
      <c r="Q543"/>
    </row>
    <row r="544" spans="2:17">
      <c r="B544" s="28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P544" s="25"/>
      <c r="Q544"/>
    </row>
    <row r="545" spans="2:17">
      <c r="B545" s="28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P545" s="25"/>
      <c r="Q545"/>
    </row>
    <row r="546" spans="2:17">
      <c r="B546" s="28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P546" s="25"/>
      <c r="Q546"/>
    </row>
    <row r="547" spans="2:17">
      <c r="B547" s="28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P547" s="25"/>
      <c r="Q547"/>
    </row>
    <row r="548" spans="2:17">
      <c r="B548" s="28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P548" s="25"/>
      <c r="Q548"/>
    </row>
    <row r="549" spans="2:17">
      <c r="B549" s="28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P549" s="25"/>
      <c r="Q549"/>
    </row>
    <row r="550" spans="2:17">
      <c r="B550" s="28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P550" s="25"/>
      <c r="Q550"/>
    </row>
    <row r="551" spans="2:17">
      <c r="B551" s="28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P551" s="25"/>
      <c r="Q551"/>
    </row>
    <row r="552" spans="2:17">
      <c r="B552" s="28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P552" s="25"/>
      <c r="Q552"/>
    </row>
    <row r="553" spans="2:17">
      <c r="B553" s="28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P553" s="25"/>
      <c r="Q553"/>
    </row>
    <row r="554" spans="2:17">
      <c r="B554" s="28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P554" s="25"/>
      <c r="Q554"/>
    </row>
    <row r="555" spans="2:17">
      <c r="B555" s="28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P555" s="25"/>
      <c r="Q555"/>
    </row>
    <row r="556" spans="2:17">
      <c r="B556" s="28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P556" s="25"/>
      <c r="Q556"/>
    </row>
    <row r="557" spans="2:17">
      <c r="B557" s="28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P557" s="25"/>
      <c r="Q557"/>
    </row>
    <row r="558" spans="2:17">
      <c r="B558" s="28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P558" s="25"/>
      <c r="Q558"/>
    </row>
    <row r="559" spans="2:17">
      <c r="B559" s="28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P559" s="25"/>
      <c r="Q559"/>
    </row>
    <row r="560" spans="2:17">
      <c r="B560" s="28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P560" s="25"/>
      <c r="Q560"/>
    </row>
    <row r="561" spans="2:17">
      <c r="B561" s="28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P561" s="25"/>
      <c r="Q561"/>
    </row>
    <row r="562" spans="2:17">
      <c r="B562" s="28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P562" s="25"/>
      <c r="Q562"/>
    </row>
    <row r="563" spans="2:17">
      <c r="B563" s="28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P563" s="25"/>
      <c r="Q563"/>
    </row>
    <row r="564" spans="2:17">
      <c r="B564" s="28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P564" s="25"/>
      <c r="Q564"/>
    </row>
    <row r="565" spans="2:17">
      <c r="B565" s="28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P565" s="25"/>
      <c r="Q565"/>
    </row>
    <row r="566" spans="2:17">
      <c r="B566" s="28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P566" s="25"/>
      <c r="Q566"/>
    </row>
    <row r="567" spans="2:17">
      <c r="B567" s="28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P567" s="25"/>
      <c r="Q567"/>
    </row>
    <row r="568" spans="2:17">
      <c r="B568" s="28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P568" s="25"/>
      <c r="Q568"/>
    </row>
    <row r="569" spans="2:17">
      <c r="B569" s="28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P569" s="25"/>
      <c r="Q569"/>
    </row>
    <row r="570" spans="2:17">
      <c r="B570" s="28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P570" s="25"/>
      <c r="Q570"/>
    </row>
    <row r="571" spans="2:17">
      <c r="B571" s="28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P571" s="25"/>
      <c r="Q571"/>
    </row>
    <row r="572" spans="2:17">
      <c r="B572" s="28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P572" s="25"/>
      <c r="Q572"/>
    </row>
    <row r="573" spans="2:17">
      <c r="B573" s="28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P573" s="25"/>
      <c r="Q573"/>
    </row>
    <row r="574" spans="2:17">
      <c r="B574" s="28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P574" s="25"/>
      <c r="Q574"/>
    </row>
    <row r="575" spans="2:17">
      <c r="B575" s="28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P575" s="25"/>
      <c r="Q575"/>
    </row>
    <row r="576" spans="2:17">
      <c r="B576" s="28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P576" s="25"/>
      <c r="Q576"/>
    </row>
    <row r="577" spans="2:17">
      <c r="B577" s="28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P577" s="25"/>
      <c r="Q577"/>
    </row>
    <row r="578" spans="2:17">
      <c r="B578" s="28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P578" s="25"/>
      <c r="Q578"/>
    </row>
    <row r="579" spans="2:17">
      <c r="B579" s="28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P579" s="25"/>
      <c r="Q579"/>
    </row>
    <row r="580" spans="2:17">
      <c r="B580" s="28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P580" s="25"/>
      <c r="Q580"/>
    </row>
    <row r="581" spans="2:17">
      <c r="B581" s="28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P581" s="25"/>
      <c r="Q581"/>
    </row>
    <row r="582" spans="2:17">
      <c r="B582" s="28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P582" s="25"/>
      <c r="Q582"/>
    </row>
    <row r="583" spans="2:17">
      <c r="B583" s="28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P583" s="25"/>
      <c r="Q583"/>
    </row>
    <row r="584" spans="2:17">
      <c r="B584" s="28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P584" s="25"/>
      <c r="Q584"/>
    </row>
    <row r="585" spans="2:17">
      <c r="B585" s="28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P585" s="25"/>
      <c r="Q585"/>
    </row>
    <row r="586" spans="2:17">
      <c r="B586" s="28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P586" s="25"/>
      <c r="Q586"/>
    </row>
    <row r="587" spans="2:17">
      <c r="B587" s="28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P587" s="25"/>
      <c r="Q587"/>
    </row>
    <row r="588" spans="2:17">
      <c r="B588" s="28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P588" s="25"/>
      <c r="Q588"/>
    </row>
    <row r="589" spans="2:17">
      <c r="B589" s="28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P589" s="25"/>
      <c r="Q589"/>
    </row>
    <row r="590" spans="2:17">
      <c r="B590" s="28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P590" s="25"/>
      <c r="Q590"/>
    </row>
    <row r="591" spans="2:17">
      <c r="B591" s="28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P591" s="25"/>
      <c r="Q591"/>
    </row>
    <row r="592" spans="2:17">
      <c r="B592" s="28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P592" s="25"/>
      <c r="Q592"/>
    </row>
    <row r="593" spans="2:17">
      <c r="B593" s="28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P593" s="25"/>
      <c r="Q593"/>
    </row>
    <row r="594" spans="2:17">
      <c r="B594" s="28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P594" s="25"/>
      <c r="Q594"/>
    </row>
    <row r="595" spans="2:17">
      <c r="B595" s="28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P595" s="25"/>
      <c r="Q595"/>
    </row>
    <row r="596" spans="2:17">
      <c r="B596" s="28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P596" s="25"/>
      <c r="Q596"/>
    </row>
    <row r="597" spans="2:17">
      <c r="B597" s="28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P597" s="25"/>
      <c r="Q597"/>
    </row>
    <row r="598" spans="2:17">
      <c r="B598" s="28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P598" s="25"/>
      <c r="Q598"/>
    </row>
    <row r="599" spans="2:17">
      <c r="B599" s="28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P599" s="25"/>
      <c r="Q599"/>
    </row>
    <row r="600" spans="2:17">
      <c r="B600" s="28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P600" s="25"/>
      <c r="Q600"/>
    </row>
    <row r="601" spans="2:17">
      <c r="B601" s="28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P601" s="25"/>
      <c r="Q601"/>
    </row>
    <row r="602" spans="2:17">
      <c r="B602" s="28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P602" s="25"/>
      <c r="Q602"/>
    </row>
    <row r="603" spans="2:17">
      <c r="B603" s="28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P603" s="25"/>
      <c r="Q603"/>
    </row>
    <row r="604" spans="2:17">
      <c r="B604" s="28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P604" s="25"/>
      <c r="Q604"/>
    </row>
    <row r="605" spans="2:17">
      <c r="B605" s="28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P605" s="25"/>
      <c r="Q605"/>
    </row>
    <row r="606" spans="2:17">
      <c r="B606" s="28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P606" s="25"/>
      <c r="Q606"/>
    </row>
    <row r="607" spans="2:17">
      <c r="B607" s="28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P607" s="25"/>
      <c r="Q607"/>
    </row>
    <row r="608" spans="2:17">
      <c r="B608" s="28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P608" s="25"/>
      <c r="Q608"/>
    </row>
    <row r="609" spans="2:17">
      <c r="B609" s="28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P609" s="25"/>
      <c r="Q609"/>
    </row>
    <row r="610" spans="2:17">
      <c r="B610" s="28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P610" s="25"/>
      <c r="Q610"/>
    </row>
    <row r="611" spans="2:17">
      <c r="B611" s="28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P611" s="25"/>
      <c r="Q611"/>
    </row>
    <row r="612" spans="2:17">
      <c r="B612" s="28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P612" s="25"/>
      <c r="Q612"/>
    </row>
    <row r="613" spans="2:17">
      <c r="B613" s="28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P613" s="25"/>
      <c r="Q613"/>
    </row>
    <row r="614" spans="2:17">
      <c r="B614" s="28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P614" s="25"/>
      <c r="Q614"/>
    </row>
    <row r="615" spans="2:17">
      <c r="B615" s="28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P615" s="25"/>
      <c r="Q615"/>
    </row>
    <row r="616" spans="2:17">
      <c r="B616" s="28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P616" s="25"/>
      <c r="Q616"/>
    </row>
    <row r="617" spans="2:17">
      <c r="B617" s="28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P617" s="25"/>
      <c r="Q617"/>
    </row>
    <row r="618" spans="2:17">
      <c r="B618" s="28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P618" s="25"/>
      <c r="Q618"/>
    </row>
    <row r="619" spans="2:17">
      <c r="B619" s="28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P619" s="25"/>
      <c r="Q619"/>
    </row>
    <row r="620" spans="2:17">
      <c r="B620" s="28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P620" s="25"/>
      <c r="Q620"/>
    </row>
    <row r="621" spans="2:17">
      <c r="B621" s="28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P621" s="25"/>
      <c r="Q621"/>
    </row>
    <row r="622" spans="2:17">
      <c r="B622" s="28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P622" s="25"/>
      <c r="Q622"/>
    </row>
    <row r="623" spans="2:17">
      <c r="B623" s="28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P623" s="25"/>
      <c r="Q623"/>
    </row>
    <row r="624" spans="2:17">
      <c r="B624" s="28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P624" s="25"/>
      <c r="Q624"/>
    </row>
    <row r="625" spans="2:17">
      <c r="B625" s="28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P625" s="25"/>
      <c r="Q625"/>
    </row>
    <row r="626" spans="2:17">
      <c r="B626" s="28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P626" s="25"/>
      <c r="Q626"/>
    </row>
    <row r="627" spans="2:17">
      <c r="B627" s="28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P627" s="25"/>
      <c r="Q627"/>
    </row>
    <row r="628" spans="2:17">
      <c r="B628" s="28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P628" s="25"/>
      <c r="Q628"/>
    </row>
    <row r="629" spans="2:17">
      <c r="B629" s="28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P629" s="25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629"/>
  <sheetViews>
    <sheetView showGridLines="0" workbookViewId="0">
      <selection activeCell="O11" sqref="O11:O170"/>
    </sheetView>
  </sheetViews>
  <sheetFormatPr defaultRowHeight="12.75"/>
  <cols>
    <col min="1" max="1" width="0.7109375" customWidth="1"/>
    <col min="2" max="2" width="21.140625" style="25" customWidth="1"/>
    <col min="3" max="3" width="7.28515625" style="31" customWidth="1"/>
    <col min="4" max="4" width="4.7109375" style="31" customWidth="1"/>
    <col min="5" max="5" width="6.42578125" style="31" customWidth="1"/>
    <col min="6" max="6" width="0.42578125" style="32" customWidth="1"/>
    <col min="7" max="7" width="8.140625" style="31" customWidth="1"/>
    <col min="8" max="8" width="5" style="31" customWidth="1"/>
    <col min="9" max="9" width="5.85546875" style="31" customWidth="1"/>
    <col min="10" max="10" width="0.5703125" style="32" customWidth="1"/>
    <col min="11" max="11" width="5.28515625" style="31" customWidth="1"/>
    <col min="12" max="13" width="5.5703125" style="31" customWidth="1"/>
    <col min="14" max="14" width="1.140625" style="32" customWidth="1"/>
    <col min="15" max="15" width="11.42578125" style="33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5" t="s">
        <v>244</v>
      </c>
      <c r="D3" s="46"/>
      <c r="E3" s="47"/>
      <c r="F3" s="9"/>
      <c r="G3" s="48" t="s">
        <v>245</v>
      </c>
      <c r="H3" s="48"/>
      <c r="I3" s="48"/>
      <c r="J3" s="10"/>
      <c r="K3" s="11"/>
      <c r="L3" s="12"/>
      <c r="M3" s="12"/>
      <c r="N3" s="20"/>
    </row>
    <row r="4" spans="2:16" ht="5.25" customHeight="1">
      <c r="C4" s="34"/>
      <c r="G4" s="34"/>
    </row>
    <row r="5" spans="2:16">
      <c r="B5" s="2"/>
      <c r="C5" s="21">
        <v>27.635000228881836</v>
      </c>
      <c r="D5" s="32"/>
      <c r="E5" s="35"/>
      <c r="F5" s="35"/>
      <c r="G5" s="21">
        <v>16.01099967956543</v>
      </c>
      <c r="H5" s="32"/>
      <c r="I5" s="35"/>
      <c r="J5" s="35"/>
      <c r="K5" s="35"/>
      <c r="L5" s="35"/>
      <c r="M5" s="35"/>
      <c r="N5" s="35"/>
      <c r="O5" s="36"/>
    </row>
    <row r="6" spans="2:16">
      <c r="B6" s="27" t="s">
        <v>4</v>
      </c>
      <c r="C6" s="21">
        <v>27.375999450683594</v>
      </c>
      <c r="D6" s="37"/>
      <c r="E6" s="35"/>
      <c r="F6" s="35"/>
      <c r="G6" s="21">
        <v>15.942000389099121</v>
      </c>
      <c r="H6" s="37"/>
      <c r="I6" s="35"/>
      <c r="J6" s="35"/>
      <c r="K6" s="35"/>
      <c r="L6" s="35"/>
      <c r="M6" s="35"/>
      <c r="N6" s="35"/>
      <c r="O6" s="36"/>
    </row>
    <row r="7" spans="2:16" ht="15.75">
      <c r="B7" s="27"/>
      <c r="C7" s="21">
        <v>27.517000198364258</v>
      </c>
      <c r="D7" s="38">
        <f>STDEV(C5:C8)</f>
        <v>0.12967049340279815</v>
      </c>
      <c r="E7" s="39">
        <f>AVERAGE(C5:C8)</f>
        <v>27.50933329264323</v>
      </c>
      <c r="F7" s="35"/>
      <c r="G7" s="21">
        <v>15.907999992370605</v>
      </c>
      <c r="H7" s="40">
        <f>STDEV(G5:G8)</f>
        <v>5.2481527900748275E-2</v>
      </c>
      <c r="I7" s="39">
        <f>AVERAGE(G5:G8)</f>
        <v>15.953666687011719</v>
      </c>
      <c r="J7" s="35"/>
      <c r="K7" s="1">
        <f>E7-I7</f>
        <v>11.555666605631512</v>
      </c>
      <c r="L7" s="39">
        <f>K7-$K$7</f>
        <v>0</v>
      </c>
      <c r="M7" s="18">
        <f>SQRT((D7*D7)+(H7*H7))</f>
        <v>0.13988833986477264</v>
      </c>
      <c r="N7" s="6"/>
      <c r="O7" s="23">
        <f>POWER(2,-L7)</f>
        <v>1</v>
      </c>
      <c r="P7" s="17">
        <f>M7/SQRT((COUNT(C5:C8)+COUNT(G5:G8)/2))</f>
        <v>6.5943995818206133E-2</v>
      </c>
    </row>
    <row r="8" spans="2:16">
      <c r="B8" s="27"/>
      <c r="C8" s="41"/>
      <c r="D8" s="37"/>
      <c r="E8" s="35"/>
      <c r="F8" s="35"/>
      <c r="G8" s="41"/>
      <c r="H8" s="37"/>
      <c r="I8" s="35"/>
      <c r="J8" s="35"/>
      <c r="K8" s="35"/>
      <c r="L8" s="35"/>
      <c r="M8" s="35"/>
      <c r="N8" s="35"/>
      <c r="O8" s="36"/>
    </row>
    <row r="9" spans="2:16">
      <c r="B9" s="25" t="s">
        <v>133</v>
      </c>
      <c r="C9" s="21">
        <v>29.548999786376953</v>
      </c>
      <c r="D9" s="32"/>
      <c r="E9" s="35"/>
      <c r="F9" s="35"/>
      <c r="G9" s="21">
        <v>18.096000671386719</v>
      </c>
      <c r="I9" s="35"/>
      <c r="J9" s="35"/>
      <c r="K9" s="35"/>
      <c r="L9" s="35"/>
      <c r="M9" s="35"/>
      <c r="N9" s="35"/>
      <c r="O9" s="36"/>
    </row>
    <row r="10" spans="2:16">
      <c r="B10" s="25" t="s">
        <v>133</v>
      </c>
      <c r="C10" s="21">
        <v>29.538999557495117</v>
      </c>
      <c r="D10" s="37"/>
      <c r="E10" s="35"/>
      <c r="F10" s="35"/>
      <c r="G10" s="21">
        <v>17.941999435424805</v>
      </c>
      <c r="H10" s="37"/>
      <c r="I10" s="35"/>
      <c r="J10" s="35"/>
      <c r="K10" s="35"/>
      <c r="L10" s="35"/>
      <c r="M10" s="35"/>
      <c r="N10" s="35"/>
      <c r="O10" s="36"/>
    </row>
    <row r="11" spans="2:16" ht="15.75">
      <c r="B11" s="25" t="s">
        <v>133</v>
      </c>
      <c r="C11" s="21">
        <v>29.583999633789063</v>
      </c>
      <c r="D11" s="38">
        <f t="shared" ref="D11" si="0">STDEV(C9:C11)</f>
        <v>2.3629080822230277E-2</v>
      </c>
      <c r="E11" s="39">
        <f t="shared" ref="E11" si="1">AVERAGE(C9:C11)</f>
        <v>29.557332992553711</v>
      </c>
      <c r="F11" s="35"/>
      <c r="G11" s="21">
        <v>17.920000076293945</v>
      </c>
      <c r="H11" s="40">
        <f t="shared" ref="H11" si="2">STDEV(G9:G11)</f>
        <v>9.589626509322112E-2</v>
      </c>
      <c r="I11" s="39">
        <f t="shared" ref="I11" si="3">AVERAGE(G9:G11)</f>
        <v>17.986000061035156</v>
      </c>
      <c r="J11" s="35"/>
      <c r="K11" s="39">
        <f t="shared" ref="K11" si="4">E11-I11</f>
        <v>11.571332931518555</v>
      </c>
      <c r="L11" s="39">
        <f t="shared" ref="L11" si="5">K11-$K$7</f>
        <v>1.5666325887043087E-2</v>
      </c>
      <c r="M11" s="18">
        <f t="shared" ref="M11" si="6">SQRT((D11*D11)+(H11*H11))</f>
        <v>9.8764503336638262E-2</v>
      </c>
      <c r="N11" s="6"/>
      <c r="O11" s="23">
        <f t="shared" ref="O11" si="7">POWER(2,-L11)</f>
        <v>0.98919967724045288</v>
      </c>
      <c r="P11" s="17">
        <f t="shared" ref="P11" si="8">M11/SQRT((COUNT(C9:C11)+COUNT(G9:G11)/2))</f>
        <v>4.6558033366572216E-2</v>
      </c>
    </row>
    <row r="12" spans="2:16">
      <c r="B12" s="25" t="s">
        <v>134</v>
      </c>
      <c r="C12" s="21">
        <v>24.281000137329102</v>
      </c>
      <c r="D12" s="32"/>
      <c r="E12" s="35"/>
      <c r="F12" s="35"/>
      <c r="G12" s="21">
        <v>16.795999526977539</v>
      </c>
      <c r="I12" s="35"/>
      <c r="J12" s="35"/>
      <c r="K12" s="35"/>
      <c r="L12" s="35"/>
      <c r="M12" s="35"/>
      <c r="N12" s="35"/>
      <c r="O12" s="36"/>
    </row>
    <row r="13" spans="2:16">
      <c r="B13" s="25" t="s">
        <v>134</v>
      </c>
      <c r="C13" s="21">
        <v>24.205999374389648</v>
      </c>
      <c r="D13" s="37"/>
      <c r="E13" s="35"/>
      <c r="F13" s="35"/>
      <c r="G13" s="21">
        <v>16.778999328613281</v>
      </c>
      <c r="H13" s="37"/>
      <c r="I13" s="35"/>
      <c r="J13" s="35"/>
      <c r="K13" s="35"/>
      <c r="L13" s="35"/>
      <c r="M13" s="35"/>
      <c r="N13" s="35"/>
      <c r="O13" s="36"/>
    </row>
    <row r="14" spans="2:16" ht="15.75">
      <c r="B14" s="25" t="s">
        <v>134</v>
      </c>
      <c r="C14" s="21">
        <v>24.239999771118164</v>
      </c>
      <c r="D14" s="38">
        <f t="shared" ref="D14" si="9">STDEV(C12:C14)</f>
        <v>3.7554785422161327E-2</v>
      </c>
      <c r="E14" s="39">
        <f t="shared" ref="E14" si="10">AVERAGE(C12:C14)</f>
        <v>24.242333094278973</v>
      </c>
      <c r="F14" s="35"/>
      <c r="G14" s="21">
        <v>16.684000015258789</v>
      </c>
      <c r="H14" s="40">
        <f t="shared" ref="H14" si="11">STDEV(G12:G14)</f>
        <v>6.0356947829126692E-2</v>
      </c>
      <c r="I14" s="39">
        <f t="shared" ref="I14" si="12">AVERAGE(G12:G14)</f>
        <v>16.752999623616535</v>
      </c>
      <c r="J14" s="35"/>
      <c r="K14" s="39">
        <f t="shared" ref="K14" si="13">E14-I14</f>
        <v>7.4893334706624373</v>
      </c>
      <c r="L14" s="39">
        <f t="shared" ref="L14" si="14">K14-$K$7</f>
        <v>-4.0663331349690743</v>
      </c>
      <c r="M14" s="18">
        <f t="shared" ref="M14" si="15">SQRT((D14*D14)+(H14*H14))</f>
        <v>7.1086729136685581E-2</v>
      </c>
      <c r="N14" s="6"/>
      <c r="O14" s="23">
        <f t="shared" ref="O14" si="16">POWER(2,-L14)</f>
        <v>16.752832487756368</v>
      </c>
      <c r="P14" s="17">
        <f t="shared" ref="P14" si="17">M14/SQRT((COUNT(C12:C14)+COUNT(G12:G14)/2))</f>
        <v>3.3510605483281136E-2</v>
      </c>
    </row>
    <row r="15" spans="2:16">
      <c r="B15" s="25" t="s">
        <v>135</v>
      </c>
      <c r="C15" s="21">
        <v>28.464000701904297</v>
      </c>
      <c r="D15" s="32"/>
      <c r="E15" s="35"/>
      <c r="F15" s="35"/>
      <c r="G15" s="21">
        <v>16.995000839233398</v>
      </c>
      <c r="I15" s="35"/>
      <c r="J15" s="35"/>
      <c r="K15" s="35"/>
      <c r="L15" s="35"/>
      <c r="M15" s="35"/>
      <c r="N15" s="35"/>
      <c r="O15" s="36"/>
    </row>
    <row r="16" spans="2:16">
      <c r="B16" s="25" t="s">
        <v>135</v>
      </c>
      <c r="C16" s="21">
        <v>28.374000549316406</v>
      </c>
      <c r="D16" s="37"/>
      <c r="E16" s="35"/>
      <c r="F16" s="35"/>
      <c r="G16" s="21">
        <v>16.990999221801758</v>
      </c>
      <c r="H16" s="37"/>
      <c r="I16" s="35"/>
      <c r="J16" s="35"/>
      <c r="K16" s="35"/>
      <c r="L16" s="35"/>
      <c r="M16" s="35"/>
      <c r="N16" s="35"/>
      <c r="O16" s="36"/>
    </row>
    <row r="17" spans="2:16" ht="15.75">
      <c r="B17" s="25" t="s">
        <v>135</v>
      </c>
      <c r="C17" s="21">
        <v>28.374000549316406</v>
      </c>
      <c r="D17" s="38">
        <f t="shared" ref="D17" si="18">STDEV(C15:C17)</f>
        <v>5.196161232372605E-2</v>
      </c>
      <c r="E17" s="39">
        <f t="shared" ref="E17" si="19">AVERAGE(C15:C17)</f>
        <v>28.404000600179035</v>
      </c>
      <c r="F17" s="35"/>
      <c r="G17" s="21">
        <v>16.986000061035156</v>
      </c>
      <c r="H17" s="40">
        <f t="shared" ref="H17" si="20">STDEV(G15:G17)</f>
        <v>4.5095927128269266E-3</v>
      </c>
      <c r="I17" s="39">
        <f t="shared" ref="I17" si="21">AVERAGE(G15:G17)</f>
        <v>16.99066670735677</v>
      </c>
      <c r="J17" s="35"/>
      <c r="K17" s="39">
        <f t="shared" ref="K17" si="22">E17-I17</f>
        <v>11.413333892822266</v>
      </c>
      <c r="L17" s="39">
        <f t="shared" ref="L17" si="23">K17-$K$7</f>
        <v>-0.14233271280924598</v>
      </c>
      <c r="M17" s="18">
        <f t="shared" ref="M17" si="24">SQRT((D17*D17)+(H17*H17))</f>
        <v>5.2156932249862828E-2</v>
      </c>
      <c r="N17" s="6"/>
      <c r="O17" s="23">
        <f t="shared" ref="O17" si="25">POWER(2,-L17)</f>
        <v>1.1036882421130707</v>
      </c>
      <c r="P17" s="17">
        <f t="shared" ref="P17" si="26">M17/SQRT((COUNT(C15:C17)+COUNT(G15:G17)/2))</f>
        <v>2.4587013653176896E-2</v>
      </c>
    </row>
    <row r="18" spans="2:16">
      <c r="B18" s="25" t="s">
        <v>136</v>
      </c>
      <c r="C18" t="s">
        <v>9</v>
      </c>
      <c r="D18" s="32"/>
      <c r="E18" s="35"/>
      <c r="F18" s="35"/>
      <c r="G18" s="21">
        <v>17.16200065612793</v>
      </c>
      <c r="I18" s="35"/>
      <c r="J18" s="35"/>
      <c r="K18" s="35"/>
      <c r="L18" s="35"/>
      <c r="M18" s="35"/>
      <c r="N18" s="35"/>
      <c r="O18" s="36"/>
    </row>
    <row r="19" spans="2:16">
      <c r="B19" s="25" t="s">
        <v>136</v>
      </c>
      <c r="C19" s="21">
        <v>37.412998199462891</v>
      </c>
      <c r="D19" s="37"/>
      <c r="E19" s="35"/>
      <c r="F19" s="35"/>
      <c r="G19" s="21">
        <v>17.180999755859375</v>
      </c>
      <c r="H19" s="37"/>
      <c r="I19" s="35"/>
      <c r="J19" s="35"/>
      <c r="K19" s="35"/>
      <c r="L19" s="35"/>
      <c r="M19" s="35"/>
      <c r="N19" s="35"/>
      <c r="O19" s="36"/>
    </row>
    <row r="20" spans="2:16" ht="15.75">
      <c r="B20" s="25" t="s">
        <v>136</v>
      </c>
      <c r="C20" s="21">
        <v>37.275001525878906</v>
      </c>
      <c r="D20" s="38">
        <f t="shared" ref="D20" si="27">STDEV(C18:C20)</f>
        <v>9.7578383672421859E-2</v>
      </c>
      <c r="E20" s="39">
        <f t="shared" ref="E20" si="28">AVERAGE(C18:C20)</f>
        <v>37.343999862670898</v>
      </c>
      <c r="F20" s="35"/>
      <c r="G20" s="21">
        <v>17.158000946044922</v>
      </c>
      <c r="H20" s="40">
        <f t="shared" ref="H20" si="29">STDEV(G18:G20)</f>
        <v>1.2287586718818475E-2</v>
      </c>
      <c r="I20" s="39">
        <f t="shared" ref="I20" si="30">AVERAGE(G18:G20)</f>
        <v>17.16700045267741</v>
      </c>
      <c r="J20" s="35"/>
      <c r="K20" s="39">
        <f t="shared" ref="K20" si="31">E20-I20</f>
        <v>20.176999409993488</v>
      </c>
      <c r="L20" s="39">
        <f t="shared" ref="L20" si="32">K20-$K$7</f>
        <v>8.6213328043619768</v>
      </c>
      <c r="M20" s="18">
        <f t="shared" ref="M20" si="33">SQRT((D20*D20)+(H20*H20))</f>
        <v>9.834899972798325E-2</v>
      </c>
      <c r="N20" s="6"/>
      <c r="O20" s="23">
        <f t="shared" ref="O20" si="34">POWER(2,-L20)</f>
        <v>2.5393363134493586E-3</v>
      </c>
      <c r="P20" s="17">
        <f t="shared" ref="P20" si="35">M20/SQRT((COUNT(C18:C20)+COUNT(G18:G20)/2))</f>
        <v>5.2569751616290981E-2</v>
      </c>
    </row>
    <row r="21" spans="2:16">
      <c r="B21" s="25" t="s">
        <v>137</v>
      </c>
      <c r="C21" s="21">
        <v>24.909999847412109</v>
      </c>
      <c r="D21" s="32"/>
      <c r="E21" s="35"/>
      <c r="F21" s="35"/>
      <c r="G21" s="21">
        <v>15.75100040435791</v>
      </c>
      <c r="I21" s="35"/>
      <c r="J21" s="35"/>
      <c r="K21" s="35"/>
      <c r="L21" s="35"/>
      <c r="M21" s="35"/>
      <c r="N21" s="35"/>
      <c r="O21" s="36"/>
    </row>
    <row r="22" spans="2:16">
      <c r="B22" s="25" t="s">
        <v>137</v>
      </c>
      <c r="C22" s="21">
        <v>24.923000335693359</v>
      </c>
      <c r="D22" s="37"/>
      <c r="E22" s="35"/>
      <c r="F22" s="35"/>
      <c r="G22" s="21">
        <v>15.788000106811523</v>
      </c>
      <c r="H22" s="37"/>
      <c r="I22" s="35"/>
      <c r="J22" s="35"/>
      <c r="K22" s="35"/>
      <c r="L22" s="35"/>
      <c r="M22" s="35"/>
      <c r="N22" s="35"/>
      <c r="O22" s="36"/>
    </row>
    <row r="23" spans="2:16" ht="15.75">
      <c r="B23" s="25" t="s">
        <v>137</v>
      </c>
      <c r="C23" s="21">
        <v>24.919000625610352</v>
      </c>
      <c r="D23" s="38">
        <f t="shared" ref="D23" si="36">STDEV(C21:C23)</f>
        <v>6.6586332991210844E-3</v>
      </c>
      <c r="E23" s="39">
        <f t="shared" ref="E23" si="37">AVERAGE(C21:C23)</f>
        <v>24.917333602905273</v>
      </c>
      <c r="F23" s="35"/>
      <c r="G23" s="21">
        <v>15.76200008392334</v>
      </c>
      <c r="H23" s="40">
        <f t="shared" ref="H23" si="38">STDEV(G21:G23)</f>
        <v>1.8999877729361483E-2</v>
      </c>
      <c r="I23" s="39">
        <f t="shared" ref="I23" si="39">AVERAGE(G21:G23)</f>
        <v>15.767000198364258</v>
      </c>
      <c r="J23" s="35"/>
      <c r="K23" s="39">
        <f t="shared" ref="K23" si="40">E23-I23</f>
        <v>9.1503334045410156</v>
      </c>
      <c r="L23" s="39">
        <f t="shared" ref="L23" si="41">K23-$K$7</f>
        <v>-2.405333201090496</v>
      </c>
      <c r="M23" s="18">
        <f t="shared" ref="M23" si="42">SQRT((D23*D23)+(H23*H23))</f>
        <v>2.0132877368693493E-2</v>
      </c>
      <c r="N23" s="6"/>
      <c r="O23" s="23">
        <f t="shared" ref="O23" si="43">POWER(2,-L23)</f>
        <v>5.2975790153593438</v>
      </c>
      <c r="P23" s="17">
        <f t="shared" ref="P23" si="44">M23/SQRT((COUNT(C21:C23)+COUNT(G21:G23)/2))</f>
        <v>9.4907294081335632E-3</v>
      </c>
    </row>
    <row r="24" spans="2:16">
      <c r="B24" s="25" t="s">
        <v>138</v>
      </c>
      <c r="C24" s="21">
        <v>32.181999206542969</v>
      </c>
      <c r="D24" s="32"/>
      <c r="E24" s="35"/>
      <c r="F24" s="35"/>
      <c r="G24" s="21">
        <v>19.597000122070313</v>
      </c>
      <c r="I24" s="35"/>
      <c r="J24" s="35"/>
      <c r="K24" s="35"/>
      <c r="L24" s="35"/>
      <c r="M24" s="35"/>
      <c r="N24" s="35"/>
      <c r="O24" s="36"/>
    </row>
    <row r="25" spans="2:16">
      <c r="B25" s="25" t="s">
        <v>138</v>
      </c>
      <c r="C25" s="21">
        <v>32.490001678466797</v>
      </c>
      <c r="D25" s="37"/>
      <c r="E25" s="35"/>
      <c r="F25" s="35"/>
      <c r="G25" s="21">
        <v>19.597999572753906</v>
      </c>
      <c r="H25" s="37"/>
      <c r="I25" s="35"/>
      <c r="J25" s="35"/>
      <c r="K25" s="35"/>
      <c r="L25" s="35"/>
      <c r="M25" s="35"/>
      <c r="N25" s="35"/>
      <c r="O25" s="36"/>
    </row>
    <row r="26" spans="2:16" ht="15.75">
      <c r="B26" s="25" t="s">
        <v>138</v>
      </c>
      <c r="C26" s="21">
        <v>31.833999633789063</v>
      </c>
      <c r="D26" s="38">
        <f t="shared" ref="D26" si="45">STDEV(C24:C26)</f>
        <v>0.32820418135906854</v>
      </c>
      <c r="E26" s="39">
        <f t="shared" ref="E26" si="46">AVERAGE(C24:C26)</f>
        <v>32.168666839599609</v>
      </c>
      <c r="F26" s="35"/>
      <c r="G26" s="21">
        <v>19.563999176025391</v>
      </c>
      <c r="H26" s="40">
        <f t="shared" ref="H26" si="47">STDEV(G24:G26)</f>
        <v>1.9348076214554411E-2</v>
      </c>
      <c r="I26" s="39">
        <f t="shared" ref="I26" si="48">AVERAGE(G24:G26)</f>
        <v>19.586332956949871</v>
      </c>
      <c r="J26" s="35"/>
      <c r="K26" s="39">
        <f t="shared" ref="K26" si="49">E26-I26</f>
        <v>12.582333882649738</v>
      </c>
      <c r="L26" s="39">
        <f t="shared" ref="L26" si="50">K26-$K$7</f>
        <v>1.0266672770182268</v>
      </c>
      <c r="M26" s="18">
        <f t="shared" ref="M26" si="51">SQRT((D26*D26)+(H26*H26))</f>
        <v>0.32877398424264132</v>
      </c>
      <c r="N26" s="6"/>
      <c r="O26" s="23">
        <f t="shared" ref="O26" si="52">POWER(2,-L26)</f>
        <v>0.49084271996571244</v>
      </c>
      <c r="P26" s="17">
        <f t="shared" ref="P26" si="53">M26/SQRT((COUNT(C24:C26)+COUNT(G24:G26)/2))</f>
        <v>0.15498554249046054</v>
      </c>
    </row>
    <row r="27" spans="2:16">
      <c r="B27" s="25" t="s">
        <v>139</v>
      </c>
      <c r="C27" s="21">
        <v>26.836000442504883</v>
      </c>
      <c r="D27" s="32"/>
      <c r="E27" s="35"/>
      <c r="F27" s="35"/>
      <c r="G27" s="21">
        <v>16.055000305175781</v>
      </c>
      <c r="I27" s="35"/>
      <c r="J27" s="35"/>
      <c r="K27" s="35"/>
      <c r="L27" s="35"/>
      <c r="M27" s="35"/>
      <c r="N27" s="35"/>
      <c r="O27" s="36"/>
    </row>
    <row r="28" spans="2:16">
      <c r="B28" s="25" t="s">
        <v>139</v>
      </c>
      <c r="C28" s="21">
        <v>26.750999450683594</v>
      </c>
      <c r="D28" s="37"/>
      <c r="E28" s="35"/>
      <c r="F28" s="35"/>
      <c r="G28" s="21">
        <v>16.08799934387207</v>
      </c>
      <c r="H28" s="37"/>
      <c r="I28" s="35"/>
      <c r="J28" s="35"/>
      <c r="K28" s="35"/>
      <c r="L28" s="35"/>
      <c r="M28" s="35"/>
      <c r="N28" s="35"/>
      <c r="O28" s="36"/>
    </row>
    <row r="29" spans="2:16" ht="15.75">
      <c r="B29" s="25" t="s">
        <v>139</v>
      </c>
      <c r="C29" s="21">
        <v>27.143999099731445</v>
      </c>
      <c r="D29" s="38">
        <f t="shared" ref="D29" si="54">STDEV(C27:C29)</f>
        <v>0.2067756697547885</v>
      </c>
      <c r="E29" s="39">
        <f t="shared" ref="E29" si="55">AVERAGE(C27:C29)</f>
        <v>26.910332997639973</v>
      </c>
      <c r="F29" s="35"/>
      <c r="G29" s="21">
        <v>16.048999786376953</v>
      </c>
      <c r="H29" s="40">
        <f t="shared" ref="H29" si="56">STDEV(G27:G29)</f>
        <v>2.0999635971246516E-2</v>
      </c>
      <c r="I29" s="39">
        <f t="shared" ref="I29" si="57">AVERAGE(G27:G29)</f>
        <v>16.063999811808269</v>
      </c>
      <c r="J29" s="35"/>
      <c r="K29" s="39">
        <f t="shared" ref="K29" si="58">E29-I29</f>
        <v>10.846333185831703</v>
      </c>
      <c r="L29" s="39">
        <f t="shared" ref="L29" si="59">K29-$K$7</f>
        <v>-0.70933341979980824</v>
      </c>
      <c r="M29" s="18">
        <f t="shared" ref="M29" si="60">SQRT((D29*D29)+(H29*H29))</f>
        <v>0.20783927038330902</v>
      </c>
      <c r="N29" s="6"/>
      <c r="O29" s="23">
        <f t="shared" ref="O29" si="61">POWER(2,-L29)</f>
        <v>1.6350484877262761</v>
      </c>
      <c r="P29" s="17">
        <f t="shared" ref="P29" si="62">M29/SQRT((COUNT(C27:C29)+COUNT(G27:G29)/2))</f>
        <v>9.797637165660146E-2</v>
      </c>
    </row>
    <row r="30" spans="2:16">
      <c r="B30" s="25" t="s">
        <v>140</v>
      </c>
      <c r="C30" s="21">
        <v>22.437000274658203</v>
      </c>
      <c r="D30" s="32"/>
      <c r="E30" s="35"/>
      <c r="F30" s="35"/>
      <c r="G30" s="21">
        <v>14.729000091552734</v>
      </c>
      <c r="I30" s="35"/>
      <c r="J30" s="35"/>
      <c r="K30" s="35"/>
      <c r="L30" s="35"/>
      <c r="M30" s="35"/>
      <c r="N30" s="35"/>
      <c r="O30" s="36"/>
    </row>
    <row r="31" spans="2:16">
      <c r="B31" s="25" t="s">
        <v>140</v>
      </c>
      <c r="C31" s="21">
        <v>22.495000839233398</v>
      </c>
      <c r="D31" s="37"/>
      <c r="E31" s="35"/>
      <c r="F31" s="35"/>
      <c r="G31" s="21">
        <v>14.763999938964844</v>
      </c>
      <c r="H31" s="37"/>
      <c r="I31" s="35"/>
      <c r="J31" s="35"/>
      <c r="K31" s="35"/>
      <c r="L31" s="35"/>
      <c r="M31" s="35"/>
      <c r="N31" s="35"/>
      <c r="O31" s="36"/>
    </row>
    <row r="32" spans="2:16" ht="15.75">
      <c r="B32" s="25" t="s">
        <v>140</v>
      </c>
      <c r="C32" s="21">
        <v>22.471000671386719</v>
      </c>
      <c r="D32" s="38">
        <f t="shared" ref="D32" si="63">STDEV(C30:C32)</f>
        <v>2.914361143660435E-2</v>
      </c>
      <c r="E32" s="39">
        <f t="shared" ref="E32" si="64">AVERAGE(C30:C32)</f>
        <v>22.467667261759441</v>
      </c>
      <c r="F32" s="35"/>
      <c r="G32" s="21">
        <v>14.906999588012695</v>
      </c>
      <c r="H32" s="40">
        <f t="shared" ref="H32" si="65">STDEV(G30:G32)</f>
        <v>9.4302447552789159E-2</v>
      </c>
      <c r="I32" s="39">
        <f t="shared" ref="I32" si="66">AVERAGE(G30:G32)</f>
        <v>14.799999872843424</v>
      </c>
      <c r="J32" s="35"/>
      <c r="K32" s="39">
        <f t="shared" ref="K32" si="67">E32-I32</f>
        <v>7.6676673889160174</v>
      </c>
      <c r="L32" s="39">
        <f t="shared" ref="L32" si="68">K32-$K$7</f>
        <v>-3.8879992167154942</v>
      </c>
      <c r="M32" s="18">
        <f t="shared" ref="M32" si="69">SQRT((D32*D32)+(H32*H32))</f>
        <v>9.8703098745755322E-2</v>
      </c>
      <c r="N32" s="6"/>
      <c r="O32" s="23">
        <f t="shared" ref="O32" si="70">POWER(2,-L32)</f>
        <v>14.804862810577866</v>
      </c>
      <c r="P32" s="17">
        <f t="shared" ref="P32" si="71">M32/SQRT((COUNT(C30:C32)+COUNT(G30:G32)/2))</f>
        <v>4.6529086964832669E-2</v>
      </c>
    </row>
    <row r="33" spans="2:16">
      <c r="B33" s="25" t="s">
        <v>141</v>
      </c>
      <c r="C33" s="21">
        <v>27.781999588012695</v>
      </c>
      <c r="D33" s="32"/>
      <c r="E33" s="35"/>
      <c r="F33" s="35"/>
      <c r="G33" s="21">
        <v>15.50100040435791</v>
      </c>
      <c r="I33" s="35"/>
      <c r="J33" s="35"/>
      <c r="K33" s="35"/>
      <c r="L33" s="35"/>
      <c r="M33" s="35"/>
      <c r="N33" s="35"/>
      <c r="O33" s="36"/>
    </row>
    <row r="34" spans="2:16">
      <c r="B34" s="25" t="s">
        <v>141</v>
      </c>
      <c r="C34" s="21">
        <v>27.76099967956543</v>
      </c>
      <c r="D34" s="37"/>
      <c r="E34" s="35"/>
      <c r="F34" s="35"/>
      <c r="G34" s="21">
        <v>15.484000205993652</v>
      </c>
      <c r="H34" s="37"/>
      <c r="I34" s="35"/>
      <c r="J34" s="35"/>
      <c r="K34" s="35"/>
      <c r="L34" s="35"/>
      <c r="M34" s="35"/>
      <c r="N34" s="35"/>
      <c r="O34" s="36"/>
    </row>
    <row r="35" spans="2:16" ht="15.75">
      <c r="B35" s="25" t="s">
        <v>141</v>
      </c>
      <c r="C35" s="21">
        <v>27.631999969482422</v>
      </c>
      <c r="D35" s="38">
        <f t="shared" ref="D35" si="72">STDEV(C33:C35)</f>
        <v>8.1221720120011776E-2</v>
      </c>
      <c r="E35" s="39">
        <f t="shared" ref="E35" si="73">AVERAGE(C33:C35)</f>
        <v>27.724999745686848</v>
      </c>
      <c r="F35" s="35"/>
      <c r="G35" s="21">
        <v>15.458999633789063</v>
      </c>
      <c r="H35" s="40">
        <f t="shared" ref="H35" si="74">STDEV(G33:G35)</f>
        <v>2.1126997275831713E-2</v>
      </c>
      <c r="I35" s="39">
        <f t="shared" ref="I35" si="75">AVERAGE(G33:G35)</f>
        <v>15.481333414713541</v>
      </c>
      <c r="J35" s="35"/>
      <c r="K35" s="39">
        <f t="shared" ref="K35" si="76">E35-I35</f>
        <v>12.243666330973307</v>
      </c>
      <c r="L35" s="39">
        <f t="shared" ref="L35" si="77">K35-$K$7</f>
        <v>0.6879997253417951</v>
      </c>
      <c r="M35" s="18">
        <f t="shared" ref="M35" si="78">SQRT((D35*D35)+(H35*H35))</f>
        <v>8.3924476960815939E-2</v>
      </c>
      <c r="N35" s="6"/>
      <c r="O35" s="23">
        <f t="shared" ref="O35" si="79">POWER(2,-L35)</f>
        <v>0.62071386393365668</v>
      </c>
      <c r="P35" s="17">
        <f t="shared" ref="P35" si="80">M35/SQRT((COUNT(C33:C35)+COUNT(G33:G35)/2))</f>
        <v>3.9562377844351418E-2</v>
      </c>
    </row>
    <row r="36" spans="2:16">
      <c r="B36" s="25" t="s">
        <v>142</v>
      </c>
      <c r="C36" s="21">
        <v>27.395000457763672</v>
      </c>
      <c r="D36" s="32"/>
      <c r="E36" s="35"/>
      <c r="F36" s="35"/>
      <c r="G36" s="21">
        <v>16.849000930786133</v>
      </c>
      <c r="I36" s="35"/>
      <c r="J36" s="35"/>
      <c r="K36" s="35"/>
      <c r="L36" s="35"/>
      <c r="M36" s="35"/>
      <c r="N36" s="35"/>
      <c r="O36" s="36"/>
    </row>
    <row r="37" spans="2:16">
      <c r="B37" s="25" t="s">
        <v>142</v>
      </c>
      <c r="C37" s="21">
        <v>27.201999664306641</v>
      </c>
      <c r="D37" s="37"/>
      <c r="E37" s="35"/>
      <c r="F37" s="35"/>
      <c r="G37" s="21">
        <v>16.863000869750977</v>
      </c>
      <c r="H37" s="37"/>
      <c r="I37" s="35"/>
      <c r="J37" s="35"/>
      <c r="K37" s="35"/>
      <c r="L37" s="35"/>
      <c r="M37" s="35"/>
      <c r="N37" s="35"/>
      <c r="O37" s="36"/>
    </row>
    <row r="38" spans="2:16" ht="15.75">
      <c r="B38" s="25" t="s">
        <v>142</v>
      </c>
      <c r="C38" s="21">
        <v>27.281000137329102</v>
      </c>
      <c r="D38" s="38">
        <f t="shared" ref="D38" si="81">STDEV(C36:C38)</f>
        <v>9.7027877499202012E-2</v>
      </c>
      <c r="E38" s="39">
        <f t="shared" ref="E38" si="82">AVERAGE(C36:C38)</f>
        <v>27.292666753133137</v>
      </c>
      <c r="F38" s="35"/>
      <c r="G38" s="21">
        <v>16.840000152587891</v>
      </c>
      <c r="H38" s="40">
        <f t="shared" ref="H38" si="83">STDEV(G36:G38)</f>
        <v>1.159055139046153E-2</v>
      </c>
      <c r="I38" s="39">
        <f t="shared" ref="I38" si="84">AVERAGE(G36:G38)</f>
        <v>16.850667317708332</v>
      </c>
      <c r="J38" s="35"/>
      <c r="K38" s="39">
        <f t="shared" ref="K38" si="85">E38-I38</f>
        <v>10.441999435424805</v>
      </c>
      <c r="L38" s="39">
        <f t="shared" ref="L38" si="86">K38-$K$7</f>
        <v>-1.1136671702067069</v>
      </c>
      <c r="M38" s="18">
        <f t="shared" ref="M38" si="87">SQRT((D38*D38)+(H38*H38))</f>
        <v>9.7717705118034168E-2</v>
      </c>
      <c r="N38" s="6"/>
      <c r="O38" s="23">
        <f t="shared" ref="O38" si="88">POWER(2,-L38)</f>
        <v>2.16395000812367</v>
      </c>
      <c r="P38" s="17">
        <f t="shared" ref="P38" si="89">M38/SQRT((COUNT(C36:C38)+COUNT(G36:G38)/2))</f>
        <v>4.6064567953966247E-2</v>
      </c>
    </row>
    <row r="39" spans="2:16">
      <c r="B39" s="25" t="s">
        <v>143</v>
      </c>
      <c r="C39" s="21">
        <v>24.683000564575195</v>
      </c>
      <c r="D39" s="32"/>
      <c r="E39" s="35"/>
      <c r="F39" s="35"/>
      <c r="G39" s="21">
        <v>14.845000267028809</v>
      </c>
      <c r="I39" s="35"/>
      <c r="J39" s="35"/>
      <c r="K39" s="35"/>
      <c r="L39" s="35"/>
      <c r="M39" s="35"/>
      <c r="N39" s="35"/>
      <c r="O39" s="36"/>
    </row>
    <row r="40" spans="2:16">
      <c r="B40" s="25" t="s">
        <v>143</v>
      </c>
      <c r="C40" s="21">
        <v>24.700000762939453</v>
      </c>
      <c r="D40" s="37"/>
      <c r="E40" s="35"/>
      <c r="F40" s="35"/>
      <c r="G40" s="21">
        <v>14.828000068664551</v>
      </c>
      <c r="H40" s="37"/>
      <c r="I40" s="35"/>
      <c r="J40" s="35"/>
      <c r="K40" s="35"/>
      <c r="L40" s="35"/>
      <c r="M40" s="35"/>
      <c r="N40" s="35"/>
      <c r="O40" s="36"/>
    </row>
    <row r="41" spans="2:16" ht="15.75">
      <c r="B41" s="25" t="s">
        <v>143</v>
      </c>
      <c r="C41" s="21">
        <v>24.679000854492188</v>
      </c>
      <c r="D41" s="38">
        <f t="shared" ref="D41" si="90">STDEV(C39:C41)</f>
        <v>1.1150490123501049E-2</v>
      </c>
      <c r="E41" s="39">
        <f t="shared" ref="E41" si="91">AVERAGE(C39:C41)</f>
        <v>24.687334060668945</v>
      </c>
      <c r="F41" s="35"/>
      <c r="G41" s="21">
        <v>14.843000411987305</v>
      </c>
      <c r="H41" s="40">
        <f t="shared" ref="H41" si="92">STDEV(G39:G41)</f>
        <v>9.2917209063735004E-3</v>
      </c>
      <c r="I41" s="39">
        <f t="shared" ref="I41" si="93">AVERAGE(G39:G41)</f>
        <v>14.838666915893555</v>
      </c>
      <c r="J41" s="35"/>
      <c r="K41" s="39">
        <f t="shared" ref="K41" si="94">E41-I41</f>
        <v>9.8486671447753906</v>
      </c>
      <c r="L41" s="39">
        <f t="shared" ref="L41" si="95">K41-$K$7</f>
        <v>-1.706999460856121</v>
      </c>
      <c r="M41" s="18">
        <f t="shared" ref="M41" si="96">SQRT((D41*D41)+(H41*H41))</f>
        <v>1.4514458563661023E-2</v>
      </c>
      <c r="N41" s="6"/>
      <c r="O41" s="23">
        <f t="shared" ref="O41" si="97">POWER(2,-L41)</f>
        <v>3.2648109645237375</v>
      </c>
      <c r="P41" s="17">
        <f t="shared" ref="P41" si="98">M41/SQRT((COUNT(C39:C41)+COUNT(G39:G41)/2))</f>
        <v>6.8421813837439109E-3</v>
      </c>
    </row>
    <row r="42" spans="2:16">
      <c r="B42" s="25" t="s">
        <v>144</v>
      </c>
      <c r="C42" s="21">
        <v>29.920999526977539</v>
      </c>
      <c r="D42" s="32"/>
      <c r="E42" s="35"/>
      <c r="F42" s="35"/>
      <c r="G42" s="21">
        <v>16.427000045776367</v>
      </c>
      <c r="I42" s="35"/>
      <c r="J42" s="35"/>
      <c r="K42" s="35"/>
      <c r="L42" s="35"/>
      <c r="M42" s="35"/>
      <c r="N42" s="35"/>
      <c r="O42" s="36"/>
    </row>
    <row r="43" spans="2:16">
      <c r="B43" s="25" t="s">
        <v>144</v>
      </c>
      <c r="C43" s="21">
        <v>29.731000900268555</v>
      </c>
      <c r="D43" s="37"/>
      <c r="E43" s="35"/>
      <c r="F43" s="35"/>
      <c r="G43" s="21">
        <v>16.451999664306641</v>
      </c>
      <c r="H43" s="37"/>
      <c r="I43" s="35"/>
      <c r="J43" s="35"/>
      <c r="K43" s="35"/>
      <c r="L43" s="35"/>
      <c r="M43" s="35"/>
      <c r="N43" s="35"/>
      <c r="O43" s="36"/>
    </row>
    <row r="44" spans="2:16" ht="15.75">
      <c r="B44" s="25" t="s">
        <v>144</v>
      </c>
      <c r="C44" s="21">
        <v>29.948999404907227</v>
      </c>
      <c r="D44" s="38">
        <f t="shared" ref="D44" si="99">STDEV(C42:C44)</f>
        <v>0.11860777050153896</v>
      </c>
      <c r="E44" s="39">
        <f t="shared" ref="E44" si="100">AVERAGE(C42:C44)</f>
        <v>29.866999944051106</v>
      </c>
      <c r="F44" s="35"/>
      <c r="G44" s="21">
        <v>16.483999252319336</v>
      </c>
      <c r="H44" s="40">
        <f t="shared" ref="H44" si="101">STDEV(G42:G44)</f>
        <v>2.8571151260696034E-2</v>
      </c>
      <c r="I44" s="39">
        <f t="shared" ref="I44" si="102">AVERAGE(G42:G44)</f>
        <v>16.454332987467449</v>
      </c>
      <c r="J44" s="35"/>
      <c r="K44" s="39">
        <f t="shared" ref="K44" si="103">E44-I44</f>
        <v>13.412666956583656</v>
      </c>
      <c r="L44" s="39">
        <f t="shared" ref="L44" si="104">K44-$K$7</f>
        <v>1.8570003509521449</v>
      </c>
      <c r="M44" s="18">
        <f t="shared" ref="M44" si="105">SQRT((D44*D44)+(H44*H44))</f>
        <v>0.12200046683397285</v>
      </c>
      <c r="N44" s="6"/>
      <c r="O44" s="23">
        <f t="shared" ref="O44" si="106">POWER(2,-L44)</f>
        <v>0.27604964463851728</v>
      </c>
      <c r="P44" s="17">
        <f t="shared" ref="P44" si="107">M44/SQRT((COUNT(C42:C44)+COUNT(G42:G44)/2))</f>
        <v>5.7511571604151129E-2</v>
      </c>
    </row>
    <row r="45" spans="2:16">
      <c r="B45" s="25" t="s">
        <v>145</v>
      </c>
      <c r="C45" s="21">
        <v>28.190999984741211</v>
      </c>
      <c r="D45" s="32"/>
      <c r="E45" s="35"/>
      <c r="F45" s="35"/>
      <c r="G45" s="21">
        <v>18.266000747680664</v>
      </c>
      <c r="I45" s="35"/>
      <c r="J45" s="35"/>
      <c r="K45" s="35"/>
      <c r="L45" s="35"/>
      <c r="M45" s="35"/>
      <c r="N45" s="35"/>
      <c r="O45" s="36"/>
    </row>
    <row r="46" spans="2:16">
      <c r="B46" s="25" t="s">
        <v>145</v>
      </c>
      <c r="C46" s="21">
        <v>28.36199951171875</v>
      </c>
      <c r="D46" s="37"/>
      <c r="E46" s="35"/>
      <c r="F46" s="35"/>
      <c r="G46" s="21">
        <v>18.292999267578125</v>
      </c>
      <c r="H46" s="37"/>
      <c r="I46" s="35"/>
      <c r="J46" s="35"/>
      <c r="K46" s="35"/>
      <c r="L46" s="35"/>
      <c r="M46" s="35"/>
      <c r="N46" s="35"/>
      <c r="O46" s="36"/>
    </row>
    <row r="47" spans="2:16" ht="15.75">
      <c r="B47" s="25" t="s">
        <v>145</v>
      </c>
      <c r="C47" s="21">
        <v>28.516000747680664</v>
      </c>
      <c r="D47" s="38">
        <f t="shared" ref="D47" si="108">STDEV(C45:C47)</f>
        <v>0.16257445208045751</v>
      </c>
      <c r="E47" s="39">
        <f t="shared" ref="E47" si="109">AVERAGE(C45:C47)</f>
        <v>28.356333414713543</v>
      </c>
      <c r="F47" s="35"/>
      <c r="G47" s="21">
        <v>18.329999923706055</v>
      </c>
      <c r="H47" s="40">
        <f t="shared" ref="H47" si="110">STDEV(G45:G47)</f>
        <v>3.2129589587792301E-2</v>
      </c>
      <c r="I47" s="39">
        <f t="shared" ref="I47" si="111">AVERAGE(G45:G47)</f>
        <v>18.296333312988281</v>
      </c>
      <c r="J47" s="35"/>
      <c r="K47" s="39">
        <f t="shared" ref="K47" si="112">E47-I47</f>
        <v>10.060000101725262</v>
      </c>
      <c r="L47" s="39">
        <f t="shared" ref="L47" si="113">K47-$K$7</f>
        <v>-1.49566650390625</v>
      </c>
      <c r="M47" s="18">
        <f t="shared" ref="M47" si="114">SQRT((D47*D47)+(H47*H47))</f>
        <v>0.16571892769488025</v>
      </c>
      <c r="N47" s="6"/>
      <c r="O47" s="23">
        <f t="shared" ref="O47" si="115">POWER(2,-L47)</f>
        <v>2.8199439820757295</v>
      </c>
      <c r="P47" s="17">
        <f t="shared" ref="P47" si="116">M47/SQRT((COUNT(C45:C47)+COUNT(G45:G47)/2))</f>
        <v>7.8120651696008667E-2</v>
      </c>
    </row>
    <row r="48" spans="2:16">
      <c r="B48" s="25" t="s">
        <v>146</v>
      </c>
      <c r="C48" s="21">
        <v>22.628000259399414</v>
      </c>
      <c r="D48" s="32"/>
      <c r="E48" s="35"/>
      <c r="F48" s="35"/>
      <c r="G48" s="21">
        <v>14.35099983215332</v>
      </c>
      <c r="I48" s="35"/>
      <c r="J48" s="35"/>
      <c r="K48" s="35"/>
      <c r="L48" s="35"/>
      <c r="M48" s="35"/>
      <c r="N48" s="35"/>
      <c r="O48" s="36"/>
    </row>
    <row r="49" spans="2:16">
      <c r="B49" s="25" t="s">
        <v>146</v>
      </c>
      <c r="C49" s="21">
        <v>22.596000671386719</v>
      </c>
      <c r="D49" s="37"/>
      <c r="E49" s="35"/>
      <c r="F49" s="35"/>
      <c r="G49" s="21">
        <v>14.378999710083008</v>
      </c>
      <c r="H49" s="37"/>
      <c r="I49" s="35"/>
      <c r="J49" s="35"/>
      <c r="K49" s="35"/>
      <c r="L49" s="35"/>
      <c r="M49" s="35"/>
      <c r="N49" s="35"/>
      <c r="O49" s="36"/>
    </row>
    <row r="50" spans="2:16" ht="15.75">
      <c r="B50" s="25" t="s">
        <v>146</v>
      </c>
      <c r="C50" s="21">
        <v>22.590999603271484</v>
      </c>
      <c r="D50" s="38">
        <f t="shared" ref="D50" si="117">STDEV(C48:C50)</f>
        <v>2.0074996343597624E-2</v>
      </c>
      <c r="E50" s="39">
        <f t="shared" ref="E50" si="118">AVERAGE(C48:C50)</f>
        <v>22.605000178019207</v>
      </c>
      <c r="F50" s="35"/>
      <c r="G50" s="21">
        <v>14.381999969482422</v>
      </c>
      <c r="H50" s="40">
        <f t="shared" ref="H50" si="119">STDEV(G48:G50)</f>
        <v>1.7097773904636092E-2</v>
      </c>
      <c r="I50" s="39">
        <f t="shared" ref="I50" si="120">AVERAGE(G48:G50)</f>
        <v>14.37066650390625</v>
      </c>
      <c r="J50" s="35"/>
      <c r="K50" s="39">
        <f t="shared" ref="K50" si="121">E50-I50</f>
        <v>8.2343336741129569</v>
      </c>
      <c r="L50" s="39">
        <f t="shared" ref="L50" si="122">K50-$K$7</f>
        <v>-3.3213329315185547</v>
      </c>
      <c r="M50" s="18">
        <f t="shared" ref="M50" si="123">SQRT((D50*D50)+(H50*H50))</f>
        <v>2.636928802014785E-2</v>
      </c>
      <c r="N50" s="6"/>
      <c r="O50" s="23">
        <f t="shared" ref="O50" si="124">POWER(2,-L50)</f>
        <v>9.9958754927013587</v>
      </c>
      <c r="P50" s="17">
        <f t="shared" ref="P50" si="125">M50/SQRT((COUNT(C48:C50)+COUNT(G48:G50)/2))</f>
        <v>1.2430601582738491E-2</v>
      </c>
    </row>
    <row r="51" spans="2:16">
      <c r="B51" s="25" t="s">
        <v>147</v>
      </c>
      <c r="C51" s="21">
        <v>27.999000549316406</v>
      </c>
      <c r="D51" s="32"/>
      <c r="E51" s="35"/>
      <c r="F51" s="35"/>
      <c r="G51" s="21">
        <v>16.580999374389648</v>
      </c>
      <c r="I51" s="35"/>
      <c r="J51" s="35"/>
      <c r="K51" s="35"/>
      <c r="L51" s="35"/>
      <c r="M51" s="35"/>
      <c r="N51" s="35"/>
      <c r="O51" s="36"/>
    </row>
    <row r="52" spans="2:16">
      <c r="B52" s="25" t="s">
        <v>147</v>
      </c>
      <c r="C52" s="21">
        <v>28.200000762939453</v>
      </c>
      <c r="D52" s="37"/>
      <c r="E52" s="35"/>
      <c r="F52" s="35"/>
      <c r="G52" s="21">
        <v>16.621000289916992</v>
      </c>
      <c r="H52" s="37"/>
      <c r="I52" s="35"/>
      <c r="J52" s="35"/>
      <c r="K52" s="35"/>
      <c r="L52" s="35"/>
      <c r="M52" s="35"/>
      <c r="N52" s="35"/>
      <c r="O52" s="36"/>
    </row>
    <row r="53" spans="2:16" ht="15.75">
      <c r="B53" s="25" t="s">
        <v>147</v>
      </c>
      <c r="C53" s="21">
        <v>28.014999389648437</v>
      </c>
      <c r="D53" s="38">
        <f t="shared" ref="D53" si="126">STDEV(C51:C53)</f>
        <v>0.1117158276521595</v>
      </c>
      <c r="E53" s="39">
        <f t="shared" ref="E53" si="127">AVERAGE(C51:C53)</f>
        <v>28.071333567301433</v>
      </c>
      <c r="F53" s="35"/>
      <c r="G53" s="21">
        <v>16.604999542236328</v>
      </c>
      <c r="H53" s="40">
        <f t="shared" ref="H53" si="128">STDEV(G51:G53)</f>
        <v>2.0133327370452061E-2</v>
      </c>
      <c r="I53" s="39">
        <f t="shared" ref="I53" si="129">AVERAGE(G51:G53)</f>
        <v>16.602333068847656</v>
      </c>
      <c r="J53" s="35"/>
      <c r="K53" s="39">
        <f t="shared" ref="K53" si="130">E53-I53</f>
        <v>11.469000498453777</v>
      </c>
      <c r="L53" s="39">
        <f t="shared" ref="L53" si="131">K53-$K$7</f>
        <v>-8.6666107177734375E-2</v>
      </c>
      <c r="M53" s="18">
        <f t="shared" ref="M53" si="132">SQRT((D53*D53)+(H53*H53))</f>
        <v>0.11351553646533499</v>
      </c>
      <c r="N53" s="6"/>
      <c r="O53" s="23">
        <f t="shared" ref="O53" si="133">POWER(2,-L53)</f>
        <v>1.0619133921435822</v>
      </c>
      <c r="P53" s="17">
        <f t="shared" ref="P53" si="134">M53/SQRT((COUNT(C51:C53)+COUNT(G51:G53)/2))</f>
        <v>5.3511737069778131E-2</v>
      </c>
    </row>
    <row r="54" spans="2:16">
      <c r="B54" s="25" t="s">
        <v>148</v>
      </c>
      <c r="C54" s="21">
        <v>27.11400032043457</v>
      </c>
      <c r="D54" s="32"/>
      <c r="E54" s="35"/>
      <c r="F54" s="35"/>
      <c r="G54" s="21">
        <v>15.755000114440918</v>
      </c>
      <c r="I54" s="35"/>
      <c r="J54" s="35"/>
      <c r="K54" s="35"/>
      <c r="L54" s="35"/>
      <c r="M54" s="35"/>
      <c r="N54" s="35"/>
      <c r="O54" s="36"/>
    </row>
    <row r="55" spans="2:16">
      <c r="B55" s="25" t="s">
        <v>148</v>
      </c>
      <c r="C55" s="21">
        <v>27.177000045776367</v>
      </c>
      <c r="D55" s="37"/>
      <c r="E55" s="35"/>
      <c r="F55" s="35"/>
      <c r="G55" s="21">
        <v>16.181999206542969</v>
      </c>
      <c r="H55" s="37"/>
      <c r="I55" s="35"/>
      <c r="J55" s="35"/>
      <c r="K55" s="35"/>
      <c r="L55" s="35"/>
      <c r="M55" s="35"/>
      <c r="N55" s="35"/>
      <c r="O55" s="36"/>
    </row>
    <row r="56" spans="2:16" ht="15.75">
      <c r="B56" s="25" t="s">
        <v>148</v>
      </c>
      <c r="C56" s="21">
        <v>27.181999206542969</v>
      </c>
      <c r="D56" s="38">
        <f t="shared" ref="D56" si="135">STDEV(C54:C56)</f>
        <v>3.7898560908243631E-2</v>
      </c>
      <c r="E56" s="39">
        <f t="shared" ref="E56" si="136">AVERAGE(C54:C56)</f>
        <v>27.157666524251301</v>
      </c>
      <c r="F56" s="35"/>
      <c r="G56" s="21">
        <v>15.836000442504883</v>
      </c>
      <c r="H56" s="40">
        <f t="shared" ref="H56" si="137">STDEV(G54:G56)</f>
        <v>0.22679080761728967</v>
      </c>
      <c r="I56" s="39">
        <f t="shared" ref="I56" si="138">AVERAGE(G54:G56)</f>
        <v>15.924333254496256</v>
      </c>
      <c r="J56" s="35"/>
      <c r="K56" s="39">
        <f t="shared" ref="K56" si="139">E56-I56</f>
        <v>11.233333269755045</v>
      </c>
      <c r="L56" s="39">
        <f t="shared" ref="L56" si="140">K56-$K$7</f>
        <v>-0.32233333587646662</v>
      </c>
      <c r="M56" s="18">
        <f t="shared" ref="M56" si="141">SQRT((D56*D56)+(H56*H56))</f>
        <v>0.2299355808451975</v>
      </c>
      <c r="N56" s="6"/>
      <c r="O56" s="23">
        <f t="shared" ref="O56" si="142">POWER(2,-L56)</f>
        <v>1.2503511638784977</v>
      </c>
      <c r="P56" s="17">
        <f t="shared" ref="P56" si="143">M56/SQRT((COUNT(C54:C56)+COUNT(G54:G56)/2))</f>
        <v>0.10839267230113786</v>
      </c>
    </row>
    <row r="57" spans="2:16">
      <c r="B57" s="25" t="s">
        <v>149</v>
      </c>
      <c r="C57" s="21">
        <v>22.143999099731445</v>
      </c>
      <c r="D57" s="32"/>
      <c r="E57" s="35"/>
      <c r="F57" s="35"/>
      <c r="G57" s="21">
        <v>13.894000053405762</v>
      </c>
      <c r="I57" s="35"/>
      <c r="J57" s="35"/>
      <c r="K57" s="35"/>
      <c r="L57" s="35"/>
      <c r="M57" s="35"/>
      <c r="N57" s="35"/>
      <c r="O57" s="36"/>
    </row>
    <row r="58" spans="2:16">
      <c r="B58" s="25" t="s">
        <v>149</v>
      </c>
      <c r="C58" s="21">
        <v>22.099000930786133</v>
      </c>
      <c r="D58" s="37"/>
      <c r="E58" s="35"/>
      <c r="F58" s="35"/>
      <c r="G58" s="21">
        <v>13.847000122070313</v>
      </c>
      <c r="H58" s="37"/>
      <c r="I58" s="35"/>
      <c r="J58" s="35"/>
      <c r="K58" s="35"/>
      <c r="L58" s="35"/>
      <c r="M58" s="35"/>
      <c r="N58" s="35"/>
      <c r="O58" s="36"/>
    </row>
    <row r="59" spans="2:16" ht="15.75">
      <c r="B59" s="25" t="s">
        <v>149</v>
      </c>
      <c r="C59" s="21">
        <v>22.097999572753906</v>
      </c>
      <c r="D59" s="38">
        <f t="shared" ref="D59" si="144">STDEV(C57:C59)</f>
        <v>2.627354312008227E-2</v>
      </c>
      <c r="E59" s="39">
        <f t="shared" ref="E59" si="145">AVERAGE(C57:C59)</f>
        <v>22.113666534423828</v>
      </c>
      <c r="F59" s="35"/>
      <c r="G59" s="21">
        <v>13.815999984741211</v>
      </c>
      <c r="H59" s="40">
        <f t="shared" ref="H59" si="146">STDEV(G57:G59)</f>
        <v>3.9272579007993892E-2</v>
      </c>
      <c r="I59" s="39">
        <f t="shared" ref="I59" si="147">AVERAGE(G57:G59)</f>
        <v>13.852333386739096</v>
      </c>
      <c r="J59" s="35"/>
      <c r="K59" s="39">
        <f t="shared" ref="K59" si="148">E59-I59</f>
        <v>8.2613331476847325</v>
      </c>
      <c r="L59" s="39">
        <f t="shared" ref="L59" si="149">K59-$K$7</f>
        <v>-3.2943334579467791</v>
      </c>
      <c r="M59" s="18">
        <f t="shared" ref="M59" si="150">SQRT((D59*D59)+(H59*H59))</f>
        <v>4.7250762216306572E-2</v>
      </c>
      <c r="N59" s="6"/>
      <c r="O59" s="23">
        <f t="shared" ref="O59" si="151">POWER(2,-L59)</f>
        <v>9.810546183254127</v>
      </c>
      <c r="P59" s="17">
        <f t="shared" ref="P59" si="152">M59/SQRT((COUNT(C57:C59)+COUNT(G57:G59)/2))</f>
        <v>2.2274222919588988E-2</v>
      </c>
    </row>
    <row r="60" spans="2:16">
      <c r="B60" s="25" t="s">
        <v>150</v>
      </c>
      <c r="C60" s="21">
        <v>29.025999069213867</v>
      </c>
      <c r="D60" s="32"/>
      <c r="E60" s="35"/>
      <c r="F60" s="35"/>
      <c r="G60" s="21">
        <v>16.080999374389648</v>
      </c>
      <c r="I60" s="35"/>
      <c r="J60" s="35"/>
      <c r="K60" s="35"/>
      <c r="L60" s="35"/>
      <c r="M60" s="35"/>
      <c r="N60" s="35"/>
      <c r="O60" s="36"/>
    </row>
    <row r="61" spans="2:16">
      <c r="B61" s="25" t="s">
        <v>150</v>
      </c>
      <c r="C61" s="21">
        <v>28.870000839233398</v>
      </c>
      <c r="D61" s="37"/>
      <c r="E61" s="35"/>
      <c r="F61" s="35"/>
      <c r="G61" s="21">
        <v>16.111000061035156</v>
      </c>
      <c r="H61" s="37"/>
      <c r="I61" s="35"/>
      <c r="J61" s="35"/>
      <c r="K61" s="35"/>
      <c r="L61" s="35"/>
      <c r="M61" s="35"/>
      <c r="N61" s="35"/>
      <c r="O61" s="36"/>
    </row>
    <row r="62" spans="2:16" ht="15.75">
      <c r="B62" s="25" t="s">
        <v>150</v>
      </c>
      <c r="C62" s="21">
        <v>28.961000442504883</v>
      </c>
      <c r="D62" s="38">
        <f t="shared" ref="D62" si="153">STDEV(C60:C62)</f>
        <v>7.835942511557524E-2</v>
      </c>
      <c r="E62" s="39">
        <f t="shared" ref="E62" si="154">AVERAGE(C60:C62)</f>
        <v>28.952333450317383</v>
      </c>
      <c r="F62" s="35"/>
      <c r="G62" s="21">
        <v>16.048999786376953</v>
      </c>
      <c r="H62" s="40">
        <f t="shared" ref="H62" si="155">STDEV(G60:G62)</f>
        <v>3.1005507279290478E-2</v>
      </c>
      <c r="I62" s="39">
        <f t="shared" ref="I62" si="156">AVERAGE(G60:G62)</f>
        <v>16.080333073933918</v>
      </c>
      <c r="J62" s="35"/>
      <c r="K62" s="39">
        <f t="shared" ref="K62" si="157">E62-I62</f>
        <v>12.872000376383465</v>
      </c>
      <c r="L62" s="39">
        <f t="shared" ref="L62" si="158">K62-$K$7</f>
        <v>1.3163337707519531</v>
      </c>
      <c r="M62" s="18">
        <f t="shared" ref="M62" si="159">SQRT((D62*D62)+(H62*H62))</f>
        <v>8.4270641305792718E-2</v>
      </c>
      <c r="N62" s="6"/>
      <c r="O62" s="23">
        <f t="shared" ref="O62" si="160">POWER(2,-L62)</f>
        <v>0.40155408718748031</v>
      </c>
      <c r="P62" s="17">
        <f t="shared" ref="P62" si="161">M62/SQRT((COUNT(C60:C62)+COUNT(G60:G62)/2))</f>
        <v>3.9725561281510141E-2</v>
      </c>
    </row>
    <row r="63" spans="2:16">
      <c r="B63" s="25" t="s">
        <v>151</v>
      </c>
      <c r="C63" s="21">
        <v>29.159000396728516</v>
      </c>
      <c r="D63" s="32"/>
      <c r="E63" s="35"/>
      <c r="F63" s="35"/>
      <c r="G63" s="21">
        <v>17.87700080871582</v>
      </c>
      <c r="I63" s="35"/>
      <c r="J63" s="35"/>
      <c r="K63" s="35"/>
      <c r="L63" s="35"/>
      <c r="M63" s="35"/>
      <c r="N63" s="35"/>
      <c r="O63" s="36"/>
    </row>
    <row r="64" spans="2:16">
      <c r="B64" s="25" t="s">
        <v>151</v>
      </c>
      <c r="C64" s="21">
        <v>28.951000213623047</v>
      </c>
      <c r="D64" s="37"/>
      <c r="E64" s="35"/>
      <c r="F64" s="35"/>
      <c r="G64" s="21">
        <v>17.843999862670898</v>
      </c>
      <c r="H64" s="37"/>
      <c r="I64" s="35"/>
      <c r="J64" s="35"/>
      <c r="K64" s="35"/>
      <c r="L64" s="35"/>
      <c r="M64" s="35"/>
      <c r="N64" s="35"/>
      <c r="O64" s="36"/>
    </row>
    <row r="65" spans="2:16" ht="15.75">
      <c r="B65" s="25" t="s">
        <v>151</v>
      </c>
      <c r="C65" s="21">
        <v>28.711000442504883</v>
      </c>
      <c r="D65" s="38">
        <f>STDEV(C63:C65)</f>
        <v>0.22419036750516363</v>
      </c>
      <c r="E65" s="39">
        <f>AVERAGE(C63:C65)</f>
        <v>28.940333684285481</v>
      </c>
      <c r="F65" s="35"/>
      <c r="G65" s="21">
        <v>17.83799934387207</v>
      </c>
      <c r="H65" s="40">
        <f>STDEV(G63:G65)</f>
        <v>2.1000725882983195E-2</v>
      </c>
      <c r="I65" s="39">
        <f>AVERAGE(G63:G65)</f>
        <v>17.853000005086262</v>
      </c>
      <c r="J65" s="35"/>
      <c r="K65" s="39">
        <f>E65-I65</f>
        <v>11.087333679199219</v>
      </c>
      <c r="L65" s="39">
        <f>K65-$K$7</f>
        <v>-0.46833292643229285</v>
      </c>
      <c r="M65" s="18">
        <f>SQRT((D65*D65)+(H65*H65))</f>
        <v>0.22517182632317154</v>
      </c>
      <c r="N65" s="6"/>
      <c r="O65" s="23">
        <f>POWER(2,-L65)</f>
        <v>1.3835098606202245</v>
      </c>
      <c r="P65" s="17">
        <f>M65/SQRT((COUNT(C63:C65)+COUNT(G63:G65)/2))</f>
        <v>0.1061470168835161</v>
      </c>
    </row>
    <row r="66" spans="2:16">
      <c r="B66" s="25" t="s">
        <v>152</v>
      </c>
      <c r="C66" s="21">
        <v>23.726999282836914</v>
      </c>
      <c r="D66" s="32"/>
      <c r="E66" s="35"/>
      <c r="F66" s="35"/>
      <c r="G66" s="21">
        <v>15.611000061035156</v>
      </c>
      <c r="I66" s="35"/>
      <c r="J66" s="35"/>
      <c r="K66" s="35"/>
      <c r="L66" s="35"/>
      <c r="M66" s="35"/>
      <c r="N66" s="35"/>
      <c r="O66" s="36"/>
    </row>
    <row r="67" spans="2:16">
      <c r="B67" s="25" t="s">
        <v>152</v>
      </c>
      <c r="C67" s="21">
        <v>23.64900016784668</v>
      </c>
      <c r="D67" s="37"/>
      <c r="E67" s="35"/>
      <c r="F67" s="35"/>
      <c r="G67" s="21">
        <v>15.605999946594238</v>
      </c>
      <c r="H67" s="37"/>
      <c r="I67" s="35"/>
      <c r="J67" s="35"/>
      <c r="K67" s="35"/>
      <c r="L67" s="35"/>
      <c r="M67" s="35"/>
      <c r="N67" s="35"/>
      <c r="O67" s="36"/>
    </row>
    <row r="68" spans="2:16" ht="15.75">
      <c r="B68" s="25" t="s">
        <v>152</v>
      </c>
      <c r="C68" s="21">
        <v>23.570999145507813</v>
      </c>
      <c r="D68" s="38">
        <f>STDEV(C66:C68)</f>
        <v>7.8000068666494143E-2</v>
      </c>
      <c r="E68" s="39">
        <f>AVERAGE(C66:C68)</f>
        <v>23.648999532063801</v>
      </c>
      <c r="F68" s="35"/>
      <c r="G68" s="21">
        <v>15.701000213623047</v>
      </c>
      <c r="H68" s="40">
        <f>STDEV(G66:G68)</f>
        <v>5.346350678392818E-2</v>
      </c>
      <c r="I68" s="39">
        <f>AVERAGE(G66:G68)</f>
        <v>15.639333407084147</v>
      </c>
      <c r="J68" s="35"/>
      <c r="K68" s="39">
        <f>E68-I68</f>
        <v>8.0096661249796544</v>
      </c>
      <c r="L68" s="39">
        <f>K68-$K$7</f>
        <v>-3.5460004806518572</v>
      </c>
      <c r="M68" s="18">
        <f>SQRT((D68*D68)+(H68*H68))</f>
        <v>9.4564037929928388E-2</v>
      </c>
      <c r="N68" s="6"/>
      <c r="O68" s="23">
        <f>POWER(2,-L68)</f>
        <v>11.680259976659899</v>
      </c>
      <c r="P68" s="17">
        <f>M68/SQRT((COUNT(C66:C68)+COUNT(G66:G68)/2))</f>
        <v>4.4577914984422838E-2</v>
      </c>
    </row>
    <row r="69" spans="2:16">
      <c r="B69" s="25" t="s">
        <v>153</v>
      </c>
      <c r="C69" s="21">
        <v>28.804000854492188</v>
      </c>
      <c r="D69" s="32"/>
      <c r="E69" s="35"/>
      <c r="F69" s="35"/>
      <c r="G69" s="21">
        <v>14.800000190734863</v>
      </c>
      <c r="I69" s="35"/>
      <c r="J69" s="35"/>
      <c r="K69" s="35"/>
      <c r="L69" s="35"/>
      <c r="M69" s="35"/>
      <c r="N69" s="35"/>
      <c r="O69" s="36"/>
    </row>
    <row r="70" spans="2:16">
      <c r="B70" s="25" t="s">
        <v>153</v>
      </c>
      <c r="C70" s="21">
        <v>28.853000640869141</v>
      </c>
      <c r="D70" s="37"/>
      <c r="E70" s="35"/>
      <c r="F70" s="35"/>
      <c r="G70" s="21">
        <v>14.782999992370605</v>
      </c>
      <c r="H70" s="37"/>
      <c r="I70" s="35"/>
      <c r="J70" s="35"/>
      <c r="K70" s="35"/>
      <c r="L70" s="35"/>
      <c r="M70" s="35"/>
      <c r="N70" s="35"/>
      <c r="O70" s="36"/>
    </row>
    <row r="71" spans="2:16" ht="15.75">
      <c r="B71" s="25" t="s">
        <v>153</v>
      </c>
      <c r="C71" s="21">
        <v>28.686000823974609</v>
      </c>
      <c r="D71" s="38">
        <f>STDEV(C69:C71)</f>
        <v>8.5842807027286194E-2</v>
      </c>
      <c r="E71" s="39">
        <f>AVERAGE(C69:C71)</f>
        <v>28.78100077311198</v>
      </c>
      <c r="F71" s="35"/>
      <c r="G71" s="21">
        <v>14.833000183105469</v>
      </c>
      <c r="H71" s="40">
        <f>STDEV(G69:G71)</f>
        <v>2.5423169597851878E-2</v>
      </c>
      <c r="I71" s="39">
        <f>AVERAGE(G69:G71)</f>
        <v>14.805333455403646</v>
      </c>
      <c r="J71" s="35"/>
      <c r="K71" s="39">
        <f>E71-I71</f>
        <v>13.975667317708334</v>
      </c>
      <c r="L71" s="39">
        <f>K71-$K$7</f>
        <v>2.4200007120768223</v>
      </c>
      <c r="M71" s="18">
        <f>SQRT((D71*D71)+(H71*H71))</f>
        <v>8.9528347861026883E-2</v>
      </c>
      <c r="N71" s="6"/>
      <c r="O71" s="23">
        <f>POWER(2,-L71)</f>
        <v>0.1868560638520419</v>
      </c>
      <c r="P71" s="17">
        <f>M71/SQRT((COUNT(C69:C71)+COUNT(G69:G71)/2))</f>
        <v>4.2204067920640166E-2</v>
      </c>
    </row>
    <row r="72" spans="2:16">
      <c r="B72" s="25" t="s">
        <v>154</v>
      </c>
      <c r="C72" s="21">
        <v>26.430999755859375</v>
      </c>
      <c r="D72" s="32"/>
      <c r="E72" s="35"/>
      <c r="F72" s="35"/>
      <c r="G72" s="21">
        <v>15.314000129699707</v>
      </c>
      <c r="I72" s="35"/>
      <c r="J72" s="35"/>
      <c r="K72" s="35"/>
      <c r="L72" s="35"/>
      <c r="M72" s="35"/>
      <c r="N72" s="35"/>
      <c r="O72" s="36"/>
    </row>
    <row r="73" spans="2:16">
      <c r="B73" s="25" t="s">
        <v>154</v>
      </c>
      <c r="C73" s="21">
        <v>26.447999954223633</v>
      </c>
      <c r="D73" s="37"/>
      <c r="E73" s="35"/>
      <c r="F73" s="35"/>
      <c r="G73" s="21">
        <v>15.404000282287598</v>
      </c>
      <c r="H73" s="37"/>
      <c r="I73" s="35"/>
      <c r="J73" s="35"/>
      <c r="K73" s="35"/>
      <c r="L73" s="35"/>
      <c r="M73" s="35"/>
      <c r="N73" s="35"/>
      <c r="O73" s="36"/>
    </row>
    <row r="74" spans="2:16" ht="15.75">
      <c r="B74" s="25" t="s">
        <v>154</v>
      </c>
      <c r="C74" s="21">
        <v>26.510000228881836</v>
      </c>
      <c r="D74" s="38">
        <f>STDEV(C72:C74)</f>
        <v>4.1581477326427682E-2</v>
      </c>
      <c r="E74" s="39">
        <f>AVERAGE(C72:C74)</f>
        <v>26.462999979654949</v>
      </c>
      <c r="F74" s="35"/>
      <c r="G74" s="21">
        <v>15.439999580383301</v>
      </c>
      <c r="H74" s="40">
        <f>STDEV(G72:G74)</f>
        <v>6.4899715589764942E-2</v>
      </c>
      <c r="I74" s="39">
        <f>AVERAGE(G72:G74)</f>
        <v>15.385999997456869</v>
      </c>
      <c r="J74" s="35"/>
      <c r="K74" s="39">
        <f>E74-I74</f>
        <v>11.07699998219808</v>
      </c>
      <c r="L74" s="39">
        <f>K74-$K$7</f>
        <v>-0.47866662343343158</v>
      </c>
      <c r="M74" s="18">
        <f>SQRT((D74*D74)+(H74*H74))</f>
        <v>7.7077833001976626E-2</v>
      </c>
      <c r="N74" s="6"/>
      <c r="O74" s="23">
        <f>POWER(2,-L74)</f>
        <v>1.393455203208301</v>
      </c>
      <c r="P74" s="17">
        <f>M74/SQRT((COUNT(C72:C74)+COUNT(G72:G74)/2))</f>
        <v>3.6334838929907964E-2</v>
      </c>
    </row>
    <row r="75" spans="2:16">
      <c r="B75" s="25" t="s">
        <v>155</v>
      </c>
      <c r="C75" s="21">
        <v>21.600000381469727</v>
      </c>
      <c r="D75" s="32"/>
      <c r="E75" s="35"/>
      <c r="F75" s="35"/>
      <c r="G75" s="21">
        <v>14.657999992370605</v>
      </c>
      <c r="I75" s="35"/>
      <c r="J75" s="35"/>
      <c r="K75" s="35"/>
      <c r="L75" s="35"/>
      <c r="M75" s="35"/>
      <c r="N75" s="35"/>
      <c r="O75" s="36"/>
    </row>
    <row r="76" spans="2:16">
      <c r="B76" s="25" t="s">
        <v>155</v>
      </c>
      <c r="C76" s="21">
        <v>21.597000122070313</v>
      </c>
      <c r="D76" s="37"/>
      <c r="E76" s="35"/>
      <c r="F76" s="35"/>
      <c r="G76" s="21">
        <v>14.637999534606934</v>
      </c>
      <c r="H76" s="37"/>
      <c r="I76" s="35"/>
      <c r="J76" s="35"/>
      <c r="K76" s="35"/>
      <c r="L76" s="35"/>
      <c r="M76" s="35"/>
      <c r="N76" s="35"/>
      <c r="O76" s="36"/>
    </row>
    <row r="77" spans="2:16" ht="15.75">
      <c r="B77" s="25" t="s">
        <v>155</v>
      </c>
      <c r="C77" s="21">
        <v>20.948999404907227</v>
      </c>
      <c r="D77" s="38">
        <f>STDEV(C75:C77)</f>
        <v>0.37499248936604629</v>
      </c>
      <c r="E77" s="39">
        <f>AVERAGE(C75:C77)</f>
        <v>21.381999969482422</v>
      </c>
      <c r="F77" s="35"/>
      <c r="G77" s="21">
        <v>14.633000373840332</v>
      </c>
      <c r="H77" s="40">
        <f>STDEV(G75:G77)</f>
        <v>1.322869888906906E-2</v>
      </c>
      <c r="I77" s="39">
        <f>AVERAGE(G75:G77)</f>
        <v>14.642999966939291</v>
      </c>
      <c r="J77" s="35"/>
      <c r="K77" s="39">
        <f>E77-I77</f>
        <v>6.7390000025431309</v>
      </c>
      <c r="L77" s="39">
        <f>K77-$K$7</f>
        <v>-4.8166666030883807</v>
      </c>
      <c r="M77" s="18">
        <f>SQRT((D77*D77)+(H77*H77))</f>
        <v>0.37522575278789433</v>
      </c>
      <c r="N77" s="6"/>
      <c r="O77" s="23">
        <f>POWER(2,-L77)</f>
        <v>28.181306713151621</v>
      </c>
      <c r="P77" s="17">
        <f>M77/SQRT((COUNT(C75:C77)+COUNT(G75:G77)/2))</f>
        <v>0.17688311618143146</v>
      </c>
    </row>
    <row r="78" spans="2:16">
      <c r="B78" s="25" t="s">
        <v>156</v>
      </c>
      <c r="C78" s="21">
        <v>25.874000549316406</v>
      </c>
      <c r="D78" s="32"/>
      <c r="E78" s="35"/>
      <c r="F78" s="35"/>
      <c r="G78" s="21">
        <v>15.288000106811523</v>
      </c>
      <c r="I78" s="35"/>
      <c r="J78" s="35"/>
      <c r="K78" s="35"/>
      <c r="L78" s="35"/>
      <c r="M78" s="35"/>
      <c r="N78" s="35"/>
      <c r="O78" s="36"/>
    </row>
    <row r="79" spans="2:16">
      <c r="B79" s="25" t="s">
        <v>156</v>
      </c>
      <c r="C79" s="21">
        <v>25.865999221801758</v>
      </c>
      <c r="D79" s="37"/>
      <c r="E79" s="35"/>
      <c r="F79" s="35"/>
      <c r="G79" s="21">
        <v>15.324999809265137</v>
      </c>
      <c r="H79" s="37"/>
      <c r="I79" s="35"/>
      <c r="J79" s="35"/>
      <c r="K79" s="35"/>
      <c r="L79" s="35"/>
      <c r="M79" s="35"/>
      <c r="N79" s="35"/>
      <c r="O79" s="36"/>
    </row>
    <row r="80" spans="2:16" ht="15.75">
      <c r="B80" s="25" t="s">
        <v>156</v>
      </c>
      <c r="C80" s="21">
        <v>26.045000076293945</v>
      </c>
      <c r="D80" s="38">
        <f>STDEV(C78:C80)</f>
        <v>0.10111558186671994</v>
      </c>
      <c r="E80" s="39">
        <f>AVERAGE(C78:C80)</f>
        <v>25.928333282470703</v>
      </c>
      <c r="F80" s="35"/>
      <c r="G80" s="21">
        <v>15.326999664306641</v>
      </c>
      <c r="H80" s="40">
        <f>STDEV(G78:G80)</f>
        <v>2.1961871833770973E-2</v>
      </c>
      <c r="I80" s="39">
        <f>AVERAGE(G78:G80)</f>
        <v>15.3133331934611</v>
      </c>
      <c r="J80" s="35"/>
      <c r="K80" s="39">
        <f>E80-I80</f>
        <v>10.615000089009603</v>
      </c>
      <c r="L80" s="39">
        <f>K80-$K$7</f>
        <v>-0.94066651662190814</v>
      </c>
      <c r="M80" s="18">
        <f>SQRT((D80*D80)+(H80*H80))</f>
        <v>0.1034731110515593</v>
      </c>
      <c r="N80" s="6"/>
      <c r="O80" s="23">
        <f>POWER(2,-L80)</f>
        <v>1.9194147921860958</v>
      </c>
      <c r="P80" s="17">
        <f>M80/SQRT((COUNT(C78:C80)+COUNT(G78:G80)/2))</f>
        <v>4.8777692330017525E-2</v>
      </c>
    </row>
    <row r="81" spans="2:16">
      <c r="B81" s="25" t="s">
        <v>157</v>
      </c>
      <c r="C81" s="21">
        <v>27.725000381469727</v>
      </c>
      <c r="D81" s="32"/>
      <c r="E81" s="35"/>
      <c r="F81" s="35"/>
      <c r="G81" s="21">
        <v>14.951000213623047</v>
      </c>
      <c r="I81" s="35"/>
      <c r="J81" s="35"/>
      <c r="K81" s="35"/>
      <c r="L81" s="35"/>
      <c r="M81" s="35"/>
      <c r="N81" s="35"/>
      <c r="O81" s="36"/>
    </row>
    <row r="82" spans="2:16">
      <c r="B82" s="25" t="s">
        <v>157</v>
      </c>
      <c r="C82" s="21">
        <v>27.812999725341797</v>
      </c>
      <c r="D82" s="37"/>
      <c r="E82" s="35"/>
      <c r="F82" s="35"/>
      <c r="G82" s="21">
        <v>14.991999626159668</v>
      </c>
      <c r="H82" s="37"/>
      <c r="I82" s="35"/>
      <c r="J82" s="35"/>
      <c r="K82" s="35"/>
      <c r="L82" s="35"/>
      <c r="M82" s="35"/>
      <c r="N82" s="35"/>
      <c r="O82" s="36"/>
    </row>
    <row r="83" spans="2:16" ht="15.75">
      <c r="B83" s="25" t="s">
        <v>157</v>
      </c>
      <c r="C83" s="21">
        <v>27.847999572753906</v>
      </c>
      <c r="D83" s="38">
        <f>STDEV(C81:C83)</f>
        <v>6.3374120503230713E-2</v>
      </c>
      <c r="E83" s="39">
        <f>AVERAGE(C81:C83)</f>
        <v>27.795333226521809</v>
      </c>
      <c r="F83" s="35"/>
      <c r="G83" s="21">
        <v>14.852999687194824</v>
      </c>
      <c r="H83" s="40">
        <f>STDEV(G81:G83)</f>
        <v>7.1421329728108413E-2</v>
      </c>
      <c r="I83" s="39">
        <f>AVERAGE(G81:G83)</f>
        <v>14.931999842325846</v>
      </c>
      <c r="J83" s="35"/>
      <c r="K83" s="39">
        <f>E83-I83</f>
        <v>12.863333384195963</v>
      </c>
      <c r="L83" s="39">
        <f>K83-$K$7</f>
        <v>1.3076667785644513</v>
      </c>
      <c r="M83" s="18">
        <f>SQRT((D83*D83)+(H83*H83))</f>
        <v>9.5484477742139806E-2</v>
      </c>
      <c r="N83" s="6"/>
      <c r="O83" s="23">
        <f>POWER(2,-L83)</f>
        <v>0.40397368443734361</v>
      </c>
      <c r="P83" s="17">
        <f>M83/SQRT((COUNT(C81:C83)+COUNT(G81:G83)/2))</f>
        <v>4.5011814473015353E-2</v>
      </c>
    </row>
    <row r="84" spans="2:16">
      <c r="B84" s="25" t="s">
        <v>158</v>
      </c>
      <c r="C84" s="21">
        <v>23.156000137329102</v>
      </c>
      <c r="D84" s="32"/>
      <c r="E84" s="35"/>
      <c r="F84" s="35"/>
      <c r="G84" s="21">
        <v>14.649999618530273</v>
      </c>
      <c r="I84" s="35"/>
      <c r="J84" s="35"/>
      <c r="K84" s="35"/>
      <c r="L84" s="35"/>
      <c r="M84" s="35"/>
      <c r="N84" s="35"/>
      <c r="O84" s="36"/>
    </row>
    <row r="85" spans="2:16">
      <c r="B85" s="25" t="s">
        <v>158</v>
      </c>
      <c r="C85" s="21">
        <v>23.076999664306641</v>
      </c>
      <c r="D85" s="37"/>
      <c r="E85" s="35"/>
      <c r="F85" s="35"/>
      <c r="G85" s="21">
        <v>14.635000228881836</v>
      </c>
      <c r="H85" s="37"/>
      <c r="I85" s="35"/>
      <c r="J85" s="35"/>
      <c r="K85" s="35"/>
      <c r="L85" s="35"/>
      <c r="M85" s="35"/>
      <c r="N85" s="35"/>
      <c r="O85" s="36"/>
    </row>
    <row r="86" spans="2:16" ht="15.75">
      <c r="B86" s="25" t="s">
        <v>158</v>
      </c>
      <c r="C86" s="21">
        <v>23.027000427246094</v>
      </c>
      <c r="D86" s="38">
        <f>STDEV(C84:C86)</f>
        <v>6.504091487403578E-2</v>
      </c>
      <c r="E86" s="39">
        <f>AVERAGE(C84:C86)</f>
        <v>23.086666742960613</v>
      </c>
      <c r="F86" s="35"/>
      <c r="G86" s="21">
        <v>14.651000022888184</v>
      </c>
      <c r="H86" s="40">
        <f>STDEV(G84:G86)</f>
        <v>8.9626624294954719E-3</v>
      </c>
      <c r="I86" s="39">
        <f>AVERAGE(G84:G86)</f>
        <v>14.645333290100098</v>
      </c>
      <c r="J86" s="35"/>
      <c r="K86" s="39">
        <f>E86-I86</f>
        <v>8.4413334528605155</v>
      </c>
      <c r="L86" s="39">
        <f>K86-$K$7</f>
        <v>-3.1143331527709961</v>
      </c>
      <c r="M86" s="18">
        <f>SQRT((D86*D86)+(H86*H86))</f>
        <v>6.5655539945054589E-2</v>
      </c>
      <c r="N86" s="6"/>
      <c r="O86" s="23">
        <f>POWER(2,-L86)</f>
        <v>8.6597966793842698</v>
      </c>
      <c r="P86" s="17">
        <f>M86/SQRT((COUNT(C84:C86)+COUNT(G84:G86)/2))</f>
        <v>3.09503183450749E-2</v>
      </c>
    </row>
    <row r="87" spans="2:16">
      <c r="B87" s="25" t="s">
        <v>159</v>
      </c>
      <c r="C87" s="21">
        <v>29.270000457763672</v>
      </c>
      <c r="D87" s="32"/>
      <c r="E87" s="35"/>
      <c r="F87" s="35"/>
      <c r="G87" s="21">
        <v>15.303000450134277</v>
      </c>
      <c r="I87" s="35"/>
      <c r="J87" s="35"/>
      <c r="K87" s="35"/>
      <c r="L87" s="35"/>
      <c r="M87" s="35"/>
      <c r="N87" s="35"/>
      <c r="O87" s="36"/>
    </row>
    <row r="88" spans="2:16">
      <c r="B88" s="25" t="s">
        <v>159</v>
      </c>
      <c r="C88" s="21">
        <v>29.591999053955078</v>
      </c>
      <c r="D88" s="37"/>
      <c r="E88" s="35"/>
      <c r="F88" s="35"/>
      <c r="G88" s="21">
        <v>15.288000106811523</v>
      </c>
      <c r="H88" s="37"/>
      <c r="I88" s="35"/>
      <c r="J88" s="35"/>
      <c r="K88" s="35"/>
      <c r="L88" s="35"/>
      <c r="M88" s="35"/>
      <c r="N88" s="35"/>
      <c r="O88" s="36"/>
    </row>
    <row r="89" spans="2:16" ht="15.75">
      <c r="B89" s="25" t="s">
        <v>159</v>
      </c>
      <c r="C89" s="21">
        <v>30.11400032043457</v>
      </c>
      <c r="D89" s="38">
        <f>STDEV(C87:C89)</f>
        <v>0.42593117330227692</v>
      </c>
      <c r="E89" s="39">
        <f>AVERAGE(C87:C89)</f>
        <v>29.658666610717773</v>
      </c>
      <c r="F89" s="35"/>
      <c r="G89" s="21">
        <v>15.33899974822998</v>
      </c>
      <c r="H89" s="40">
        <f>STDEV(G87:G89)</f>
        <v>2.6210440629626266E-2</v>
      </c>
      <c r="I89" s="39">
        <f>AVERAGE(G87:G89)</f>
        <v>15.31000010172526</v>
      </c>
      <c r="J89" s="35"/>
      <c r="K89" s="39">
        <f>E89-I89</f>
        <v>14.348666508992514</v>
      </c>
      <c r="L89" s="39">
        <f>K89-$K$7</f>
        <v>2.792999903361002</v>
      </c>
      <c r="M89" s="18">
        <f>SQRT((D89*D89)+(H89*H89))</f>
        <v>0.42673686457658355</v>
      </c>
      <c r="N89" s="6"/>
      <c r="O89" s="23">
        <f>POWER(2,-L89)</f>
        <v>0.14428568685458829</v>
      </c>
      <c r="P89" s="17">
        <f>M89/SQRT((COUNT(C87:C89)+COUNT(G87:G89)/2))</f>
        <v>0.20116568714959177</v>
      </c>
    </row>
    <row r="90" spans="2:16">
      <c r="B90" s="25" t="s">
        <v>160</v>
      </c>
      <c r="C90" s="21">
        <v>25.871999740600586</v>
      </c>
      <c r="D90" s="32"/>
      <c r="E90" s="35"/>
      <c r="F90" s="35"/>
      <c r="G90" s="21">
        <v>14.781000137329102</v>
      </c>
      <c r="I90" s="35"/>
      <c r="J90" s="35"/>
      <c r="K90" s="35"/>
      <c r="L90" s="35"/>
      <c r="M90" s="35"/>
      <c r="N90" s="35"/>
      <c r="O90" s="36"/>
    </row>
    <row r="91" spans="2:16">
      <c r="B91" s="25" t="s">
        <v>160</v>
      </c>
      <c r="C91" s="21">
        <v>25.843999862670898</v>
      </c>
      <c r="D91" s="37"/>
      <c r="E91" s="35"/>
      <c r="F91" s="35"/>
      <c r="G91" s="21">
        <v>14.74899959564209</v>
      </c>
      <c r="H91" s="37"/>
      <c r="I91" s="35"/>
      <c r="J91" s="35"/>
      <c r="K91" s="35"/>
      <c r="L91" s="35"/>
      <c r="M91" s="35"/>
      <c r="N91" s="35"/>
      <c r="O91" s="36"/>
    </row>
    <row r="92" spans="2:16" ht="15.75">
      <c r="B92" s="25" t="s">
        <v>160</v>
      </c>
      <c r="C92" s="21">
        <v>25.739999771118164</v>
      </c>
      <c r="D92" s="38">
        <f>STDEV(C90:C92)</f>
        <v>6.955094553684471E-2</v>
      </c>
      <c r="E92" s="39">
        <f>AVERAGE(C90:C92)</f>
        <v>25.818666458129883</v>
      </c>
      <c r="F92" s="35"/>
      <c r="G92" s="21">
        <v>14.786999702453613</v>
      </c>
      <c r="H92" s="40">
        <f>STDEV(G90:G92)</f>
        <v>2.0428891174154241E-2</v>
      </c>
      <c r="I92" s="39">
        <f>AVERAGE(G90:G92)</f>
        <v>14.772333145141602</v>
      </c>
      <c r="J92" s="35"/>
      <c r="K92" s="39">
        <f>E92-I92</f>
        <v>11.046333312988281</v>
      </c>
      <c r="L92" s="39">
        <f>K92-$K$7</f>
        <v>-0.50933329264323035</v>
      </c>
      <c r="M92" s="18">
        <f>SQRT((D92*D92)+(H92*H92))</f>
        <v>7.2489127596313208E-2</v>
      </c>
      <c r="N92" s="6"/>
      <c r="O92" s="23">
        <f>POWER(2,-L92)</f>
        <v>1.4233922565513153</v>
      </c>
      <c r="P92" s="17">
        <f>M92/SQRT((COUNT(C90:C92)+COUNT(G90:G92)/2))</f>
        <v>3.4171702457099981E-2</v>
      </c>
    </row>
    <row r="93" spans="2:16">
      <c r="B93" s="25" t="s">
        <v>161</v>
      </c>
      <c r="C93" s="21">
        <v>22.496999740600586</v>
      </c>
      <c r="D93" s="32"/>
      <c r="E93" s="35"/>
      <c r="F93" s="35"/>
      <c r="G93" s="21">
        <v>15.347999572753906</v>
      </c>
      <c r="I93" s="35"/>
      <c r="J93" s="35"/>
      <c r="K93" s="35"/>
      <c r="L93" s="35"/>
      <c r="M93" s="35"/>
      <c r="N93" s="35"/>
      <c r="O93" s="36"/>
    </row>
    <row r="94" spans="2:16">
      <c r="B94" s="25" t="s">
        <v>161</v>
      </c>
      <c r="C94" s="21">
        <v>22.624000549316406</v>
      </c>
      <c r="D94" s="37"/>
      <c r="E94" s="35"/>
      <c r="F94" s="35"/>
      <c r="G94" s="21">
        <v>15.338000297546387</v>
      </c>
      <c r="H94" s="37"/>
      <c r="I94" s="35"/>
      <c r="J94" s="35"/>
      <c r="K94" s="35"/>
      <c r="L94" s="35"/>
      <c r="M94" s="35"/>
      <c r="N94" s="35"/>
      <c r="O94" s="36"/>
    </row>
    <row r="95" spans="2:16" ht="15.75">
      <c r="B95" s="25" t="s">
        <v>161</v>
      </c>
      <c r="C95" s="21">
        <v>22.732999801635742</v>
      </c>
      <c r="D95" s="38">
        <f>STDEV(C93:C95)</f>
        <v>0.11811440162630756</v>
      </c>
      <c r="E95" s="39">
        <f>AVERAGE(C93:C95)</f>
        <v>22.618000030517578</v>
      </c>
      <c r="F95" s="35"/>
      <c r="G95" s="21">
        <v>15.381999969482422</v>
      </c>
      <c r="H95" s="40">
        <f>STDEV(G93:G95)</f>
        <v>2.3065065983180748E-2</v>
      </c>
      <c r="I95" s="39">
        <f>AVERAGE(G93:G95)</f>
        <v>15.355999946594238</v>
      </c>
      <c r="J95" s="35"/>
      <c r="K95" s="39">
        <f>E95-I95</f>
        <v>7.2620000839233398</v>
      </c>
      <c r="L95" s="39">
        <f>K95-$K$7</f>
        <v>-4.2936665217081718</v>
      </c>
      <c r="M95" s="18">
        <f>SQRT((D95*D95)+(H95*H95))</f>
        <v>0.12034537440362703</v>
      </c>
      <c r="N95" s="6"/>
      <c r="O95" s="23">
        <f>POWER(2,-L95)</f>
        <v>19.612023926608689</v>
      </c>
      <c r="P95" s="17">
        <f>M95/SQRT((COUNT(C93:C95)+COUNT(G93:G95)/2))</f>
        <v>5.673135355015909E-2</v>
      </c>
    </row>
    <row r="96" spans="2:16">
      <c r="B96" s="25" t="s">
        <v>162</v>
      </c>
      <c r="C96" s="21">
        <v>28.603000640869141</v>
      </c>
      <c r="D96" s="32"/>
      <c r="E96" s="35"/>
      <c r="F96" s="35"/>
      <c r="G96" s="21">
        <v>15.776000022888184</v>
      </c>
      <c r="I96" s="35"/>
      <c r="J96" s="35"/>
      <c r="K96" s="35"/>
      <c r="L96" s="35"/>
      <c r="M96" s="35"/>
      <c r="N96" s="35"/>
      <c r="O96" s="36"/>
    </row>
    <row r="97" spans="2:16">
      <c r="B97" s="25" t="s">
        <v>162</v>
      </c>
      <c r="C97" s="21">
        <v>28.618999481201172</v>
      </c>
      <c r="D97" s="37"/>
      <c r="E97" s="35"/>
      <c r="F97" s="35"/>
      <c r="G97" s="21">
        <v>15.781999588012695</v>
      </c>
      <c r="H97" s="37"/>
      <c r="I97" s="35"/>
      <c r="J97" s="35"/>
      <c r="K97" s="35"/>
      <c r="L97" s="35"/>
      <c r="M97" s="35"/>
      <c r="N97" s="35"/>
      <c r="O97" s="36"/>
    </row>
    <row r="98" spans="2:16" ht="15.75">
      <c r="B98" s="25" t="s">
        <v>162</v>
      </c>
      <c r="C98" s="21">
        <v>28.895999908447266</v>
      </c>
      <c r="D98" s="38">
        <f>STDEV(C96:C98)</f>
        <v>0.16473907165970372</v>
      </c>
      <c r="E98" s="39">
        <f>AVERAGE(C96:C98)</f>
        <v>28.706000010172527</v>
      </c>
      <c r="F98" s="35"/>
      <c r="G98" s="21">
        <v>15.781000137329102</v>
      </c>
      <c r="H98" s="40">
        <f>STDEV(G96:G98)</f>
        <v>3.2144161671670574E-3</v>
      </c>
      <c r="I98" s="39">
        <f>AVERAGE(G96:G98)</f>
        <v>15.779666582743326</v>
      </c>
      <c r="J98" s="35"/>
      <c r="K98" s="39">
        <f>E98-I98</f>
        <v>12.926333427429201</v>
      </c>
      <c r="L98" s="39">
        <f>K98-$K$7</f>
        <v>1.3706668217976894</v>
      </c>
      <c r="M98" s="18">
        <f>SQRT((D98*D98)+(H98*H98))</f>
        <v>0.16477042878683282</v>
      </c>
      <c r="N98" s="6"/>
      <c r="O98" s="23">
        <f>POWER(2,-L98)</f>
        <v>0.38671246638525136</v>
      </c>
      <c r="P98" s="17">
        <f>M98/SQRT((COUNT(C96:C98)+COUNT(G96:G98)/2))</f>
        <v>7.7673525022789749E-2</v>
      </c>
    </row>
    <row r="99" spans="2:16">
      <c r="B99" s="25" t="s">
        <v>163</v>
      </c>
      <c r="C99" s="21">
        <v>25.930999755859375</v>
      </c>
      <c r="D99" s="32"/>
      <c r="E99" s="35"/>
      <c r="F99" s="35"/>
      <c r="G99" s="21">
        <v>15.760000228881836</v>
      </c>
      <c r="I99" s="35"/>
      <c r="J99" s="35"/>
      <c r="K99" s="35"/>
      <c r="L99" s="35"/>
      <c r="M99" s="35"/>
      <c r="N99" s="35"/>
      <c r="O99" s="36"/>
    </row>
    <row r="100" spans="2:16">
      <c r="B100" s="25" t="s">
        <v>163</v>
      </c>
      <c r="C100" s="21">
        <v>26.097000122070313</v>
      </c>
      <c r="D100" s="37"/>
      <c r="E100" s="35"/>
      <c r="F100" s="35"/>
      <c r="G100" s="21">
        <v>15.793999671936035</v>
      </c>
      <c r="H100" s="37"/>
      <c r="I100" s="35"/>
      <c r="J100" s="35"/>
      <c r="K100" s="35"/>
      <c r="L100" s="35"/>
      <c r="M100" s="35"/>
      <c r="N100" s="35"/>
      <c r="O100" s="36"/>
    </row>
    <row r="101" spans="2:16" ht="15.75">
      <c r="B101" s="25" t="s">
        <v>163</v>
      </c>
      <c r="C101" s="21">
        <v>26.166999816894531</v>
      </c>
      <c r="D101" s="38">
        <f>STDEV(C99:C101)</f>
        <v>0.12121063461748903</v>
      </c>
      <c r="E101" s="39">
        <f>AVERAGE(C99:C101)</f>
        <v>26.064999898274738</v>
      </c>
      <c r="F101" s="35"/>
      <c r="G101" s="21">
        <v>15.791999816894531</v>
      </c>
      <c r="H101" s="40">
        <f>STDEV(G99:G101)</f>
        <v>1.9078500907063766E-2</v>
      </c>
      <c r="I101" s="39">
        <f>AVERAGE(G99:G101)</f>
        <v>15.781999905904135</v>
      </c>
      <c r="J101" s="35"/>
      <c r="K101" s="39">
        <f>E101-I101</f>
        <v>10.282999992370604</v>
      </c>
      <c r="L101" s="39">
        <f>K101-$K$7</f>
        <v>-1.2726666132609079</v>
      </c>
      <c r="M101" s="18">
        <f>SQRT((D101*D101)+(H101*H101))</f>
        <v>0.12270292230112233</v>
      </c>
      <c r="N101" s="6"/>
      <c r="O101" s="23">
        <f>POWER(2,-L101)</f>
        <v>2.4160773004366374</v>
      </c>
      <c r="P101" s="17">
        <f>M101/SQRT((COUNT(C99:C101)+COUNT(G99:G101)/2))</f>
        <v>5.7842712287019774E-2</v>
      </c>
    </row>
    <row r="102" spans="2:16">
      <c r="B102" s="25" t="s">
        <v>164</v>
      </c>
      <c r="C102" s="21">
        <v>21.938999176025391</v>
      </c>
      <c r="D102" s="32"/>
      <c r="E102" s="35"/>
      <c r="F102" s="35"/>
      <c r="G102" s="21">
        <v>14.819999694824219</v>
      </c>
      <c r="I102" s="35"/>
      <c r="J102" s="35"/>
      <c r="K102" s="35"/>
      <c r="L102" s="35"/>
      <c r="M102" s="35"/>
      <c r="N102" s="35"/>
      <c r="O102" s="36"/>
    </row>
    <row r="103" spans="2:16">
      <c r="B103" s="25" t="s">
        <v>164</v>
      </c>
      <c r="C103" s="21">
        <v>21.986000061035156</v>
      </c>
      <c r="D103" s="37"/>
      <c r="E103" s="35"/>
      <c r="F103" s="35"/>
      <c r="G103" s="21">
        <v>14.99899959564209</v>
      </c>
      <c r="H103" s="37"/>
      <c r="I103" s="35"/>
      <c r="J103" s="35"/>
      <c r="K103" s="35"/>
      <c r="L103" s="35"/>
      <c r="M103" s="35"/>
      <c r="N103" s="35"/>
      <c r="O103" s="36"/>
    </row>
    <row r="104" spans="2:16" ht="15.75">
      <c r="B104" s="25" t="s">
        <v>164</v>
      </c>
      <c r="C104" s="21">
        <v>22.080999374389648</v>
      </c>
      <c r="D104" s="38">
        <f>STDEV(C102:C104)</f>
        <v>7.2339487908304939E-2</v>
      </c>
      <c r="E104" s="39">
        <f>AVERAGE(C102:C104)</f>
        <v>22.001999537150066</v>
      </c>
      <c r="F104" s="35"/>
      <c r="G104" s="21">
        <v>14.993000030517578</v>
      </c>
      <c r="H104" s="40">
        <f>STDEV(G102:G104)</f>
        <v>0.10165798494995035</v>
      </c>
      <c r="I104" s="39">
        <f>AVERAGE(G102:G104)</f>
        <v>14.937333106994629</v>
      </c>
      <c r="J104" s="35"/>
      <c r="K104" s="39">
        <f>E104-I104</f>
        <v>7.0646664301554374</v>
      </c>
      <c r="L104" s="39">
        <f>K104-$K$7</f>
        <v>-4.4910001754760742</v>
      </c>
      <c r="M104" s="18">
        <f>SQRT((D104*D104)+(H104*H104))</f>
        <v>0.1247691765418051</v>
      </c>
      <c r="N104" s="6"/>
      <c r="O104" s="23">
        <f>POWER(2,-L104)</f>
        <v>22.486701938381675</v>
      </c>
      <c r="P104" s="17">
        <f>M104/SQRT((COUNT(C102:C104)+COUNT(G102:G104)/2))</f>
        <v>5.8816753877181271E-2</v>
      </c>
    </row>
    <row r="105" spans="2:16">
      <c r="B105" s="25" t="s">
        <v>165</v>
      </c>
      <c r="C105" s="21">
        <v>28.468999862670898</v>
      </c>
      <c r="D105" s="32"/>
      <c r="E105" s="35"/>
      <c r="F105" s="35"/>
      <c r="G105" s="21">
        <v>17.110000610351563</v>
      </c>
      <c r="I105" s="35"/>
      <c r="J105" s="35"/>
      <c r="K105" s="35"/>
      <c r="L105" s="35"/>
      <c r="M105" s="35"/>
      <c r="N105" s="35"/>
      <c r="O105" s="36"/>
    </row>
    <row r="106" spans="2:16">
      <c r="B106" s="25" t="s">
        <v>165</v>
      </c>
      <c r="C106" s="21">
        <v>28.38800048828125</v>
      </c>
      <c r="D106" s="37"/>
      <c r="E106" s="35"/>
      <c r="F106" s="35"/>
      <c r="G106" s="21">
        <v>17.104999542236328</v>
      </c>
      <c r="H106" s="37"/>
      <c r="I106" s="35"/>
      <c r="J106" s="35"/>
      <c r="K106" s="35"/>
      <c r="L106" s="35"/>
      <c r="M106" s="35"/>
      <c r="N106" s="35"/>
      <c r="O106" s="36"/>
    </row>
    <row r="107" spans="2:16" ht="15.75">
      <c r="B107" s="25" t="s">
        <v>165</v>
      </c>
      <c r="C107" s="21">
        <v>28.709999084472656</v>
      </c>
      <c r="D107" s="38">
        <f>STDEV(C105:C107)</f>
        <v>0.16749359167333516</v>
      </c>
      <c r="E107" s="39">
        <f>AVERAGE(C105:C107)</f>
        <v>28.522333145141602</v>
      </c>
      <c r="F107" s="35"/>
      <c r="G107" s="21">
        <v>17.068000793457031</v>
      </c>
      <c r="H107" s="40">
        <f>STDEV(G105:G107)</f>
        <v>2.2941602358673235E-2</v>
      </c>
      <c r="I107" s="39">
        <f>AVERAGE(G105:G107)</f>
        <v>17.094333648681641</v>
      </c>
      <c r="J107" s="35"/>
      <c r="K107" s="39">
        <f>E107-I107</f>
        <v>11.427999496459961</v>
      </c>
      <c r="L107" s="39">
        <f>K107-$K$7</f>
        <v>-0.12766710917155066</v>
      </c>
      <c r="M107" s="18">
        <f>SQRT((D107*D107)+(H107*H107))</f>
        <v>0.1690574469534466</v>
      </c>
      <c r="N107" s="6"/>
      <c r="O107" s="23">
        <f>POWER(2,-L107)</f>
        <v>1.0925256180978489</v>
      </c>
      <c r="P107" s="17">
        <f>M107/SQRT((COUNT(C105:C107)+COUNT(G105:G107)/2))</f>
        <v>7.9694444767244757E-2</v>
      </c>
    </row>
    <row r="108" spans="2:16">
      <c r="B108" s="25" t="s">
        <v>166</v>
      </c>
      <c r="C108" s="21">
        <v>26.809999465942383</v>
      </c>
      <c r="D108" s="32"/>
      <c r="E108" s="35"/>
      <c r="F108" s="35"/>
      <c r="G108" s="21">
        <v>17.416000366210938</v>
      </c>
      <c r="I108" s="35"/>
      <c r="J108" s="35"/>
      <c r="K108" s="35"/>
      <c r="L108" s="35"/>
      <c r="M108" s="35"/>
      <c r="N108" s="35"/>
      <c r="O108" s="36"/>
    </row>
    <row r="109" spans="2:16">
      <c r="B109" s="25" t="s">
        <v>166</v>
      </c>
      <c r="C109" s="21">
        <v>26.797000885009766</v>
      </c>
      <c r="D109" s="37"/>
      <c r="E109" s="35"/>
      <c r="F109" s="35"/>
      <c r="G109" s="21">
        <v>17.447999954223633</v>
      </c>
      <c r="H109" s="37"/>
      <c r="I109" s="35"/>
      <c r="J109" s="35"/>
      <c r="K109" s="35"/>
      <c r="L109" s="35"/>
      <c r="M109" s="35"/>
      <c r="N109" s="35"/>
      <c r="O109" s="36"/>
    </row>
    <row r="110" spans="2:16" ht="15.75">
      <c r="B110" s="25" t="s">
        <v>166</v>
      </c>
      <c r="C110" s="21">
        <v>26.843000411987305</v>
      </c>
      <c r="D110" s="38">
        <f>STDEV(C108:C110)</f>
        <v>2.3713505393477739E-2</v>
      </c>
      <c r="E110" s="39">
        <f>AVERAGE(C108:C110)</f>
        <v>26.816666920979817</v>
      </c>
      <c r="F110" s="35"/>
      <c r="G110" s="21">
        <v>17.398000717163086</v>
      </c>
      <c r="H110" s="40">
        <f>STDEV(G108:G110)</f>
        <v>2.5324180491725103E-2</v>
      </c>
      <c r="I110" s="39">
        <f>AVERAGE(G108:G110)</f>
        <v>17.420667012532551</v>
      </c>
      <c r="J110" s="35"/>
      <c r="K110" s="39">
        <f>E110-I110</f>
        <v>9.3959999084472656</v>
      </c>
      <c r="L110" s="39">
        <f>K110-$K$7</f>
        <v>-2.159666697184246</v>
      </c>
      <c r="M110" s="18">
        <f>SQRT((D110*D110)+(H110*H110))</f>
        <v>3.4693579458222067E-2</v>
      </c>
      <c r="N110" s="6"/>
      <c r="O110" s="23">
        <f>POWER(2,-L110)</f>
        <v>4.4681161735114623</v>
      </c>
      <c r="P110" s="17">
        <f>M110/SQRT((COUNT(C108:C110)+COUNT(G108:G110)/2))</f>
        <v>1.6354710199028757E-2</v>
      </c>
    </row>
    <row r="111" spans="2:16">
      <c r="B111" s="25" t="s">
        <v>167</v>
      </c>
      <c r="C111" s="21">
        <v>22.882999420166016</v>
      </c>
      <c r="D111" s="32"/>
      <c r="E111" s="35"/>
      <c r="F111" s="35"/>
      <c r="G111" s="21">
        <v>15.378000259399414</v>
      </c>
      <c r="I111" s="35"/>
      <c r="J111" s="35"/>
      <c r="K111" s="35"/>
      <c r="L111" s="35"/>
      <c r="M111" s="35"/>
      <c r="N111" s="35"/>
      <c r="O111" s="36"/>
    </row>
    <row r="112" spans="2:16">
      <c r="B112" s="25" t="s">
        <v>167</v>
      </c>
      <c r="C112" s="21">
        <v>22.825000762939453</v>
      </c>
      <c r="D112" s="37"/>
      <c r="E112" s="35"/>
      <c r="F112" s="35"/>
      <c r="G112" s="21">
        <v>15.37399959564209</v>
      </c>
      <c r="H112" s="37"/>
      <c r="I112" s="35"/>
      <c r="J112" s="35"/>
      <c r="K112" s="35"/>
      <c r="L112" s="35"/>
      <c r="M112" s="35"/>
      <c r="N112" s="35"/>
      <c r="O112" s="36"/>
    </row>
    <row r="113" spans="2:17" ht="15.75">
      <c r="B113" s="25" t="s">
        <v>167</v>
      </c>
      <c r="C113" s="21">
        <v>22.868999481201172</v>
      </c>
      <c r="D113" s="38">
        <f>STDEV(C111:C113)</f>
        <v>3.0264747754270543E-2</v>
      </c>
      <c r="E113" s="39">
        <f>AVERAGE(C111:C113)</f>
        <v>22.858999888102215</v>
      </c>
      <c r="F113" s="35"/>
      <c r="G113" s="21">
        <v>15.329000473022461</v>
      </c>
      <c r="H113" s="40">
        <f>STDEV(G111:G113)</f>
        <v>2.7208777419620207E-2</v>
      </c>
      <c r="I113" s="39">
        <f>AVERAGE(G111:G113)</f>
        <v>15.360333442687988</v>
      </c>
      <c r="J113" s="35"/>
      <c r="K113" s="39">
        <f>E113-I113</f>
        <v>7.4986664454142264</v>
      </c>
      <c r="L113" s="39">
        <f>K113-$K$7</f>
        <v>-4.0570001602172852</v>
      </c>
      <c r="M113" s="18">
        <f>SQRT((D113*D113)+(H113*H113))</f>
        <v>4.0697328232944953E-2</v>
      </c>
      <c r="N113" s="6"/>
      <c r="O113" s="23">
        <f>POWER(2,-L113)</f>
        <v>16.644806112826622</v>
      </c>
      <c r="P113" s="17">
        <f>M113/SQRT((COUNT(C111:C113)+COUNT(G111:G113)/2))</f>
        <v>1.9184904513126742E-2</v>
      </c>
    </row>
    <row r="114" spans="2:17">
      <c r="B114" s="25" t="s">
        <v>168</v>
      </c>
      <c r="C114" s="21">
        <v>29.218999862670898</v>
      </c>
      <c r="D114" s="32"/>
      <c r="E114" s="35"/>
      <c r="F114" s="35"/>
      <c r="G114" s="21">
        <v>15.934000015258789</v>
      </c>
      <c r="I114" s="35"/>
      <c r="J114" s="35"/>
      <c r="K114" s="35"/>
      <c r="L114" s="35"/>
      <c r="M114" s="35"/>
      <c r="N114" s="35"/>
      <c r="O114" s="36"/>
    </row>
    <row r="115" spans="2:17">
      <c r="B115" s="25" t="s">
        <v>168</v>
      </c>
      <c r="C115" s="21">
        <v>29.396999359130859</v>
      </c>
      <c r="D115" s="37"/>
      <c r="E115" s="35"/>
      <c r="F115" s="35"/>
      <c r="G115" s="21">
        <v>15.928000450134277</v>
      </c>
      <c r="H115" s="37"/>
      <c r="I115" s="35"/>
      <c r="J115" s="35"/>
      <c r="K115" s="35"/>
      <c r="L115" s="35"/>
      <c r="M115" s="35"/>
      <c r="N115" s="35"/>
      <c r="O115" s="36"/>
    </row>
    <row r="116" spans="2:17" ht="15.75">
      <c r="B116" s="25" t="s">
        <v>168</v>
      </c>
      <c r="C116" s="21"/>
      <c r="D116" s="38">
        <f>STDEV(C114:C116)</f>
        <v>0.12586465099462923</v>
      </c>
      <c r="E116" s="39">
        <f>AVERAGE(C114:C116)</f>
        <v>29.307999610900879</v>
      </c>
      <c r="F116" s="35"/>
      <c r="G116" s="21">
        <v>15.928999900817871</v>
      </c>
      <c r="H116" s="40">
        <f>STDEV(G114:G116)</f>
        <v>3.2144161671670574E-3</v>
      </c>
      <c r="I116" s="39">
        <f>AVERAGE(G114:G116)</f>
        <v>15.930333455403646</v>
      </c>
      <c r="J116" s="35"/>
      <c r="K116" s="39">
        <f>E116-I116</f>
        <v>13.377666155497232</v>
      </c>
      <c r="L116" s="39">
        <f>K116-$K$7</f>
        <v>1.8219995498657209</v>
      </c>
      <c r="M116" s="18">
        <f>SQRT((D116*D116)+(H116*H116))</f>
        <v>0.12590569026575235</v>
      </c>
      <c r="N116" s="6"/>
      <c r="O116" s="23">
        <f>POWER(2,-L116)</f>
        <v>0.28282870395664905</v>
      </c>
      <c r="P116" s="17">
        <f>M116/SQRT((COUNT(C114:C116)+COUNT(G114:G116)/2))</f>
        <v>6.7299422288532029E-2</v>
      </c>
    </row>
    <row r="117" spans="2:17" s="24" customFormat="1">
      <c r="B117" s="25" t="s">
        <v>169</v>
      </c>
      <c r="C117" s="21">
        <v>25.756999969482422</v>
      </c>
      <c r="D117" s="32"/>
      <c r="E117" s="35"/>
      <c r="F117" s="35"/>
      <c r="G117" s="21">
        <v>15.524999618530273</v>
      </c>
      <c r="H117" s="31"/>
      <c r="I117" s="35"/>
      <c r="J117" s="35"/>
      <c r="K117" s="35"/>
      <c r="L117" s="35"/>
      <c r="M117" s="35"/>
      <c r="N117" s="35"/>
      <c r="O117" s="36"/>
      <c r="P117" s="42"/>
      <c r="Q117" s="30"/>
    </row>
    <row r="118" spans="2:17" s="24" customFormat="1">
      <c r="B118" s="25" t="s">
        <v>169</v>
      </c>
      <c r="C118" s="21">
        <v>25.749000549316406</v>
      </c>
      <c r="D118" s="37"/>
      <c r="E118" s="35"/>
      <c r="F118" s="35"/>
      <c r="G118" s="21">
        <v>15.663000106811523</v>
      </c>
      <c r="H118" s="37"/>
      <c r="I118" s="35"/>
      <c r="J118" s="35"/>
      <c r="K118" s="35"/>
      <c r="L118" s="35"/>
      <c r="M118" s="35"/>
      <c r="N118" s="35"/>
      <c r="O118" s="36"/>
      <c r="P118" s="42"/>
      <c r="Q118" s="30"/>
    </row>
    <row r="119" spans="2:17" s="24" customFormat="1" ht="15.75">
      <c r="B119" s="25" t="s">
        <v>169</v>
      </c>
      <c r="C119" s="21">
        <v>25.743999481201172</v>
      </c>
      <c r="D119" s="38">
        <f>STDEV(C117:C119)</f>
        <v>6.5576177183053032E-3</v>
      </c>
      <c r="E119" s="39">
        <f>AVERAGE(C117:C119)</f>
        <v>25.75</v>
      </c>
      <c r="F119" s="35"/>
      <c r="G119" s="21">
        <v>15.557000160217285</v>
      </c>
      <c r="H119" s="40">
        <f>STDEV(G117:G119)</f>
        <v>7.2231292978536393E-2</v>
      </c>
      <c r="I119" s="39">
        <f>AVERAGE(G117:G119)</f>
        <v>15.581666628519693</v>
      </c>
      <c r="J119" s="35"/>
      <c r="K119" s="39">
        <f>E119-I119</f>
        <v>10.168333371480307</v>
      </c>
      <c r="L119" s="39">
        <f>K119-$K$7</f>
        <v>-1.387333234151205</v>
      </c>
      <c r="M119" s="39">
        <f>SQRT((D119*D119)+(H119*H119))</f>
        <v>7.2528353321239775E-2</v>
      </c>
      <c r="N119" s="35"/>
      <c r="O119" s="43">
        <f>POWER(2,-L119)</f>
        <v>2.615946859518782</v>
      </c>
      <c r="P119" s="1">
        <f>M119/SQRT((COUNT(C117:C119)+COUNT(G117:G119)/2))</f>
        <v>3.4190193641161673E-2</v>
      </c>
      <c r="Q119" s="30"/>
    </row>
    <row r="120" spans="2:17">
      <c r="B120" s="25" t="s">
        <v>170</v>
      </c>
      <c r="C120" s="21">
        <v>22.274999618530273</v>
      </c>
      <c r="D120" s="32"/>
      <c r="E120" s="35"/>
      <c r="F120" s="35"/>
      <c r="G120" s="21">
        <v>14.536999702453613</v>
      </c>
      <c r="I120" s="35"/>
      <c r="J120" s="35"/>
      <c r="K120" s="35"/>
      <c r="L120" s="35"/>
      <c r="M120" s="35"/>
      <c r="N120" s="35"/>
      <c r="O120" s="36"/>
    </row>
    <row r="121" spans="2:17">
      <c r="B121" s="25" t="s">
        <v>170</v>
      </c>
      <c r="C121" s="21">
        <v>22.256999969482422</v>
      </c>
      <c r="D121" s="37"/>
      <c r="E121" s="35"/>
      <c r="F121" s="35"/>
      <c r="G121" s="21">
        <v>14.557999610900879</v>
      </c>
      <c r="H121" s="37"/>
      <c r="I121" s="35"/>
      <c r="J121" s="35"/>
      <c r="K121" s="35"/>
      <c r="L121" s="35"/>
      <c r="M121" s="35"/>
      <c r="N121" s="35"/>
      <c r="O121" s="36"/>
    </row>
    <row r="122" spans="2:17" ht="15.75">
      <c r="B122" s="25" t="s">
        <v>170</v>
      </c>
      <c r="C122" s="21">
        <v>22.329000473022461</v>
      </c>
      <c r="D122" s="38">
        <f>STDEV(C120:C122)</f>
        <v>3.7470326396922424E-2</v>
      </c>
      <c r="E122" s="39">
        <f>AVERAGE(C120:C122)</f>
        <v>22.287000020345051</v>
      </c>
      <c r="F122" s="35"/>
      <c r="G122" s="21">
        <v>14.531000137329102</v>
      </c>
      <c r="H122" s="40">
        <f>STDEV(G120:G122)</f>
        <v>1.4177226513143645E-2</v>
      </c>
      <c r="I122" s="39">
        <f>AVERAGE(G120:G122)</f>
        <v>14.541999816894531</v>
      </c>
      <c r="J122" s="35"/>
      <c r="K122" s="39">
        <f>E122-I122</f>
        <v>7.7450002034505196</v>
      </c>
      <c r="L122" s="39">
        <f>K122-$K$7</f>
        <v>-3.810666402180992</v>
      </c>
      <c r="M122" s="18">
        <f>SQRT((D122*D122)+(H122*H122))</f>
        <v>4.0062689773614608E-2</v>
      </c>
      <c r="N122" s="6"/>
      <c r="O122" s="23">
        <f>POWER(2,-L122)</f>
        <v>14.032171711987845</v>
      </c>
      <c r="P122" s="17">
        <f>M122/SQRT((COUNT(C120:C122)+COUNT(G120:G122)/2))</f>
        <v>1.8885733074330561E-2</v>
      </c>
    </row>
    <row r="123" spans="2:17">
      <c r="B123" s="25" t="s">
        <v>171</v>
      </c>
      <c r="C123" s="21">
        <v>27.618000030517578</v>
      </c>
      <c r="D123" s="32"/>
      <c r="E123" s="35"/>
      <c r="F123" s="35"/>
      <c r="G123" s="21">
        <v>15.654999732971191</v>
      </c>
      <c r="I123" s="35"/>
      <c r="J123" s="35"/>
      <c r="K123" s="35"/>
      <c r="L123" s="35"/>
      <c r="M123" s="35"/>
      <c r="N123" s="35"/>
      <c r="O123" s="36"/>
    </row>
    <row r="124" spans="2:17">
      <c r="B124" s="25" t="s">
        <v>171</v>
      </c>
      <c r="C124" s="21">
        <v>27.525999069213867</v>
      </c>
      <c r="D124" s="37"/>
      <c r="E124" s="35"/>
      <c r="F124" s="35"/>
      <c r="G124" s="21">
        <v>15.61400032043457</v>
      </c>
      <c r="H124" s="37"/>
      <c r="I124" s="35"/>
      <c r="J124" s="35"/>
      <c r="K124" s="35"/>
      <c r="L124" s="35"/>
      <c r="M124" s="35"/>
      <c r="N124" s="35"/>
      <c r="O124" s="36"/>
    </row>
    <row r="125" spans="2:17" ht="15.75">
      <c r="B125" s="25" t="s">
        <v>171</v>
      </c>
      <c r="C125" s="21">
        <v>27.521999359130859</v>
      </c>
      <c r="D125" s="38">
        <f>STDEV(C123:C125)</f>
        <v>5.4308230604356515E-2</v>
      </c>
      <c r="E125" s="39">
        <f>AVERAGE(C123:C125)</f>
        <v>27.555332819620769</v>
      </c>
      <c r="F125" s="35"/>
      <c r="G125" s="21">
        <v>15.644000053405762</v>
      </c>
      <c r="H125" s="40">
        <f>STDEV(G123:G125)</f>
        <v>2.1220778956928681E-2</v>
      </c>
      <c r="I125" s="39">
        <f>AVERAGE(G123:G125)</f>
        <v>15.637666702270508</v>
      </c>
      <c r="J125" s="35"/>
      <c r="K125" s="39">
        <f>E125-I125</f>
        <v>11.917666117350262</v>
      </c>
      <c r="L125" s="39">
        <f>K125-$K$7</f>
        <v>0.36199951171875</v>
      </c>
      <c r="M125" s="18">
        <f>SQRT((D125*D125)+(H125*H125))</f>
        <v>5.8306992470155694E-2</v>
      </c>
      <c r="N125" s="6"/>
      <c r="O125" s="23">
        <f>POWER(2,-L125)</f>
        <v>0.77808543989899159</v>
      </c>
      <c r="P125" s="17">
        <f>M125/SQRT((COUNT(C123:C125)+COUNT(G123:G125)/2))</f>
        <v>2.748617984416004E-2</v>
      </c>
    </row>
    <row r="126" spans="2:17">
      <c r="B126" s="25" t="s">
        <v>172</v>
      </c>
      <c r="C126" s="21">
        <v>25.795000076293945</v>
      </c>
      <c r="D126" s="32"/>
      <c r="E126" s="35"/>
      <c r="F126" s="35"/>
      <c r="G126" s="21">
        <v>16.620000839233398</v>
      </c>
      <c r="I126" s="35"/>
      <c r="J126" s="35"/>
      <c r="K126" s="35"/>
      <c r="L126" s="35"/>
      <c r="M126" s="35"/>
      <c r="N126" s="35"/>
      <c r="O126" s="36"/>
    </row>
    <row r="127" spans="2:17">
      <c r="B127" s="25" t="s">
        <v>172</v>
      </c>
      <c r="C127" s="21">
        <v>25.86400032043457</v>
      </c>
      <c r="D127" s="37"/>
      <c r="E127" s="35"/>
      <c r="F127" s="35"/>
      <c r="G127" s="21">
        <v>16.625</v>
      </c>
      <c r="H127" s="37"/>
      <c r="I127" s="35"/>
      <c r="J127" s="35"/>
      <c r="K127" s="35"/>
      <c r="L127" s="35"/>
      <c r="M127" s="35"/>
      <c r="N127" s="35"/>
      <c r="O127" s="36"/>
    </row>
    <row r="128" spans="2:17" ht="15.75">
      <c r="B128" s="25" t="s">
        <v>172</v>
      </c>
      <c r="C128" s="21">
        <v>25.944000244140625</v>
      </c>
      <c r="D128" s="38">
        <f>STDEV(C126:C128)</f>
        <v>7.4567722577957227E-2</v>
      </c>
      <c r="E128" s="39">
        <f>AVERAGE(C126:C128)</f>
        <v>25.867666880289715</v>
      </c>
      <c r="F128" s="35"/>
      <c r="G128" s="21">
        <v>16.63599967956543</v>
      </c>
      <c r="H128" s="40">
        <f>STDEV(G126:G128)</f>
        <v>8.1848177630118885E-3</v>
      </c>
      <c r="I128" s="39">
        <f>AVERAGE(G126:G128)</f>
        <v>16.627000172932942</v>
      </c>
      <c r="J128" s="35"/>
      <c r="K128" s="39">
        <f>E128-I128</f>
        <v>9.2406667073567732</v>
      </c>
      <c r="L128" s="39">
        <f>K128-$K$7</f>
        <v>-2.3149998982747384</v>
      </c>
      <c r="M128" s="18">
        <f>SQRT((D128*D128)+(H128*H128))</f>
        <v>7.5015574997975634E-2</v>
      </c>
      <c r="N128" s="6"/>
      <c r="O128" s="23">
        <f>POWER(2,-L128)</f>
        <v>4.9760462623299633</v>
      </c>
      <c r="P128" s="17">
        <f>M128/SQRT((COUNT(C126:C128)+COUNT(G126:G128)/2))</f>
        <v>3.5362681183784404E-2</v>
      </c>
    </row>
    <row r="129" spans="2:16">
      <c r="B129" s="25" t="s">
        <v>173</v>
      </c>
      <c r="C129" s="21">
        <v>21.986000061035156</v>
      </c>
      <c r="D129" s="32"/>
      <c r="E129" s="35"/>
      <c r="F129" s="35"/>
      <c r="G129" s="21">
        <v>14.657999992370605</v>
      </c>
      <c r="I129" s="35"/>
      <c r="J129" s="35"/>
      <c r="K129" s="35"/>
      <c r="L129" s="35"/>
      <c r="M129" s="35"/>
      <c r="N129" s="35"/>
      <c r="O129" s="36"/>
    </row>
    <row r="130" spans="2:16">
      <c r="B130" s="25" t="s">
        <v>173</v>
      </c>
      <c r="C130" s="21">
        <v>22.136999130249023</v>
      </c>
      <c r="D130" s="37"/>
      <c r="E130" s="35"/>
      <c r="F130" s="35"/>
      <c r="G130" s="21">
        <v>14.701000213623047</v>
      </c>
      <c r="H130" s="37"/>
      <c r="I130" s="35"/>
      <c r="J130" s="35"/>
      <c r="K130" s="35"/>
      <c r="L130" s="35"/>
      <c r="M130" s="35"/>
      <c r="N130" s="35"/>
      <c r="O130" s="36"/>
    </row>
    <row r="131" spans="2:16" ht="15.75">
      <c r="B131" s="25" t="s">
        <v>173</v>
      </c>
      <c r="C131" s="21">
        <v>22.22599983215332</v>
      </c>
      <c r="D131" s="38">
        <f>STDEV(C129:C131)</f>
        <v>0.12132719809100438</v>
      </c>
      <c r="E131" s="39">
        <f>AVERAGE(C129:C131)</f>
        <v>22.1163330078125</v>
      </c>
      <c r="F131" s="35"/>
      <c r="G131" s="21">
        <v>14.708000183105469</v>
      </c>
      <c r="H131" s="40">
        <f>STDEV(G129:G131)</f>
        <v>2.7074088701303994E-2</v>
      </c>
      <c r="I131" s="39">
        <f>AVERAGE(G129:G131)</f>
        <v>14.689000129699707</v>
      </c>
      <c r="J131" s="35"/>
      <c r="K131" s="39">
        <f>E131-I131</f>
        <v>7.427332878112793</v>
      </c>
      <c r="L131" s="39">
        <f>K131-$K$7</f>
        <v>-4.1283337275187186</v>
      </c>
      <c r="M131" s="18">
        <f>SQRT((D131*D131)+(H131*H131))</f>
        <v>0.12431128378236585</v>
      </c>
      <c r="N131" s="6"/>
      <c r="O131" s="23">
        <f>POWER(2,-L131)</f>
        <v>17.488488835009566</v>
      </c>
      <c r="P131" s="17">
        <f>M131/SQRT((COUNT(C129:C131)+COUNT(G129:G131)/2))</f>
        <v>5.8600901160344124E-2</v>
      </c>
    </row>
    <row r="132" spans="2:16">
      <c r="B132" s="25" t="s">
        <v>174</v>
      </c>
      <c r="C132" s="21">
        <v>27.665000915527344</v>
      </c>
      <c r="D132" s="32"/>
      <c r="E132" s="35"/>
      <c r="F132" s="35"/>
      <c r="G132" s="21">
        <v>14.937999725341797</v>
      </c>
      <c r="I132" s="35"/>
      <c r="J132" s="35"/>
      <c r="K132" s="35"/>
      <c r="L132" s="35"/>
      <c r="M132" s="35"/>
      <c r="N132" s="35"/>
      <c r="O132" s="36"/>
    </row>
    <row r="133" spans="2:16">
      <c r="B133" s="25" t="s">
        <v>174</v>
      </c>
      <c r="C133" s="21">
        <v>27.757999420166016</v>
      </c>
      <c r="D133" s="37"/>
      <c r="E133" s="35"/>
      <c r="F133" s="35"/>
      <c r="G133" s="21">
        <v>14.921999931335449</v>
      </c>
      <c r="H133" s="37"/>
      <c r="I133" s="35"/>
      <c r="J133" s="35"/>
      <c r="K133" s="35"/>
      <c r="L133" s="35"/>
      <c r="M133" s="35"/>
      <c r="N133" s="35"/>
      <c r="O133" s="36"/>
    </row>
    <row r="134" spans="2:16" ht="15.75">
      <c r="B134" s="25" t="s">
        <v>174</v>
      </c>
      <c r="C134" s="21">
        <v>27.674999237060547</v>
      </c>
      <c r="D134" s="38">
        <f>STDEV(C132:C134)</f>
        <v>5.1051801623533538E-2</v>
      </c>
      <c r="E134" s="39">
        <f>AVERAGE(C132:C134)</f>
        <v>27.699333190917969</v>
      </c>
      <c r="F134" s="35"/>
      <c r="G134" s="21">
        <v>14.977999687194824</v>
      </c>
      <c r="H134" s="40">
        <f>STDEV(G132:G134)</f>
        <v>2.8844303345140227E-2</v>
      </c>
      <c r="I134" s="39">
        <f>AVERAGE(G132:G134)</f>
        <v>14.94599978129069</v>
      </c>
      <c r="J134" s="35"/>
      <c r="K134" s="39">
        <f>E134-I134</f>
        <v>12.753333409627279</v>
      </c>
      <c r="L134" s="39">
        <f>K134-$K$7</f>
        <v>1.1976668039957676</v>
      </c>
      <c r="M134" s="18">
        <f>SQRT((D134*D134)+(H134*H134))</f>
        <v>5.863685090858043E-2</v>
      </c>
      <c r="N134" s="6"/>
      <c r="O134" s="23">
        <f>POWER(2,-L134)</f>
        <v>0.43597979936421305</v>
      </c>
      <c r="P134" s="17">
        <f>M134/SQRT((COUNT(C132:C134)+COUNT(G132:G134)/2))</f>
        <v>2.764167660325453E-2</v>
      </c>
    </row>
    <row r="135" spans="2:16">
      <c r="B135" s="25" t="s">
        <v>175</v>
      </c>
      <c r="C135" s="21">
        <v>27.541000366210938</v>
      </c>
      <c r="D135" s="32"/>
      <c r="E135" s="35"/>
      <c r="F135" s="35"/>
      <c r="G135" s="21">
        <v>16.576999664306641</v>
      </c>
      <c r="I135" s="35"/>
      <c r="J135" s="35"/>
      <c r="K135" s="35"/>
      <c r="L135" s="35"/>
      <c r="M135" s="35"/>
      <c r="N135" s="35"/>
      <c r="O135" s="36"/>
    </row>
    <row r="136" spans="2:16">
      <c r="B136" s="25" t="s">
        <v>175</v>
      </c>
      <c r="C136" s="21">
        <v>27.268999099731445</v>
      </c>
      <c r="D136" s="37"/>
      <c r="E136" s="35"/>
      <c r="F136" s="35"/>
      <c r="G136" s="21">
        <v>16.607000350952148</v>
      </c>
      <c r="H136" s="37"/>
      <c r="I136" s="35"/>
      <c r="J136" s="35"/>
      <c r="K136" s="35"/>
      <c r="L136" s="35"/>
      <c r="M136" s="35"/>
      <c r="N136" s="35"/>
      <c r="O136" s="36"/>
    </row>
    <row r="137" spans="2:16" ht="15.75">
      <c r="B137" s="25" t="s">
        <v>175</v>
      </c>
      <c r="C137" s="21">
        <v>27.327999114990234</v>
      </c>
      <c r="D137" s="38">
        <f>STDEV(C135:C137)</f>
        <v>0.14308227457688469</v>
      </c>
      <c r="E137" s="39">
        <f>AVERAGE(C135:C137)</f>
        <v>27.379332860310871</v>
      </c>
      <c r="F137" s="35"/>
      <c r="G137" s="21">
        <v>16.618999481201172</v>
      </c>
      <c r="H137" s="40">
        <f>STDEV(G135:G137)</f>
        <v>2.163332670175476E-2</v>
      </c>
      <c r="I137" s="39">
        <f>AVERAGE(G135:G137)</f>
        <v>16.60099983215332</v>
      </c>
      <c r="J137" s="35"/>
      <c r="K137" s="39">
        <f>E137-I137</f>
        <v>10.778333028157551</v>
      </c>
      <c r="L137" s="39">
        <f>K137-$K$7</f>
        <v>-0.7773335774739607</v>
      </c>
      <c r="M137" s="18">
        <f>SQRT((D137*D137)+(H137*H137))</f>
        <v>0.14470845905571617</v>
      </c>
      <c r="N137" s="6"/>
      <c r="O137" s="23">
        <f>POWER(2,-L137)</f>
        <v>1.7139601626552425</v>
      </c>
      <c r="P137" s="17">
        <f>M137/SQRT((COUNT(C135:C137)+COUNT(G135:G137)/2))</f>
        <v>6.8216221795568507E-2</v>
      </c>
    </row>
    <row r="138" spans="2:16">
      <c r="B138" s="25" t="s">
        <v>176</v>
      </c>
      <c r="C138" s="21">
        <v>23.042999267578125</v>
      </c>
      <c r="D138" s="32"/>
      <c r="E138" s="35"/>
      <c r="F138" s="35"/>
      <c r="G138" s="21">
        <v>15.227999687194824</v>
      </c>
      <c r="I138" s="35"/>
      <c r="J138" s="35"/>
      <c r="K138" s="35"/>
      <c r="L138" s="35"/>
      <c r="M138" s="35"/>
      <c r="N138" s="35"/>
      <c r="O138" s="36"/>
    </row>
    <row r="139" spans="2:16">
      <c r="B139" s="25" t="s">
        <v>176</v>
      </c>
      <c r="C139" s="21">
        <v>22.919000625610352</v>
      </c>
      <c r="D139" s="37"/>
      <c r="E139" s="35"/>
      <c r="F139" s="35"/>
      <c r="G139" s="21">
        <v>15.246999740600586</v>
      </c>
      <c r="H139" s="37"/>
      <c r="I139" s="35"/>
      <c r="J139" s="35"/>
      <c r="K139" s="35"/>
      <c r="L139" s="35"/>
      <c r="M139" s="35"/>
      <c r="N139" s="35"/>
      <c r="O139" s="36"/>
    </row>
    <row r="140" spans="2:16" ht="15.75">
      <c r="B140" s="25" t="s">
        <v>176</v>
      </c>
      <c r="C140" s="21">
        <v>22.697000503540039</v>
      </c>
      <c r="D140" s="38">
        <f>STDEV(C138:C140)</f>
        <v>0.17529730085627329</v>
      </c>
      <c r="E140" s="39">
        <f>AVERAGE(C138:C140)</f>
        <v>22.886333465576172</v>
      </c>
      <c r="F140" s="35"/>
      <c r="G140" s="21">
        <v>15.222999572753906</v>
      </c>
      <c r="H140" s="40">
        <f>STDEV(G138:G140)</f>
        <v>1.2662353852482506E-2</v>
      </c>
      <c r="I140" s="39">
        <f>AVERAGE(G138:G140)</f>
        <v>15.232666333516439</v>
      </c>
      <c r="J140" s="35"/>
      <c r="K140" s="39">
        <f>E140-I140</f>
        <v>7.6536671320597325</v>
      </c>
      <c r="L140" s="39">
        <f>K140-$K$7</f>
        <v>-3.9019994735717791</v>
      </c>
      <c r="M140" s="18">
        <f>SQRT((D140*D140)+(H140*H140))</f>
        <v>0.17575402952017991</v>
      </c>
      <c r="N140" s="6"/>
      <c r="O140" s="23">
        <f>POWER(2,-L140)</f>
        <v>14.949232095271146</v>
      </c>
      <c r="P140" s="17">
        <f>M140/SQRT((COUNT(C138:C140)+COUNT(G138:G140)/2))</f>
        <v>8.2851244063053248E-2</v>
      </c>
    </row>
    <row r="141" spans="2:16">
      <c r="B141" s="25" t="s">
        <v>177</v>
      </c>
      <c r="C141" s="21">
        <v>26.607999801635742</v>
      </c>
      <c r="D141" s="32"/>
      <c r="E141" s="35"/>
      <c r="F141" s="35"/>
      <c r="G141" s="21">
        <v>15.644000053405762</v>
      </c>
      <c r="I141" s="35"/>
      <c r="J141" s="35"/>
      <c r="K141" s="35"/>
      <c r="L141" s="35"/>
      <c r="M141" s="35"/>
      <c r="N141" s="35"/>
      <c r="O141" s="36"/>
    </row>
    <row r="142" spans="2:16">
      <c r="B142" s="25" t="s">
        <v>177</v>
      </c>
      <c r="C142" s="21">
        <v>26.679000854492187</v>
      </c>
      <c r="D142" s="37"/>
      <c r="E142" s="35"/>
      <c r="F142" s="35"/>
      <c r="G142" s="21">
        <v>15.293000221252441</v>
      </c>
      <c r="H142" s="37"/>
      <c r="I142" s="35"/>
      <c r="J142" s="35"/>
      <c r="K142" s="35"/>
      <c r="L142" s="35"/>
      <c r="M142" s="35"/>
      <c r="N142" s="35"/>
      <c r="O142" s="36"/>
    </row>
    <row r="143" spans="2:16" ht="15.75">
      <c r="B143" s="25" t="s">
        <v>177</v>
      </c>
      <c r="C143" s="21">
        <v>26.766000747680664</v>
      </c>
      <c r="D143" s="38">
        <f>STDEV(C141:C143)</f>
        <v>7.9135358587486437E-2</v>
      </c>
      <c r="E143" s="39">
        <f>AVERAGE(C141:C143)</f>
        <v>26.684333801269531</v>
      </c>
      <c r="F143" s="35"/>
      <c r="G143" s="21">
        <v>15.489999771118164</v>
      </c>
      <c r="H143" s="40">
        <f>STDEV(G141:G143)</f>
        <v>0.17593833757100927</v>
      </c>
      <c r="I143" s="39">
        <f>AVERAGE(G141:G143)</f>
        <v>15.475666681925455</v>
      </c>
      <c r="J143" s="35"/>
      <c r="K143" s="39">
        <f>E143-I143</f>
        <v>11.208667119344076</v>
      </c>
      <c r="L143" s="39">
        <f>K143-$K$7</f>
        <v>-0.34699948628743549</v>
      </c>
      <c r="M143" s="18">
        <f>SQRT((D143*D143)+(H143*H143))</f>
        <v>0.19291631244148452</v>
      </c>
      <c r="N143" s="6"/>
      <c r="O143" s="23">
        <f>POWER(2,-L143)</f>
        <v>1.2719125538428859</v>
      </c>
      <c r="P143" s="17">
        <f>M143/SQRT((COUNT(C141:C143)+COUNT(G141:G143)/2))</f>
        <v>9.0941621819250959E-2</v>
      </c>
    </row>
    <row r="144" spans="2:16">
      <c r="B144" s="25" t="s">
        <v>178</v>
      </c>
      <c r="C144" s="21">
        <v>24.91200065612793</v>
      </c>
      <c r="D144" s="32"/>
      <c r="E144" s="35"/>
      <c r="F144" s="35"/>
      <c r="G144" s="21">
        <v>14.769000053405762</v>
      </c>
      <c r="I144" s="35"/>
      <c r="J144" s="35"/>
      <c r="K144" s="35"/>
      <c r="L144" s="35"/>
      <c r="M144" s="35"/>
      <c r="N144" s="35"/>
      <c r="O144" s="36"/>
    </row>
    <row r="145" spans="2:17">
      <c r="B145" s="25" t="s">
        <v>178</v>
      </c>
      <c r="C145" s="21">
        <v>24.865999221801758</v>
      </c>
      <c r="D145" s="37"/>
      <c r="E145" s="35"/>
      <c r="F145" s="35"/>
      <c r="G145" s="21">
        <v>14.430000305175781</v>
      </c>
      <c r="H145" s="37"/>
      <c r="I145" s="35"/>
      <c r="J145" s="35"/>
      <c r="K145" s="35"/>
      <c r="L145" s="35"/>
      <c r="M145" s="35"/>
      <c r="N145" s="35"/>
      <c r="O145" s="36"/>
    </row>
    <row r="146" spans="2:17" ht="15.75">
      <c r="B146" s="25" t="s">
        <v>178</v>
      </c>
      <c r="C146" s="21">
        <v>25.061000823974609</v>
      </c>
      <c r="D146" s="38">
        <f>STDEV(C144:C146)</f>
        <v>0.10193364412562951</v>
      </c>
      <c r="E146" s="39">
        <f>AVERAGE(C144:C146)</f>
        <v>24.946333567301433</v>
      </c>
      <c r="F146" s="35"/>
      <c r="G146" s="21">
        <v>14.36299991607666</v>
      </c>
      <c r="H146" s="40">
        <f>STDEV(G144:G146)</f>
        <v>0.21765645443778267</v>
      </c>
      <c r="I146" s="39">
        <f>AVERAGE(G144:G146)</f>
        <v>14.5206667582194</v>
      </c>
      <c r="J146" s="35"/>
      <c r="K146" s="39">
        <f>E146-I146</f>
        <v>10.425666809082033</v>
      </c>
      <c r="L146" s="39">
        <f>K146-$K$7</f>
        <v>-1.1299997965494786</v>
      </c>
      <c r="M146" s="18">
        <f>SQRT((D146*D146)+(H146*H146))</f>
        <v>0.24034308802867005</v>
      </c>
      <c r="N146" s="6"/>
      <c r="O146" s="23">
        <f>POWER(2,-L146)</f>
        <v>2.1885870938843768</v>
      </c>
      <c r="P146" s="17">
        <f>M146/SQRT((COUNT(C144:C146)+COUNT(G144:G146)/2))</f>
        <v>0.11329881823759196</v>
      </c>
    </row>
    <row r="147" spans="2:17" s="24" customFormat="1">
      <c r="B147" s="25" t="s">
        <v>179</v>
      </c>
      <c r="C147" s="21">
        <v>20.964000701904297</v>
      </c>
      <c r="D147" s="32"/>
      <c r="E147" s="35"/>
      <c r="F147" s="35"/>
      <c r="G147" s="21">
        <v>14.154000282287598</v>
      </c>
      <c r="H147" s="31"/>
      <c r="I147" s="35"/>
      <c r="J147" s="35"/>
      <c r="K147" s="35"/>
      <c r="L147" s="35"/>
      <c r="M147" s="35"/>
      <c r="N147" s="35"/>
      <c r="O147" s="36"/>
      <c r="P147" s="42"/>
      <c r="Q147" s="30"/>
    </row>
    <row r="148" spans="2:17" s="24" customFormat="1">
      <c r="B148" s="25" t="s">
        <v>179</v>
      </c>
      <c r="C148" s="21">
        <v>20.952999114990234</v>
      </c>
      <c r="D148" s="37"/>
      <c r="E148" s="35"/>
      <c r="F148" s="35"/>
      <c r="G148" s="21">
        <v>14.121999740600586</v>
      </c>
      <c r="H148" s="37"/>
      <c r="I148" s="35"/>
      <c r="J148" s="35"/>
      <c r="K148" s="35"/>
      <c r="L148" s="35"/>
      <c r="M148" s="35"/>
      <c r="N148" s="35"/>
      <c r="O148" s="36"/>
      <c r="P148" s="42"/>
      <c r="Q148" s="30"/>
    </row>
    <row r="149" spans="2:17" s="24" customFormat="1" ht="15.75">
      <c r="B149" s="25" t="s">
        <v>179</v>
      </c>
      <c r="C149" s="21">
        <v>20.954999923706055</v>
      </c>
      <c r="D149" s="38">
        <f>STDEV(C147:C149)</f>
        <v>5.8602070259068158E-3</v>
      </c>
      <c r="E149" s="39">
        <f>AVERAGE(C147:C149)</f>
        <v>20.957333246866863</v>
      </c>
      <c r="F149" s="35"/>
      <c r="G149" s="21">
        <v>14.163000106811523</v>
      </c>
      <c r="H149" s="40">
        <f>STDEV(G147:G149)</f>
        <v>2.1548633132036536E-2</v>
      </c>
      <c r="I149" s="39">
        <f>AVERAGE(G147:G149)</f>
        <v>14.146333376566568</v>
      </c>
      <c r="J149" s="35"/>
      <c r="K149" s="39">
        <f>E149-I149</f>
        <v>6.8109998703002947</v>
      </c>
      <c r="L149" s="39">
        <f>K149-$K$7</f>
        <v>-4.7446667353312169</v>
      </c>
      <c r="M149" s="39">
        <f>SQRT((D149*D149)+(H149*H149))</f>
        <v>2.2331269920127478E-2</v>
      </c>
      <c r="N149" s="35"/>
      <c r="O149" s="43">
        <f>POWER(2,-L149)</f>
        <v>26.80939458458267</v>
      </c>
      <c r="P149" s="1">
        <f>M149/SQRT((COUNT(C147:C149)+COUNT(G147:G149)/2))</f>
        <v>1.0527061595352875E-2</v>
      </c>
      <c r="Q149" s="30"/>
    </row>
    <row r="150" spans="2:17">
      <c r="B150" s="25" t="s">
        <v>180</v>
      </c>
      <c r="C150" s="21">
        <v>27.423000335693359</v>
      </c>
      <c r="D150" s="32"/>
      <c r="E150" s="35"/>
      <c r="F150" s="35"/>
      <c r="G150" s="21">
        <v>14.869999885559082</v>
      </c>
      <c r="I150" s="35"/>
      <c r="J150" s="35"/>
      <c r="K150" s="35"/>
      <c r="L150" s="35"/>
      <c r="M150" s="35"/>
      <c r="N150" s="35"/>
      <c r="O150" s="36"/>
    </row>
    <row r="151" spans="2:17">
      <c r="B151" s="25" t="s">
        <v>180</v>
      </c>
      <c r="C151" s="21">
        <v>27.452999114990234</v>
      </c>
      <c r="D151" s="37"/>
      <c r="E151" s="35"/>
      <c r="F151" s="35"/>
      <c r="G151" s="21">
        <v>14.986000061035156</v>
      </c>
      <c r="H151" s="37"/>
      <c r="I151" s="35"/>
      <c r="J151" s="35"/>
      <c r="K151" s="35"/>
      <c r="L151" s="35"/>
      <c r="M151" s="35"/>
      <c r="N151" s="35"/>
      <c r="O151" s="36"/>
    </row>
    <row r="152" spans="2:17" ht="15.75">
      <c r="B152" s="25" t="s">
        <v>180</v>
      </c>
      <c r="C152" s="21">
        <v>27.650999069213867</v>
      </c>
      <c r="D152" s="38">
        <f>STDEV(C150:C152)</f>
        <v>0.12388659539999936</v>
      </c>
      <c r="E152" s="39">
        <f>AVERAGE(C150:C152)</f>
        <v>27.508999506632488</v>
      </c>
      <c r="F152" s="35"/>
      <c r="G152" s="21">
        <v>14.958000183105469</v>
      </c>
      <c r="H152" s="40">
        <f>STDEV(G150:G152)</f>
        <v>6.053110253251355E-2</v>
      </c>
      <c r="I152" s="39">
        <f>AVERAGE(G150:G152)</f>
        <v>14.938000043233236</v>
      </c>
      <c r="J152" s="35"/>
      <c r="K152" s="39">
        <f>E152-I152</f>
        <v>12.570999463399252</v>
      </c>
      <c r="L152" s="39">
        <f>K152-$K$7</f>
        <v>1.0153328577677403</v>
      </c>
      <c r="M152" s="18">
        <f>SQRT((D152*D152)+(H152*H152))</f>
        <v>0.13788365709396022</v>
      </c>
      <c r="N152" s="6"/>
      <c r="O152" s="23">
        <f>POWER(2,-L152)</f>
        <v>0.49471417487032071</v>
      </c>
      <c r="P152" s="17">
        <f>M152/SQRT((COUNT(C150:C152)+COUNT(G150:G152)/2))</f>
        <v>6.4998979297293258E-2</v>
      </c>
    </row>
    <row r="153" spans="2:17">
      <c r="B153" s="25" t="s">
        <v>181</v>
      </c>
      <c r="C153" s="21">
        <v>27.051000595092773</v>
      </c>
      <c r="D153" s="32"/>
      <c r="E153" s="35"/>
      <c r="F153" s="35"/>
      <c r="G153" s="21">
        <v>15.604000091552734</v>
      </c>
      <c r="I153" s="35"/>
      <c r="J153" s="35"/>
      <c r="K153" s="35"/>
      <c r="L153" s="35"/>
      <c r="M153" s="35"/>
      <c r="N153" s="35"/>
      <c r="O153" s="36"/>
    </row>
    <row r="154" spans="2:17">
      <c r="B154" s="25" t="s">
        <v>181</v>
      </c>
      <c r="C154" s="21">
        <v>27.041000366210938</v>
      </c>
      <c r="D154" s="37"/>
      <c r="E154" s="35"/>
      <c r="F154" s="35"/>
      <c r="G154" s="21">
        <v>15.607999801635742</v>
      </c>
      <c r="H154" s="37"/>
      <c r="I154" s="35"/>
      <c r="J154" s="35"/>
      <c r="K154" s="35"/>
      <c r="L154" s="35"/>
      <c r="M154" s="35"/>
      <c r="N154" s="35"/>
      <c r="O154" s="36"/>
    </row>
    <row r="155" spans="2:17" ht="15.75">
      <c r="B155" s="25" t="s">
        <v>181</v>
      </c>
      <c r="C155" s="21">
        <v>27.148000717163086</v>
      </c>
      <c r="D155" s="38">
        <f>STDEV(C153:C155)</f>
        <v>5.9101753165236935E-2</v>
      </c>
      <c r="E155" s="39">
        <f>AVERAGE(C153:C155)</f>
        <v>27.080000559488933</v>
      </c>
      <c r="F155" s="35"/>
      <c r="G155" s="21">
        <v>15.569999694824219</v>
      </c>
      <c r="H155" s="40">
        <f>STDEV(G153:G155)</f>
        <v>2.0880743825080244E-2</v>
      </c>
      <c r="I155" s="39">
        <f>AVERAGE(G153:G155)</f>
        <v>15.593999862670898</v>
      </c>
      <c r="J155" s="35"/>
      <c r="K155" s="39">
        <f>E155-I155</f>
        <v>11.486000696818035</v>
      </c>
      <c r="L155" s="39">
        <f>K155-$K$7</f>
        <v>-6.9665908813476563E-2</v>
      </c>
      <c r="M155" s="18">
        <f>SQRT((D155*D155)+(H155*H155))</f>
        <v>6.2681916769457696E-2</v>
      </c>
      <c r="N155" s="6"/>
      <c r="O155" s="23">
        <f>POWER(2,-L155)</f>
        <v>1.04947362429393</v>
      </c>
      <c r="P155" s="17">
        <f>M155/SQRT((COUNT(C153:C155)+COUNT(G153:G155)/2))</f>
        <v>2.9548538936969539E-2</v>
      </c>
    </row>
    <row r="156" spans="2:17">
      <c r="B156" s="25" t="s">
        <v>182</v>
      </c>
      <c r="C156" s="21">
        <v>22.014999389648438</v>
      </c>
      <c r="D156" s="32"/>
      <c r="E156" s="35"/>
      <c r="F156" s="35"/>
      <c r="G156" s="21">
        <v>14.237000465393066</v>
      </c>
      <c r="I156" s="35"/>
      <c r="J156" s="35"/>
      <c r="K156" s="35"/>
      <c r="L156" s="35"/>
      <c r="M156" s="35"/>
      <c r="N156" s="35"/>
      <c r="O156" s="36"/>
    </row>
    <row r="157" spans="2:17">
      <c r="B157" s="25" t="s">
        <v>182</v>
      </c>
      <c r="C157" s="21"/>
      <c r="D157" s="37"/>
      <c r="E157" s="35"/>
      <c r="F157" s="35"/>
      <c r="G157" s="21">
        <v>14.279999732971191</v>
      </c>
      <c r="H157" s="37"/>
      <c r="I157" s="35"/>
      <c r="J157" s="35"/>
      <c r="K157" s="35"/>
      <c r="L157" s="35"/>
      <c r="M157" s="35"/>
      <c r="N157" s="35"/>
      <c r="O157" s="36"/>
    </row>
    <row r="158" spans="2:17" ht="15.75">
      <c r="B158" s="25" t="s">
        <v>182</v>
      </c>
      <c r="C158" s="21">
        <v>22.065999984741211</v>
      </c>
      <c r="D158" s="38">
        <f>STDEV(C156:C158)</f>
        <v>3.6062866634649457E-2</v>
      </c>
      <c r="E158" s="39">
        <f>AVERAGE(C156:C158)</f>
        <v>22.040499687194824</v>
      </c>
      <c r="F158" s="35"/>
      <c r="G158" s="21">
        <v>14.26200008392334</v>
      </c>
      <c r="H158" s="40">
        <f>STDEV(G156:G158)</f>
        <v>2.1594387020551609E-2</v>
      </c>
      <c r="I158" s="39">
        <f>AVERAGE(G156:G158)</f>
        <v>14.259666760762533</v>
      </c>
      <c r="J158" s="35"/>
      <c r="K158" s="39">
        <f>E158-I158</f>
        <v>7.7808329264322911</v>
      </c>
      <c r="L158" s="39">
        <f>K158-$K$7</f>
        <v>-3.7748336791992205</v>
      </c>
      <c r="M158" s="18">
        <f>SQRT((D158*D158)+(H158*H158))</f>
        <v>4.203388990685826E-2</v>
      </c>
      <c r="N158" s="6"/>
      <c r="O158" s="23">
        <f>POWER(2,-L158)</f>
        <v>13.687942308346704</v>
      </c>
      <c r="P158" s="17">
        <f>M158/SQRT((COUNT(C156:C158)+COUNT(G156:G158)/2))</f>
        <v>2.2468059237834119E-2</v>
      </c>
    </row>
    <row r="159" spans="2:17">
      <c r="B159" s="25" t="s">
        <v>183</v>
      </c>
      <c r="C159" s="21">
        <v>27.948999404907227</v>
      </c>
      <c r="D159" s="32"/>
      <c r="E159" s="35"/>
      <c r="F159" s="35"/>
      <c r="G159" s="21">
        <v>14.883999824523926</v>
      </c>
      <c r="I159" s="35"/>
      <c r="J159" s="35"/>
      <c r="K159" s="35"/>
      <c r="L159" s="35"/>
      <c r="M159" s="35"/>
      <c r="N159" s="35"/>
      <c r="O159" s="36"/>
    </row>
    <row r="160" spans="2:17">
      <c r="B160" s="25" t="s">
        <v>183</v>
      </c>
      <c r="C160" s="21">
        <v>27.945999145507812</v>
      </c>
      <c r="D160" s="37"/>
      <c r="E160" s="35"/>
      <c r="F160" s="35"/>
      <c r="G160" s="21">
        <v>14.961999893188477</v>
      </c>
      <c r="H160" s="37"/>
      <c r="I160" s="35"/>
      <c r="J160" s="35"/>
      <c r="K160" s="35"/>
      <c r="L160" s="35"/>
      <c r="M160" s="35"/>
      <c r="N160" s="35"/>
      <c r="O160" s="36"/>
    </row>
    <row r="161" spans="2:17" ht="15.75">
      <c r="B161" s="25" t="s">
        <v>183</v>
      </c>
      <c r="C161" s="21">
        <v>27.860000610351563</v>
      </c>
      <c r="D161" s="38">
        <f>STDEV(C159:C161)</f>
        <v>5.0539646216025032E-2</v>
      </c>
      <c r="E161" s="39">
        <f>AVERAGE(C159:C161)</f>
        <v>27.918333053588867</v>
      </c>
      <c r="F161" s="35"/>
      <c r="G161" s="21">
        <v>14.906999588012695</v>
      </c>
      <c r="H161" s="40">
        <f>STDEV(G159:G161)</f>
        <v>4.007915792870205E-2</v>
      </c>
      <c r="I161" s="39">
        <f>AVERAGE(G159:G161)</f>
        <v>14.917666435241699</v>
      </c>
      <c r="J161" s="35"/>
      <c r="K161" s="39">
        <f>E161-I161</f>
        <v>13.000666618347168</v>
      </c>
      <c r="L161" s="39">
        <f>K161-$K$7</f>
        <v>1.4450000127156564</v>
      </c>
      <c r="M161" s="18">
        <f>SQRT((D161*D161)+(H161*H161))</f>
        <v>6.4502672347080417E-2</v>
      </c>
      <c r="N161" s="6"/>
      <c r="O161" s="23">
        <f>POWER(2,-L161)</f>
        <v>0.36729215508232982</v>
      </c>
      <c r="P161" s="17">
        <f>M161/SQRT((COUNT(C159:C161)+COUNT(G159:G161)/2))</f>
        <v>3.0406851347516379E-2</v>
      </c>
    </row>
    <row r="162" spans="2:17" s="24" customFormat="1">
      <c r="B162" s="25" t="s">
        <v>184</v>
      </c>
      <c r="C162" s="21">
        <v>27.899999618530273</v>
      </c>
      <c r="D162" s="32"/>
      <c r="E162" s="35"/>
      <c r="F162" s="35"/>
      <c r="G162" s="21">
        <v>17.221000671386719</v>
      </c>
      <c r="H162" s="31"/>
      <c r="I162" s="35"/>
      <c r="J162" s="35"/>
      <c r="K162" s="35"/>
      <c r="L162" s="35"/>
      <c r="M162" s="35"/>
      <c r="N162" s="35"/>
      <c r="O162" s="36"/>
      <c r="P162" s="42"/>
      <c r="Q162" s="30"/>
    </row>
    <row r="163" spans="2:17" s="24" customFormat="1">
      <c r="B163" s="25" t="s">
        <v>184</v>
      </c>
      <c r="C163" s="21">
        <v>27.63800048828125</v>
      </c>
      <c r="D163" s="37"/>
      <c r="E163" s="35"/>
      <c r="F163" s="35"/>
      <c r="G163" s="21">
        <v>16.896999359130859</v>
      </c>
      <c r="H163" s="37"/>
      <c r="I163" s="35"/>
      <c r="J163" s="35"/>
      <c r="K163" s="35"/>
      <c r="L163" s="35"/>
      <c r="M163" s="35"/>
      <c r="N163" s="35"/>
      <c r="O163" s="36"/>
      <c r="P163" s="42"/>
      <c r="Q163" s="30"/>
    </row>
    <row r="164" spans="2:17" s="24" customFormat="1" ht="15.75">
      <c r="B164" s="25" t="s">
        <v>184</v>
      </c>
      <c r="C164" s="21">
        <v>27.677999496459961</v>
      </c>
      <c r="D164" s="38">
        <f>STDEV(C162:C164)</f>
        <v>0.14114266960877977</v>
      </c>
      <c r="E164" s="39">
        <f>AVERAGE(C162:C164)</f>
        <v>27.738666534423828</v>
      </c>
      <c r="F164" s="35"/>
      <c r="G164" s="21">
        <v>17.233999252319336</v>
      </c>
      <c r="H164" s="40">
        <f>STDEV(G162:G164)</f>
        <v>0.19092526524738748</v>
      </c>
      <c r="I164" s="39">
        <f>AVERAGE(G162:G164)</f>
        <v>17.117333094278973</v>
      </c>
      <c r="J164" s="35"/>
      <c r="K164" s="39">
        <f>E164-I164</f>
        <v>10.621333440144856</v>
      </c>
      <c r="L164" s="39">
        <f>K164-$K$7</f>
        <v>-0.93433316548665601</v>
      </c>
      <c r="M164" s="39">
        <f>SQRT((D164*D164)+(H164*H164))</f>
        <v>0.23743148505216918</v>
      </c>
      <c r="N164" s="35"/>
      <c r="O164" s="43">
        <f>POWER(2,-L164)</f>
        <v>1.9110071358833696</v>
      </c>
      <c r="P164" s="1">
        <f>M164/SQRT((COUNT(C162:C164)+COUNT(G162:G164)/2))</f>
        <v>0.11192627543172083</v>
      </c>
      <c r="Q164" s="30"/>
    </row>
    <row r="165" spans="2:17" s="24" customFormat="1">
      <c r="B165" s="25" t="s">
        <v>185</v>
      </c>
      <c r="C165" s="21">
        <v>22.576999664306641</v>
      </c>
      <c r="D165" s="32"/>
      <c r="E165" s="35"/>
      <c r="F165" s="35"/>
      <c r="G165" s="21"/>
      <c r="H165" s="31"/>
      <c r="I165" s="35"/>
      <c r="J165" s="35"/>
      <c r="K165" s="35"/>
      <c r="L165" s="35"/>
      <c r="M165" s="35"/>
      <c r="N165" s="35"/>
      <c r="O165" s="36"/>
      <c r="P165" s="42"/>
      <c r="Q165" s="30"/>
    </row>
    <row r="166" spans="2:17" s="24" customFormat="1">
      <c r="B166" s="25" t="s">
        <v>185</v>
      </c>
      <c r="C166" s="21">
        <v>22.51099967956543</v>
      </c>
      <c r="D166" s="37"/>
      <c r="E166" s="35"/>
      <c r="F166" s="35"/>
      <c r="G166" s="21">
        <v>14.98799991607666</v>
      </c>
      <c r="H166" s="37"/>
      <c r="I166" s="35"/>
      <c r="J166" s="35"/>
      <c r="K166" s="35"/>
      <c r="L166" s="35"/>
      <c r="M166" s="35"/>
      <c r="N166" s="35"/>
      <c r="O166" s="36"/>
      <c r="P166" s="42"/>
      <c r="Q166" s="30"/>
    </row>
    <row r="167" spans="2:17" s="24" customFormat="1" ht="15.75">
      <c r="B167" s="25" t="s">
        <v>185</v>
      </c>
      <c r="C167" s="21">
        <v>22.333999633789063</v>
      </c>
      <c r="D167" s="38">
        <f>STDEV(C165:C167)</f>
        <v>0.12565430687818335</v>
      </c>
      <c r="E167" s="39">
        <f>AVERAGE(C165:C167)</f>
        <v>22.473999659220379</v>
      </c>
      <c r="F167" s="35"/>
      <c r="G167" s="21">
        <v>14.619000434875488</v>
      </c>
      <c r="H167" s="40">
        <f>STDEV(G165:G167)</f>
        <v>0.26092203541166659</v>
      </c>
      <c r="I167" s="39">
        <f>AVERAGE(G165:G167)</f>
        <v>14.803500175476074</v>
      </c>
      <c r="J167" s="35"/>
      <c r="K167" s="39">
        <f>E167-I167</f>
        <v>7.6704994837443046</v>
      </c>
      <c r="L167" s="39">
        <f>K167-$K$7</f>
        <v>-3.885167121887207</v>
      </c>
      <c r="M167" s="39">
        <f>SQRT((D167*D167)+(H167*H167))</f>
        <v>0.2896019913612537</v>
      </c>
      <c r="N167" s="35"/>
      <c r="O167" s="43">
        <f>POWER(2,-L167)</f>
        <v>14.775828505469741</v>
      </c>
      <c r="P167" s="1">
        <f>M167/SQRT((COUNT(C165:C167)+COUNT(G165:G167)/2))</f>
        <v>0.14480099568062685</v>
      </c>
      <c r="Q167" s="30"/>
    </row>
    <row r="168" spans="2:17">
      <c r="B168" s="25" t="s">
        <v>186</v>
      </c>
      <c r="C168" s="21">
        <v>28.243999481201172</v>
      </c>
      <c r="D168" s="32"/>
      <c r="E168" s="35"/>
      <c r="F168" s="35"/>
      <c r="G168" s="21">
        <v>16.830999374389648</v>
      </c>
      <c r="I168" s="35"/>
      <c r="J168" s="35"/>
      <c r="K168" s="35"/>
      <c r="L168" s="35"/>
      <c r="M168" s="35"/>
      <c r="N168" s="35"/>
      <c r="O168" s="36"/>
    </row>
    <row r="169" spans="2:17">
      <c r="B169" s="25" t="s">
        <v>186</v>
      </c>
      <c r="C169" s="21">
        <v>28.78700065612793</v>
      </c>
      <c r="D169" s="37"/>
      <c r="E169" s="35"/>
      <c r="F169" s="35"/>
      <c r="G169" s="21">
        <v>16.791000366210938</v>
      </c>
      <c r="H169" s="37"/>
      <c r="I169" s="35"/>
      <c r="J169" s="35"/>
      <c r="K169" s="35"/>
      <c r="L169" s="35"/>
      <c r="M169" s="35"/>
      <c r="N169" s="35"/>
      <c r="O169" s="36"/>
    </row>
    <row r="170" spans="2:17" ht="15.75">
      <c r="B170" s="25" t="s">
        <v>186</v>
      </c>
      <c r="C170" s="21">
        <v>28.705999374389648</v>
      </c>
      <c r="D170" s="38">
        <f>STDEV(C168:C170)</f>
        <v>0.29293212664392437</v>
      </c>
      <c r="E170" s="39">
        <f>AVERAGE(C168:C170)</f>
        <v>28.578999837239582</v>
      </c>
      <c r="F170" s="35"/>
      <c r="G170" s="21">
        <v>16.778999328613281</v>
      </c>
      <c r="H170" s="40">
        <f>STDEV(G168:G170)</f>
        <v>2.7227285087589453E-2</v>
      </c>
      <c r="I170" s="39">
        <f>AVERAGE(G168:G170)</f>
        <v>16.800333023071289</v>
      </c>
      <c r="J170" s="35"/>
      <c r="K170" s="39">
        <f>E170-I170</f>
        <v>11.778666814168293</v>
      </c>
      <c r="L170" s="39">
        <f>K170-$K$7</f>
        <v>0.22300020853678149</v>
      </c>
      <c r="M170" s="18">
        <f>SQRT((D170*D170)+(H170*H170))</f>
        <v>0.29419475840567422</v>
      </c>
      <c r="N170" s="6"/>
      <c r="O170" s="23">
        <f>POWER(2,-L170)</f>
        <v>0.85678183092358984</v>
      </c>
      <c r="P170" s="17">
        <f>M170/SQRT((COUNT(C168:C170)+COUNT(G168:G170)/2))</f>
        <v>0.1386847391054602</v>
      </c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</row>
    <row r="177" spans="2:16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</row>
    <row r="178" spans="2:16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</row>
    <row r="179" spans="2:16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</row>
    <row r="180" spans="2:16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</row>
    <row r="181" spans="2:16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</row>
    <row r="182" spans="2:16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</row>
    <row r="183" spans="2:16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</row>
    <row r="184" spans="2:16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</row>
    <row r="185" spans="2:16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</row>
    <row r="186" spans="2:16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</row>
    <row r="187" spans="2:16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</row>
    <row r="188" spans="2:16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</row>
    <row r="189" spans="2:16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</row>
    <row r="190" spans="2:16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</row>
    <row r="191" spans="2:16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</row>
    <row r="192" spans="2:16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</row>
    <row r="193" spans="2:16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</row>
    <row r="194" spans="2:16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</row>
    <row r="195" spans="2:16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</row>
    <row r="196" spans="2:16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</row>
    <row r="197" spans="2:16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</row>
    <row r="198" spans="2:16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</row>
    <row r="199" spans="2:16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</row>
    <row r="200" spans="2:16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</row>
    <row r="201" spans="2:16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</row>
    <row r="202" spans="2:16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</row>
    <row r="203" spans="2:16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</row>
    <row r="204" spans="2:16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</row>
    <row r="205" spans="2:16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</row>
    <row r="206" spans="2:16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</row>
    <row r="207" spans="2:16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</row>
    <row r="208" spans="2:16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</row>
    <row r="209" spans="2:16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</row>
    <row r="210" spans="2:16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</row>
    <row r="211" spans="2:16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</row>
    <row r="212" spans="2:16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</row>
    <row r="213" spans="2:16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</row>
    <row r="214" spans="2:16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</row>
    <row r="215" spans="2:16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</row>
    <row r="216" spans="2:16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</row>
    <row r="217" spans="2:16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</row>
    <row r="218" spans="2:16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</row>
    <row r="219" spans="2:16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</row>
    <row r="220" spans="2:16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</row>
    <row r="221" spans="2:16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</row>
    <row r="222" spans="2:16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</row>
    <row r="223" spans="2:16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</row>
    <row r="224" spans="2:16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</row>
    <row r="225" spans="2:16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</row>
    <row r="226" spans="2:16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</row>
    <row r="227" spans="2:16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</row>
    <row r="228" spans="2:16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</row>
    <row r="229" spans="2:16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</row>
    <row r="230" spans="2:16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</row>
    <row r="231" spans="2:16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</row>
    <row r="232" spans="2:16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</row>
    <row r="233" spans="2:16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</row>
    <row r="234" spans="2:16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</row>
    <row r="235" spans="2:16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</row>
    <row r="236" spans="2:16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</row>
    <row r="237" spans="2:16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</row>
    <row r="238" spans="2:16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</row>
    <row r="239" spans="2:16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</row>
    <row r="240" spans="2:16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</row>
    <row r="241" spans="2:16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</row>
    <row r="242" spans="2:16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</row>
    <row r="243" spans="2:16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</row>
    <row r="244" spans="2:16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</row>
    <row r="245" spans="2:16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</row>
    <row r="246" spans="2:16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</row>
    <row r="247" spans="2:16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</row>
    <row r="248" spans="2:16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</row>
    <row r="249" spans="2:16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</row>
    <row r="250" spans="2:16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</row>
    <row r="251" spans="2:16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</row>
    <row r="252" spans="2:16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</row>
    <row r="253" spans="2:16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</row>
    <row r="254" spans="2:16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</row>
    <row r="255" spans="2:16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</row>
    <row r="256" spans="2:16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</row>
    <row r="257" spans="2:16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</row>
    <row r="258" spans="2:16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</row>
    <row r="259" spans="2:16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</row>
    <row r="260" spans="2:16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</row>
    <row r="261" spans="2:16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</row>
    <row r="262" spans="2:16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</row>
    <row r="263" spans="2:16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</row>
    <row r="264" spans="2:16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</row>
    <row r="265" spans="2:16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</row>
    <row r="266" spans="2:16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</row>
    <row r="267" spans="2:16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</row>
    <row r="268" spans="2:16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</row>
    <row r="269" spans="2:16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</row>
    <row r="270" spans="2:16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</row>
    <row r="271" spans="2:16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</row>
    <row r="272" spans="2:16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</row>
    <row r="273" spans="2:16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</row>
    <row r="274" spans="2:16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</row>
    <row r="275" spans="2:16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</row>
    <row r="276" spans="2:16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</row>
    <row r="277" spans="2:16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</row>
    <row r="278" spans="2:16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</row>
    <row r="279" spans="2:16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</row>
    <row r="280" spans="2:16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</row>
    <row r="281" spans="2:16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</row>
    <row r="282" spans="2:16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</row>
    <row r="283" spans="2:16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</row>
    <row r="284" spans="2:16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</row>
    <row r="285" spans="2:16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</row>
    <row r="286" spans="2:16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</row>
    <row r="287" spans="2:16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</row>
    <row r="288" spans="2:16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</row>
    <row r="289" spans="2:16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</row>
    <row r="290" spans="2:16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</row>
    <row r="291" spans="2:16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</row>
    <row r="292" spans="2:16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</row>
    <row r="293" spans="2:16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</row>
    <row r="294" spans="2:16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</row>
    <row r="295" spans="2:16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</row>
    <row r="296" spans="2:16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</row>
    <row r="297" spans="2:16">
      <c r="B297" s="28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P297" s="25"/>
    </row>
    <row r="298" spans="2:16">
      <c r="B298" s="28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P298" s="25"/>
    </row>
    <row r="299" spans="2:16">
      <c r="B299" s="28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P299" s="25"/>
    </row>
    <row r="300" spans="2:16">
      <c r="B300" s="28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P300" s="25"/>
    </row>
    <row r="301" spans="2:16">
      <c r="B301" s="28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P301" s="25"/>
    </row>
    <row r="302" spans="2:16">
      <c r="B302" s="28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P302" s="25"/>
    </row>
    <row r="303" spans="2:16">
      <c r="B303" s="28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P303" s="25"/>
    </row>
    <row r="304" spans="2:16">
      <c r="B304" s="28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P304" s="25"/>
    </row>
    <row r="305" spans="2:16">
      <c r="B305" s="28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P305" s="25"/>
    </row>
    <row r="306" spans="2:16">
      <c r="B306" s="28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P306" s="25"/>
    </row>
    <row r="307" spans="2:16">
      <c r="B307" s="28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P307" s="25"/>
    </row>
    <row r="308" spans="2:16">
      <c r="B308" s="28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P308" s="25"/>
    </row>
    <row r="309" spans="2:16">
      <c r="B309" s="28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P309" s="25"/>
    </row>
    <row r="310" spans="2:16">
      <c r="B310" s="28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P310" s="25"/>
    </row>
    <row r="311" spans="2:16">
      <c r="B311" s="28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P311" s="25"/>
    </row>
    <row r="312" spans="2:16">
      <c r="B312" s="28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P312" s="25"/>
    </row>
    <row r="313" spans="2:16">
      <c r="B313" s="28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P313" s="25"/>
    </row>
    <row r="314" spans="2:16">
      <c r="B314" s="28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P314" s="25"/>
    </row>
    <row r="315" spans="2:16">
      <c r="B315" s="28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P315" s="25"/>
    </row>
    <row r="316" spans="2:16">
      <c r="B316" s="28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P316" s="25"/>
    </row>
    <row r="317" spans="2:16">
      <c r="B317" s="28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P317" s="25"/>
    </row>
    <row r="318" spans="2:16">
      <c r="B318" s="28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P318" s="25"/>
    </row>
    <row r="319" spans="2:16">
      <c r="B319" s="28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P319" s="25"/>
    </row>
    <row r="320" spans="2:16">
      <c r="B320" s="28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P320" s="25"/>
    </row>
    <row r="321" spans="2:17">
      <c r="B321" s="28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P321" s="25"/>
    </row>
    <row r="322" spans="2:17">
      <c r="B322" s="28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P322" s="25"/>
    </row>
    <row r="323" spans="2:17">
      <c r="B323" s="28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P323" s="25"/>
    </row>
    <row r="324" spans="2:17">
      <c r="B324" s="28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P324" s="25"/>
      <c r="Q324"/>
    </row>
    <row r="325" spans="2:17">
      <c r="B325" s="28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P325" s="25"/>
      <c r="Q325"/>
    </row>
    <row r="326" spans="2:17">
      <c r="B326" s="28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P326" s="25"/>
      <c r="Q326"/>
    </row>
    <row r="327" spans="2:17">
      <c r="B327" s="28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P327" s="25"/>
      <c r="Q327"/>
    </row>
    <row r="328" spans="2:17">
      <c r="B328" s="28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P328" s="25"/>
      <c r="Q328"/>
    </row>
    <row r="329" spans="2:17">
      <c r="B329" s="28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P329" s="25"/>
      <c r="Q329"/>
    </row>
    <row r="330" spans="2:17">
      <c r="B330" s="28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P330" s="25"/>
      <c r="Q330"/>
    </row>
    <row r="331" spans="2:17">
      <c r="B331" s="28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P331" s="25"/>
      <c r="Q331"/>
    </row>
    <row r="332" spans="2:17">
      <c r="B332" s="28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P332" s="25"/>
      <c r="Q332"/>
    </row>
    <row r="333" spans="2:17">
      <c r="B333" s="28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P333" s="25"/>
      <c r="Q333"/>
    </row>
    <row r="334" spans="2:17">
      <c r="B334" s="28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P334" s="25"/>
      <c r="Q334"/>
    </row>
    <row r="335" spans="2:17">
      <c r="B335" s="28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P335" s="25"/>
      <c r="Q335"/>
    </row>
    <row r="336" spans="2:17">
      <c r="B336" s="28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P336" s="25"/>
      <c r="Q336"/>
    </row>
    <row r="337" spans="2:17">
      <c r="B337" s="28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P337" s="25"/>
      <c r="Q337"/>
    </row>
    <row r="338" spans="2:17">
      <c r="B338" s="28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P338" s="25"/>
      <c r="Q338"/>
    </row>
    <row r="339" spans="2:17">
      <c r="B339" s="28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P339" s="25"/>
      <c r="Q339"/>
    </row>
    <row r="340" spans="2:17">
      <c r="B340" s="28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P340" s="25"/>
      <c r="Q340"/>
    </row>
    <row r="341" spans="2:17">
      <c r="B341" s="28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P341" s="25"/>
      <c r="Q341"/>
    </row>
    <row r="342" spans="2:17">
      <c r="B342" s="28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P342" s="25"/>
      <c r="Q342"/>
    </row>
    <row r="343" spans="2:17">
      <c r="B343" s="28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P343" s="25"/>
      <c r="Q343"/>
    </row>
    <row r="344" spans="2:17">
      <c r="B344" s="28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P344" s="25"/>
      <c r="Q344"/>
    </row>
    <row r="345" spans="2:17">
      <c r="B345" s="28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P345" s="25"/>
      <c r="Q345"/>
    </row>
    <row r="346" spans="2:17">
      <c r="B346" s="28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P346" s="25"/>
      <c r="Q346"/>
    </row>
    <row r="347" spans="2:17">
      <c r="B347" s="28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P347" s="25"/>
      <c r="Q347"/>
    </row>
    <row r="348" spans="2:17">
      <c r="B348" s="28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P348" s="25"/>
      <c r="Q348"/>
    </row>
    <row r="349" spans="2:17">
      <c r="B349" s="28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P349" s="25"/>
      <c r="Q349"/>
    </row>
    <row r="350" spans="2:17">
      <c r="B350" s="28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P350" s="25"/>
      <c r="Q350"/>
    </row>
    <row r="351" spans="2:17">
      <c r="B351" s="28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P351" s="25"/>
      <c r="Q351"/>
    </row>
    <row r="352" spans="2:17">
      <c r="B352" s="28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P352" s="25"/>
      <c r="Q352"/>
    </row>
    <row r="353" spans="2:17">
      <c r="B353" s="28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P353" s="25"/>
      <c r="Q353"/>
    </row>
    <row r="354" spans="2:17">
      <c r="B354" s="28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P354" s="25"/>
      <c r="Q354"/>
    </row>
    <row r="355" spans="2:17">
      <c r="B355" s="28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P355" s="25"/>
      <c r="Q355"/>
    </row>
    <row r="356" spans="2:17">
      <c r="B356" s="28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P356" s="25"/>
      <c r="Q356"/>
    </row>
    <row r="357" spans="2:17">
      <c r="B357" s="28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P357" s="25"/>
      <c r="Q357"/>
    </row>
    <row r="358" spans="2:17">
      <c r="B358" s="28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P358" s="25"/>
      <c r="Q358"/>
    </row>
    <row r="359" spans="2:17">
      <c r="B359" s="28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P359" s="25"/>
      <c r="Q359"/>
    </row>
    <row r="360" spans="2:17">
      <c r="B360" s="28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P360" s="25"/>
      <c r="Q360"/>
    </row>
    <row r="361" spans="2:17">
      <c r="B361" s="28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P361" s="25"/>
      <c r="Q361"/>
    </row>
    <row r="362" spans="2:17">
      <c r="B362" s="28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P362" s="25"/>
      <c r="Q362"/>
    </row>
    <row r="363" spans="2:17">
      <c r="B363" s="28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P363" s="25"/>
      <c r="Q363"/>
    </row>
    <row r="364" spans="2:17">
      <c r="B364" s="28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P364" s="25"/>
      <c r="Q364"/>
    </row>
    <row r="365" spans="2:17">
      <c r="B365" s="28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P365" s="25"/>
      <c r="Q365"/>
    </row>
    <row r="366" spans="2:17">
      <c r="B366" s="28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P366" s="25"/>
      <c r="Q366"/>
    </row>
    <row r="367" spans="2:17">
      <c r="B367" s="28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P367" s="25"/>
      <c r="Q367"/>
    </row>
    <row r="368" spans="2:17">
      <c r="B368" s="28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P368" s="25"/>
      <c r="Q368"/>
    </row>
    <row r="369" spans="2:17">
      <c r="B369" s="28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P369" s="25"/>
      <c r="Q369"/>
    </row>
    <row r="370" spans="2:17">
      <c r="B370" s="28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P370" s="25"/>
      <c r="Q370"/>
    </row>
    <row r="371" spans="2:17">
      <c r="B371" s="28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P371" s="25"/>
      <c r="Q371"/>
    </row>
    <row r="372" spans="2:17">
      <c r="B372" s="28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P372" s="25"/>
      <c r="Q372"/>
    </row>
    <row r="373" spans="2:17">
      <c r="B373" s="28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P373" s="25"/>
      <c r="Q373"/>
    </row>
    <row r="374" spans="2:17">
      <c r="B374" s="28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P374" s="25"/>
      <c r="Q374"/>
    </row>
    <row r="375" spans="2:17">
      <c r="B375" s="28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P375" s="25"/>
      <c r="Q375"/>
    </row>
    <row r="376" spans="2:17">
      <c r="B376" s="28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P376" s="25"/>
      <c r="Q376"/>
    </row>
    <row r="377" spans="2:17">
      <c r="B377" s="28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P377" s="25"/>
      <c r="Q377"/>
    </row>
    <row r="378" spans="2:17">
      <c r="B378" s="28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P378" s="25"/>
      <c r="Q378"/>
    </row>
    <row r="379" spans="2:17">
      <c r="B379" s="28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P379" s="25"/>
      <c r="Q379"/>
    </row>
    <row r="380" spans="2:17">
      <c r="B380" s="28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P380" s="25"/>
      <c r="Q380"/>
    </row>
    <row r="381" spans="2:17">
      <c r="B381" s="28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P381" s="25"/>
      <c r="Q381"/>
    </row>
    <row r="382" spans="2:17">
      <c r="B382" s="28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P382" s="25"/>
      <c r="Q382"/>
    </row>
    <row r="383" spans="2:17">
      <c r="B383" s="28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P383" s="25"/>
      <c r="Q383"/>
    </row>
    <row r="384" spans="2:17">
      <c r="B384" s="28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P384" s="25"/>
      <c r="Q384"/>
    </row>
    <row r="385" spans="2:17">
      <c r="B385" s="28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P385" s="25"/>
      <c r="Q385"/>
    </row>
    <row r="386" spans="2:17">
      <c r="B386" s="28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P386" s="25"/>
      <c r="Q386"/>
    </row>
    <row r="387" spans="2:17">
      <c r="B387" s="28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P387" s="25"/>
      <c r="Q387"/>
    </row>
    <row r="388" spans="2:17">
      <c r="B388" s="28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P388" s="25"/>
      <c r="Q388"/>
    </row>
    <row r="389" spans="2:17">
      <c r="B389" s="28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P389" s="25"/>
      <c r="Q389"/>
    </row>
    <row r="390" spans="2:17">
      <c r="B390" s="28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P390" s="25"/>
      <c r="Q390"/>
    </row>
    <row r="391" spans="2:17">
      <c r="B391" s="28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P391" s="25"/>
      <c r="Q391"/>
    </row>
    <row r="392" spans="2:17">
      <c r="B392" s="28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P392" s="25"/>
      <c r="Q392"/>
    </row>
    <row r="393" spans="2:17">
      <c r="B393" s="28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P393" s="25"/>
      <c r="Q393"/>
    </row>
    <row r="394" spans="2:17">
      <c r="B394" s="28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P394" s="25"/>
      <c r="Q394"/>
    </row>
    <row r="395" spans="2:17">
      <c r="B395" s="28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P395" s="25"/>
      <c r="Q395"/>
    </row>
    <row r="396" spans="2:17">
      <c r="B396" s="28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P396" s="25"/>
      <c r="Q396"/>
    </row>
    <row r="397" spans="2:17">
      <c r="B397" s="28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P397" s="25"/>
      <c r="Q397"/>
    </row>
    <row r="398" spans="2:17">
      <c r="B398" s="28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P398" s="25"/>
      <c r="Q398"/>
    </row>
    <row r="399" spans="2:17">
      <c r="B399" s="28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P399" s="25"/>
      <c r="Q399"/>
    </row>
    <row r="400" spans="2:17">
      <c r="B400" s="28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P400" s="25"/>
      <c r="Q400"/>
    </row>
    <row r="401" spans="2:17">
      <c r="B401" s="28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P401" s="25"/>
      <c r="Q401"/>
    </row>
    <row r="402" spans="2:17">
      <c r="B402" s="28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P402" s="25"/>
      <c r="Q402"/>
    </row>
    <row r="403" spans="2:17">
      <c r="B403" s="28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P403" s="25"/>
      <c r="Q403"/>
    </row>
    <row r="404" spans="2:17">
      <c r="B404" s="28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P404" s="25"/>
      <c r="Q404"/>
    </row>
    <row r="405" spans="2:17">
      <c r="B405" s="28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P405" s="25"/>
      <c r="Q405"/>
    </row>
    <row r="406" spans="2:17">
      <c r="B406" s="28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P406" s="25"/>
      <c r="Q406"/>
    </row>
    <row r="407" spans="2:17">
      <c r="B407" s="28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P407" s="25"/>
      <c r="Q407"/>
    </row>
    <row r="408" spans="2:17">
      <c r="B408" s="28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P408" s="25"/>
      <c r="Q408"/>
    </row>
    <row r="409" spans="2:17">
      <c r="B409" s="28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P409" s="25"/>
      <c r="Q409"/>
    </row>
    <row r="410" spans="2:17">
      <c r="B410" s="28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P410" s="25"/>
      <c r="Q410"/>
    </row>
    <row r="411" spans="2:17">
      <c r="B411" s="28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P411" s="25"/>
      <c r="Q411"/>
    </row>
    <row r="412" spans="2:17">
      <c r="B412" s="28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P412" s="25"/>
      <c r="Q412"/>
    </row>
    <row r="413" spans="2:17">
      <c r="B413" s="28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P413" s="25"/>
      <c r="Q413"/>
    </row>
    <row r="414" spans="2:17">
      <c r="B414" s="28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P414" s="25"/>
      <c r="Q414"/>
    </row>
    <row r="415" spans="2:17">
      <c r="B415" s="28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P415" s="25"/>
      <c r="Q415"/>
    </row>
    <row r="416" spans="2:17">
      <c r="B416" s="28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P416" s="25"/>
      <c r="Q416"/>
    </row>
    <row r="417" spans="2:17">
      <c r="B417" s="28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P417" s="25"/>
      <c r="Q417"/>
    </row>
    <row r="418" spans="2:17">
      <c r="B418" s="28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P418" s="25"/>
      <c r="Q418"/>
    </row>
    <row r="419" spans="2:17">
      <c r="B419" s="28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P419" s="25"/>
      <c r="Q419"/>
    </row>
    <row r="420" spans="2:17">
      <c r="B420" s="28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P420" s="25"/>
      <c r="Q420"/>
    </row>
    <row r="421" spans="2:17">
      <c r="B421" s="28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P421" s="25"/>
      <c r="Q421"/>
    </row>
    <row r="422" spans="2:17">
      <c r="B422" s="28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P422" s="25"/>
      <c r="Q422"/>
    </row>
    <row r="423" spans="2:17">
      <c r="B423" s="28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P423" s="25"/>
      <c r="Q423"/>
    </row>
    <row r="424" spans="2:17">
      <c r="B424" s="28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P424" s="25"/>
      <c r="Q424"/>
    </row>
    <row r="425" spans="2:17">
      <c r="B425" s="28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P425" s="25"/>
      <c r="Q425"/>
    </row>
    <row r="426" spans="2:17">
      <c r="B426" s="28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P426" s="25"/>
      <c r="Q426"/>
    </row>
    <row r="427" spans="2:17">
      <c r="B427" s="28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P427" s="25"/>
      <c r="Q427"/>
    </row>
    <row r="428" spans="2:17">
      <c r="B428" s="28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P428" s="25"/>
      <c r="Q428"/>
    </row>
    <row r="429" spans="2:17">
      <c r="B429" s="28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P429" s="25"/>
      <c r="Q429"/>
    </row>
    <row r="430" spans="2:17">
      <c r="B430" s="28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P430" s="25"/>
      <c r="Q430"/>
    </row>
    <row r="431" spans="2:17">
      <c r="B431" s="28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P431" s="25"/>
      <c r="Q431"/>
    </row>
    <row r="432" spans="2:17">
      <c r="B432" s="28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P432" s="25"/>
      <c r="Q432"/>
    </row>
    <row r="433" spans="2:17">
      <c r="B433" s="28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P433" s="25"/>
      <c r="Q433"/>
    </row>
    <row r="434" spans="2:17">
      <c r="B434" s="28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P434" s="25"/>
      <c r="Q434"/>
    </row>
    <row r="435" spans="2:17">
      <c r="B435" s="28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P435" s="25"/>
      <c r="Q435"/>
    </row>
    <row r="436" spans="2:17">
      <c r="B436" s="28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P436" s="25"/>
      <c r="Q436"/>
    </row>
    <row r="437" spans="2:17">
      <c r="B437" s="28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P437" s="25"/>
      <c r="Q437"/>
    </row>
    <row r="438" spans="2:17">
      <c r="B438" s="28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P438" s="25"/>
      <c r="Q438"/>
    </row>
    <row r="439" spans="2:17">
      <c r="B439" s="28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P439" s="25"/>
      <c r="Q439"/>
    </row>
    <row r="440" spans="2:17">
      <c r="B440" s="28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P440" s="25"/>
      <c r="Q440"/>
    </row>
    <row r="441" spans="2:17">
      <c r="B441" s="28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P441" s="25"/>
      <c r="Q441"/>
    </row>
    <row r="442" spans="2:17">
      <c r="B442" s="28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P442" s="25"/>
      <c r="Q442"/>
    </row>
    <row r="443" spans="2:17">
      <c r="B443" s="28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P443" s="25"/>
      <c r="Q443"/>
    </row>
    <row r="444" spans="2:17">
      <c r="B444" s="28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P444" s="25"/>
      <c r="Q444"/>
    </row>
    <row r="445" spans="2:17">
      <c r="B445" s="28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P445" s="25"/>
      <c r="Q445"/>
    </row>
    <row r="446" spans="2:17">
      <c r="B446" s="28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P446" s="25"/>
      <c r="Q446"/>
    </row>
    <row r="447" spans="2:17">
      <c r="B447" s="28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P447" s="25"/>
      <c r="Q447"/>
    </row>
    <row r="448" spans="2:17">
      <c r="B448" s="28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P448" s="25"/>
      <c r="Q448"/>
    </row>
    <row r="449" spans="2:17">
      <c r="B449" s="28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P449" s="25"/>
      <c r="Q449"/>
    </row>
    <row r="450" spans="2:17">
      <c r="B450" s="28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P450" s="25"/>
      <c r="Q450"/>
    </row>
    <row r="451" spans="2:17">
      <c r="B451" s="28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P451" s="25"/>
      <c r="Q451"/>
    </row>
    <row r="452" spans="2:17">
      <c r="B452" s="28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P452" s="25"/>
      <c r="Q452"/>
    </row>
    <row r="453" spans="2:17">
      <c r="B453" s="28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P453" s="25"/>
      <c r="Q453"/>
    </row>
    <row r="454" spans="2:17">
      <c r="B454" s="28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P454" s="25"/>
      <c r="Q454"/>
    </row>
    <row r="455" spans="2:17">
      <c r="B455" s="28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P455" s="25"/>
      <c r="Q455"/>
    </row>
    <row r="456" spans="2:17">
      <c r="B456" s="28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P456" s="25"/>
      <c r="Q456"/>
    </row>
    <row r="457" spans="2:17">
      <c r="B457" s="28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P457" s="25"/>
      <c r="Q457"/>
    </row>
    <row r="458" spans="2:17">
      <c r="B458" s="28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P458" s="25"/>
      <c r="Q458"/>
    </row>
    <row r="459" spans="2:17">
      <c r="B459" s="28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P459" s="25"/>
      <c r="Q459"/>
    </row>
    <row r="460" spans="2:17">
      <c r="B460" s="28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P460" s="25"/>
      <c r="Q460"/>
    </row>
    <row r="461" spans="2:17">
      <c r="B461" s="28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P461" s="25"/>
      <c r="Q461"/>
    </row>
    <row r="462" spans="2:17">
      <c r="B462" s="28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P462" s="25"/>
      <c r="Q462"/>
    </row>
    <row r="463" spans="2:17">
      <c r="B463" s="28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P463" s="25"/>
      <c r="Q463"/>
    </row>
    <row r="464" spans="2:17">
      <c r="B464" s="28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P464" s="25"/>
      <c r="Q464"/>
    </row>
    <row r="465" spans="2:17">
      <c r="B465" s="28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P465" s="25"/>
      <c r="Q465"/>
    </row>
    <row r="466" spans="2:17">
      <c r="B466" s="28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P466" s="25"/>
      <c r="Q466"/>
    </row>
    <row r="467" spans="2:17">
      <c r="B467" s="28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P467" s="25"/>
      <c r="Q467"/>
    </row>
    <row r="468" spans="2:17">
      <c r="B468" s="28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P468" s="25"/>
      <c r="Q468"/>
    </row>
    <row r="469" spans="2:17">
      <c r="B469" s="28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P469" s="25"/>
      <c r="Q469"/>
    </row>
    <row r="470" spans="2:17">
      <c r="B470" s="28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P470" s="25"/>
      <c r="Q470"/>
    </row>
    <row r="471" spans="2:17">
      <c r="B471" s="28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P471" s="25"/>
      <c r="Q471"/>
    </row>
    <row r="472" spans="2:17">
      <c r="B472" s="28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P472" s="25"/>
      <c r="Q472"/>
    </row>
    <row r="473" spans="2:17">
      <c r="B473" s="28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P473" s="25"/>
      <c r="Q473"/>
    </row>
    <row r="474" spans="2:17">
      <c r="B474" s="28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P474" s="25"/>
      <c r="Q474"/>
    </row>
    <row r="475" spans="2:17">
      <c r="B475" s="28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P475" s="25"/>
      <c r="Q475"/>
    </row>
    <row r="476" spans="2:17">
      <c r="B476" s="28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P476" s="25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296"/>
  <sheetViews>
    <sheetView showGridLines="0" workbookViewId="0">
      <selection activeCell="O11" sqref="O11:O107"/>
    </sheetView>
  </sheetViews>
  <sheetFormatPr defaultRowHeight="12.75"/>
  <cols>
    <col min="1" max="1" width="0.7109375" customWidth="1"/>
    <col min="2" max="2" width="21.140625" style="25" customWidth="1"/>
    <col min="3" max="3" width="7.28515625" style="31" customWidth="1"/>
    <col min="4" max="4" width="4.7109375" style="31" customWidth="1"/>
    <col min="5" max="5" width="6.42578125" style="31" customWidth="1"/>
    <col min="6" max="6" width="0.42578125" style="32" customWidth="1"/>
    <col min="7" max="7" width="8.140625" style="31" customWidth="1"/>
    <col min="8" max="8" width="5" style="31" customWidth="1"/>
    <col min="9" max="9" width="5.85546875" style="31" customWidth="1"/>
    <col min="10" max="10" width="0.5703125" style="32" customWidth="1"/>
    <col min="11" max="11" width="5.28515625" style="31" customWidth="1"/>
    <col min="12" max="13" width="5.5703125" style="31" customWidth="1"/>
    <col min="14" max="14" width="1.140625" style="32" customWidth="1"/>
    <col min="15" max="15" width="19.5703125" style="33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5" t="s">
        <v>244</v>
      </c>
      <c r="D3" s="46"/>
      <c r="E3" s="47"/>
      <c r="F3" s="9"/>
      <c r="G3" s="48" t="s">
        <v>245</v>
      </c>
      <c r="H3" s="48"/>
      <c r="I3" s="48"/>
      <c r="J3" s="10"/>
      <c r="K3" s="11"/>
      <c r="L3" s="12"/>
      <c r="M3" s="12"/>
      <c r="N3" s="20"/>
    </row>
    <row r="4" spans="2:17" ht="5.25" customHeight="1">
      <c r="C4" s="34"/>
      <c r="G4" s="34"/>
    </row>
    <row r="5" spans="2:17">
      <c r="B5" s="2"/>
      <c r="C5" s="21">
        <v>26.275999069213867</v>
      </c>
      <c r="D5" s="32"/>
      <c r="E5" s="35"/>
      <c r="F5" s="35"/>
      <c r="G5" s="21">
        <v>14.984999656677246</v>
      </c>
      <c r="H5" s="32"/>
      <c r="I5" s="35"/>
      <c r="J5" s="35"/>
      <c r="K5" s="35"/>
      <c r="L5" s="35"/>
      <c r="M5" s="35"/>
      <c r="N5" s="35"/>
      <c r="O5" s="36"/>
    </row>
    <row r="6" spans="2:17">
      <c r="B6" s="27" t="s">
        <v>4</v>
      </c>
      <c r="C6" s="21">
        <v>26.584999084472656</v>
      </c>
      <c r="D6" s="37"/>
      <c r="E6" s="35"/>
      <c r="F6" s="35"/>
      <c r="G6" s="21">
        <v>14.845000267028809</v>
      </c>
      <c r="H6" s="37"/>
      <c r="I6" s="35"/>
      <c r="J6" s="35"/>
      <c r="K6" s="35"/>
      <c r="L6" s="35"/>
      <c r="M6" s="35"/>
      <c r="N6" s="35"/>
      <c r="O6" s="36"/>
    </row>
    <row r="7" spans="2:17" ht="15.75">
      <c r="B7" s="27"/>
      <c r="C7" s="21">
        <v>26.360000610351563</v>
      </c>
      <c r="D7" s="38">
        <f>STDEV(C5:C8)</f>
        <v>0.1597714939636502</v>
      </c>
      <c r="E7" s="39">
        <f>AVERAGE(C5:C8)</f>
        <v>26.406999588012695</v>
      </c>
      <c r="F7" s="35"/>
      <c r="G7" s="21">
        <v>14.800999641418457</v>
      </c>
      <c r="H7" s="40">
        <f>STDEV(G5:G8)</f>
        <v>9.6083201593958806E-2</v>
      </c>
      <c r="I7" s="39">
        <f>AVERAGE(G5:G8)</f>
        <v>14.876999855041504</v>
      </c>
      <c r="J7" s="35"/>
      <c r="K7" s="1">
        <f>E7-I7</f>
        <v>11.529999732971191</v>
      </c>
      <c r="L7" s="39">
        <f>K7-$K$7</f>
        <v>0</v>
      </c>
      <c r="M7" s="18">
        <f>SQRT((D7*D7)+(H7*H7))</f>
        <v>0.18643742090020995</v>
      </c>
      <c r="N7" s="6"/>
      <c r="O7" s="23">
        <f>POWER(2,-L7)</f>
        <v>1</v>
      </c>
      <c r="P7" s="17">
        <f>M7/SQRT((COUNT(C5:C8)+COUNT(G5:G8)/2))</f>
        <v>8.7887443056979361E-2</v>
      </c>
    </row>
    <row r="8" spans="2:17">
      <c r="B8" s="27"/>
      <c r="C8" s="41"/>
      <c r="D8" s="37"/>
      <c r="E8" s="35"/>
      <c r="F8" s="35"/>
      <c r="G8" s="41"/>
      <c r="H8" s="37"/>
      <c r="I8" s="35"/>
      <c r="J8" s="35"/>
      <c r="K8" s="35"/>
      <c r="L8" s="35"/>
      <c r="M8" s="35"/>
      <c r="N8" s="35"/>
      <c r="O8" s="36"/>
    </row>
    <row r="9" spans="2:17" s="24" customFormat="1">
      <c r="B9" s="25" t="s">
        <v>187</v>
      </c>
      <c r="C9" s="21"/>
      <c r="D9" s="32"/>
      <c r="E9" s="35"/>
      <c r="F9" s="35"/>
      <c r="G9" s="21">
        <v>16.426000595092773</v>
      </c>
      <c r="H9" s="31"/>
      <c r="I9" s="35"/>
      <c r="J9" s="35"/>
      <c r="K9" s="35"/>
      <c r="L9" s="35"/>
      <c r="M9" s="35"/>
      <c r="N9" s="35"/>
      <c r="O9" s="36"/>
      <c r="P9" s="42"/>
      <c r="Q9" s="30"/>
    </row>
    <row r="10" spans="2:17" s="24" customFormat="1">
      <c r="B10" s="25" t="s">
        <v>187</v>
      </c>
      <c r="C10" s="21">
        <v>24.823999404907227</v>
      </c>
      <c r="D10" s="37"/>
      <c r="E10" s="35"/>
      <c r="F10" s="35"/>
      <c r="G10" s="21">
        <v>15.982999801635742</v>
      </c>
      <c r="H10" s="37"/>
      <c r="I10" s="35"/>
      <c r="J10" s="35"/>
      <c r="K10" s="35"/>
      <c r="L10" s="35"/>
      <c r="M10" s="35"/>
      <c r="N10" s="35"/>
      <c r="O10" s="36"/>
      <c r="P10" s="42"/>
      <c r="Q10" s="30"/>
    </row>
    <row r="11" spans="2:17" s="24" customFormat="1" ht="15.75">
      <c r="B11" s="25" t="s">
        <v>187</v>
      </c>
      <c r="C11" s="21">
        <v>24.89900016784668</v>
      </c>
      <c r="D11" s="38">
        <f>STDEV(C9:C11)</f>
        <v>5.3033548068652001E-2</v>
      </c>
      <c r="E11" s="39">
        <f>AVERAGE(C9:C11)</f>
        <v>24.861499786376953</v>
      </c>
      <c r="F11" s="35"/>
      <c r="G11" s="21">
        <v>16.39900016784668</v>
      </c>
      <c r="H11" s="40">
        <f>STDEV(G9:G11)</f>
        <v>0.24833949570515737</v>
      </c>
      <c r="I11" s="39">
        <f>AVERAGE(G9:G11)</f>
        <v>16.269333521525066</v>
      </c>
      <c r="J11" s="35"/>
      <c r="K11" s="39">
        <f>E11-I11</f>
        <v>8.5921662648518868</v>
      </c>
      <c r="L11" s="39">
        <f>K11-$K$7</f>
        <v>-2.9378334681193046</v>
      </c>
      <c r="M11" s="39">
        <f>SQRT((D11*D11)+(H11*H11))</f>
        <v>0.25393909180715341</v>
      </c>
      <c r="N11" s="35"/>
      <c r="O11" s="43">
        <f>POWER(2,-L11)</f>
        <v>7.6625971926798622</v>
      </c>
      <c r="P11" s="1">
        <f>M11/SQRT((COUNT(C9:C11)+COUNT(G9:G11)/2))</f>
        <v>0.13573615409298595</v>
      </c>
      <c r="Q11" s="30"/>
    </row>
    <row r="12" spans="2:17" s="24" customFormat="1">
      <c r="B12" s="25" t="s">
        <v>188</v>
      </c>
      <c r="C12" s="21">
        <v>20.375</v>
      </c>
      <c r="D12" s="32"/>
      <c r="E12" s="35"/>
      <c r="F12" s="35"/>
      <c r="G12" s="21">
        <v>14.675000190734863</v>
      </c>
      <c r="H12" s="31"/>
      <c r="I12" s="35"/>
      <c r="J12" s="35"/>
      <c r="K12" s="35"/>
      <c r="L12" s="35"/>
      <c r="M12" s="35"/>
      <c r="N12" s="35"/>
      <c r="O12" s="36"/>
      <c r="P12" s="42"/>
      <c r="Q12" s="30"/>
    </row>
    <row r="13" spans="2:17" s="24" customFormat="1">
      <c r="B13" s="25" t="s">
        <v>188</v>
      </c>
      <c r="C13" s="21">
        <v>20.37299919128418</v>
      </c>
      <c r="D13" s="37"/>
      <c r="E13" s="35"/>
      <c r="F13" s="35"/>
      <c r="G13" s="21">
        <v>15.111000061035156</v>
      </c>
      <c r="H13" s="37"/>
      <c r="I13" s="35"/>
      <c r="J13" s="35"/>
      <c r="K13" s="35"/>
      <c r="L13" s="35"/>
      <c r="M13" s="35"/>
      <c r="N13" s="35"/>
      <c r="O13" s="36"/>
      <c r="P13" s="42"/>
      <c r="Q13" s="30"/>
    </row>
    <row r="14" spans="2:17" s="24" customFormat="1" ht="15.75">
      <c r="B14" s="25" t="s">
        <v>188</v>
      </c>
      <c r="C14" s="21">
        <v>20.138999938964844</v>
      </c>
      <c r="D14" s="38">
        <f>STDEV(C12:C14)</f>
        <v>0.13568080319271592</v>
      </c>
      <c r="E14" s="39">
        <f>AVERAGE(C12:C14)</f>
        <v>20.295666376749676</v>
      </c>
      <c r="F14" s="35"/>
      <c r="G14" s="21">
        <v>15.12399959564209</v>
      </c>
      <c r="H14" s="40">
        <f>STDEV(G12:G14)</f>
        <v>0.25555995396018755</v>
      </c>
      <c r="I14" s="39">
        <f>AVERAGE(G12:G14)</f>
        <v>14.969999949137369</v>
      </c>
      <c r="J14" s="35"/>
      <c r="K14" s="39">
        <f>E14-I14</f>
        <v>5.3256664276123065</v>
      </c>
      <c r="L14" s="39">
        <f>K14-$K$7</f>
        <v>-6.2043333053588849</v>
      </c>
      <c r="M14" s="39">
        <f>SQRT((D14*D14)+(H14*H14))</f>
        <v>0.289344380320672</v>
      </c>
      <c r="N14" s="35"/>
      <c r="O14" s="43">
        <f>POWER(2,-L14)</f>
        <v>73.737842772108152</v>
      </c>
      <c r="P14" s="1">
        <f>M14/SQRT((COUNT(C12:C14)+COUNT(G12:G14)/2))</f>
        <v>0.13639824894864441</v>
      </c>
      <c r="Q14" s="30"/>
    </row>
    <row r="15" spans="2:17">
      <c r="B15" s="25" t="s">
        <v>189</v>
      </c>
      <c r="C15" s="21">
        <v>27.416000366210937</v>
      </c>
      <c r="D15" s="32"/>
      <c r="E15" s="35"/>
      <c r="F15" s="35"/>
      <c r="G15" s="21">
        <v>17.183000564575195</v>
      </c>
      <c r="I15" s="35"/>
      <c r="J15" s="35"/>
      <c r="K15" s="35"/>
      <c r="L15" s="35"/>
      <c r="M15" s="35"/>
      <c r="N15" s="35"/>
      <c r="O15" s="36"/>
    </row>
    <row r="16" spans="2:17">
      <c r="B16" s="25" t="s">
        <v>189</v>
      </c>
      <c r="C16" s="21">
        <v>27.431999206542969</v>
      </c>
      <c r="D16" s="37"/>
      <c r="E16" s="35"/>
      <c r="F16" s="35"/>
      <c r="G16" s="21">
        <v>17.163000106811523</v>
      </c>
      <c r="H16" s="37"/>
      <c r="I16" s="35"/>
      <c r="J16" s="35"/>
      <c r="K16" s="35"/>
      <c r="L16" s="35"/>
      <c r="M16" s="35"/>
      <c r="N16" s="35"/>
      <c r="O16" s="36"/>
    </row>
    <row r="17" spans="2:16" ht="15.75">
      <c r="B17" s="25" t="s">
        <v>189</v>
      </c>
      <c r="C17" s="21">
        <v>27.63599967956543</v>
      </c>
      <c r="D17" s="38">
        <f>STDEV(C15:C17)</f>
        <v>0.12265932072329826</v>
      </c>
      <c r="E17" s="39">
        <f>AVERAGE(C15:C17)</f>
        <v>27.494666417439777</v>
      </c>
      <c r="F17" s="35"/>
      <c r="G17" s="21">
        <v>17.124000549316406</v>
      </c>
      <c r="H17" s="40">
        <f>STDEV(G15:G17)</f>
        <v>3.0005515037819064E-2</v>
      </c>
      <c r="I17" s="39">
        <f>AVERAGE(G15:G17)</f>
        <v>17.156667073567707</v>
      </c>
      <c r="J17" s="35"/>
      <c r="K17" s="39">
        <f>E17-I17</f>
        <v>10.33799934387207</v>
      </c>
      <c r="L17" s="39">
        <f>K17-$K$7</f>
        <v>-1.1920003890991211</v>
      </c>
      <c r="M17" s="18">
        <f>SQRT((D17*D17)+(H17*H17))</f>
        <v>0.1262760463943409</v>
      </c>
      <c r="N17" s="6"/>
      <c r="O17" s="23">
        <f>POWER(2,-L17)</f>
        <v>2.2846931098854992</v>
      </c>
      <c r="P17" s="17">
        <f>M17/SQRT((COUNT(C15:C17)+COUNT(G15:G17)/2))</f>
        <v>5.9527099137910357E-2</v>
      </c>
    </row>
    <row r="18" spans="2:16">
      <c r="B18" s="25" t="s">
        <v>190</v>
      </c>
      <c r="C18" s="21">
        <v>28.808000564575195</v>
      </c>
      <c r="D18" s="32"/>
      <c r="E18" s="35"/>
      <c r="F18" s="35"/>
      <c r="G18" s="21">
        <v>16.527000427246094</v>
      </c>
      <c r="I18" s="35"/>
      <c r="J18" s="35"/>
      <c r="K18" s="35"/>
      <c r="L18" s="35"/>
      <c r="M18" s="35"/>
      <c r="N18" s="35"/>
      <c r="O18" s="36"/>
    </row>
    <row r="19" spans="2:16">
      <c r="B19" s="25" t="s">
        <v>190</v>
      </c>
      <c r="C19" s="21">
        <v>28.781000137329102</v>
      </c>
      <c r="D19" s="37"/>
      <c r="E19" s="35"/>
      <c r="F19" s="35"/>
      <c r="G19" s="21">
        <v>16.534999847412109</v>
      </c>
      <c r="H19" s="37"/>
      <c r="I19" s="35"/>
      <c r="J19" s="35"/>
      <c r="K19" s="35"/>
      <c r="L19" s="35"/>
      <c r="M19" s="35"/>
      <c r="N19" s="35"/>
      <c r="O19" s="36"/>
    </row>
    <row r="20" spans="2:16" ht="15.75">
      <c r="B20" s="25" t="s">
        <v>190</v>
      </c>
      <c r="C20" s="21">
        <v>28.5</v>
      </c>
      <c r="D20" s="38">
        <f>STDEV(C18:C20)</f>
        <v>0.17056496710864058</v>
      </c>
      <c r="E20" s="39">
        <f>AVERAGE(C18:C20)</f>
        <v>28.696333567301433</v>
      </c>
      <c r="F20" s="35"/>
      <c r="G20" s="21">
        <v>16.577999114990234</v>
      </c>
      <c r="H20" s="40">
        <f>STDEV(G18:G20)</f>
        <v>2.7428069220149908E-2</v>
      </c>
      <c r="I20" s="39">
        <f>AVERAGE(G18:G20)</f>
        <v>16.546666463216145</v>
      </c>
      <c r="J20" s="35"/>
      <c r="K20" s="39">
        <f>E20-I20</f>
        <v>12.149667104085289</v>
      </c>
      <c r="L20" s="39">
        <f>K20-$K$7</f>
        <v>0.61966737111409742</v>
      </c>
      <c r="M20" s="18">
        <f>SQRT((D20*D20)+(H20*H20))</f>
        <v>0.1727562067941901</v>
      </c>
      <c r="N20" s="6"/>
      <c r="O20" s="23">
        <f>POWER(2,-L20)</f>
        <v>0.65082096420956514</v>
      </c>
      <c r="P20" s="17">
        <f>M20/SQRT((COUNT(C18:C20)+COUNT(G18:G20)/2))</f>
        <v>8.143805687749156E-2</v>
      </c>
    </row>
    <row r="21" spans="2:16">
      <c r="B21" s="25" t="s">
        <v>191</v>
      </c>
      <c r="C21" s="21">
        <v>24.107999801635742</v>
      </c>
      <c r="D21" s="32"/>
      <c r="E21" s="35"/>
      <c r="F21" s="35"/>
      <c r="G21" s="21">
        <v>16.558000564575195</v>
      </c>
      <c r="I21" s="35"/>
      <c r="J21" s="35"/>
      <c r="K21" s="35"/>
      <c r="L21" s="35"/>
      <c r="M21" s="35"/>
      <c r="N21" s="35"/>
      <c r="O21" s="36"/>
    </row>
    <row r="22" spans="2:16">
      <c r="B22" s="25" t="s">
        <v>191</v>
      </c>
      <c r="C22" s="21">
        <v>24.784999847412109</v>
      </c>
      <c r="D22" s="37"/>
      <c r="E22" s="35"/>
      <c r="F22" s="35"/>
      <c r="G22" s="21">
        <v>16.51300048828125</v>
      </c>
      <c r="H22" s="37"/>
      <c r="I22" s="35"/>
      <c r="J22" s="35"/>
      <c r="K22" s="35"/>
      <c r="L22" s="35"/>
      <c r="M22" s="35"/>
      <c r="N22" s="35"/>
      <c r="O22" s="36"/>
    </row>
    <row r="23" spans="2:16" ht="15.75">
      <c r="B23" s="25" t="s">
        <v>191</v>
      </c>
      <c r="C23" s="21">
        <v>24.121000289916992</v>
      </c>
      <c r="D23" s="38">
        <f>STDEV(C21:C23)</f>
        <v>0.38716781181435461</v>
      </c>
      <c r="E23" s="39">
        <f>AVERAGE(C21:C23)</f>
        <v>24.337999979654949</v>
      </c>
      <c r="F23" s="35"/>
      <c r="G23" s="21">
        <v>16.51099967956543</v>
      </c>
      <c r="H23" s="40">
        <f>STDEV(G21:G23)</f>
        <v>2.6577224879206295E-2</v>
      </c>
      <c r="I23" s="39">
        <f>AVERAGE(G21:G23)</f>
        <v>16.527333577473957</v>
      </c>
      <c r="J23" s="35"/>
      <c r="K23" s="39">
        <f>E23-I23</f>
        <v>7.810666402180992</v>
      </c>
      <c r="L23" s="39">
        <f>K23-$K$7</f>
        <v>-3.7193333307901995</v>
      </c>
      <c r="M23" s="18">
        <f>SQRT((D23*D23)+(H23*H23))</f>
        <v>0.38807893963392992</v>
      </c>
      <c r="N23" s="6"/>
      <c r="O23" s="23">
        <f>POWER(2,-L23)</f>
        <v>13.17136838199178</v>
      </c>
      <c r="P23" s="17">
        <f>M23/SQRT((COUNT(C21:C23)+COUNT(G21:G23)/2))</f>
        <v>0.18294216656722445</v>
      </c>
    </row>
    <row r="24" spans="2:16">
      <c r="B24" s="25" t="s">
        <v>192</v>
      </c>
      <c r="C24" s="21">
        <v>29.826999664306641</v>
      </c>
      <c r="D24" s="32"/>
      <c r="E24" s="35"/>
      <c r="F24" s="35"/>
      <c r="G24" s="21">
        <v>15.581000328063965</v>
      </c>
      <c r="I24" s="35"/>
      <c r="J24" s="35"/>
      <c r="K24" s="35"/>
      <c r="L24" s="35"/>
      <c r="M24" s="35"/>
      <c r="N24" s="35"/>
      <c r="O24" s="36"/>
    </row>
    <row r="25" spans="2:16">
      <c r="B25" s="25" t="s">
        <v>192</v>
      </c>
      <c r="C25" s="21">
        <v>30.371999740600586</v>
      </c>
      <c r="D25" s="37"/>
      <c r="E25" s="35"/>
      <c r="F25" s="35"/>
      <c r="G25" s="21">
        <v>15.083999633789063</v>
      </c>
      <c r="H25" s="37"/>
      <c r="I25" s="35"/>
      <c r="J25" s="35"/>
      <c r="K25" s="35"/>
      <c r="L25" s="35"/>
      <c r="M25" s="35"/>
      <c r="N25" s="35"/>
      <c r="O25" s="36"/>
    </row>
    <row r="26" spans="2:16" ht="15.75">
      <c r="B26" s="25" t="s">
        <v>192</v>
      </c>
      <c r="C26" s="21">
        <v>29.881000518798828</v>
      </c>
      <c r="D26" s="38">
        <f>STDEV(C24:C26)</f>
        <v>0.30028359130890042</v>
      </c>
      <c r="E26" s="39">
        <f>AVERAGE(C24:C26)</f>
        <v>30.026666641235352</v>
      </c>
      <c r="F26" s="35"/>
      <c r="G26" s="21">
        <v>15.404000282287598</v>
      </c>
      <c r="H26" s="40">
        <f>STDEV(G24:G26)</f>
        <v>0.25190577648330481</v>
      </c>
      <c r="I26" s="39">
        <f>AVERAGE(G24:G26)</f>
        <v>15.356333414713541</v>
      </c>
      <c r="J26" s="35"/>
      <c r="K26" s="39">
        <f>E26-I26</f>
        <v>14.67033322652181</v>
      </c>
      <c r="L26" s="39">
        <f>K26-$K$7</f>
        <v>3.1403334935506191</v>
      </c>
      <c r="M26" s="18">
        <f>SQRT((D26*D26)+(H26*H26))</f>
        <v>0.39195249129840654</v>
      </c>
      <c r="N26" s="6"/>
      <c r="O26" s="23">
        <f>POWER(2,-L26)</f>
        <v>0.11341367466627753</v>
      </c>
      <c r="P26" s="17">
        <f>M26/SQRT((COUNT(C24:C26)+COUNT(G24:G26)/2))</f>
        <v>0.18476817633337636</v>
      </c>
    </row>
    <row r="27" spans="2:16">
      <c r="B27" s="25" t="s">
        <v>193</v>
      </c>
      <c r="C27" s="21">
        <v>28.50200080871582</v>
      </c>
      <c r="D27" s="32"/>
      <c r="E27" s="35"/>
      <c r="F27" s="35"/>
      <c r="G27" s="21">
        <v>17.160999298095703</v>
      </c>
      <c r="I27" s="35"/>
      <c r="J27" s="35"/>
      <c r="K27" s="35"/>
      <c r="L27" s="35"/>
      <c r="M27" s="35"/>
      <c r="N27" s="35"/>
      <c r="O27" s="36"/>
    </row>
    <row r="28" spans="2:16">
      <c r="B28" s="25" t="s">
        <v>193</v>
      </c>
      <c r="C28" s="21">
        <v>28.298000335693359</v>
      </c>
      <c r="D28" s="37"/>
      <c r="E28" s="35"/>
      <c r="F28" s="35"/>
      <c r="G28" s="21">
        <v>16.996999740600586</v>
      </c>
      <c r="H28" s="37"/>
      <c r="I28" s="35"/>
      <c r="J28" s="35"/>
      <c r="K28" s="35"/>
      <c r="L28" s="35"/>
      <c r="M28" s="35"/>
      <c r="N28" s="35"/>
      <c r="O28" s="36"/>
    </row>
    <row r="29" spans="2:16" ht="15.75">
      <c r="B29" s="25" t="s">
        <v>193</v>
      </c>
      <c r="C29" s="21">
        <v>28.339000701904297</v>
      </c>
      <c r="D29" s="38">
        <f>STDEV(C27:C29)</f>
        <v>0.10790911132629692</v>
      </c>
      <c r="E29" s="39">
        <f>AVERAGE(C27:C29)</f>
        <v>28.379667282104492</v>
      </c>
      <c r="F29" s="35"/>
      <c r="G29" s="21">
        <v>17.006000518798828</v>
      </c>
      <c r="H29" s="40">
        <f>STDEV(G27:G29)</f>
        <v>9.219679174668495E-2</v>
      </c>
      <c r="I29" s="39">
        <f>AVERAGE(G27:G29)</f>
        <v>17.054666519165039</v>
      </c>
      <c r="J29" s="35"/>
      <c r="K29" s="39">
        <f>E29-I29</f>
        <v>11.325000762939453</v>
      </c>
      <c r="L29" s="39">
        <f>K29-$K$7</f>
        <v>-0.20499897003173828</v>
      </c>
      <c r="M29" s="18">
        <f>SQRT((D29*D29)+(H29*H29))</f>
        <v>0.14193176077119854</v>
      </c>
      <c r="N29" s="6"/>
      <c r="O29" s="23">
        <f>POWER(2,-L29)</f>
        <v>1.1526855238737863</v>
      </c>
      <c r="P29" s="17">
        <f>M29/SQRT((COUNT(C27:C29)+COUNT(G27:G29)/2))</f>
        <v>6.6907273671374209E-2</v>
      </c>
    </row>
    <row r="30" spans="2:16">
      <c r="B30" s="25" t="s">
        <v>194</v>
      </c>
      <c r="C30" s="21">
        <v>22.493999481201172</v>
      </c>
      <c r="D30" s="32"/>
      <c r="E30" s="35"/>
      <c r="F30" s="35"/>
      <c r="G30" s="21">
        <v>15.60200023651123</v>
      </c>
      <c r="I30" s="35"/>
      <c r="J30" s="35"/>
      <c r="K30" s="35"/>
      <c r="L30" s="35"/>
      <c r="M30" s="35"/>
      <c r="N30" s="35"/>
      <c r="O30" s="36"/>
    </row>
    <row r="31" spans="2:16">
      <c r="B31" s="25" t="s">
        <v>194</v>
      </c>
      <c r="C31" s="21">
        <v>22.488000869750977</v>
      </c>
      <c r="D31" s="37"/>
      <c r="E31" s="35"/>
      <c r="F31" s="35"/>
      <c r="G31" s="21">
        <v>15.583000183105469</v>
      </c>
      <c r="H31" s="37"/>
      <c r="I31" s="35"/>
      <c r="J31" s="35"/>
      <c r="K31" s="35"/>
      <c r="L31" s="35"/>
      <c r="M31" s="35"/>
      <c r="N31" s="35"/>
      <c r="O31" s="36"/>
    </row>
    <row r="32" spans="2:16" ht="15.75">
      <c r="B32" s="25" t="s">
        <v>194</v>
      </c>
      <c r="C32" s="21">
        <v>22.395000457763672</v>
      </c>
      <c r="D32" s="38">
        <f>STDEV(C30:C32)</f>
        <v>5.5506556085321269E-2</v>
      </c>
      <c r="E32" s="39">
        <f>AVERAGE(C30:C32)</f>
        <v>22.459000269571941</v>
      </c>
      <c r="F32" s="35"/>
      <c r="G32" s="21">
        <v>15.628000259399414</v>
      </c>
      <c r="H32" s="40">
        <f>STDEV(G30:G32)</f>
        <v>2.2590595705841723E-2</v>
      </c>
      <c r="I32" s="39">
        <f>AVERAGE(G30:G32)</f>
        <v>15.604333559672037</v>
      </c>
      <c r="J32" s="35"/>
      <c r="K32" s="39">
        <f>E32-I32</f>
        <v>6.8546667098999041</v>
      </c>
      <c r="L32" s="39">
        <f>K32-$K$7</f>
        <v>-4.6753330230712873</v>
      </c>
      <c r="M32" s="18">
        <f>SQRT((D32*D32)+(H32*H32))</f>
        <v>5.9927562797077859E-2</v>
      </c>
      <c r="N32" s="6"/>
      <c r="O32" s="23">
        <f>POWER(2,-L32)</f>
        <v>25.551445825239586</v>
      </c>
      <c r="P32" s="17">
        <f>M32/SQRT((COUNT(C30:C32)+COUNT(G30:G32)/2))</f>
        <v>2.8250124022530947E-2</v>
      </c>
    </row>
    <row r="33" spans="2:17">
      <c r="B33" s="25" t="s">
        <v>195</v>
      </c>
      <c r="C33" s="21">
        <v>27.850000381469727</v>
      </c>
      <c r="D33" s="32"/>
      <c r="E33" s="35"/>
      <c r="F33" s="35"/>
      <c r="G33" s="21">
        <v>16.302000045776367</v>
      </c>
      <c r="I33" s="35"/>
      <c r="J33" s="35"/>
      <c r="K33" s="35"/>
      <c r="L33" s="35"/>
      <c r="M33" s="35"/>
      <c r="N33" s="35"/>
      <c r="O33" s="36"/>
    </row>
    <row r="34" spans="2:17">
      <c r="B34" s="25" t="s">
        <v>195</v>
      </c>
      <c r="C34" s="21">
        <v>28.103000640869141</v>
      </c>
      <c r="D34" s="37"/>
      <c r="E34" s="35"/>
      <c r="F34" s="35"/>
      <c r="G34" s="21">
        <v>16.615999221801758</v>
      </c>
      <c r="H34" s="37"/>
      <c r="I34" s="35"/>
      <c r="J34" s="35"/>
      <c r="K34" s="35"/>
      <c r="L34" s="35"/>
      <c r="M34" s="35"/>
      <c r="N34" s="35"/>
      <c r="O34" s="36"/>
    </row>
    <row r="35" spans="2:17" ht="15.75">
      <c r="B35" s="25" t="s">
        <v>195</v>
      </c>
      <c r="C35" s="21">
        <v>28.145000457763672</v>
      </c>
      <c r="D35" s="38">
        <f>STDEV(C33:C35)</f>
        <v>0.15958182900358597</v>
      </c>
      <c r="E35" s="39">
        <f>AVERAGE(C33:C35)</f>
        <v>28.03266716003418</v>
      </c>
      <c r="F35" s="35"/>
      <c r="G35" s="21">
        <v>16.367000579833984</v>
      </c>
      <c r="H35" s="40">
        <f>STDEV(G33:G35)</f>
        <v>0.16574120171429671</v>
      </c>
      <c r="I35" s="39">
        <f>AVERAGE(G33:G35)</f>
        <v>16.428333282470703</v>
      </c>
      <c r="J35" s="35"/>
      <c r="K35" s="39">
        <f>E35-I35</f>
        <v>11.604333877563477</v>
      </c>
      <c r="L35" s="39">
        <f>K35-$K$7</f>
        <v>7.4334144592285156E-2</v>
      </c>
      <c r="M35" s="18">
        <f>SQRT((D35*D35)+(H35*H35))</f>
        <v>0.2300793473865678</v>
      </c>
      <c r="N35" s="6"/>
      <c r="O35" s="23">
        <f>POWER(2,-L35)</f>
        <v>0.94978037745213162</v>
      </c>
      <c r="P35" s="17">
        <f>M35/SQRT((COUNT(C33:C35)+COUNT(G33:G35)/2))</f>
        <v>0.10846044449867831</v>
      </c>
    </row>
    <row r="36" spans="2:17" s="24" customFormat="1">
      <c r="B36" s="25" t="s">
        <v>196</v>
      </c>
      <c r="C36" s="21">
        <v>25.599000930786133</v>
      </c>
      <c r="D36" s="32"/>
      <c r="E36" s="35"/>
      <c r="F36" s="35"/>
      <c r="G36" s="21">
        <v>15.154999732971191</v>
      </c>
      <c r="H36" s="31"/>
      <c r="I36" s="35"/>
      <c r="J36" s="35"/>
      <c r="K36" s="35"/>
      <c r="L36" s="35"/>
      <c r="M36" s="35"/>
      <c r="N36" s="35"/>
      <c r="O36" s="36"/>
      <c r="P36" s="42"/>
      <c r="Q36" s="30"/>
    </row>
    <row r="37" spans="2:17" s="24" customFormat="1">
      <c r="B37" s="25" t="s">
        <v>196</v>
      </c>
      <c r="C37" s="21">
        <v>25.715999603271484</v>
      </c>
      <c r="D37" s="37"/>
      <c r="E37" s="35"/>
      <c r="F37" s="35"/>
      <c r="G37" s="21">
        <v>15.123000144958496</v>
      </c>
      <c r="H37" s="37"/>
      <c r="I37" s="35"/>
      <c r="J37" s="35"/>
      <c r="K37" s="35"/>
      <c r="L37" s="35"/>
      <c r="M37" s="35"/>
      <c r="N37" s="35"/>
      <c r="O37" s="36"/>
      <c r="P37" s="42"/>
      <c r="Q37" s="30"/>
    </row>
    <row r="38" spans="2:17" s="24" customFormat="1" ht="15.75">
      <c r="B38" s="25" t="s">
        <v>196</v>
      </c>
      <c r="C38" s="21">
        <v>25.531999588012695</v>
      </c>
      <c r="D38" s="38">
        <f>STDEV(C36:C38)</f>
        <v>9.3125251598776743E-2</v>
      </c>
      <c r="E38" s="39">
        <f>AVERAGE(C36:C38)</f>
        <v>25.61566670735677</v>
      </c>
      <c r="F38" s="35"/>
      <c r="G38" s="21">
        <v>14.49899959564209</v>
      </c>
      <c r="H38" s="40">
        <f>STDEV(G36:G38)</f>
        <v>0.36985060933568059</v>
      </c>
      <c r="I38" s="39">
        <f>AVERAGE(G36:G38)</f>
        <v>14.925666491190592</v>
      </c>
      <c r="J38" s="35"/>
      <c r="K38" s="39">
        <f>E38-I38</f>
        <v>10.690000216166178</v>
      </c>
      <c r="L38" s="39">
        <f>K38-$K$7</f>
        <v>-0.83999951680501361</v>
      </c>
      <c r="M38" s="39">
        <f>SQRT((D38*D38)+(H38*H38))</f>
        <v>0.38139452763681564</v>
      </c>
      <c r="N38" s="35"/>
      <c r="O38" s="43">
        <f>POWER(2,-L38)</f>
        <v>1.7900495423230673</v>
      </c>
      <c r="P38" s="1">
        <f>M38/SQRT((COUNT(C36:C38)+COUNT(G36:G38)/2))</f>
        <v>0.17979110453295499</v>
      </c>
      <c r="Q38" s="30"/>
    </row>
    <row r="39" spans="2:17" s="24" customFormat="1">
      <c r="B39" s="25" t="s">
        <v>197</v>
      </c>
      <c r="C39" s="21">
        <v>21.881999969482422</v>
      </c>
      <c r="D39" s="32"/>
      <c r="E39" s="35"/>
      <c r="F39" s="35"/>
      <c r="G39" s="21">
        <v>15.034999847412109</v>
      </c>
      <c r="H39" s="31"/>
      <c r="I39" s="35"/>
      <c r="J39" s="35"/>
      <c r="K39" s="35"/>
      <c r="L39" s="35"/>
      <c r="M39" s="35"/>
      <c r="N39" s="35"/>
      <c r="O39" s="36"/>
      <c r="P39" s="42"/>
      <c r="Q39" s="30"/>
    </row>
    <row r="40" spans="2:17" s="24" customFormat="1">
      <c r="B40" s="25" t="s">
        <v>197</v>
      </c>
      <c r="C40" s="21">
        <v>21.832000732421875</v>
      </c>
      <c r="D40" s="37"/>
      <c r="E40" s="35"/>
      <c r="F40" s="35"/>
      <c r="G40" s="21">
        <v>14.88700008392334</v>
      </c>
      <c r="H40" s="37"/>
      <c r="I40" s="35"/>
      <c r="J40" s="35"/>
      <c r="K40" s="35"/>
      <c r="L40" s="35"/>
      <c r="M40" s="35"/>
      <c r="N40" s="35"/>
      <c r="O40" s="36"/>
      <c r="P40" s="42"/>
      <c r="Q40" s="30"/>
    </row>
    <row r="41" spans="2:17" s="24" customFormat="1" ht="15.75">
      <c r="B41" s="25" t="s">
        <v>197</v>
      </c>
      <c r="C41" s="21">
        <v>21.937999725341797</v>
      </c>
      <c r="D41" s="38">
        <f>STDEV(C39:C41)</f>
        <v>5.3027795954863795E-2</v>
      </c>
      <c r="E41" s="39">
        <f>AVERAGE(C39:C41)</f>
        <v>21.884000142415363</v>
      </c>
      <c r="F41" s="35"/>
      <c r="G41" s="21">
        <v>14.954000473022461</v>
      </c>
      <c r="H41" s="40">
        <f>STDEV(G39:G41)</f>
        <v>7.4110144136593267E-2</v>
      </c>
      <c r="I41" s="39">
        <f>AVERAGE(G39:G41)</f>
        <v>14.958666801452637</v>
      </c>
      <c r="J41" s="35"/>
      <c r="K41" s="39">
        <f>E41-I41</f>
        <v>6.9253333409627267</v>
      </c>
      <c r="L41" s="39">
        <f>K41-$K$7</f>
        <v>-4.6046663920084647</v>
      </c>
      <c r="M41" s="39">
        <f>SQRT((D41*D41)+(H41*H41))</f>
        <v>9.1127715914409366E-2</v>
      </c>
      <c r="N41" s="35"/>
      <c r="O41" s="43">
        <f>POWER(2,-L41)</f>
        <v>24.330033338068407</v>
      </c>
      <c r="P41" s="1">
        <f>M41/SQRT((COUNT(C39:C41)+COUNT(G39:G41)/2))</f>
        <v>4.2958017251413419E-2</v>
      </c>
      <c r="Q41" s="30"/>
    </row>
    <row r="42" spans="2:17">
      <c r="B42" s="25" t="s">
        <v>198</v>
      </c>
      <c r="C42" s="21">
        <v>28.514999389648438</v>
      </c>
      <c r="D42" s="32"/>
      <c r="E42" s="35"/>
      <c r="F42" s="35"/>
      <c r="G42" s="21">
        <v>14.548000335693359</v>
      </c>
      <c r="I42" s="35"/>
      <c r="J42" s="35"/>
      <c r="K42" s="35"/>
      <c r="L42" s="35"/>
      <c r="M42" s="35"/>
      <c r="N42" s="35"/>
      <c r="O42" s="36"/>
    </row>
    <row r="43" spans="2:17">
      <c r="B43" s="25" t="s">
        <v>198</v>
      </c>
      <c r="C43" s="21">
        <v>28.319000244140625</v>
      </c>
      <c r="D43" s="37"/>
      <c r="E43" s="35"/>
      <c r="F43" s="35"/>
      <c r="G43" s="21">
        <v>14.616999626159668</v>
      </c>
      <c r="H43" s="37"/>
      <c r="I43" s="35"/>
      <c r="J43" s="35"/>
      <c r="K43" s="35"/>
      <c r="L43" s="35"/>
      <c r="M43" s="35"/>
      <c r="N43" s="35"/>
      <c r="O43" s="36"/>
    </row>
    <row r="44" spans="2:17" ht="15.75">
      <c r="B44" s="25" t="s">
        <v>198</v>
      </c>
      <c r="C44" s="21">
        <v>28.474000930786133</v>
      </c>
      <c r="D44" s="38">
        <f>STDEV(C42:C44)</f>
        <v>0.10337774706503623</v>
      </c>
      <c r="E44" s="39">
        <f>AVERAGE(C42:C44)</f>
        <v>28.436000188191731</v>
      </c>
      <c r="F44" s="35"/>
      <c r="G44" s="21">
        <v>14.640999794006348</v>
      </c>
      <c r="H44" s="40">
        <f>STDEV(G42:G44)</f>
        <v>4.8280101815744728E-2</v>
      </c>
      <c r="I44" s="39">
        <f>AVERAGE(G42:G44)</f>
        <v>14.601999918619791</v>
      </c>
      <c r="J44" s="35"/>
      <c r="K44" s="39">
        <f>E44-I44</f>
        <v>13.83400026957194</v>
      </c>
      <c r="L44" s="39">
        <f>K44-$K$7</f>
        <v>2.3040005366007481</v>
      </c>
      <c r="M44" s="18">
        <f>SQRT((D44*D44)+(H44*H44))</f>
        <v>0.11409612973094786</v>
      </c>
      <c r="N44" s="6"/>
      <c r="O44" s="23">
        <f>POWER(2,-L44)</f>
        <v>0.20250079308918512</v>
      </c>
      <c r="P44" s="17">
        <f>M44/SQRT((COUNT(C42:C44)+COUNT(G42:G44)/2))</f>
        <v>5.3785431359928866E-2</v>
      </c>
    </row>
    <row r="45" spans="2:17">
      <c r="B45" s="25" t="s">
        <v>199</v>
      </c>
      <c r="C45" s="21">
        <v>26.775999069213867</v>
      </c>
      <c r="D45" s="32"/>
      <c r="E45" s="35"/>
      <c r="F45" s="35"/>
      <c r="G45" s="21">
        <v>16.941999435424805</v>
      </c>
      <c r="I45" s="35"/>
      <c r="J45" s="35"/>
      <c r="K45" s="35"/>
      <c r="L45" s="35"/>
      <c r="M45" s="35"/>
      <c r="N45" s="35"/>
      <c r="O45" s="36"/>
    </row>
    <row r="46" spans="2:17">
      <c r="B46" s="25" t="s">
        <v>199</v>
      </c>
      <c r="C46" s="21">
        <v>26.885000228881836</v>
      </c>
      <c r="D46" s="37"/>
      <c r="E46" s="35"/>
      <c r="F46" s="35"/>
      <c r="G46" s="21">
        <v>16.993000030517578</v>
      </c>
      <c r="H46" s="37"/>
      <c r="I46" s="35"/>
      <c r="J46" s="35"/>
      <c r="K46" s="35"/>
      <c r="L46" s="35"/>
      <c r="M46" s="35"/>
      <c r="N46" s="35"/>
      <c r="O46" s="36"/>
    </row>
    <row r="47" spans="2:17" ht="15.75">
      <c r="B47" s="25" t="s">
        <v>199</v>
      </c>
      <c r="C47" s="21">
        <v>27.090999603271484</v>
      </c>
      <c r="D47" s="38">
        <f>STDEV(C45:C47)</f>
        <v>0.15996996151073312</v>
      </c>
      <c r="E47" s="39">
        <f>AVERAGE(C45:C47)</f>
        <v>26.917332967122395</v>
      </c>
      <c r="F47" s="35"/>
      <c r="G47" s="21">
        <v>17.076000213623047</v>
      </c>
      <c r="H47" s="40">
        <f>STDEV(G45:G47)</f>
        <v>6.7634187180119779E-2</v>
      </c>
      <c r="I47" s="39">
        <f>AVERAGE(G45:G47)</f>
        <v>17.003666559855144</v>
      </c>
      <c r="J47" s="35"/>
      <c r="K47" s="39">
        <f>E47-I47</f>
        <v>9.9136664072672502</v>
      </c>
      <c r="L47" s="39">
        <f>K47-$K$7</f>
        <v>-1.6163333257039412</v>
      </c>
      <c r="M47" s="18">
        <f>SQRT((D47*D47)+(H47*H47))</f>
        <v>0.17368008481475622</v>
      </c>
      <c r="N47" s="6"/>
      <c r="O47" s="23">
        <f>POWER(2,-L47)</f>
        <v>3.065948206827974</v>
      </c>
      <c r="P47" s="17">
        <f>M47/SQRT((COUNT(C45:C47)+COUNT(G45:G47)/2))</f>
        <v>8.1873577153045898E-2</v>
      </c>
    </row>
    <row r="48" spans="2:17">
      <c r="B48" s="25" t="s">
        <v>200</v>
      </c>
      <c r="C48" s="21">
        <v>21.670000076293945</v>
      </c>
      <c r="D48" s="32"/>
      <c r="E48" s="35"/>
      <c r="F48" s="35"/>
      <c r="G48" s="21">
        <v>15.496999740600586</v>
      </c>
      <c r="I48" s="35"/>
      <c r="J48" s="35"/>
      <c r="K48" s="35"/>
      <c r="L48" s="35"/>
      <c r="M48" s="35"/>
      <c r="N48" s="35"/>
      <c r="O48" s="36"/>
    </row>
    <row r="49" spans="2:17">
      <c r="B49" s="25" t="s">
        <v>200</v>
      </c>
      <c r="C49" s="21">
        <v>21.590999603271484</v>
      </c>
      <c r="D49" s="37"/>
      <c r="E49" s="35"/>
      <c r="F49" s="35"/>
      <c r="G49" s="21">
        <v>15.515999794006348</v>
      </c>
      <c r="H49" s="37"/>
      <c r="I49" s="35"/>
      <c r="J49" s="35"/>
      <c r="K49" s="35"/>
      <c r="L49" s="35"/>
      <c r="M49" s="35"/>
      <c r="N49" s="35"/>
      <c r="O49" s="36"/>
    </row>
    <row r="50" spans="2:17" ht="15.75">
      <c r="B50" s="25" t="s">
        <v>200</v>
      </c>
      <c r="C50" s="21">
        <v>21.556999206542969</v>
      </c>
      <c r="D50" s="38">
        <f>STDEV(C48:C50)</f>
        <v>5.7974560915321875E-2</v>
      </c>
      <c r="E50" s="39">
        <f>AVERAGE(C48:C50)</f>
        <v>21.605999628702801</v>
      </c>
      <c r="F50" s="35"/>
      <c r="G50" s="21">
        <v>15.491999626159668</v>
      </c>
      <c r="H50" s="40">
        <f>STDEV(G48:G50)</f>
        <v>1.2662353852482506E-2</v>
      </c>
      <c r="I50" s="39">
        <f>AVERAGE(G48:G50)</f>
        <v>15.501666386922201</v>
      </c>
      <c r="J50" s="35"/>
      <c r="K50" s="39">
        <f>E50-I50</f>
        <v>6.1043332417805996</v>
      </c>
      <c r="L50" s="39">
        <f>K50-$K$7</f>
        <v>-5.4256664911905919</v>
      </c>
      <c r="M50" s="18">
        <f>SQRT((D50*D50)+(H50*H50))</f>
        <v>5.9341258146502464E-2</v>
      </c>
      <c r="N50" s="6"/>
      <c r="O50" s="23">
        <f>POWER(2,-L50)</f>
        <v>42.982172256053509</v>
      </c>
      <c r="P50" s="17">
        <f>M50/SQRT((COUNT(C48:C50)+COUNT(G48:G50)/2))</f>
        <v>2.7973737359688902E-2</v>
      </c>
    </row>
    <row r="51" spans="2:17">
      <c r="B51" s="25" t="s">
        <v>201</v>
      </c>
      <c r="C51" s="21">
        <v>27.990999221801758</v>
      </c>
      <c r="D51" s="32"/>
      <c r="E51" s="35"/>
      <c r="F51" s="35"/>
      <c r="G51" s="21">
        <v>16.674999237060547</v>
      </c>
      <c r="I51" s="35"/>
      <c r="J51" s="35"/>
      <c r="K51" s="35"/>
      <c r="L51" s="35"/>
      <c r="M51" s="35"/>
      <c r="N51" s="35"/>
      <c r="O51" s="36"/>
    </row>
    <row r="52" spans="2:17">
      <c r="B52" s="25" t="s">
        <v>201</v>
      </c>
      <c r="C52" s="21">
        <v>27.650999069213867</v>
      </c>
      <c r="D52" s="37"/>
      <c r="E52" s="35"/>
      <c r="F52" s="35"/>
      <c r="G52" s="21">
        <v>16.690999984741211</v>
      </c>
      <c r="H52" s="37"/>
      <c r="I52" s="35"/>
      <c r="J52" s="35"/>
      <c r="K52" s="35"/>
      <c r="L52" s="35"/>
      <c r="M52" s="35"/>
      <c r="N52" s="35"/>
      <c r="O52" s="36"/>
    </row>
    <row r="53" spans="2:17" ht="15.75">
      <c r="B53" s="25" t="s">
        <v>201</v>
      </c>
      <c r="C53" s="21">
        <v>27.971000671386719</v>
      </c>
      <c r="D53" s="38">
        <f>STDEV(C51:C53)</f>
        <v>0.19078830815471415</v>
      </c>
      <c r="E53" s="39">
        <f>AVERAGE(C51:C53)</f>
        <v>27.870999654134113</v>
      </c>
      <c r="F53" s="35"/>
      <c r="G53" s="21">
        <v>16.676000595092773</v>
      </c>
      <c r="H53" s="40">
        <f>STDEV(G51:G53)</f>
        <v>8.9629639263902276E-3</v>
      </c>
      <c r="I53" s="39">
        <f>AVERAGE(G51:G53)</f>
        <v>16.680666605631512</v>
      </c>
      <c r="J53" s="35"/>
      <c r="K53" s="39">
        <f>E53-I53</f>
        <v>11.190333048502602</v>
      </c>
      <c r="L53" s="39">
        <f>K53-$K$7</f>
        <v>-0.33966668446858961</v>
      </c>
      <c r="M53" s="18">
        <f>SQRT((D53*D53)+(H53*H53))</f>
        <v>0.19099872578340396</v>
      </c>
      <c r="N53" s="6"/>
      <c r="O53" s="23">
        <f>POWER(2,-L53)</f>
        <v>1.2654641914965901</v>
      </c>
      <c r="P53" s="17">
        <f>M53/SQRT((COUNT(C51:C53)+COUNT(G51:G53)/2))</f>
        <v>9.0037662799623219E-2</v>
      </c>
    </row>
    <row r="54" spans="2:17">
      <c r="B54" s="25" t="s">
        <v>202</v>
      </c>
      <c r="C54" s="21">
        <v>28.78700065612793</v>
      </c>
      <c r="D54" s="32"/>
      <c r="E54" s="35"/>
      <c r="F54" s="35"/>
      <c r="G54" s="21">
        <v>17.648000717163086</v>
      </c>
      <c r="I54" s="35"/>
      <c r="J54" s="35"/>
      <c r="K54" s="35"/>
      <c r="L54" s="35"/>
      <c r="M54" s="35"/>
      <c r="N54" s="35"/>
      <c r="O54" s="36"/>
    </row>
    <row r="55" spans="2:17">
      <c r="B55" s="25" t="s">
        <v>202</v>
      </c>
      <c r="C55" s="21">
        <v>28.965000152587891</v>
      </c>
      <c r="D55" s="37"/>
      <c r="E55" s="35"/>
      <c r="F55" s="35"/>
      <c r="G55" s="21">
        <v>17.618000030517578</v>
      </c>
      <c r="H55" s="37"/>
      <c r="I55" s="35"/>
      <c r="J55" s="35"/>
      <c r="K55" s="35"/>
      <c r="L55" s="35"/>
      <c r="M55" s="35"/>
      <c r="N55" s="35"/>
      <c r="O55" s="36"/>
    </row>
    <row r="56" spans="2:17" ht="15.75">
      <c r="B56" s="25" t="s">
        <v>202</v>
      </c>
      <c r="C56" s="21">
        <v>28.927000045776367</v>
      </c>
      <c r="D56" s="38">
        <f>STDEV(C54:C56)</f>
        <v>9.3744029107299995E-2</v>
      </c>
      <c r="E56" s="39">
        <f>AVERAGE(C54:C56)</f>
        <v>28.89300028483073</v>
      </c>
      <c r="F56" s="35"/>
      <c r="G56" s="21">
        <v>17.582000732421875</v>
      </c>
      <c r="H56" s="40">
        <f>STDEV(G54:G56)</f>
        <v>3.3045394657514486E-2</v>
      </c>
      <c r="I56" s="39">
        <f>AVERAGE(G54:G56)</f>
        <v>17.616000493367512</v>
      </c>
      <c r="J56" s="35"/>
      <c r="K56" s="39">
        <f>E56-I56</f>
        <v>11.276999791463219</v>
      </c>
      <c r="L56" s="39">
        <f>K56-$K$7</f>
        <v>-0.25299994150797289</v>
      </c>
      <c r="M56" s="18">
        <f>SQRT((D56*D56)+(H56*H56))</f>
        <v>9.9397892841554716E-2</v>
      </c>
      <c r="N56" s="6"/>
      <c r="O56" s="23">
        <f>POWER(2,-L56)</f>
        <v>1.191682526258965</v>
      </c>
      <c r="P56" s="17">
        <f>M56/SQRT((COUNT(C54:C56)+COUNT(G54:G56)/2))</f>
        <v>4.6856616042611425E-2</v>
      </c>
    </row>
    <row r="57" spans="2:17" s="24" customFormat="1">
      <c r="B57" s="25" t="s">
        <v>203</v>
      </c>
      <c r="C57" s="21">
        <v>22.615999221801758</v>
      </c>
      <c r="D57" s="32"/>
      <c r="E57" s="35"/>
      <c r="F57" s="35"/>
      <c r="G57" s="21">
        <v>14.892999649047852</v>
      </c>
      <c r="H57" s="31"/>
      <c r="I57" s="35"/>
      <c r="J57" s="35"/>
      <c r="K57" s="35"/>
      <c r="L57" s="35"/>
      <c r="M57" s="35"/>
      <c r="N57" s="35"/>
      <c r="O57" s="36"/>
      <c r="P57" s="42"/>
      <c r="Q57" s="30"/>
    </row>
    <row r="58" spans="2:17" s="24" customFormat="1">
      <c r="B58" s="25" t="s">
        <v>203</v>
      </c>
      <c r="C58" s="21">
        <v>22.670000076293945</v>
      </c>
      <c r="D58" s="37"/>
      <c r="E58" s="35"/>
      <c r="F58" s="35"/>
      <c r="G58" s="21">
        <v>14.829999923706055</v>
      </c>
      <c r="H58" s="37"/>
      <c r="I58" s="35"/>
      <c r="J58" s="35"/>
      <c r="K58" s="35"/>
      <c r="L58" s="35"/>
      <c r="M58" s="35"/>
      <c r="N58" s="35"/>
      <c r="O58" s="36"/>
      <c r="P58" s="42"/>
      <c r="Q58" s="30"/>
    </row>
    <row r="59" spans="2:17" s="24" customFormat="1" ht="15.75">
      <c r="B59" s="25" t="s">
        <v>203</v>
      </c>
      <c r="C59" s="21">
        <v>22.677000045776367</v>
      </c>
      <c r="D59" s="38">
        <f>STDEV(C57:C59)</f>
        <v>3.3382111936940427E-2</v>
      </c>
      <c r="E59" s="39">
        <f>AVERAGE(C57:C59)</f>
        <v>22.654333114624023</v>
      </c>
      <c r="F59" s="35"/>
      <c r="G59" s="21">
        <v>14.864999771118164</v>
      </c>
      <c r="H59" s="40">
        <f>STDEV(G57:G59)</f>
        <v>3.1564610658378643E-2</v>
      </c>
      <c r="I59" s="39">
        <f>AVERAGE(G57:G59)</f>
        <v>14.862666447957357</v>
      </c>
      <c r="J59" s="35"/>
      <c r="K59" s="39">
        <f>E59-I59</f>
        <v>7.7916666666666661</v>
      </c>
      <c r="L59" s="39">
        <f>K59-$K$7</f>
        <v>-3.7383330663045253</v>
      </c>
      <c r="M59" s="39">
        <f>SQRT((D59*D59)+(H59*H59))</f>
        <v>4.5942246825611946E-2</v>
      </c>
      <c r="N59" s="35"/>
      <c r="O59" s="43">
        <f>POWER(2,-L59)</f>
        <v>13.34597745090548</v>
      </c>
      <c r="P59" s="1">
        <f>M59/SQRT((COUNT(C57:C59)+COUNT(G57:G59)/2))</f>
        <v>2.1657382848890898E-2</v>
      </c>
      <c r="Q59" s="30"/>
    </row>
    <row r="60" spans="2:17" s="24" customFormat="1">
      <c r="B60" s="25" t="s">
        <v>204</v>
      </c>
      <c r="C60" s="21">
        <v>32.166999816894531</v>
      </c>
      <c r="D60" s="32"/>
      <c r="E60" s="35"/>
      <c r="F60" s="35"/>
      <c r="G60" s="21">
        <v>16.545000076293945</v>
      </c>
      <c r="H60" s="31"/>
      <c r="I60" s="35"/>
      <c r="J60" s="35"/>
      <c r="K60" s="35"/>
      <c r="L60" s="35"/>
      <c r="M60" s="35"/>
      <c r="N60" s="35"/>
      <c r="O60" s="36"/>
      <c r="P60" s="42"/>
      <c r="Q60" s="30"/>
    </row>
    <row r="61" spans="2:17" s="24" customFormat="1">
      <c r="B61" s="25" t="s">
        <v>204</v>
      </c>
      <c r="C61" s="21">
        <v>32.694000244140625</v>
      </c>
      <c r="D61" s="37"/>
      <c r="E61" s="35"/>
      <c r="F61" s="35"/>
      <c r="G61" s="21">
        <v>16.555999755859375</v>
      </c>
      <c r="H61" s="37"/>
      <c r="I61" s="35"/>
      <c r="J61" s="35"/>
      <c r="K61" s="35"/>
      <c r="L61" s="35"/>
      <c r="M61" s="35"/>
      <c r="N61" s="35"/>
      <c r="O61" s="36"/>
      <c r="P61" s="42"/>
      <c r="Q61" s="30"/>
    </row>
    <row r="62" spans="2:17" s="24" customFormat="1" ht="15.75">
      <c r="B62" s="25" t="s">
        <v>204</v>
      </c>
      <c r="C62" s="21">
        <v>32.387001037597656</v>
      </c>
      <c r="D62" s="38">
        <f>STDEV(C60:C62)</f>
        <v>0.26469432063118986</v>
      </c>
      <c r="E62" s="39">
        <f>AVERAGE(C60:C62)</f>
        <v>32.416000366210938</v>
      </c>
      <c r="F62" s="35"/>
      <c r="G62" s="21"/>
      <c r="H62" s="40">
        <f>STDEV(G60:G62)</f>
        <v>7.7779480115944283E-3</v>
      </c>
      <c r="I62" s="39">
        <f>AVERAGE(G60:G62)</f>
        <v>16.55049991607666</v>
      </c>
      <c r="J62" s="35"/>
      <c r="K62" s="39">
        <f>E62-I62</f>
        <v>15.865500450134277</v>
      </c>
      <c r="L62" s="39">
        <f>K62-$K$7</f>
        <v>4.3355007171630859</v>
      </c>
      <c r="M62" s="39">
        <f>SQRT((D62*D62)+(H62*H62))</f>
        <v>0.26480857208496522</v>
      </c>
      <c r="N62" s="35"/>
      <c r="O62" s="43">
        <f>POWER(2,-L62)</f>
        <v>4.9531814513511602E-2</v>
      </c>
      <c r="P62" s="1">
        <f>M62/SQRT((COUNT(C60:C62)+COUNT(G60:G62)/2))</f>
        <v>0.13240428604248261</v>
      </c>
      <c r="Q62" s="30"/>
    </row>
    <row r="63" spans="2:17" s="24" customFormat="1">
      <c r="B63" s="25" t="s">
        <v>205</v>
      </c>
      <c r="C63" s="21">
        <v>27.982000350952148</v>
      </c>
      <c r="D63" s="32"/>
      <c r="E63" s="35"/>
      <c r="F63" s="35"/>
      <c r="G63" s="21">
        <v>17.350000381469727</v>
      </c>
      <c r="H63" s="31"/>
      <c r="I63" s="35"/>
      <c r="J63" s="35"/>
      <c r="K63" s="35"/>
      <c r="L63" s="35"/>
      <c r="M63" s="35"/>
      <c r="N63" s="35"/>
      <c r="O63" s="36"/>
      <c r="P63" s="42"/>
      <c r="Q63" s="30"/>
    </row>
    <row r="64" spans="2:17" s="24" customFormat="1">
      <c r="B64" s="25" t="s">
        <v>205</v>
      </c>
      <c r="C64" s="21">
        <v>28.208999633789063</v>
      </c>
      <c r="D64" s="37"/>
      <c r="E64" s="35"/>
      <c r="F64" s="35"/>
      <c r="G64" s="21">
        <v>17.312999725341797</v>
      </c>
      <c r="H64" s="37"/>
      <c r="I64" s="35"/>
      <c r="J64" s="35"/>
      <c r="K64" s="35"/>
      <c r="L64" s="35"/>
      <c r="M64" s="35"/>
      <c r="N64" s="35"/>
      <c r="O64" s="36"/>
      <c r="P64" s="42"/>
      <c r="Q64" s="30"/>
    </row>
    <row r="65" spans="2:17" s="24" customFormat="1" ht="15.75">
      <c r="B65" s="25" t="s">
        <v>205</v>
      </c>
      <c r="C65" s="21">
        <v>28.047000885009766</v>
      </c>
      <c r="D65" s="38">
        <f>STDEV(C63:C65)</f>
        <v>0.11690262218495251</v>
      </c>
      <c r="E65" s="39">
        <f>AVERAGE(C63:C65)</f>
        <v>28.079333623250324</v>
      </c>
      <c r="F65" s="35"/>
      <c r="G65" s="21">
        <v>17.228000640869141</v>
      </c>
      <c r="H65" s="40">
        <f>STDEV(G63:G65)</f>
        <v>6.2553749716673407E-2</v>
      </c>
      <c r="I65" s="39">
        <f>AVERAGE(G63:G65)</f>
        <v>17.297000249226887</v>
      </c>
      <c r="J65" s="35"/>
      <c r="K65" s="39">
        <f>E65-I65</f>
        <v>10.782333374023438</v>
      </c>
      <c r="L65" s="39">
        <f>K65-$K$7</f>
        <v>-0.74766635894775391</v>
      </c>
      <c r="M65" s="39">
        <f>SQRT((D65*D65)+(H65*H65))</f>
        <v>0.1325865554169576</v>
      </c>
      <c r="N65" s="35"/>
      <c r="O65" s="43">
        <f>POWER(2,-L65)</f>
        <v>1.6790746342308505</v>
      </c>
      <c r="P65" s="1">
        <f>M65/SQRT((COUNT(C63:C65)+COUNT(G63:G65)/2))</f>
        <v>6.2501901619664471E-2</v>
      </c>
      <c r="Q65" s="30"/>
    </row>
    <row r="66" spans="2:17">
      <c r="B66" s="25" t="s">
        <v>206</v>
      </c>
      <c r="C66" s="21">
        <v>22.551000595092773</v>
      </c>
      <c r="D66" s="32"/>
      <c r="E66" s="35"/>
      <c r="F66" s="35"/>
      <c r="G66" s="21">
        <v>13.895000457763672</v>
      </c>
      <c r="I66" s="35"/>
      <c r="J66" s="35"/>
      <c r="K66" s="35"/>
      <c r="L66" s="35"/>
      <c r="M66" s="35"/>
      <c r="N66" s="35"/>
      <c r="O66" s="36"/>
    </row>
    <row r="67" spans="2:17">
      <c r="B67" s="25" t="s">
        <v>206</v>
      </c>
      <c r="C67" s="21">
        <v>22.548999786376953</v>
      </c>
      <c r="D67" s="37"/>
      <c r="E67" s="35"/>
      <c r="F67" s="35"/>
      <c r="G67" s="21">
        <v>13.946999549865723</v>
      </c>
      <c r="H67" s="37"/>
      <c r="I67" s="35"/>
      <c r="J67" s="35"/>
      <c r="K67" s="35"/>
      <c r="L67" s="35"/>
      <c r="M67" s="35"/>
      <c r="N67" s="35"/>
      <c r="O67" s="36"/>
    </row>
    <row r="68" spans="2:17" ht="15.75">
      <c r="B68" s="25" t="s">
        <v>206</v>
      </c>
      <c r="C68" s="21">
        <v>22.538999557495117</v>
      </c>
      <c r="D68" s="38">
        <f>STDEV(C66:C68)</f>
        <v>6.4295245628631969E-3</v>
      </c>
      <c r="E68" s="39">
        <f>AVERAGE(C66:C68)</f>
        <v>22.546333312988281</v>
      </c>
      <c r="F68" s="35"/>
      <c r="G68" s="21">
        <v>13.942999839782715</v>
      </c>
      <c r="H68" s="40">
        <f>STDEV(G66:G68)</f>
        <v>2.8936263103574437E-2</v>
      </c>
      <c r="I68" s="39">
        <f>AVERAGE(G66:G68)</f>
        <v>13.928333282470703</v>
      </c>
      <c r="J68" s="35"/>
      <c r="K68" s="39">
        <f>E68-I68</f>
        <v>8.6180000305175781</v>
      </c>
      <c r="L68" s="39">
        <f>K68-$K$7</f>
        <v>-2.9119997024536133</v>
      </c>
      <c r="M68" s="18">
        <f>SQRT((D68*D68)+(H68*H68))</f>
        <v>2.9641965327955981E-2</v>
      </c>
      <c r="N68" s="6"/>
      <c r="O68" s="23">
        <f>POWER(2,-L68)</f>
        <v>7.5266073077967661</v>
      </c>
      <c r="P68" s="17">
        <f>M68/SQRT((COUNT(C66:C68)+COUNT(G66:G68)/2))</f>
        <v>1.3973356460729466E-2</v>
      </c>
    </row>
    <row r="69" spans="2:17">
      <c r="B69" s="25" t="s">
        <v>207</v>
      </c>
      <c r="C69" s="21">
        <v>28.527999877929688</v>
      </c>
      <c r="D69" s="32"/>
      <c r="E69" s="35"/>
      <c r="F69" s="35"/>
      <c r="G69" s="21">
        <v>16.951999664306641</v>
      </c>
      <c r="I69" s="35"/>
      <c r="J69" s="35"/>
      <c r="K69" s="35"/>
      <c r="L69" s="35"/>
      <c r="M69" s="35"/>
      <c r="N69" s="35"/>
      <c r="O69" s="36"/>
    </row>
    <row r="70" spans="2:17">
      <c r="B70" s="25" t="s">
        <v>207</v>
      </c>
      <c r="C70" s="21">
        <v>29.322000503540039</v>
      </c>
      <c r="D70" s="37"/>
      <c r="E70" s="35"/>
      <c r="F70" s="35"/>
      <c r="G70" s="21">
        <v>16.98699951171875</v>
      </c>
      <c r="H70" s="37"/>
      <c r="I70" s="35"/>
      <c r="J70" s="35"/>
      <c r="K70" s="35"/>
      <c r="L70" s="35"/>
      <c r="M70" s="35"/>
      <c r="N70" s="35"/>
      <c r="O70" s="36"/>
    </row>
    <row r="71" spans="2:17" ht="15.75">
      <c r="B71" s="25" t="s">
        <v>207</v>
      </c>
      <c r="C71" s="21">
        <v>28.919000625610352</v>
      </c>
      <c r="D71" s="38">
        <f>STDEV(C69:C71)</f>
        <v>0.39701542366508696</v>
      </c>
      <c r="E71" s="39">
        <f>AVERAGE(C69:C71)</f>
        <v>28.923000335693359</v>
      </c>
      <c r="F71" s="35"/>
      <c r="G71" s="21">
        <v>16.986000061035156</v>
      </c>
      <c r="H71" s="40">
        <f>STDEV(G69:G71)</f>
        <v>1.9924922409871225E-2</v>
      </c>
      <c r="I71" s="39">
        <f>AVERAGE(G69:G71)</f>
        <v>16.974999745686848</v>
      </c>
      <c r="J71" s="35"/>
      <c r="K71" s="39">
        <f>E71-I71</f>
        <v>11.948000590006512</v>
      </c>
      <c r="L71" s="39">
        <f>K71-$K$7</f>
        <v>0.41800085703532019</v>
      </c>
      <c r="M71" s="18">
        <f>SQRT((D71*D71)+(H71*H71))</f>
        <v>0.39751509299774757</v>
      </c>
      <c r="N71" s="6"/>
      <c r="O71" s="23">
        <f>POWER(2,-L71)</f>
        <v>0.74846104877171826</v>
      </c>
      <c r="P71" s="17">
        <f>M71/SQRT((COUNT(C69:C71)+COUNT(G69:G71)/2))</f>
        <v>0.18739041192180561</v>
      </c>
    </row>
    <row r="72" spans="2:17">
      <c r="B72" s="25" t="s">
        <v>208</v>
      </c>
      <c r="C72" s="21">
        <v>27.815999984741211</v>
      </c>
      <c r="D72" s="32"/>
      <c r="E72" s="35"/>
      <c r="F72" s="35"/>
      <c r="G72" s="21">
        <v>16.339000701904297</v>
      </c>
      <c r="I72" s="35"/>
      <c r="J72" s="35"/>
      <c r="K72" s="35"/>
      <c r="L72" s="35"/>
      <c r="M72" s="35"/>
      <c r="N72" s="35"/>
      <c r="O72" s="36"/>
    </row>
    <row r="73" spans="2:17">
      <c r="B73" s="25" t="s">
        <v>208</v>
      </c>
      <c r="C73" s="21">
        <v>28.277000427246094</v>
      </c>
      <c r="D73" s="37"/>
      <c r="E73" s="35"/>
      <c r="F73" s="35"/>
      <c r="G73" s="21">
        <v>16.431999206542969</v>
      </c>
      <c r="H73" s="37"/>
      <c r="I73" s="35"/>
      <c r="J73" s="35"/>
      <c r="K73" s="35"/>
      <c r="L73" s="35"/>
      <c r="M73" s="35"/>
      <c r="N73" s="35"/>
      <c r="O73" s="36"/>
    </row>
    <row r="74" spans="2:17" ht="15.75">
      <c r="B74" s="25" t="s">
        <v>208</v>
      </c>
      <c r="C74" s="21">
        <v>28.194000244140625</v>
      </c>
      <c r="D74" s="38">
        <f>STDEV(C72:C74)</f>
        <v>0.24572838477041523</v>
      </c>
      <c r="E74" s="39">
        <f>AVERAGE(C72:C74)</f>
        <v>28.095666885375977</v>
      </c>
      <c r="F74" s="35"/>
      <c r="G74" s="21">
        <v>16.552999496459961</v>
      </c>
      <c r="H74" s="40">
        <f>STDEV(G72:G74)</f>
        <v>0.10730429946053928</v>
      </c>
      <c r="I74" s="39">
        <f>AVERAGE(G72:G74)</f>
        <v>16.441333134969074</v>
      </c>
      <c r="J74" s="35"/>
      <c r="K74" s="39">
        <f>E74-I74</f>
        <v>11.654333750406902</v>
      </c>
      <c r="L74" s="39">
        <f>K74-$K$7</f>
        <v>0.12433401743571082</v>
      </c>
      <c r="M74" s="18">
        <f>SQRT((D74*D74)+(H74*H74))</f>
        <v>0.26813551007763653</v>
      </c>
      <c r="N74" s="6"/>
      <c r="O74" s="23">
        <f>POWER(2,-L74)</f>
        <v>0.91742745194138609</v>
      </c>
      <c r="P74" s="17">
        <f>M74/SQRT((COUNT(C72:C74)+COUNT(G72:G74)/2))</f>
        <v>0.12640029163520711</v>
      </c>
    </row>
    <row r="75" spans="2:17">
      <c r="B75" s="25" t="s">
        <v>209</v>
      </c>
      <c r="C75" s="21">
        <v>21.826000213623047</v>
      </c>
      <c r="D75" s="32"/>
      <c r="E75" s="35"/>
      <c r="F75" s="35"/>
      <c r="G75" s="21">
        <v>14.925999641418457</v>
      </c>
      <c r="I75" s="35"/>
      <c r="J75" s="35"/>
      <c r="K75" s="35"/>
      <c r="L75" s="35"/>
      <c r="M75" s="35"/>
      <c r="N75" s="35"/>
      <c r="O75" s="36"/>
    </row>
    <row r="76" spans="2:17">
      <c r="B76" s="25" t="s">
        <v>209</v>
      </c>
      <c r="C76" s="21">
        <v>21.898000717163086</v>
      </c>
      <c r="D76" s="37"/>
      <c r="E76" s="35"/>
      <c r="F76" s="35"/>
      <c r="G76" s="21">
        <v>14.953000068664551</v>
      </c>
      <c r="H76" s="37"/>
      <c r="I76" s="35"/>
      <c r="J76" s="35"/>
      <c r="K76" s="35"/>
      <c r="L76" s="35"/>
      <c r="M76" s="35"/>
      <c r="N76" s="35"/>
      <c r="O76" s="36"/>
    </row>
    <row r="77" spans="2:17" ht="15.75">
      <c r="B77" s="25" t="s">
        <v>209</v>
      </c>
      <c r="C77" s="21">
        <v>21.875999450683594</v>
      </c>
      <c r="D77" s="38">
        <f>STDEV(C75:C77)</f>
        <v>3.6896368257046584E-2</v>
      </c>
      <c r="E77" s="39">
        <f>AVERAGE(C75:C77)</f>
        <v>21.866666793823242</v>
      </c>
      <c r="F77" s="35"/>
      <c r="G77" s="21">
        <v>14.859999656677246</v>
      </c>
      <c r="H77" s="40">
        <f>STDEV(G75:G77)</f>
        <v>4.7843665005794449E-2</v>
      </c>
      <c r="I77" s="39">
        <f>AVERAGE(G75:G77)</f>
        <v>14.912999788920084</v>
      </c>
      <c r="J77" s="35"/>
      <c r="K77" s="39">
        <f>E77-I77</f>
        <v>6.9536670049031581</v>
      </c>
      <c r="L77" s="39">
        <f>K77-$K$7</f>
        <v>-4.5763327280680333</v>
      </c>
      <c r="M77" s="18">
        <f>SQRT((D77*D77)+(H77*H77))</f>
        <v>6.0418194873285272E-2</v>
      </c>
      <c r="N77" s="6"/>
      <c r="O77" s="23">
        <f>POWER(2,-L77)</f>
        <v>23.856867652347429</v>
      </c>
      <c r="P77" s="17">
        <f>M77/SQRT((COUNT(C75:C77)+COUNT(G75:G77)/2))</f>
        <v>2.8481410201300215E-2</v>
      </c>
    </row>
    <row r="78" spans="2:17">
      <c r="B78" s="25" t="s">
        <v>210</v>
      </c>
      <c r="C78" s="21">
        <v>26.405000686645508</v>
      </c>
      <c r="D78" s="32"/>
      <c r="E78" s="35"/>
      <c r="F78" s="35"/>
      <c r="G78" s="21">
        <v>14.272000312805176</v>
      </c>
      <c r="I78" s="35"/>
      <c r="J78" s="35"/>
      <c r="K78" s="35"/>
      <c r="L78" s="35"/>
      <c r="M78" s="35"/>
      <c r="N78" s="35"/>
      <c r="O78" s="36"/>
    </row>
    <row r="79" spans="2:17">
      <c r="B79" s="25" t="s">
        <v>210</v>
      </c>
      <c r="C79" s="21"/>
      <c r="D79" s="37"/>
      <c r="E79" s="35"/>
      <c r="F79" s="35"/>
      <c r="G79" s="21">
        <v>14.22700023651123</v>
      </c>
      <c r="H79" s="37"/>
      <c r="I79" s="35"/>
      <c r="J79" s="35"/>
      <c r="K79" s="35"/>
      <c r="L79" s="35"/>
      <c r="M79" s="35"/>
      <c r="N79" s="35"/>
      <c r="O79" s="36"/>
    </row>
    <row r="80" spans="2:17" ht="15.75">
      <c r="B80" s="25" t="s">
        <v>210</v>
      </c>
      <c r="C80" s="21">
        <v>26.447999954223633</v>
      </c>
      <c r="D80" s="38">
        <f>STDEV(C78:C80)</f>
        <v>3.0405073690547041E-2</v>
      </c>
      <c r="E80" s="39">
        <f>AVERAGE(C78:C80)</f>
        <v>26.42650032043457</v>
      </c>
      <c r="F80" s="35"/>
      <c r="G80" s="21">
        <v>14.071000099182129</v>
      </c>
      <c r="H80" s="40">
        <f>STDEV(G78:G80)</f>
        <v>0.10548470314826847</v>
      </c>
      <c r="I80" s="39">
        <f>AVERAGE(G78:G80)</f>
        <v>14.190000216166178</v>
      </c>
      <c r="J80" s="35"/>
      <c r="K80" s="39">
        <f>E80-I80</f>
        <v>12.236500104268393</v>
      </c>
      <c r="L80" s="39">
        <f>K80-$K$7</f>
        <v>0.70650037129720111</v>
      </c>
      <c r="M80" s="18">
        <f>SQRT((D80*D80)+(H80*H80))</f>
        <v>0.10977928358486366</v>
      </c>
      <c r="N80" s="6"/>
      <c r="O80" s="23">
        <f>POWER(2,-L80)</f>
        <v>0.61280485347276747</v>
      </c>
      <c r="P80" s="17">
        <f>M80/SQRT((COUNT(C78:C80)+COUNT(G78:G80)/2))</f>
        <v>5.8679495334293771E-2</v>
      </c>
    </row>
    <row r="81" spans="2:17" s="24" customFormat="1">
      <c r="B81" s="25" t="s">
        <v>211</v>
      </c>
      <c r="C81" s="21">
        <v>27.790000915527344</v>
      </c>
      <c r="D81" s="32"/>
      <c r="E81" s="35"/>
      <c r="F81" s="35"/>
      <c r="G81" s="21">
        <v>16.83799934387207</v>
      </c>
      <c r="H81" s="31"/>
      <c r="I81" s="35"/>
      <c r="J81" s="35"/>
      <c r="K81" s="35"/>
      <c r="L81" s="35"/>
      <c r="M81" s="35"/>
      <c r="N81" s="35"/>
      <c r="O81" s="36"/>
      <c r="P81" s="42"/>
      <c r="Q81" s="30"/>
    </row>
    <row r="82" spans="2:17" s="24" customFormat="1">
      <c r="B82" s="25" t="s">
        <v>211</v>
      </c>
      <c r="C82" s="21">
        <v>28.128999710083008</v>
      </c>
      <c r="D82" s="37"/>
      <c r="E82" s="35"/>
      <c r="F82" s="35"/>
      <c r="G82" s="21">
        <v>16.738000869750977</v>
      </c>
      <c r="H82" s="37"/>
      <c r="I82" s="35"/>
      <c r="J82" s="35"/>
      <c r="K82" s="35"/>
      <c r="L82" s="35"/>
      <c r="M82" s="35"/>
      <c r="N82" s="35"/>
      <c r="O82" s="36"/>
      <c r="P82" s="42"/>
      <c r="Q82" s="30"/>
    </row>
    <row r="83" spans="2:17" s="24" customFormat="1" ht="15.75">
      <c r="B83" s="25" t="s">
        <v>211</v>
      </c>
      <c r="C83" s="21">
        <v>27.871999740600586</v>
      </c>
      <c r="D83" s="38">
        <f>STDEV(C81:C83)</f>
        <v>0.17686764087734105</v>
      </c>
      <c r="E83" s="39">
        <f>AVERAGE(C81:C83)</f>
        <v>27.930333455403645</v>
      </c>
      <c r="F83" s="35"/>
      <c r="G83" s="21">
        <v>16.820999145507813</v>
      </c>
      <c r="H83" s="40">
        <f>STDEV(G81:G83)</f>
        <v>5.3506098327790248E-2</v>
      </c>
      <c r="I83" s="39">
        <f>AVERAGE(G81:G83)</f>
        <v>16.798999786376953</v>
      </c>
      <c r="J83" s="35"/>
      <c r="K83" s="39">
        <f>E83-I83</f>
        <v>11.131333669026692</v>
      </c>
      <c r="L83" s="39">
        <f>K83-$K$7</f>
        <v>-0.39866606394449988</v>
      </c>
      <c r="M83" s="39">
        <f>SQRT((D83*D83)+(H83*H83))</f>
        <v>0.18478383302599619</v>
      </c>
      <c r="N83" s="35"/>
      <c r="O83" s="43">
        <f>POWER(2,-L83)</f>
        <v>1.3182884391216487</v>
      </c>
      <c r="P83" s="1">
        <f>M83/SQRT((COUNT(C81:C83)+COUNT(G81:G83)/2))</f>
        <v>8.7107934257549757E-2</v>
      </c>
      <c r="Q83" s="30"/>
    </row>
    <row r="84" spans="2:17" s="24" customFormat="1">
      <c r="B84" s="25" t="s">
        <v>212</v>
      </c>
      <c r="C84" s="21">
        <v>23.531000137329102</v>
      </c>
      <c r="D84" s="32"/>
      <c r="E84" s="35"/>
      <c r="F84" s="35"/>
      <c r="G84" s="21">
        <v>16.388999938964844</v>
      </c>
      <c r="H84" s="31"/>
      <c r="I84" s="35"/>
      <c r="J84" s="35"/>
      <c r="K84" s="35"/>
      <c r="L84" s="35"/>
      <c r="M84" s="35"/>
      <c r="N84" s="35"/>
      <c r="O84" s="36"/>
      <c r="P84" s="42"/>
      <c r="Q84" s="30"/>
    </row>
    <row r="85" spans="2:17" s="24" customFormat="1">
      <c r="B85" s="25" t="s">
        <v>212</v>
      </c>
      <c r="C85" s="21">
        <v>23.524999618530273</v>
      </c>
      <c r="D85" s="37"/>
      <c r="E85" s="35"/>
      <c r="F85" s="35"/>
      <c r="G85" s="21">
        <v>15.923999786376953</v>
      </c>
      <c r="H85" s="37"/>
      <c r="I85" s="35"/>
      <c r="J85" s="35"/>
      <c r="K85" s="35"/>
      <c r="L85" s="35"/>
      <c r="M85" s="35"/>
      <c r="N85" s="35"/>
      <c r="O85" s="36"/>
      <c r="P85" s="42"/>
      <c r="Q85" s="30"/>
    </row>
    <row r="86" spans="2:17" s="24" customFormat="1" ht="15.75">
      <c r="B86" s="25" t="s">
        <v>212</v>
      </c>
      <c r="C86" s="21">
        <v>23.511999130249023</v>
      </c>
      <c r="D86" s="38">
        <f>STDEV(C84:C86)</f>
        <v>9.7130255453110274E-3</v>
      </c>
      <c r="E86" s="39">
        <f>AVERAGE(C84:C86)</f>
        <v>23.522666295369465</v>
      </c>
      <c r="F86" s="35"/>
      <c r="G86" s="21">
        <v>16.405000686645508</v>
      </c>
      <c r="H86" s="40">
        <f>STDEV(G84:G86)</f>
        <v>0.27320414586048658</v>
      </c>
      <c r="I86" s="39">
        <f>AVERAGE(G84:G86)</f>
        <v>16.239333470662434</v>
      </c>
      <c r="J86" s="35"/>
      <c r="K86" s="39">
        <f>E86-I86</f>
        <v>7.2833328247070313</v>
      </c>
      <c r="L86" s="39">
        <f>K86-$K$7</f>
        <v>-4.2466669082641602</v>
      </c>
      <c r="M86" s="39">
        <f>SQRT((D86*D86)+(H86*H86))</f>
        <v>0.27337675135351558</v>
      </c>
      <c r="N86" s="35"/>
      <c r="O86" s="43">
        <f>POWER(2,-L86)</f>
        <v>18.983405337546341</v>
      </c>
      <c r="P86" s="1">
        <f>M86/SQRT((COUNT(C84:C86)+COUNT(G84:G86)/2))</f>
        <v>0.12887103646721304</v>
      </c>
      <c r="Q86" s="30"/>
    </row>
    <row r="87" spans="2:17">
      <c r="B87" s="25" t="s">
        <v>213</v>
      </c>
      <c r="C87" s="21">
        <v>30.482000350952148</v>
      </c>
      <c r="D87" s="32"/>
      <c r="E87" s="35"/>
      <c r="F87" s="35"/>
      <c r="G87" s="21">
        <v>17.948999404907227</v>
      </c>
      <c r="I87" s="35"/>
      <c r="J87" s="35"/>
      <c r="K87" s="35"/>
      <c r="L87" s="35"/>
      <c r="M87" s="35"/>
      <c r="N87" s="35"/>
      <c r="O87" s="36"/>
    </row>
    <row r="88" spans="2:17">
      <c r="B88" s="25" t="s">
        <v>213</v>
      </c>
      <c r="C88" s="21"/>
      <c r="D88" s="37"/>
      <c r="E88" s="35"/>
      <c r="F88" s="35"/>
      <c r="G88" s="21">
        <v>17.944000244140625</v>
      </c>
      <c r="H88" s="37"/>
      <c r="I88" s="35"/>
      <c r="J88" s="35"/>
      <c r="K88" s="35"/>
      <c r="L88" s="35"/>
      <c r="M88" s="35"/>
      <c r="N88" s="35"/>
      <c r="O88" s="36"/>
    </row>
    <row r="89" spans="2:17" ht="15.75">
      <c r="B89" s="25" t="s">
        <v>213</v>
      </c>
      <c r="C89" s="21">
        <v>30.75200080871582</v>
      </c>
      <c r="D89" s="38">
        <f>STDEV(C87:C89)</f>
        <v>0.19091915460816439</v>
      </c>
      <c r="E89" s="39">
        <f>AVERAGE(C87:C89)</f>
        <v>30.617000579833984</v>
      </c>
      <c r="F89" s="35"/>
      <c r="G89" s="21">
        <v>17.992000579833984</v>
      </c>
      <c r="H89" s="40">
        <f>STDEV(G87:G89)</f>
        <v>2.6388523010730577E-2</v>
      </c>
      <c r="I89" s="39">
        <f>AVERAGE(G87:G89)</f>
        <v>17.961666742960613</v>
      </c>
      <c r="J89" s="35"/>
      <c r="K89" s="39">
        <f>E89-I89</f>
        <v>12.655333836873371</v>
      </c>
      <c r="L89" s="39">
        <f>K89-$K$7</f>
        <v>1.1253341039021798</v>
      </c>
      <c r="M89" s="18">
        <f>SQRT((D89*D89)+(H89*H89))</f>
        <v>0.19273421528878582</v>
      </c>
      <c r="N89" s="6"/>
      <c r="O89" s="23">
        <f>POWER(2,-L89)</f>
        <v>0.45839585254109938</v>
      </c>
      <c r="P89" s="17">
        <f>M89/SQRT((COUNT(C87:C89)+COUNT(G87:G89)/2))</f>
        <v>0.10302077147419494</v>
      </c>
    </row>
    <row r="90" spans="2:17">
      <c r="B90" s="25" t="s">
        <v>214</v>
      </c>
      <c r="C90" s="21">
        <v>28.253999710083008</v>
      </c>
      <c r="D90" s="32"/>
      <c r="E90" s="35"/>
      <c r="F90" s="35"/>
      <c r="G90" s="21">
        <v>19.680000305175781</v>
      </c>
      <c r="I90" s="35"/>
      <c r="J90" s="35"/>
      <c r="K90" s="35"/>
      <c r="L90" s="35"/>
      <c r="M90" s="35"/>
      <c r="N90" s="35"/>
      <c r="O90" s="36"/>
    </row>
    <row r="91" spans="2:17">
      <c r="B91" s="25" t="s">
        <v>214</v>
      </c>
      <c r="C91" s="21">
        <v>28.615999221801758</v>
      </c>
      <c r="D91" s="37"/>
      <c r="E91" s="35"/>
      <c r="F91" s="35"/>
      <c r="G91" s="21">
        <v>19.75200080871582</v>
      </c>
      <c r="H91" s="37"/>
      <c r="I91" s="35"/>
      <c r="J91" s="35"/>
      <c r="K91" s="35"/>
      <c r="L91" s="35"/>
      <c r="M91" s="35"/>
      <c r="N91" s="35"/>
      <c r="O91" s="36"/>
    </row>
    <row r="92" spans="2:17" ht="15.75">
      <c r="B92" s="25" t="s">
        <v>214</v>
      </c>
      <c r="C92" s="21">
        <v>28.136999130249023</v>
      </c>
      <c r="D92" s="38">
        <f>STDEV(C90:C92)</f>
        <v>0.24972447145910467</v>
      </c>
      <c r="E92" s="39">
        <f>AVERAGE(C90:C92)</f>
        <v>28.335666020711262</v>
      </c>
      <c r="F92" s="35"/>
      <c r="G92" s="21">
        <v>19.819000244140625</v>
      </c>
      <c r="H92" s="40">
        <f>STDEV(G90:G92)</f>
        <v>6.9514962285697937E-2</v>
      </c>
      <c r="I92" s="39">
        <f>AVERAGE(G90:G92)</f>
        <v>19.750333786010742</v>
      </c>
      <c r="J92" s="35"/>
      <c r="K92" s="39">
        <f>E92-I92</f>
        <v>8.5853322347005196</v>
      </c>
      <c r="L92" s="39">
        <f>K92-$K$7</f>
        <v>-2.9446674982706718</v>
      </c>
      <c r="M92" s="18">
        <f>SQRT((D92*D92)+(H92*H92))</f>
        <v>0.25921929254419163</v>
      </c>
      <c r="N92" s="6"/>
      <c r="O92" s="23">
        <f>POWER(2,-L92)</f>
        <v>7.6989809358900034</v>
      </c>
      <c r="P92" s="17">
        <f>M92/SQRT((COUNT(C90:C92)+COUNT(G90:G92)/2))</f>
        <v>0.12219714638158492</v>
      </c>
    </row>
    <row r="93" spans="2:17">
      <c r="B93" s="25" t="s">
        <v>215</v>
      </c>
      <c r="C93" s="21">
        <v>21.447000503540039</v>
      </c>
      <c r="D93" s="32"/>
      <c r="E93" s="35"/>
      <c r="F93" s="35"/>
      <c r="G93" s="21">
        <v>15.680000305175781</v>
      </c>
      <c r="I93" s="35"/>
      <c r="J93" s="35"/>
      <c r="K93" s="35"/>
      <c r="L93" s="35"/>
      <c r="M93" s="35"/>
      <c r="N93" s="35"/>
      <c r="O93" s="36"/>
    </row>
    <row r="94" spans="2:17">
      <c r="B94" s="25" t="s">
        <v>215</v>
      </c>
      <c r="C94" s="21">
        <v>21.535999298095703</v>
      </c>
      <c r="D94" s="37"/>
      <c r="E94" s="35"/>
      <c r="F94" s="35"/>
      <c r="G94" s="21">
        <v>15.696999549865723</v>
      </c>
      <c r="H94" s="37"/>
      <c r="I94" s="35"/>
      <c r="J94" s="35"/>
      <c r="K94" s="35"/>
      <c r="L94" s="35"/>
      <c r="M94" s="35"/>
      <c r="N94" s="35"/>
      <c r="O94" s="36"/>
    </row>
    <row r="95" spans="2:17" ht="15.75">
      <c r="B95" s="25" t="s">
        <v>215</v>
      </c>
      <c r="C95" s="21">
        <v>21.531999588012695</v>
      </c>
      <c r="D95" s="38">
        <f>STDEV(C93:C95)</f>
        <v>5.0268657356082172E-2</v>
      </c>
      <c r="E95" s="39">
        <f>AVERAGE(C93:C95)</f>
        <v>21.50499979654948</v>
      </c>
      <c r="F95" s="35"/>
      <c r="G95" s="21">
        <v>15.729000091552734</v>
      </c>
      <c r="H95" s="40">
        <f>STDEV(G93:G95)</f>
        <v>2.4879670594274744E-2</v>
      </c>
      <c r="I95" s="39">
        <f>AVERAGE(G93:G95)</f>
        <v>15.70199998219808</v>
      </c>
      <c r="J95" s="35"/>
      <c r="K95" s="39">
        <f>E95-I95</f>
        <v>5.8029998143514003</v>
      </c>
      <c r="L95" s="39">
        <f>K95-$K$7</f>
        <v>-5.7269999186197911</v>
      </c>
      <c r="M95" s="18">
        <f>SQRT((D95*D95)+(H95*H95))</f>
        <v>5.6088643425053646E-2</v>
      </c>
      <c r="N95" s="6"/>
      <c r="O95" s="23">
        <f>POWER(2,-L95)</f>
        <v>52.966193241263539</v>
      </c>
      <c r="P95" s="17">
        <f>M95/SQRT((COUNT(C93:C95)+COUNT(G93:G95)/2))</f>
        <v>2.6440440075606465E-2</v>
      </c>
    </row>
    <row r="96" spans="2:17">
      <c r="B96" s="25" t="s">
        <v>216</v>
      </c>
      <c r="C96" s="21">
        <v>28.343999862670898</v>
      </c>
      <c r="D96" s="32"/>
      <c r="E96" s="35"/>
      <c r="F96" s="35"/>
      <c r="G96" s="21">
        <v>15.557999610900879</v>
      </c>
      <c r="I96" s="35"/>
      <c r="J96" s="35"/>
      <c r="K96" s="35"/>
      <c r="L96" s="35"/>
      <c r="M96" s="35"/>
      <c r="N96" s="35"/>
      <c r="O96" s="36"/>
    </row>
    <row r="97" spans="2:17">
      <c r="B97" s="25" t="s">
        <v>216</v>
      </c>
      <c r="C97" s="21">
        <v>28.400999069213867</v>
      </c>
      <c r="D97" s="37"/>
      <c r="E97" s="35"/>
      <c r="F97" s="35"/>
      <c r="G97" s="21">
        <v>15.628000259399414</v>
      </c>
      <c r="H97" s="37"/>
      <c r="I97" s="35"/>
      <c r="J97" s="35"/>
      <c r="K97" s="35"/>
      <c r="L97" s="35"/>
      <c r="M97" s="35"/>
      <c r="N97" s="35"/>
      <c r="O97" s="36"/>
    </row>
    <row r="98" spans="2:17" ht="15.75">
      <c r="B98" s="25" t="s">
        <v>216</v>
      </c>
      <c r="C98" s="21">
        <v>28.530000686645508</v>
      </c>
      <c r="D98" s="38">
        <f>STDEV(C96:C98)</f>
        <v>9.5294834912270199E-2</v>
      </c>
      <c r="E98" s="39">
        <f>AVERAGE(C96:C98)</f>
        <v>28.424999872843426</v>
      </c>
      <c r="F98" s="35"/>
      <c r="G98" s="21">
        <v>15.546999931335449</v>
      </c>
      <c r="H98" s="40">
        <f>STDEV(G96:G98)</f>
        <v>4.3935818506899989E-2</v>
      </c>
      <c r="I98" s="39">
        <f>AVERAGE(G96:G98)</f>
        <v>15.577666600545248</v>
      </c>
      <c r="J98" s="35"/>
      <c r="K98" s="39">
        <f>E98-I98</f>
        <v>12.847333272298178</v>
      </c>
      <c r="L98" s="39">
        <f>K98-$K$7</f>
        <v>1.3173335393269863</v>
      </c>
      <c r="M98" s="18">
        <f>SQRT((D98*D98)+(H98*H98))</f>
        <v>0.10493551214354503</v>
      </c>
      <c r="N98" s="6"/>
      <c r="O98" s="23">
        <f>POWER(2,-L98)</f>
        <v>0.40127591191504686</v>
      </c>
      <c r="P98" s="17">
        <f>M98/SQRT((COUNT(C96:C98)+COUNT(G96:G98)/2))</f>
        <v>4.9467074815989338E-2</v>
      </c>
    </row>
    <row r="99" spans="2:17">
      <c r="B99" s="25" t="s">
        <v>217</v>
      </c>
      <c r="C99" s="21">
        <v>26.246999740600586</v>
      </c>
      <c r="D99" s="32"/>
      <c r="E99" s="35"/>
      <c r="F99" s="35"/>
      <c r="G99" s="21">
        <v>15.906999588012695</v>
      </c>
      <c r="I99" s="35"/>
      <c r="J99" s="35"/>
      <c r="K99" s="35"/>
      <c r="L99" s="35"/>
      <c r="M99" s="35"/>
      <c r="N99" s="35"/>
      <c r="O99" s="36"/>
    </row>
    <row r="100" spans="2:17">
      <c r="B100" s="25" t="s">
        <v>217</v>
      </c>
      <c r="C100" s="21">
        <v>26.485000610351563</v>
      </c>
      <c r="D100" s="37"/>
      <c r="E100" s="35"/>
      <c r="F100" s="35"/>
      <c r="G100" s="21">
        <v>15.85099983215332</v>
      </c>
      <c r="H100" s="37"/>
      <c r="I100" s="35"/>
      <c r="J100" s="35"/>
      <c r="K100" s="35"/>
      <c r="L100" s="35"/>
      <c r="M100" s="35"/>
      <c r="N100" s="35"/>
      <c r="O100" s="36"/>
    </row>
    <row r="101" spans="2:17" ht="15.75">
      <c r="B101" s="25" t="s">
        <v>217</v>
      </c>
      <c r="C101" s="21">
        <v>26.39900016784668</v>
      </c>
      <c r="D101" s="38">
        <f>STDEV(C99:C101)</f>
        <v>0.12051598787177023</v>
      </c>
      <c r="E101" s="39">
        <f>AVERAGE(C99:C101)</f>
        <v>26.377000172932942</v>
      </c>
      <c r="F101" s="35"/>
      <c r="G101" s="21">
        <v>15.859999656677246</v>
      </c>
      <c r="H101" s="40">
        <f>STDEV(G99:G101)</f>
        <v>3.0072033085321435E-2</v>
      </c>
      <c r="I101" s="39">
        <f>AVERAGE(G99:G101)</f>
        <v>15.872666358947754</v>
      </c>
      <c r="J101" s="35"/>
      <c r="K101" s="39">
        <f>E101-I101</f>
        <v>10.504333813985188</v>
      </c>
      <c r="L101" s="39">
        <f>K101-$K$7</f>
        <v>-1.0256659189860038</v>
      </c>
      <c r="M101" s="18">
        <f>SQRT((D101*D101)+(H101*H101))</f>
        <v>0.12421123341547388</v>
      </c>
      <c r="N101" s="6"/>
      <c r="O101" s="23">
        <f>POWER(2,-L101)</f>
        <v>2.0358988973020509</v>
      </c>
      <c r="P101" s="17">
        <f>M101/SQRT((COUNT(C99:C101)+COUNT(G99:G101)/2))</f>
        <v>5.8553736965084452E-2</v>
      </c>
    </row>
    <row r="102" spans="2:17">
      <c r="B102" s="25" t="s">
        <v>218</v>
      </c>
      <c r="C102" s="21">
        <v>20.562000274658203</v>
      </c>
      <c r="D102" s="32"/>
      <c r="E102" s="35"/>
      <c r="F102" s="35"/>
      <c r="G102" s="21">
        <v>15.253999710083008</v>
      </c>
      <c r="I102" s="35"/>
      <c r="J102" s="35"/>
      <c r="K102" s="35"/>
      <c r="L102" s="35"/>
      <c r="M102" s="35"/>
      <c r="N102" s="35"/>
      <c r="O102" s="36"/>
    </row>
    <row r="103" spans="2:17">
      <c r="B103" s="25" t="s">
        <v>218</v>
      </c>
      <c r="C103" s="21">
        <v>20.818000793457031</v>
      </c>
      <c r="D103" s="37"/>
      <c r="E103" s="35"/>
      <c r="F103" s="35"/>
      <c r="G103" s="21">
        <v>15.25100040435791</v>
      </c>
      <c r="H103" s="37"/>
      <c r="I103" s="35"/>
      <c r="J103" s="35"/>
      <c r="K103" s="35"/>
      <c r="L103" s="35"/>
      <c r="M103" s="35"/>
      <c r="N103" s="35"/>
      <c r="O103" s="36"/>
    </row>
    <row r="104" spans="2:17" ht="15.75">
      <c r="B104" s="25" t="s">
        <v>218</v>
      </c>
      <c r="C104" s="21">
        <v>20.493000030517578</v>
      </c>
      <c r="D104" s="38">
        <f>STDEV(C102:C104)</f>
        <v>0.17123219869920736</v>
      </c>
      <c r="E104" s="39">
        <f>AVERAGE(C102:C104)</f>
        <v>20.62433369954427</v>
      </c>
      <c r="F104" s="35"/>
      <c r="G104" s="21">
        <v>15.253999710083008</v>
      </c>
      <c r="H104" s="40">
        <f>STDEV(G102:G104)</f>
        <v>1.7316499677671178E-3</v>
      </c>
      <c r="I104" s="39">
        <f>AVERAGE(G102:G104)</f>
        <v>15.252999941507975</v>
      </c>
      <c r="J104" s="35"/>
      <c r="K104" s="39">
        <f>E104-I104</f>
        <v>5.371333758036295</v>
      </c>
      <c r="L104" s="39">
        <f>K104-$K$7</f>
        <v>-6.1586659749348964</v>
      </c>
      <c r="M104" s="18">
        <f>SQRT((D104*D104)+(H104*H104))</f>
        <v>0.17124095445592361</v>
      </c>
      <c r="N104" s="6"/>
      <c r="O104" s="23">
        <f>POWER(2,-L104)</f>
        <v>71.440287187115885</v>
      </c>
      <c r="P104" s="17">
        <f>M104/SQRT((COUNT(C102:C104)+COUNT(G102:G104)/2))</f>
        <v>8.0723760075093562E-2</v>
      </c>
    </row>
    <row r="105" spans="2:17" s="24" customFormat="1">
      <c r="B105" s="25" t="s">
        <v>219</v>
      </c>
      <c r="C105" s="21">
        <v>25.611000061035156</v>
      </c>
      <c r="D105" s="32"/>
      <c r="E105" s="35"/>
      <c r="F105" s="35"/>
      <c r="G105" s="21">
        <v>14.444999694824219</v>
      </c>
      <c r="H105" s="31"/>
      <c r="I105" s="35"/>
      <c r="J105" s="35"/>
      <c r="K105" s="35"/>
      <c r="L105" s="35"/>
      <c r="M105" s="35"/>
      <c r="N105" s="35"/>
      <c r="O105" s="36"/>
      <c r="P105" s="42"/>
      <c r="Q105" s="30"/>
    </row>
    <row r="106" spans="2:17" s="24" customFormat="1">
      <c r="B106" s="25" t="s">
        <v>219</v>
      </c>
      <c r="C106" s="21">
        <v>25.716999053955078</v>
      </c>
      <c r="D106" s="37"/>
      <c r="E106" s="35"/>
      <c r="F106" s="35"/>
      <c r="G106" s="21">
        <v>14.814000129699707</v>
      </c>
      <c r="H106" s="37"/>
      <c r="I106" s="35"/>
      <c r="J106" s="35"/>
      <c r="K106" s="35"/>
      <c r="L106" s="35"/>
      <c r="M106" s="35"/>
      <c r="N106" s="35"/>
      <c r="O106" s="36"/>
      <c r="P106" s="42"/>
      <c r="Q106" s="30"/>
    </row>
    <row r="107" spans="2:17" s="24" customFormat="1" ht="15.75">
      <c r="B107" s="25" t="s">
        <v>219</v>
      </c>
      <c r="C107" s="21">
        <v>25.716999053955078</v>
      </c>
      <c r="D107" s="38">
        <f>STDEV(C105:C107)</f>
        <v>6.1198547096146125E-2</v>
      </c>
      <c r="E107" s="39">
        <f>AVERAGE(C105:C107)</f>
        <v>25.681666056315105</v>
      </c>
      <c r="F107" s="35"/>
      <c r="G107" s="21">
        <v>14.420999526977539</v>
      </c>
      <c r="H107" s="40">
        <f>STDEV(G105:G107)</f>
        <v>0.22029782974223852</v>
      </c>
      <c r="I107" s="39">
        <f>AVERAGE(G105:G107)</f>
        <v>14.559999783833822</v>
      </c>
      <c r="J107" s="35"/>
      <c r="K107" s="39">
        <f>E107-I107</f>
        <v>11.121666272481283</v>
      </c>
      <c r="L107" s="39">
        <f>K107-$K$7</f>
        <v>-0.40833346048990826</v>
      </c>
      <c r="M107" s="39">
        <f>SQRT((D107*D107)+(H107*H107))</f>
        <v>0.22864032005711402</v>
      </c>
      <c r="N107" s="35"/>
      <c r="O107" s="43">
        <f>POWER(2,-L107)</f>
        <v>1.3271518593113674</v>
      </c>
      <c r="P107" s="1">
        <f>M107/SQRT((COUNT(C105:C107)+COUNT(G105:G107)/2))</f>
        <v>0.10778208051003195</v>
      </c>
      <c r="Q107" s="30"/>
    </row>
    <row r="108" spans="2:17">
      <c r="B108" s="28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P108" s="25"/>
      <c r="Q108"/>
    </row>
    <row r="109" spans="2:17">
      <c r="B109" s="28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P109" s="25"/>
      <c r="Q109"/>
    </row>
    <row r="110" spans="2:17">
      <c r="B110" s="28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P110" s="25"/>
      <c r="Q110"/>
    </row>
    <row r="111" spans="2:17">
      <c r="B111" s="28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P111" s="25"/>
      <c r="Q111"/>
    </row>
    <row r="112" spans="2:17">
      <c r="B112" s="28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P112" s="25"/>
      <c r="Q112"/>
    </row>
    <row r="113" spans="2:17">
      <c r="B113" s="28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P113" s="25"/>
      <c r="Q113"/>
    </row>
    <row r="114" spans="2:17">
      <c r="B114" s="28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P114" s="25"/>
      <c r="Q114"/>
    </row>
    <row r="115" spans="2:17">
      <c r="B115" s="28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P115" s="25"/>
      <c r="Q115"/>
    </row>
    <row r="116" spans="2:17">
      <c r="B116" s="28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P116" s="25"/>
      <c r="Q116"/>
    </row>
    <row r="117" spans="2:17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P117" s="25"/>
      <c r="Q117"/>
    </row>
    <row r="118" spans="2:17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P118" s="25"/>
      <c r="Q118"/>
    </row>
    <row r="119" spans="2:17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P119" s="25"/>
      <c r="Q119"/>
    </row>
    <row r="120" spans="2:17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P120" s="25"/>
      <c r="Q120"/>
    </row>
    <row r="121" spans="2:17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P121" s="25"/>
      <c r="Q121"/>
    </row>
    <row r="122" spans="2:17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P122" s="25"/>
      <c r="Q122"/>
    </row>
    <row r="123" spans="2:17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P123" s="25"/>
      <c r="Q123"/>
    </row>
    <row r="124" spans="2:17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P124" s="25"/>
      <c r="Q124"/>
    </row>
    <row r="125" spans="2:17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P125" s="25"/>
      <c r="Q125"/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P134" s="25"/>
      <c r="Q134"/>
    </row>
    <row r="135" spans="2:17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P135" s="25"/>
      <c r="Q135"/>
    </row>
    <row r="136" spans="2:17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P136" s="25"/>
      <c r="Q136"/>
    </row>
    <row r="137" spans="2:17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P137" s="25"/>
      <c r="Q137"/>
    </row>
    <row r="138" spans="2:17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P138" s="25"/>
      <c r="Q138"/>
    </row>
    <row r="139" spans="2:17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P139" s="25"/>
      <c r="Q139"/>
    </row>
    <row r="140" spans="2:17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P140" s="25"/>
      <c r="Q140"/>
    </row>
    <row r="141" spans="2:17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P141" s="25"/>
      <c r="Q141"/>
    </row>
    <row r="142" spans="2:17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P142" s="25"/>
      <c r="Q142"/>
    </row>
    <row r="143" spans="2:17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P143" s="25"/>
      <c r="Q143"/>
    </row>
    <row r="144" spans="2:17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P144" s="25"/>
      <c r="Q144"/>
    </row>
    <row r="145" spans="2:17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P145" s="25"/>
      <c r="Q145"/>
    </row>
    <row r="146" spans="2:17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P146" s="25"/>
      <c r="Q146"/>
    </row>
    <row r="147" spans="2:17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P147" s="25"/>
      <c r="Q147"/>
    </row>
    <row r="148" spans="2:17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P148" s="25"/>
      <c r="Q148"/>
    </row>
    <row r="149" spans="2:17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P149" s="25"/>
      <c r="Q149"/>
    </row>
    <row r="150" spans="2:17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P150" s="25"/>
      <c r="Q150"/>
    </row>
    <row r="151" spans="2:17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P151" s="25"/>
      <c r="Q151"/>
    </row>
    <row r="152" spans="2:17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P152" s="25"/>
      <c r="Q152"/>
    </row>
    <row r="153" spans="2:17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P153" s="25"/>
      <c r="Q153"/>
    </row>
    <row r="154" spans="2:17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P154" s="25"/>
      <c r="Q154"/>
    </row>
    <row r="155" spans="2:17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P155" s="25"/>
      <c r="Q155"/>
    </row>
    <row r="156" spans="2:17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P156" s="25"/>
      <c r="Q156"/>
    </row>
    <row r="157" spans="2:17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P157" s="25"/>
      <c r="Q157"/>
    </row>
    <row r="158" spans="2:17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P158" s="25"/>
      <c r="Q158"/>
    </row>
    <row r="159" spans="2:17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P159" s="25"/>
      <c r="Q159"/>
    </row>
    <row r="160" spans="2:17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P160" s="25"/>
      <c r="Q160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P161" s="25"/>
      <c r="Q161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  <c r="Q233"/>
    </row>
    <row r="234" spans="2:17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  <c r="Q234"/>
    </row>
    <row r="235" spans="2:17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  <c r="Q235"/>
    </row>
    <row r="236" spans="2:17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  <c r="Q236"/>
    </row>
    <row r="237" spans="2:17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  <c r="Q237"/>
    </row>
    <row r="238" spans="2:17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  <c r="Q238"/>
    </row>
    <row r="239" spans="2:17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  <c r="Q239"/>
    </row>
    <row r="240" spans="2:17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  <c r="Q240"/>
    </row>
    <row r="241" spans="2:17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  <c r="Q241"/>
    </row>
    <row r="242" spans="2:17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  <c r="Q242"/>
    </row>
    <row r="243" spans="2:17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  <c r="Q243"/>
    </row>
    <row r="244" spans="2:17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  <c r="Q244"/>
    </row>
    <row r="245" spans="2:17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  <c r="Q245"/>
    </row>
    <row r="246" spans="2:17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  <c r="Q246"/>
    </row>
    <row r="247" spans="2:17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  <c r="Q247"/>
    </row>
    <row r="248" spans="2:17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  <c r="Q248"/>
    </row>
    <row r="249" spans="2:17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  <c r="Q249"/>
    </row>
    <row r="250" spans="2:17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  <c r="Q250"/>
    </row>
    <row r="251" spans="2:17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  <c r="Q251"/>
    </row>
    <row r="252" spans="2:17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  <c r="Q252"/>
    </row>
    <row r="253" spans="2:17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  <c r="Q253"/>
    </row>
    <row r="254" spans="2:17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  <c r="Q254"/>
    </row>
    <row r="255" spans="2:17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  <c r="Q255"/>
    </row>
    <row r="256" spans="2:17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  <c r="Q256"/>
    </row>
    <row r="257" spans="2:17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  <c r="Q257"/>
    </row>
    <row r="258" spans="2:17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  <c r="Q258"/>
    </row>
    <row r="259" spans="2:17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  <c r="Q259"/>
    </row>
    <row r="260" spans="2:17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  <c r="Q260"/>
    </row>
    <row r="261" spans="2:17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  <c r="Q261"/>
    </row>
    <row r="262" spans="2:17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  <c r="Q262"/>
    </row>
    <row r="263" spans="2:17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  <c r="Q263"/>
    </row>
    <row r="264" spans="2:17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  <c r="Q264"/>
    </row>
    <row r="265" spans="2:17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  <c r="Q265"/>
    </row>
    <row r="266" spans="2:17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  <c r="Q266"/>
    </row>
    <row r="267" spans="2:17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  <c r="Q267"/>
    </row>
    <row r="268" spans="2:17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  <c r="Q268"/>
    </row>
    <row r="269" spans="2:17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  <c r="Q269"/>
    </row>
    <row r="270" spans="2:17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  <c r="Q270"/>
    </row>
    <row r="271" spans="2:17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  <c r="Q271"/>
    </row>
    <row r="272" spans="2:17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  <c r="Q272"/>
    </row>
    <row r="273" spans="2:17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  <c r="Q273"/>
    </row>
    <row r="274" spans="2:17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  <c r="Q274"/>
    </row>
    <row r="275" spans="2:17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  <c r="Q275"/>
    </row>
    <row r="276" spans="2:17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  <c r="Q276"/>
    </row>
    <row r="277" spans="2:17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  <c r="Q277"/>
    </row>
    <row r="278" spans="2:17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  <c r="Q278"/>
    </row>
    <row r="279" spans="2:17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  <c r="Q279"/>
    </row>
    <row r="280" spans="2:17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  <c r="Q280"/>
    </row>
    <row r="281" spans="2:17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  <c r="Q281"/>
    </row>
    <row r="282" spans="2:17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  <c r="Q282"/>
    </row>
    <row r="283" spans="2:17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  <c r="Q283"/>
    </row>
    <row r="284" spans="2:17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  <c r="Q284"/>
    </row>
    <row r="285" spans="2:17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  <c r="Q285"/>
    </row>
    <row r="286" spans="2:17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  <c r="Q286"/>
    </row>
    <row r="287" spans="2:17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  <c r="Q287"/>
    </row>
    <row r="288" spans="2:17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  <c r="Q288"/>
    </row>
    <row r="289" spans="2:17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  <c r="Q289"/>
    </row>
    <row r="290" spans="2:17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  <c r="Q290"/>
    </row>
    <row r="291" spans="2:17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  <c r="Q291"/>
    </row>
    <row r="292" spans="2:17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  <c r="Q292"/>
    </row>
    <row r="293" spans="2:17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  <c r="Q293"/>
    </row>
    <row r="294" spans="2:17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  <c r="Q294"/>
    </row>
    <row r="295" spans="2:17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  <c r="Q295"/>
    </row>
    <row r="296" spans="2:17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96"/>
  <sheetViews>
    <sheetView showGridLines="0" tabSelected="1" workbookViewId="0">
      <selection activeCell="R22" sqref="R22"/>
    </sheetView>
  </sheetViews>
  <sheetFormatPr defaultRowHeight="12.75"/>
  <cols>
    <col min="1" max="1" width="0.7109375" customWidth="1"/>
    <col min="2" max="2" width="21.140625" style="25" customWidth="1"/>
    <col min="3" max="3" width="7.28515625" style="31" customWidth="1"/>
    <col min="4" max="4" width="4.7109375" style="31" customWidth="1"/>
    <col min="5" max="5" width="6.42578125" style="31" customWidth="1"/>
    <col min="6" max="6" width="0.42578125" style="32" customWidth="1"/>
    <col min="7" max="7" width="8.140625" style="31" customWidth="1"/>
    <col min="8" max="8" width="5" style="31" customWidth="1"/>
    <col min="9" max="9" width="5.85546875" style="31" customWidth="1"/>
    <col min="10" max="10" width="0.5703125" style="32" customWidth="1"/>
    <col min="11" max="11" width="5.28515625" style="31" customWidth="1"/>
    <col min="12" max="13" width="5.5703125" style="31" customWidth="1"/>
    <col min="14" max="14" width="1.140625" style="32" customWidth="1"/>
    <col min="15" max="15" width="10.140625" style="33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5" t="s">
        <v>244</v>
      </c>
      <c r="D3" s="46"/>
      <c r="E3" s="47"/>
      <c r="F3" s="9"/>
      <c r="G3" s="48" t="s">
        <v>245</v>
      </c>
      <c r="H3" s="48"/>
      <c r="I3" s="48"/>
      <c r="J3" s="10"/>
      <c r="K3" s="11"/>
      <c r="L3" s="12"/>
      <c r="M3" s="12"/>
      <c r="N3" s="20"/>
    </row>
    <row r="4" spans="2:16" ht="5.25" customHeight="1">
      <c r="C4" s="34"/>
      <c r="G4" s="34"/>
    </row>
    <row r="5" spans="2:16">
      <c r="B5" s="2"/>
      <c r="C5" s="21">
        <v>27.635000228881836</v>
      </c>
      <c r="D5" s="32"/>
      <c r="E5" s="35"/>
      <c r="F5" s="35"/>
      <c r="G5" s="21">
        <v>16.01099967956543</v>
      </c>
      <c r="H5" s="32"/>
      <c r="I5" s="35"/>
      <c r="J5" s="35"/>
      <c r="K5" s="35"/>
      <c r="L5" s="35"/>
      <c r="M5" s="35"/>
      <c r="N5" s="35"/>
      <c r="O5" s="36"/>
    </row>
    <row r="6" spans="2:16">
      <c r="B6" s="27" t="s">
        <v>4</v>
      </c>
      <c r="C6" s="21">
        <v>27.375999450683594</v>
      </c>
      <c r="D6" s="37"/>
      <c r="E6" s="35"/>
      <c r="F6" s="35"/>
      <c r="G6" s="21">
        <v>15.942000389099121</v>
      </c>
      <c r="H6" s="37"/>
      <c r="I6" s="35"/>
      <c r="J6" s="35"/>
      <c r="K6" s="35"/>
      <c r="L6" s="35"/>
      <c r="M6" s="35"/>
      <c r="N6" s="35"/>
      <c r="O6" s="36"/>
    </row>
    <row r="7" spans="2:16" ht="15.75">
      <c r="B7" s="27"/>
      <c r="C7" s="21">
        <v>27.517000198364258</v>
      </c>
      <c r="D7" s="38">
        <f>STDEV(C5:C8)</f>
        <v>0.12967049340279815</v>
      </c>
      <c r="E7" s="39">
        <f>AVERAGE(C5:C8)</f>
        <v>27.50933329264323</v>
      </c>
      <c r="F7" s="35"/>
      <c r="G7" s="21">
        <v>15.907999992370605</v>
      </c>
      <c r="H7" s="40">
        <f>STDEV(G5:G8)</f>
        <v>5.2481527900748275E-2</v>
      </c>
      <c r="I7" s="39">
        <f>AVERAGE(G5:G8)</f>
        <v>15.953666687011719</v>
      </c>
      <c r="J7" s="35"/>
      <c r="K7" s="1">
        <f>E7-I7</f>
        <v>11.555666605631512</v>
      </c>
      <c r="L7" s="39">
        <f>K7-$K$7</f>
        <v>0</v>
      </c>
      <c r="M7" s="18">
        <f>SQRT((D7*D7)+(H7*H7))</f>
        <v>0.13988833986477264</v>
      </c>
      <c r="N7" s="6"/>
      <c r="O7" s="23">
        <f>POWER(2,-L7)</f>
        <v>1</v>
      </c>
      <c r="P7" s="17">
        <f>M7/SQRT((COUNT(C5:C8)+COUNT(G5:G8)/2))</f>
        <v>6.5943995818206133E-2</v>
      </c>
    </row>
    <row r="8" spans="2:16">
      <c r="B8" s="27"/>
      <c r="C8" s="41"/>
      <c r="D8" s="37"/>
      <c r="E8" s="35"/>
      <c r="F8" s="35"/>
      <c r="G8" s="41"/>
      <c r="H8" s="37"/>
      <c r="I8" s="35"/>
      <c r="J8" s="35"/>
      <c r="K8" s="35"/>
      <c r="L8" s="35"/>
      <c r="M8" s="35"/>
      <c r="N8" s="35"/>
      <c r="O8" s="36"/>
    </row>
    <row r="9" spans="2:16">
      <c r="B9" s="25" t="s">
        <v>220</v>
      </c>
      <c r="C9" s="21">
        <v>28.452999114990234</v>
      </c>
      <c r="D9" s="32"/>
      <c r="E9" s="35"/>
      <c r="F9" s="35"/>
      <c r="G9" s="21">
        <v>17.900999069213867</v>
      </c>
      <c r="I9" s="35"/>
      <c r="J9" s="35"/>
      <c r="K9" s="35"/>
      <c r="L9" s="35"/>
      <c r="M9" s="35"/>
      <c r="N9" s="35"/>
      <c r="O9" s="36"/>
    </row>
    <row r="10" spans="2:16">
      <c r="B10" s="25" t="s">
        <v>220</v>
      </c>
      <c r="C10" s="21">
        <v>28.645000457763672</v>
      </c>
      <c r="D10" s="37"/>
      <c r="E10" s="35"/>
      <c r="F10" s="35"/>
      <c r="G10" s="21">
        <v>17.943000793457031</v>
      </c>
      <c r="H10" s="37"/>
      <c r="I10" s="35"/>
      <c r="J10" s="35"/>
      <c r="K10" s="35"/>
      <c r="L10" s="35"/>
      <c r="M10" s="35"/>
      <c r="N10" s="35"/>
      <c r="O10" s="36"/>
    </row>
    <row r="11" spans="2:16" ht="15.75">
      <c r="B11" s="25" t="s">
        <v>220</v>
      </c>
      <c r="C11" s="21">
        <v>28.489999771118164</v>
      </c>
      <c r="D11" s="38">
        <f>STDEV(C9:C11)</f>
        <v>0.1018649244844034</v>
      </c>
      <c r="E11" s="39">
        <f>AVERAGE(C9:C11)</f>
        <v>28.529333114624023</v>
      </c>
      <c r="F11" s="35"/>
      <c r="G11" s="21">
        <v>17.957000732421875</v>
      </c>
      <c r="H11" s="40">
        <f>STDEV(G9:G11)</f>
        <v>2.9144265909669897E-2</v>
      </c>
      <c r="I11" s="39">
        <f>AVERAGE(G9:G11)</f>
        <v>17.933666865030926</v>
      </c>
      <c r="J11" s="35"/>
      <c r="K11" s="39">
        <f>E11-I11</f>
        <v>10.595666249593098</v>
      </c>
      <c r="L11" s="39">
        <f>K11-$K$7</f>
        <v>-0.96000035603841383</v>
      </c>
      <c r="M11" s="18">
        <f>SQRT((D11*D11)+(H11*H11))</f>
        <v>0.10595211690016748</v>
      </c>
      <c r="N11" s="6"/>
      <c r="O11" s="23">
        <f>POWER(2,-L11)</f>
        <v>1.9453103749018674</v>
      </c>
      <c r="P11" s="17">
        <f>M11/SQRT((COUNT(C9:C11)+COUNT(G9:G11)/2))</f>
        <v>4.9946306894118823E-2</v>
      </c>
    </row>
    <row r="12" spans="2:16">
      <c r="B12" s="25" t="s">
        <v>221</v>
      </c>
      <c r="C12" s="21">
        <v>22.711000442504883</v>
      </c>
      <c r="D12" s="32"/>
      <c r="E12" s="35"/>
      <c r="F12" s="35"/>
      <c r="G12" s="21">
        <v>14.814999580383301</v>
      </c>
      <c r="I12" s="35"/>
      <c r="J12" s="35"/>
      <c r="K12" s="35"/>
      <c r="L12" s="35"/>
      <c r="M12" s="35"/>
      <c r="N12" s="35"/>
      <c r="O12" s="36"/>
    </row>
    <row r="13" spans="2:16">
      <c r="B13" s="25" t="s">
        <v>221</v>
      </c>
      <c r="C13" s="21">
        <v>22.680999755859375</v>
      </c>
      <c r="D13" s="37"/>
      <c r="E13" s="35"/>
      <c r="F13" s="35"/>
      <c r="G13" s="21">
        <v>14.789999961853027</v>
      </c>
      <c r="H13" s="37"/>
      <c r="I13" s="35"/>
      <c r="J13" s="35"/>
      <c r="K13" s="35"/>
      <c r="L13" s="35"/>
      <c r="M13" s="35"/>
      <c r="N13" s="35"/>
      <c r="O13" s="36"/>
    </row>
    <row r="14" spans="2:16" ht="15.75">
      <c r="B14" s="25" t="s">
        <v>221</v>
      </c>
      <c r="C14" s="21">
        <v>22.728000640869141</v>
      </c>
      <c r="D14" s="38">
        <f>STDEV(C12:C14)</f>
        <v>2.3798218194251701E-2</v>
      </c>
      <c r="E14" s="39">
        <f>AVERAGE(C12:C14)</f>
        <v>22.706666946411133</v>
      </c>
      <c r="F14" s="35"/>
      <c r="G14" s="21">
        <v>14.817999839782715</v>
      </c>
      <c r="H14" s="40">
        <f>STDEV(G12:G14)</f>
        <v>1.5373004733408304E-2</v>
      </c>
      <c r="I14" s="39">
        <f>AVERAGE(G12:G14)</f>
        <v>14.807666460673014</v>
      </c>
      <c r="J14" s="35"/>
      <c r="K14" s="39">
        <f>E14-I14</f>
        <v>7.8990004857381191</v>
      </c>
      <c r="L14" s="39">
        <f>K14-$K$7</f>
        <v>-3.6566661198933925</v>
      </c>
      <c r="M14" s="18">
        <f>SQRT((D14*D14)+(H14*H14))</f>
        <v>2.833168656742141E-2</v>
      </c>
      <c r="N14" s="6"/>
      <c r="O14" s="23">
        <f>POWER(2,-L14)</f>
        <v>12.61148379598575</v>
      </c>
      <c r="P14" s="17">
        <f>M14/SQRT((COUNT(C12:C14)+COUNT(G12:G14)/2))</f>
        <v>1.3355685129517E-2</v>
      </c>
    </row>
    <row r="15" spans="2:16">
      <c r="B15" s="25" t="s">
        <v>222</v>
      </c>
      <c r="C15" s="21">
        <v>28.360000610351563</v>
      </c>
      <c r="D15" s="32"/>
      <c r="E15" s="35"/>
      <c r="F15" s="35"/>
      <c r="G15" s="21">
        <v>15.128999710083008</v>
      </c>
      <c r="I15" s="35"/>
      <c r="J15" s="35"/>
      <c r="K15" s="35"/>
      <c r="L15" s="35"/>
      <c r="M15" s="35"/>
      <c r="N15" s="35"/>
      <c r="O15" s="36"/>
    </row>
    <row r="16" spans="2:16">
      <c r="B16" s="25" t="s">
        <v>222</v>
      </c>
      <c r="C16" s="21">
        <v>28.205999374389648</v>
      </c>
      <c r="D16" s="37"/>
      <c r="E16" s="35"/>
      <c r="F16" s="35"/>
      <c r="G16" s="21">
        <v>15.144000053405762</v>
      </c>
      <c r="H16" s="37"/>
      <c r="I16" s="35"/>
      <c r="J16" s="35"/>
      <c r="K16" s="35"/>
      <c r="L16" s="35"/>
      <c r="M16" s="35"/>
      <c r="N16" s="35"/>
      <c r="O16" s="36"/>
    </row>
    <row r="17" spans="2:17" ht="15.75">
      <c r="B17" s="25" t="s">
        <v>222</v>
      </c>
      <c r="C17" s="21">
        <v>28.089000701904297</v>
      </c>
      <c r="D17" s="38">
        <f>STDEV(C15:C17)</f>
        <v>0.13592033231490058</v>
      </c>
      <c r="E17" s="39">
        <f>AVERAGE(C15:C17)</f>
        <v>28.218333562215168</v>
      </c>
      <c r="F17" s="35"/>
      <c r="G17" s="21">
        <v>15.027000427246094</v>
      </c>
      <c r="H17" s="40">
        <f>STDEV(G15:G17)</f>
        <v>6.366288364050561E-2</v>
      </c>
      <c r="I17" s="39">
        <f>AVERAGE(G15:G17)</f>
        <v>15.100000063578287</v>
      </c>
      <c r="J17" s="35"/>
      <c r="K17" s="39">
        <f>E17-I17</f>
        <v>13.118333498636881</v>
      </c>
      <c r="L17" s="39">
        <f>K17-$K$7</f>
        <v>1.5626668930053693</v>
      </c>
      <c r="M17" s="18">
        <f>SQRT((D17*D17)+(H17*H17))</f>
        <v>0.1500909707144889</v>
      </c>
      <c r="N17" s="6"/>
      <c r="O17" s="23">
        <f>POWER(2,-L17)</f>
        <v>0.33852472344963208</v>
      </c>
      <c r="P17" s="17">
        <f>M17/SQRT((COUNT(C15:C17)+COUNT(G15:G17)/2))</f>
        <v>7.0753562124724417E-2</v>
      </c>
    </row>
    <row r="18" spans="2:17">
      <c r="B18" s="25" t="s">
        <v>223</v>
      </c>
      <c r="C18" s="21">
        <v>28.937000274658203</v>
      </c>
      <c r="D18" s="32"/>
      <c r="E18" s="35"/>
      <c r="F18" s="35"/>
      <c r="G18" s="21">
        <v>17.993999481201172</v>
      </c>
      <c r="I18" s="35"/>
      <c r="J18" s="35"/>
      <c r="K18" s="35"/>
      <c r="L18" s="35"/>
      <c r="M18" s="35"/>
      <c r="N18" s="35"/>
      <c r="O18" s="36"/>
    </row>
    <row r="19" spans="2:17">
      <c r="B19" s="25" t="s">
        <v>223</v>
      </c>
      <c r="C19" s="21">
        <v>29.075000762939453</v>
      </c>
      <c r="D19" s="37"/>
      <c r="E19" s="35"/>
      <c r="F19" s="35"/>
      <c r="G19" s="21">
        <v>17.97599983215332</v>
      </c>
      <c r="H19" s="37"/>
      <c r="I19" s="35"/>
      <c r="J19" s="35"/>
      <c r="K19" s="35"/>
      <c r="L19" s="35"/>
      <c r="M19" s="35"/>
      <c r="N19" s="35"/>
      <c r="O19" s="36"/>
    </row>
    <row r="20" spans="2:17" ht="15.75">
      <c r="B20" s="25" t="s">
        <v>223</v>
      </c>
      <c r="C20" s="21">
        <v>28.913000106811523</v>
      </c>
      <c r="D20" s="38">
        <f>STDEV(C18:C20)</f>
        <v>8.7430310732235894E-2</v>
      </c>
      <c r="E20" s="39">
        <f>AVERAGE(C18:C20)</f>
        <v>28.975000381469727</v>
      </c>
      <c r="F20" s="35"/>
      <c r="G20" s="21">
        <v>17.916999816894531</v>
      </c>
      <c r="H20" s="40">
        <f>STDEV(G18:G20)</f>
        <v>4.0278069859661252E-2</v>
      </c>
      <c r="I20" s="39">
        <f>AVERAGE(G18:G20)</f>
        <v>17.96233304341634</v>
      </c>
      <c r="J20" s="35"/>
      <c r="K20" s="39">
        <f>E20-I20</f>
        <v>11.012667338053387</v>
      </c>
      <c r="L20" s="39">
        <f>K20-$K$7</f>
        <v>-0.542999267578125</v>
      </c>
      <c r="M20" s="18">
        <f>SQRT((D20*D20)+(H20*H20))</f>
        <v>9.6262049356717297E-2</v>
      </c>
      <c r="N20" s="6"/>
      <c r="O20" s="23">
        <f>POWER(2,-L20)</f>
        <v>1.456998374214487</v>
      </c>
      <c r="P20" s="17">
        <f>M20/SQRT((COUNT(C18:C20)+COUNT(G18:G20)/2))</f>
        <v>4.5378365247365958E-2</v>
      </c>
    </row>
    <row r="21" spans="2:17">
      <c r="B21" s="25" t="s">
        <v>224</v>
      </c>
      <c r="C21" s="21">
        <v>22.451000213623047</v>
      </c>
      <c r="D21" s="32"/>
      <c r="E21" s="35"/>
      <c r="F21" s="35"/>
      <c r="G21" s="21">
        <v>15.081000328063965</v>
      </c>
      <c r="I21" s="35"/>
      <c r="J21" s="35"/>
      <c r="K21" s="35"/>
      <c r="L21" s="35"/>
      <c r="M21" s="35"/>
      <c r="N21" s="35"/>
      <c r="O21" s="36"/>
    </row>
    <row r="22" spans="2:17">
      <c r="B22" s="25" t="s">
        <v>224</v>
      </c>
      <c r="C22" s="21">
        <v>22.41200065612793</v>
      </c>
      <c r="D22" s="37"/>
      <c r="E22" s="35"/>
      <c r="F22" s="35"/>
      <c r="G22" s="21">
        <v>15.059000015258789</v>
      </c>
      <c r="H22" s="37"/>
      <c r="I22" s="35"/>
      <c r="J22" s="35"/>
      <c r="K22" s="35"/>
      <c r="L22" s="35"/>
      <c r="M22" s="35"/>
      <c r="N22" s="35"/>
      <c r="O22" s="36"/>
    </row>
    <row r="23" spans="2:17" ht="15.75">
      <c r="B23" s="25" t="s">
        <v>224</v>
      </c>
      <c r="C23" s="21">
        <v>22.344999313354492</v>
      </c>
      <c r="D23" s="38">
        <f>STDEV(C21:C23)</f>
        <v>5.3613332104372899E-2</v>
      </c>
      <c r="E23" s="39">
        <f>AVERAGE(C21:C23)</f>
        <v>22.402666727701824</v>
      </c>
      <c r="F23" s="35"/>
      <c r="G23" s="21">
        <v>14.996000289916992</v>
      </c>
      <c r="H23" s="40">
        <f>STDEV(G21:G23)</f>
        <v>4.4117240850666366E-2</v>
      </c>
      <c r="I23" s="39">
        <f>AVERAGE(G21:G23)</f>
        <v>15.045333544413248</v>
      </c>
      <c r="J23" s="35"/>
      <c r="K23" s="39">
        <f>E23-I23</f>
        <v>7.357333183288576</v>
      </c>
      <c r="L23" s="39">
        <f>K23-$K$7</f>
        <v>-4.1983334223429356</v>
      </c>
      <c r="M23" s="18">
        <f>SQRT((D23*D23)+(H23*H23))</f>
        <v>6.9431407299647085E-2</v>
      </c>
      <c r="N23" s="6"/>
      <c r="O23" s="23">
        <f>POWER(2,-L23)</f>
        <v>18.357954618174908</v>
      </c>
      <c r="P23" s="17">
        <f>M23/SQRT((COUNT(C21:C23)+COUNT(G21:G23)/2))</f>
        <v>3.2730279285937074E-2</v>
      </c>
    </row>
    <row r="24" spans="2:17" s="24" customFormat="1">
      <c r="B24" s="25" t="s">
        <v>225</v>
      </c>
      <c r="C24" s="21">
        <v>28.579000473022461</v>
      </c>
      <c r="D24" s="32"/>
      <c r="E24" s="35"/>
      <c r="F24" s="35"/>
      <c r="G24" s="21">
        <v>15.590000152587891</v>
      </c>
      <c r="H24" s="31"/>
      <c r="I24" s="35"/>
      <c r="J24" s="35"/>
      <c r="K24" s="35"/>
      <c r="L24" s="35"/>
      <c r="M24" s="35"/>
      <c r="N24" s="35"/>
      <c r="O24" s="36"/>
      <c r="P24" s="42"/>
      <c r="Q24" s="30"/>
    </row>
    <row r="25" spans="2:17" s="24" customFormat="1">
      <c r="B25" s="25" t="s">
        <v>225</v>
      </c>
      <c r="C25" s="21">
        <v>28.709999084472656</v>
      </c>
      <c r="D25" s="37"/>
      <c r="E25" s="35"/>
      <c r="F25" s="35"/>
      <c r="G25" s="21">
        <v>15.177000045776367</v>
      </c>
      <c r="H25" s="37"/>
      <c r="I25" s="35"/>
      <c r="J25" s="35"/>
      <c r="K25" s="35"/>
      <c r="L25" s="35"/>
      <c r="M25" s="35"/>
      <c r="N25" s="35"/>
      <c r="O25" s="36"/>
      <c r="P25" s="42"/>
      <c r="Q25" s="30"/>
    </row>
    <row r="26" spans="2:17" s="24" customFormat="1" ht="15.75">
      <c r="B26" s="25" t="s">
        <v>225</v>
      </c>
      <c r="C26" s="21">
        <v>28.510000228881836</v>
      </c>
      <c r="D26" s="38">
        <f>STDEV(C24:C26)</f>
        <v>0.10158839511396212</v>
      </c>
      <c r="E26" s="39">
        <f>AVERAGE(C24:C26)</f>
        <v>28.599666595458984</v>
      </c>
      <c r="F26" s="35"/>
      <c r="G26" s="21">
        <v>15.640000343322754</v>
      </c>
      <c r="H26" s="40">
        <f>STDEV(G24:G26)</f>
        <v>0.25411230549627117</v>
      </c>
      <c r="I26" s="39">
        <f>AVERAGE(G24:G26)</f>
        <v>15.469000180562338</v>
      </c>
      <c r="J26" s="35"/>
      <c r="K26" s="39">
        <f>E26-I26</f>
        <v>13.130666414896647</v>
      </c>
      <c r="L26" s="39">
        <f>K26-$K$7</f>
        <v>1.5749998092651349</v>
      </c>
      <c r="M26" s="39">
        <f>SQRT((D26*D26)+(H26*H26))</f>
        <v>0.27366634032423631</v>
      </c>
      <c r="N26" s="35"/>
      <c r="O26" s="43">
        <f>POWER(2,-L26)</f>
        <v>0.33564317006955163</v>
      </c>
      <c r="P26" s="1">
        <f>M26/SQRT((COUNT(C24:C26)+COUNT(G24:G26)/2))</f>
        <v>0.12900755001718203</v>
      </c>
      <c r="Q26" s="30"/>
    </row>
    <row r="27" spans="2:17" s="24" customFormat="1">
      <c r="B27" s="25" t="s">
        <v>226</v>
      </c>
      <c r="C27" s="21">
        <v>25.663999557495117</v>
      </c>
      <c r="D27" s="32"/>
      <c r="E27" s="35"/>
      <c r="F27" s="35"/>
      <c r="G27" s="21">
        <v>15.335000038146973</v>
      </c>
      <c r="H27" s="31"/>
      <c r="I27" s="35"/>
      <c r="J27" s="35"/>
      <c r="K27" s="35"/>
      <c r="L27" s="35"/>
      <c r="M27" s="35"/>
      <c r="N27" s="35"/>
      <c r="O27" s="36"/>
      <c r="P27" s="42"/>
      <c r="Q27" s="30"/>
    </row>
    <row r="28" spans="2:17" s="24" customFormat="1">
      <c r="B28" s="25" t="s">
        <v>226</v>
      </c>
      <c r="C28" s="21">
        <v>25.607999801635742</v>
      </c>
      <c r="D28" s="37"/>
      <c r="E28" s="35"/>
      <c r="F28" s="35"/>
      <c r="G28" s="21">
        <v>14.940999984741211</v>
      </c>
      <c r="H28" s="37"/>
      <c r="I28" s="35"/>
      <c r="J28" s="35"/>
      <c r="K28" s="35"/>
      <c r="L28" s="35"/>
      <c r="M28" s="35"/>
      <c r="N28" s="35"/>
      <c r="O28" s="36"/>
      <c r="P28" s="42"/>
      <c r="Q28" s="30"/>
    </row>
    <row r="29" spans="2:17" s="24" customFormat="1" ht="15.75">
      <c r="B29" s="25" t="s">
        <v>226</v>
      </c>
      <c r="C29" s="21">
        <v>25.704999923706055</v>
      </c>
      <c r="D29" s="38">
        <f>STDEV(C27:C29)</f>
        <v>4.8692960421050799E-2</v>
      </c>
      <c r="E29" s="39">
        <f>AVERAGE(C27:C29)</f>
        <v>25.658999760945637</v>
      </c>
      <c r="F29" s="35"/>
      <c r="G29" s="21">
        <v>15.128000259399414</v>
      </c>
      <c r="H29" s="40">
        <f>STDEV(G27:G29)</f>
        <v>0.1970846067079699</v>
      </c>
      <c r="I29" s="39">
        <f>AVERAGE(G27:G29)</f>
        <v>15.134666760762533</v>
      </c>
      <c r="J29" s="35"/>
      <c r="K29" s="39">
        <f>E29-I29</f>
        <v>10.524333000183104</v>
      </c>
      <c r="L29" s="39">
        <f>K29-$K$7</f>
        <v>-1.0313336054484079</v>
      </c>
      <c r="M29" s="39">
        <f>SQRT((D29*D29)+(H29*H29))</f>
        <v>0.20301070561869686</v>
      </c>
      <c r="N29" s="35"/>
      <c r="O29" s="43">
        <f>POWER(2,-L29)</f>
        <v>2.0439127404199331</v>
      </c>
      <c r="P29" s="1">
        <f>M29/SQRT((COUNT(C27:C29)+COUNT(G27:G29)/2))</f>
        <v>9.5700164397631002E-2</v>
      </c>
      <c r="Q29" s="30"/>
    </row>
    <row r="30" spans="2:17">
      <c r="B30" s="25" t="s">
        <v>227</v>
      </c>
      <c r="C30" s="21">
        <v>22.080999374389648</v>
      </c>
      <c r="D30" s="32"/>
      <c r="E30" s="35"/>
      <c r="F30" s="35"/>
      <c r="G30" s="21">
        <v>14.539999961853027</v>
      </c>
      <c r="I30" s="35"/>
      <c r="J30" s="35"/>
      <c r="K30" s="35"/>
      <c r="L30" s="35"/>
      <c r="M30" s="35"/>
      <c r="N30" s="35"/>
      <c r="O30" s="36"/>
    </row>
    <row r="31" spans="2:17">
      <c r="B31" s="25" t="s">
        <v>227</v>
      </c>
      <c r="C31" s="21">
        <v>22.243000030517578</v>
      </c>
      <c r="D31" s="37"/>
      <c r="E31" s="35"/>
      <c r="F31" s="35"/>
      <c r="G31" s="21">
        <v>14.390000343322754</v>
      </c>
      <c r="H31" s="37"/>
      <c r="I31" s="35"/>
      <c r="J31" s="35"/>
      <c r="K31" s="35"/>
      <c r="L31" s="35"/>
      <c r="M31" s="35"/>
      <c r="N31" s="35"/>
      <c r="O31" s="36"/>
    </row>
    <row r="32" spans="2:17" ht="15.75">
      <c r="B32" s="25" t="s">
        <v>227</v>
      </c>
      <c r="C32" s="21">
        <v>22.215999603271484</v>
      </c>
      <c r="D32" s="38">
        <f>STDEV(C30:C32)</f>
        <v>8.6793142447526173E-2</v>
      </c>
      <c r="E32" s="39">
        <f>AVERAGE(C30:C32)</f>
        <v>22.179999669392902</v>
      </c>
      <c r="F32" s="35"/>
      <c r="G32" s="21">
        <v>14.383999824523926</v>
      </c>
      <c r="H32" s="40">
        <f>STDEV(G30:G32)</f>
        <v>8.8385457544195953E-2</v>
      </c>
      <c r="I32" s="39">
        <f>AVERAGE(G30:G32)</f>
        <v>14.438000043233236</v>
      </c>
      <c r="J32" s="35"/>
      <c r="K32" s="39">
        <f>E32-I32</f>
        <v>7.7419996261596662</v>
      </c>
      <c r="L32" s="39">
        <f>K32-$K$7</f>
        <v>-3.8136669794718454</v>
      </c>
      <c r="M32" s="18">
        <f>SQRT((D32*D32)+(H32*H32))</f>
        <v>0.12387509306238052</v>
      </c>
      <c r="N32" s="6"/>
      <c r="O32" s="23">
        <f>POWER(2,-L32)</f>
        <v>14.061386778529819</v>
      </c>
      <c r="P32" s="17">
        <f>M32/SQRT((COUNT(C30:C32)+COUNT(G30:G32)/2))</f>
        <v>5.8395278883015947E-2</v>
      </c>
    </row>
    <row r="33" spans="2:17">
      <c r="B33" s="25" t="s">
        <v>228</v>
      </c>
      <c r="C33" s="21">
        <v>28.054000854492187</v>
      </c>
      <c r="D33" s="32"/>
      <c r="E33" s="35"/>
      <c r="F33" s="35"/>
      <c r="G33" s="21">
        <v>15.753000259399414</v>
      </c>
      <c r="I33" s="35"/>
      <c r="J33" s="35"/>
      <c r="K33" s="35"/>
      <c r="L33" s="35"/>
      <c r="M33" s="35"/>
      <c r="N33" s="35"/>
      <c r="O33" s="36"/>
    </row>
    <row r="34" spans="2:17">
      <c r="B34" s="25" t="s">
        <v>228</v>
      </c>
      <c r="C34" s="21">
        <v>28.047000885009766</v>
      </c>
      <c r="D34" s="37"/>
      <c r="E34" s="35"/>
      <c r="F34" s="35"/>
      <c r="G34" s="21">
        <v>15.791999816894531</v>
      </c>
      <c r="H34" s="37"/>
      <c r="I34" s="35"/>
      <c r="J34" s="35"/>
      <c r="K34" s="35"/>
      <c r="L34" s="35"/>
      <c r="M34" s="35"/>
      <c r="N34" s="35"/>
      <c r="O34" s="36"/>
    </row>
    <row r="35" spans="2:17" ht="15.75">
      <c r="B35" s="25" t="s">
        <v>228</v>
      </c>
      <c r="C35" s="21">
        <v>28.204000473022461</v>
      </c>
      <c r="D35" s="38">
        <f>STDEV(C33:C35)</f>
        <v>8.8692122694313022E-2</v>
      </c>
      <c r="E35" s="39">
        <f>AVERAGE(C33:C35)</f>
        <v>28.101667404174805</v>
      </c>
      <c r="F35" s="35"/>
      <c r="G35" s="21">
        <v>15.86400032043457</v>
      </c>
      <c r="H35" s="40">
        <f>STDEV(G33:G35)</f>
        <v>5.6311709180007642E-2</v>
      </c>
      <c r="I35" s="39">
        <f>AVERAGE(G33:G35)</f>
        <v>15.803000132242838</v>
      </c>
      <c r="J35" s="35"/>
      <c r="K35" s="39">
        <f>E35-I35</f>
        <v>12.298667271931967</v>
      </c>
      <c r="L35" s="39">
        <f>K35-$K$7</f>
        <v>0.74300066630045514</v>
      </c>
      <c r="M35" s="18">
        <f>SQRT((D35*D35)+(H35*H35))</f>
        <v>0.10505856090198852</v>
      </c>
      <c r="N35" s="6"/>
      <c r="O35" s="23">
        <f>POWER(2,-L35)</f>
        <v>0.59749532647852743</v>
      </c>
      <c r="P35" s="17">
        <f>M35/SQRT((COUNT(C33:C35)+COUNT(G33:G35)/2))</f>
        <v>4.9525080556997322E-2</v>
      </c>
    </row>
    <row r="36" spans="2:17">
      <c r="B36" s="25" t="s">
        <v>229</v>
      </c>
      <c r="C36" s="21">
        <v>27.079999923706055</v>
      </c>
      <c r="D36" s="32"/>
      <c r="E36" s="35"/>
      <c r="F36" s="35"/>
      <c r="G36" s="21">
        <v>16.472000122070313</v>
      </c>
      <c r="I36" s="35"/>
      <c r="J36" s="35"/>
      <c r="K36" s="35"/>
      <c r="L36" s="35"/>
      <c r="M36" s="35"/>
      <c r="N36" s="35"/>
      <c r="O36" s="36"/>
    </row>
    <row r="37" spans="2:17">
      <c r="B37" s="25" t="s">
        <v>229</v>
      </c>
      <c r="C37" s="21">
        <v>27.079999923706055</v>
      </c>
      <c r="D37" s="37"/>
      <c r="E37" s="35"/>
      <c r="F37" s="35"/>
      <c r="G37" s="21">
        <v>16.490999221801758</v>
      </c>
      <c r="H37" s="37"/>
      <c r="I37" s="35"/>
      <c r="J37" s="35"/>
      <c r="K37" s="35"/>
      <c r="L37" s="35"/>
      <c r="M37" s="35"/>
      <c r="N37" s="35"/>
      <c r="O37" s="36"/>
    </row>
    <row r="38" spans="2:17" ht="15.75">
      <c r="B38" s="25" t="s">
        <v>229</v>
      </c>
      <c r="C38" s="21">
        <v>27.017999649047852</v>
      </c>
      <c r="D38" s="38">
        <f>STDEV(C36:C38)</f>
        <v>3.5795875263744309E-2</v>
      </c>
      <c r="E38" s="39">
        <f>AVERAGE(C36:C38)</f>
        <v>27.059333165486652</v>
      </c>
      <c r="F38" s="35"/>
      <c r="G38" s="21">
        <v>16.53700065612793</v>
      </c>
      <c r="H38" s="40">
        <f>STDEV(G36:G38)</f>
        <v>3.3421966774478229E-2</v>
      </c>
      <c r="I38" s="39">
        <f>AVERAGE(G36:G38)</f>
        <v>16.5</v>
      </c>
      <c r="J38" s="35"/>
      <c r="K38" s="39">
        <f>E38-I38</f>
        <v>10.559333165486652</v>
      </c>
      <c r="L38" s="39">
        <f>K38-$K$7</f>
        <v>-0.99633344014485914</v>
      </c>
      <c r="M38" s="18">
        <f>SQRT((D38*D38)+(H38*H38))</f>
        <v>4.8973181936360521E-2</v>
      </c>
      <c r="N38" s="6"/>
      <c r="O38" s="23">
        <f>POWER(2,-L38)</f>
        <v>1.9949235223272965</v>
      </c>
      <c r="P38" s="17">
        <f>M38/SQRT((COUNT(C36:C38)+COUNT(G36:G38)/2))</f>
        <v>2.3086179362322042E-2</v>
      </c>
    </row>
    <row r="39" spans="2:17">
      <c r="B39" s="25" t="s">
        <v>230</v>
      </c>
      <c r="C39" s="21">
        <v>22.697999954223633</v>
      </c>
      <c r="D39" s="32"/>
      <c r="E39" s="35"/>
      <c r="F39" s="35"/>
      <c r="G39" s="21">
        <v>15.237000465393066</v>
      </c>
      <c r="I39" s="35"/>
      <c r="J39" s="35"/>
      <c r="K39" s="35"/>
      <c r="L39" s="35"/>
      <c r="M39" s="35"/>
      <c r="N39" s="35"/>
      <c r="O39" s="36"/>
    </row>
    <row r="40" spans="2:17">
      <c r="B40" s="25" t="s">
        <v>230</v>
      </c>
      <c r="C40" s="21">
        <v>22.670999526977539</v>
      </c>
      <c r="D40" s="37"/>
      <c r="E40" s="35"/>
      <c r="F40" s="35"/>
      <c r="G40" s="21">
        <v>15.295000076293945</v>
      </c>
      <c r="H40" s="37"/>
      <c r="I40" s="35"/>
      <c r="J40" s="35"/>
      <c r="K40" s="35"/>
      <c r="L40" s="35"/>
      <c r="M40" s="35"/>
      <c r="N40" s="35"/>
      <c r="O40" s="36"/>
    </row>
    <row r="41" spans="2:17" ht="15.75">
      <c r="B41" s="25" t="s">
        <v>230</v>
      </c>
      <c r="C41" s="21">
        <v>22.72599983215332</v>
      </c>
      <c r="D41" s="38">
        <f>STDEV(C39:C41)</f>
        <v>2.7501666025224948E-2</v>
      </c>
      <c r="E41" s="39">
        <f>AVERAGE(C39:C41)</f>
        <v>22.698333104451496</v>
      </c>
      <c r="F41" s="35"/>
      <c r="G41" s="21">
        <v>15.222999572753906</v>
      </c>
      <c r="H41" s="40">
        <f>STDEV(G39:G41)</f>
        <v>3.8175149790943448E-2</v>
      </c>
      <c r="I41" s="39">
        <f>AVERAGE(G39:G41)</f>
        <v>15.251666704813639</v>
      </c>
      <c r="J41" s="35"/>
      <c r="K41" s="39">
        <f>E41-I41</f>
        <v>7.4466663996378575</v>
      </c>
      <c r="L41" s="39">
        <f>K41-$K$7</f>
        <v>-4.1090002059936541</v>
      </c>
      <c r="M41" s="18">
        <f>SQRT((D41*D41)+(H41*H41))</f>
        <v>4.7049800166674267E-2</v>
      </c>
      <c r="N41" s="6"/>
      <c r="O41" s="23">
        <f>POWER(2,-L41)</f>
        <v>17.255689370946033</v>
      </c>
      <c r="P41" s="17">
        <f>M41/SQRT((COUNT(C39:C41)+COUNT(G39:G41)/2))</f>
        <v>2.2179488500884886E-2</v>
      </c>
    </row>
    <row r="42" spans="2:17">
      <c r="B42" s="25" t="s">
        <v>231</v>
      </c>
      <c r="C42" s="21">
        <v>27.707000732421875</v>
      </c>
      <c r="D42" s="32"/>
      <c r="E42" s="35"/>
      <c r="F42" s="35"/>
      <c r="G42" s="21">
        <v>15.031000137329102</v>
      </c>
      <c r="I42" s="35"/>
      <c r="J42" s="35"/>
      <c r="K42" s="35"/>
      <c r="L42" s="35"/>
      <c r="M42" s="35"/>
      <c r="N42" s="35"/>
      <c r="O42" s="36"/>
    </row>
    <row r="43" spans="2:17">
      <c r="B43" s="25" t="s">
        <v>231</v>
      </c>
      <c r="C43" s="21">
        <v>27.493000030517578</v>
      </c>
      <c r="D43" s="37"/>
      <c r="E43" s="35"/>
      <c r="F43" s="35"/>
      <c r="G43" s="21">
        <v>15.010000228881836</v>
      </c>
      <c r="H43" s="37"/>
      <c r="I43" s="35"/>
      <c r="J43" s="35"/>
      <c r="K43" s="35"/>
      <c r="L43" s="35"/>
      <c r="M43" s="35"/>
      <c r="N43" s="35"/>
      <c r="O43" s="36"/>
    </row>
    <row r="44" spans="2:17" ht="15.75">
      <c r="B44" s="25" t="s">
        <v>231</v>
      </c>
      <c r="C44" s="21">
        <v>27.756000518798828</v>
      </c>
      <c r="D44" s="38">
        <f>STDEV(C42:C44)</f>
        <v>0.13986096448300284</v>
      </c>
      <c r="E44" s="39">
        <f>AVERAGE(C42:C44)</f>
        <v>27.652000427246094</v>
      </c>
      <c r="F44" s="35"/>
      <c r="G44" s="21">
        <v>15.041000366210937</v>
      </c>
      <c r="H44" s="40">
        <f>STDEV(G42:G44)</f>
        <v>1.5821974418014334E-2</v>
      </c>
      <c r="I44" s="39">
        <f>AVERAGE(G42:G44)</f>
        <v>15.027333577473959</v>
      </c>
      <c r="J44" s="35"/>
      <c r="K44" s="39">
        <f>E44-I44</f>
        <v>12.624666849772135</v>
      </c>
      <c r="L44" s="39">
        <f>K44-$K$7</f>
        <v>1.0690002441406232</v>
      </c>
      <c r="M44" s="18">
        <f>SQRT((D44*D44)+(H44*H44))</f>
        <v>0.14075306128322779</v>
      </c>
      <c r="N44" s="6"/>
      <c r="O44" s="23">
        <f>POWER(2,-L44)</f>
        <v>0.47664919198292982</v>
      </c>
      <c r="P44" s="17">
        <f>M44/SQRT((COUNT(C42:C44)+COUNT(G42:G44)/2))</f>
        <v>6.6351629404090715E-2</v>
      </c>
    </row>
    <row r="45" spans="2:17">
      <c r="B45" s="25" t="s">
        <v>232</v>
      </c>
      <c r="C45" s="21">
        <v>28.264999389648438</v>
      </c>
      <c r="D45" s="32"/>
      <c r="E45" s="35"/>
      <c r="F45" s="35"/>
      <c r="G45" s="21">
        <v>16.419000625610352</v>
      </c>
      <c r="I45" s="35"/>
      <c r="J45" s="35"/>
      <c r="K45" s="35"/>
      <c r="L45" s="35"/>
      <c r="M45" s="35"/>
      <c r="N45" s="35"/>
      <c r="O45" s="36"/>
    </row>
    <row r="46" spans="2:17">
      <c r="B46" s="25" t="s">
        <v>232</v>
      </c>
      <c r="C46" s="21">
        <v>27.948999404907227</v>
      </c>
      <c r="D46" s="37"/>
      <c r="E46" s="35"/>
      <c r="F46" s="35"/>
      <c r="G46" s="21">
        <v>16.399999618530273</v>
      </c>
      <c r="H46" s="37"/>
      <c r="I46" s="35"/>
      <c r="J46" s="35"/>
      <c r="K46" s="35"/>
      <c r="L46" s="35"/>
      <c r="M46" s="35"/>
      <c r="N46" s="35"/>
      <c r="O46" s="36"/>
    </row>
    <row r="47" spans="2:17" ht="15.75">
      <c r="B47" s="25" t="s">
        <v>232</v>
      </c>
      <c r="C47" s="21">
        <v>28.207000732421875</v>
      </c>
      <c r="D47" s="38">
        <f>STDEV(C45:C47)</f>
        <v>0.16821836978356969</v>
      </c>
      <c r="E47" s="39">
        <f>AVERAGE(C45:C47)</f>
        <v>28.14033317565918</v>
      </c>
      <c r="F47" s="35"/>
      <c r="G47" s="21">
        <v>16.375</v>
      </c>
      <c r="H47" s="40">
        <f>STDEV(G45:G47)</f>
        <v>2.2068356874412949E-2</v>
      </c>
      <c r="I47" s="39">
        <f>AVERAGE(G45:G47)</f>
        <v>16.398000081380207</v>
      </c>
      <c r="J47" s="35"/>
      <c r="K47" s="39">
        <f>E47-I47</f>
        <v>11.742333094278973</v>
      </c>
      <c r="L47" s="39">
        <f>K47-$K$7</f>
        <v>0.18666648864746094</v>
      </c>
      <c r="M47" s="18">
        <f>SQRT((D47*D47)+(H47*H47))</f>
        <v>0.16965975453176349</v>
      </c>
      <c r="N47" s="6"/>
      <c r="O47" s="23">
        <f>POWER(2,-L47)</f>
        <v>0.87863356063888665</v>
      </c>
      <c r="P47" s="17">
        <f>M47/SQRT((COUNT(C45:C47)+COUNT(G45:G47)/2))</f>
        <v>7.9978375282570041E-2</v>
      </c>
    </row>
    <row r="48" spans="2:17" s="24" customFormat="1">
      <c r="B48" s="25" t="s">
        <v>233</v>
      </c>
      <c r="C48" s="21">
        <v>22.909999847412109</v>
      </c>
      <c r="D48" s="32"/>
      <c r="E48" s="35"/>
      <c r="F48" s="35"/>
      <c r="G48" s="21">
        <v>14.567999839782715</v>
      </c>
      <c r="H48" s="31"/>
      <c r="I48" s="35"/>
      <c r="J48" s="35"/>
      <c r="K48" s="35"/>
      <c r="L48" s="35"/>
      <c r="M48" s="35"/>
      <c r="N48" s="35"/>
      <c r="O48" s="36"/>
      <c r="P48" s="42"/>
      <c r="Q48" s="30"/>
    </row>
    <row r="49" spans="2:17" s="24" customFormat="1">
      <c r="B49" s="25" t="s">
        <v>233</v>
      </c>
      <c r="C49" s="21">
        <v>22.934999465942383</v>
      </c>
      <c r="D49" s="37"/>
      <c r="E49" s="35"/>
      <c r="F49" s="35"/>
      <c r="G49" s="21">
        <v>14.524999618530273</v>
      </c>
      <c r="H49" s="37"/>
      <c r="I49" s="35"/>
      <c r="J49" s="35"/>
      <c r="K49" s="35"/>
      <c r="L49" s="35"/>
      <c r="M49" s="35"/>
      <c r="N49" s="35"/>
      <c r="O49" s="36"/>
      <c r="P49" s="42"/>
      <c r="Q49" s="30"/>
    </row>
    <row r="50" spans="2:17" s="24" customFormat="1" ht="15.75">
      <c r="B50" s="25" t="s">
        <v>233</v>
      </c>
      <c r="C50" s="21">
        <v>22.97599983215332</v>
      </c>
      <c r="D50" s="38">
        <f>STDEV(C48:C50)</f>
        <v>3.3321686986931533E-2</v>
      </c>
      <c r="E50" s="39">
        <f>AVERAGE(C48:C50)</f>
        <v>22.940333048502605</v>
      </c>
      <c r="F50" s="35"/>
      <c r="G50" s="21">
        <v>14.548999786376953</v>
      </c>
      <c r="H50" s="40">
        <f>STDEV(G48:G50)</f>
        <v>2.1548507735840661E-2</v>
      </c>
      <c r="I50" s="39">
        <f>AVERAGE(G48:G50)</f>
        <v>14.547333081563314</v>
      </c>
      <c r="J50" s="35"/>
      <c r="K50" s="39">
        <f>E50-I50</f>
        <v>8.392999966939291</v>
      </c>
      <c r="L50" s="39">
        <f>K50-$K$7</f>
        <v>-3.1626666386922206</v>
      </c>
      <c r="M50" s="39">
        <f>SQRT((D50*D50)+(H50*H50))</f>
        <v>3.9682149756491612E-2</v>
      </c>
      <c r="N50" s="35"/>
      <c r="O50" s="43">
        <f>POWER(2,-L50)</f>
        <v>8.9548336906082202</v>
      </c>
      <c r="P50" s="1">
        <f>M50/SQRT((COUNT(C48:C50)+COUNT(G48:G50)/2))</f>
        <v>1.8706344789916885E-2</v>
      </c>
      <c r="Q50" s="30"/>
    </row>
    <row r="51" spans="2:17" s="24" customFormat="1">
      <c r="B51" s="25" t="s">
        <v>234</v>
      </c>
      <c r="C51" s="21">
        <v>30.132999420166016</v>
      </c>
      <c r="D51" s="32"/>
      <c r="E51" s="35"/>
      <c r="F51" s="35"/>
      <c r="G51" s="21">
        <v>17.233999252319336</v>
      </c>
      <c r="H51" s="31"/>
      <c r="I51" s="35"/>
      <c r="J51" s="35"/>
      <c r="K51" s="35"/>
      <c r="L51" s="35"/>
      <c r="M51" s="35"/>
      <c r="N51" s="35"/>
      <c r="O51" s="36"/>
      <c r="P51" s="42"/>
      <c r="Q51" s="30"/>
    </row>
    <row r="52" spans="2:17" s="24" customFormat="1">
      <c r="B52" s="25" t="s">
        <v>234</v>
      </c>
      <c r="C52" s="21">
        <v>29.718000411987305</v>
      </c>
      <c r="D52" s="37"/>
      <c r="E52" s="35"/>
      <c r="F52" s="35"/>
      <c r="G52" s="21">
        <v>16.930000305175781</v>
      </c>
      <c r="H52" s="37"/>
      <c r="I52" s="35"/>
      <c r="J52" s="35"/>
      <c r="K52" s="35"/>
      <c r="L52" s="35"/>
      <c r="M52" s="35"/>
      <c r="N52" s="35"/>
      <c r="O52" s="36"/>
      <c r="P52" s="42"/>
      <c r="Q52" s="30"/>
    </row>
    <row r="53" spans="2:17" s="24" customFormat="1" ht="15.75">
      <c r="B53" s="25" t="s">
        <v>234</v>
      </c>
      <c r="C53" s="21">
        <v>30.152999877929687</v>
      </c>
      <c r="D53" s="38">
        <f>STDEV(C51:C53)</f>
        <v>0.24557711975067645</v>
      </c>
      <c r="E53" s="39">
        <f>AVERAGE(C51:C53)</f>
        <v>30.001333236694336</v>
      </c>
      <c r="F53" s="35"/>
      <c r="G53" s="21">
        <v>17.184999465942383</v>
      </c>
      <c r="H53" s="40">
        <f>STDEV(G51:G53)</f>
        <v>0.16321811118921409</v>
      </c>
      <c r="I53" s="39">
        <f>AVERAGE(G51:G53)</f>
        <v>17.1163330078125</v>
      </c>
      <c r="J53" s="35"/>
      <c r="K53" s="39">
        <f>E53-I53</f>
        <v>12.885000228881836</v>
      </c>
      <c r="L53" s="39">
        <f>K53-$K$7</f>
        <v>1.3293336232503243</v>
      </c>
      <c r="M53" s="39">
        <f>SQRT((D53*D53)+(H53*H53))</f>
        <v>0.29486992651881733</v>
      </c>
      <c r="N53" s="35"/>
      <c r="O53" s="43">
        <f>POWER(2,-L53)</f>
        <v>0.3979520123390608</v>
      </c>
      <c r="P53" s="1">
        <f>M53/SQRT((COUNT(C51:C53)+COUNT(G51:G53)/2))</f>
        <v>0.13900301640628981</v>
      </c>
      <c r="Q53" s="30"/>
    </row>
    <row r="54" spans="2:17">
      <c r="B54" s="25" t="s">
        <v>235</v>
      </c>
      <c r="C54" s="21">
        <v>27.346000671386719</v>
      </c>
      <c r="D54" s="32"/>
      <c r="E54" s="35"/>
      <c r="F54" s="35"/>
      <c r="G54" s="21">
        <v>15.954999923706055</v>
      </c>
      <c r="I54" s="35"/>
      <c r="J54" s="35"/>
      <c r="K54" s="35"/>
      <c r="L54" s="35"/>
      <c r="M54" s="35"/>
      <c r="N54" s="35"/>
      <c r="O54" s="36"/>
    </row>
    <row r="55" spans="2:17">
      <c r="B55" s="25" t="s">
        <v>235</v>
      </c>
      <c r="C55" s="21">
        <v>27.332000732421875</v>
      </c>
      <c r="D55" s="37"/>
      <c r="E55" s="35"/>
      <c r="F55" s="35"/>
      <c r="G55" s="21">
        <v>15.857999801635742</v>
      </c>
      <c r="H55" s="37"/>
      <c r="I55" s="35"/>
      <c r="J55" s="35"/>
      <c r="K55" s="35"/>
      <c r="L55" s="35"/>
      <c r="M55" s="35"/>
      <c r="N55" s="35"/>
      <c r="O55" s="36"/>
    </row>
    <row r="56" spans="2:17" ht="15.75">
      <c r="B56" s="25" t="s">
        <v>235</v>
      </c>
      <c r="C56" s="21">
        <v>27.419000625610352</v>
      </c>
      <c r="D56" s="38">
        <f>STDEV(C54:C56)</f>
        <v>4.6715402567886477E-2</v>
      </c>
      <c r="E56" s="39">
        <f>AVERAGE(C54:C56)</f>
        <v>27.365667343139648</v>
      </c>
      <c r="F56" s="35"/>
      <c r="G56" s="21">
        <v>15.857000350952148</v>
      </c>
      <c r="H56" s="40">
        <f>STDEV(G54:G56)</f>
        <v>5.6293781248128151E-2</v>
      </c>
      <c r="I56" s="39">
        <f>AVERAGE(G54:G56)</f>
        <v>15.890000025431315</v>
      </c>
      <c r="J56" s="35"/>
      <c r="K56" s="39">
        <f>E56-I56</f>
        <v>11.475667317708334</v>
      </c>
      <c r="L56" s="39">
        <f>K56-$K$7</f>
        <v>-7.9999287923177675E-2</v>
      </c>
      <c r="M56" s="18">
        <f>SQRT((D56*D56)+(H56*H56))</f>
        <v>7.3152707703076858E-2</v>
      </c>
      <c r="N56" s="6"/>
      <c r="O56" s="23">
        <f>POWER(2,-L56)</f>
        <v>1.0570175188448427</v>
      </c>
      <c r="P56" s="17">
        <f>M56/SQRT((COUNT(C54:C56)+COUNT(G54:G56)/2))</f>
        <v>3.448451711933536E-2</v>
      </c>
    </row>
    <row r="57" spans="2:17">
      <c r="B57" s="25" t="s">
        <v>236</v>
      </c>
      <c r="C57" s="21">
        <v>22.215999603271484</v>
      </c>
      <c r="D57" s="32"/>
      <c r="E57" s="35"/>
      <c r="F57" s="35"/>
      <c r="G57" s="21">
        <v>15.133000373840332</v>
      </c>
      <c r="I57" s="35"/>
      <c r="J57" s="35"/>
      <c r="K57" s="35"/>
      <c r="L57" s="35"/>
      <c r="M57" s="35"/>
      <c r="N57" s="35"/>
      <c r="O57" s="36"/>
    </row>
    <row r="58" spans="2:17">
      <c r="B58" s="25" t="s">
        <v>236</v>
      </c>
      <c r="C58" s="21">
        <v>22.264999389648438</v>
      </c>
      <c r="D58" s="37"/>
      <c r="E58" s="35"/>
      <c r="F58" s="35"/>
      <c r="G58" s="21">
        <v>15.173999786376953</v>
      </c>
      <c r="H58" s="37"/>
      <c r="I58" s="35"/>
      <c r="J58" s="35"/>
      <c r="K58" s="35"/>
      <c r="L58" s="35"/>
      <c r="M58" s="35"/>
      <c r="N58" s="35"/>
      <c r="O58" s="36"/>
    </row>
    <row r="59" spans="2:17" ht="15.75">
      <c r="B59" s="25" t="s">
        <v>236</v>
      </c>
      <c r="C59" s="21">
        <v>22.313999176025391</v>
      </c>
      <c r="D59" s="38">
        <f>STDEV(C57:C59)</f>
        <v>4.8999786376953125E-2</v>
      </c>
      <c r="E59" s="39">
        <f>AVERAGE(C57:C59)</f>
        <v>22.264999389648438</v>
      </c>
      <c r="F59" s="35"/>
      <c r="G59" s="21">
        <v>15.229999542236328</v>
      </c>
      <c r="H59" s="40">
        <f>STDEV(G57:G59)</f>
        <v>4.8692509954770348E-2</v>
      </c>
      <c r="I59" s="39">
        <f>AVERAGE(G57:G59)</f>
        <v>15.178999900817871</v>
      </c>
      <c r="J59" s="35"/>
      <c r="K59" s="39">
        <f>E59-I59</f>
        <v>7.0859994888305664</v>
      </c>
      <c r="L59" s="39">
        <f>K59-$K$7</f>
        <v>-4.4696671168009452</v>
      </c>
      <c r="M59" s="18">
        <f>SQRT((D59*D59)+(H59*H59))</f>
        <v>6.9079226911441693E-2</v>
      </c>
      <c r="N59" s="6"/>
      <c r="O59" s="23">
        <f>POWER(2,-L59)</f>
        <v>22.156638542489564</v>
      </c>
      <c r="P59" s="17">
        <f>M59/SQRT((COUNT(C57:C59)+COUNT(G57:G59)/2))</f>
        <v>3.2564259858803117E-2</v>
      </c>
    </row>
    <row r="60" spans="2:17">
      <c r="B60" s="25" t="s">
        <v>237</v>
      </c>
      <c r="C60" s="21">
        <v>29.35099983215332</v>
      </c>
      <c r="D60" s="32"/>
      <c r="E60" s="35"/>
      <c r="F60" s="35"/>
      <c r="G60" s="21">
        <v>15.647000312805176</v>
      </c>
      <c r="I60" s="35"/>
      <c r="J60" s="35"/>
      <c r="K60" s="35"/>
      <c r="L60" s="35"/>
      <c r="M60" s="35"/>
      <c r="N60" s="35"/>
      <c r="O60" s="36"/>
    </row>
    <row r="61" spans="2:17">
      <c r="B61" s="25" t="s">
        <v>237</v>
      </c>
      <c r="C61" s="21">
        <v>29.360000610351563</v>
      </c>
      <c r="D61" s="37"/>
      <c r="E61" s="35"/>
      <c r="F61" s="35"/>
      <c r="G61" s="21">
        <v>15.644000053405762</v>
      </c>
      <c r="H61" s="37"/>
      <c r="I61" s="35"/>
      <c r="J61" s="35"/>
      <c r="K61" s="35"/>
      <c r="L61" s="35"/>
      <c r="M61" s="35"/>
      <c r="N61" s="35"/>
      <c r="O61" s="36"/>
    </row>
    <row r="62" spans="2:17" ht="15.75">
      <c r="B62" s="25" t="s">
        <v>237</v>
      </c>
      <c r="C62" s="21">
        <v>29.756999969482422</v>
      </c>
      <c r="D62" s="38">
        <f>STDEV(C60:C62)</f>
        <v>0.23184966992618355</v>
      </c>
      <c r="E62" s="39">
        <f>AVERAGE(C60:C62)</f>
        <v>29.489333470662434</v>
      </c>
      <c r="F62" s="35"/>
      <c r="G62" s="21">
        <v>15.690999984741211</v>
      </c>
      <c r="H62" s="40">
        <f>STDEV(G60:G62)</f>
        <v>2.6312120883981188E-2</v>
      </c>
      <c r="I62" s="39">
        <f>AVERAGE(G60:G62)</f>
        <v>15.660666783650717</v>
      </c>
      <c r="J62" s="35"/>
      <c r="K62" s="39">
        <f>E62-I62</f>
        <v>13.828666687011717</v>
      </c>
      <c r="L62" s="39">
        <f>K62-$K$7</f>
        <v>2.2730000813802054</v>
      </c>
      <c r="M62" s="18">
        <f>SQRT((D62*D62)+(H62*H62))</f>
        <v>0.23333794622884102</v>
      </c>
      <c r="N62" s="6"/>
      <c r="O62" s="23">
        <f>POWER(2,-L62)</f>
        <v>0.20689919234868623</v>
      </c>
      <c r="P62" s="17">
        <f>M62/SQRT((COUNT(C60:C62)+COUNT(G60:G62)/2))</f>
        <v>0.10999656272437033</v>
      </c>
    </row>
    <row r="63" spans="2:17">
      <c r="B63" s="25" t="s">
        <v>238</v>
      </c>
      <c r="C63" s="21">
        <v>26.857000350952148</v>
      </c>
      <c r="D63" s="32"/>
      <c r="E63" s="35"/>
      <c r="F63" s="35"/>
      <c r="G63" s="21">
        <v>15.093000411987305</v>
      </c>
      <c r="I63" s="35"/>
      <c r="J63" s="35"/>
      <c r="K63" s="35"/>
      <c r="L63" s="35"/>
      <c r="M63" s="35"/>
      <c r="N63" s="35"/>
      <c r="O63" s="36"/>
    </row>
    <row r="64" spans="2:17">
      <c r="B64" s="25" t="s">
        <v>238</v>
      </c>
      <c r="C64" s="21">
        <v>26.846000671386719</v>
      </c>
      <c r="D64" s="37"/>
      <c r="E64" s="35"/>
      <c r="F64" s="35"/>
      <c r="G64" s="21">
        <v>15.190999984741211</v>
      </c>
      <c r="H64" s="37"/>
      <c r="I64" s="35"/>
      <c r="J64" s="35"/>
      <c r="K64" s="35"/>
      <c r="L64" s="35"/>
      <c r="M64" s="35"/>
      <c r="N64" s="35"/>
      <c r="O64" s="36"/>
    </row>
    <row r="65" spans="2:16" ht="15.75">
      <c r="B65" s="25" t="s">
        <v>238</v>
      </c>
      <c r="C65" s="21">
        <v>26.895999908447266</v>
      </c>
      <c r="D65" s="38">
        <f>STDEV(C63:C65)</f>
        <v>2.6273821388071963E-2</v>
      </c>
      <c r="E65" s="39">
        <f>AVERAGE(C63:C65)</f>
        <v>26.866333643595379</v>
      </c>
      <c r="F65" s="35"/>
      <c r="G65" s="21">
        <v>15.171999931335449</v>
      </c>
      <c r="H65" s="40">
        <f>STDEV(G63:G65)</f>
        <v>5.1970893050193367E-2</v>
      </c>
      <c r="I65" s="39">
        <f>AVERAGE(G63:G65)</f>
        <v>15.152000109354654</v>
      </c>
      <c r="J65" s="35"/>
      <c r="K65" s="39">
        <f>E65-I65</f>
        <v>11.714333534240724</v>
      </c>
      <c r="L65" s="39">
        <f>K65-$K$7</f>
        <v>0.15866692860921283</v>
      </c>
      <c r="M65" s="18">
        <f>SQRT((D65*D65)+(H65*H65))</f>
        <v>5.8234761223576299E-2</v>
      </c>
      <c r="N65" s="6"/>
      <c r="O65" s="23">
        <f>POWER(2,-L65)</f>
        <v>0.89585246943421781</v>
      </c>
      <c r="P65" s="17">
        <f>M65/SQRT((COUNT(C63:C65)+COUNT(G63:G65)/2))</f>
        <v>2.7452129707980142E-2</v>
      </c>
    </row>
    <row r="66" spans="2:16">
      <c r="B66" s="25" t="s">
        <v>239</v>
      </c>
      <c r="C66" s="21">
        <v>21.704999923706055</v>
      </c>
      <c r="D66" s="32"/>
      <c r="E66" s="35"/>
      <c r="F66" s="35"/>
      <c r="G66" s="21">
        <v>14.076000213623047</v>
      </c>
      <c r="I66" s="35"/>
      <c r="J66" s="35"/>
      <c r="K66" s="35"/>
      <c r="L66" s="35"/>
      <c r="M66" s="35"/>
      <c r="N66" s="35"/>
      <c r="O66" s="36"/>
    </row>
    <row r="67" spans="2:16">
      <c r="B67" s="25" t="s">
        <v>239</v>
      </c>
      <c r="C67" s="21">
        <v>21.85099983215332</v>
      </c>
      <c r="D67" s="37"/>
      <c r="E67" s="35"/>
      <c r="F67" s="35"/>
      <c r="G67" s="21">
        <v>14.111000061035156</v>
      </c>
      <c r="H67" s="37"/>
      <c r="I67" s="35"/>
      <c r="J67" s="35"/>
      <c r="K67" s="35"/>
      <c r="L67" s="35"/>
      <c r="M67" s="35"/>
      <c r="N67" s="35"/>
      <c r="O67" s="36"/>
    </row>
    <row r="68" spans="2:16" ht="15.75">
      <c r="B68" s="25" t="s">
        <v>239</v>
      </c>
      <c r="C68" s="21">
        <v>21.908000946044922</v>
      </c>
      <c r="D68" s="38">
        <f>STDEV(C66:C68)</f>
        <v>0.1047015721961857</v>
      </c>
      <c r="E68" s="39">
        <f>AVERAGE(C66:C68)</f>
        <v>21.821333567301433</v>
      </c>
      <c r="F68" s="35"/>
      <c r="G68" s="21">
        <v>14.064999580383301</v>
      </c>
      <c r="H68" s="40">
        <f>STDEV(G66:G68)</f>
        <v>2.4020988984455777E-2</v>
      </c>
      <c r="I68" s="39">
        <f>AVERAGE(G66:G68)</f>
        <v>14.083999951680502</v>
      </c>
      <c r="J68" s="35"/>
      <c r="K68" s="39">
        <f>E68-I68</f>
        <v>7.7373336156209316</v>
      </c>
      <c r="L68" s="39">
        <f>K68-$K$7</f>
        <v>-3.81833299001058</v>
      </c>
      <c r="M68" s="18">
        <f>SQRT((D68*D68)+(H68*H68))</f>
        <v>0.10742172560587747</v>
      </c>
      <c r="N68" s="6"/>
      <c r="O68" s="23">
        <f>POWER(2,-L68)</f>
        <v>14.106938188516192</v>
      </c>
      <c r="P68" s="17">
        <f>M68/SQRT((COUNT(C66:C68)+COUNT(G66:G68)/2))</f>
        <v>5.063908708178437E-2</v>
      </c>
    </row>
    <row r="69" spans="2:16">
      <c r="B69" s="25" t="s">
        <v>240</v>
      </c>
      <c r="C69" s="21">
        <v>28.371000289916992</v>
      </c>
      <c r="D69" s="32"/>
      <c r="E69" s="35"/>
      <c r="F69" s="35"/>
      <c r="G69" s="21">
        <v>16.504999160766602</v>
      </c>
      <c r="I69" s="35"/>
      <c r="J69" s="35"/>
      <c r="K69" s="35"/>
      <c r="L69" s="35"/>
      <c r="M69" s="35"/>
      <c r="N69" s="35"/>
      <c r="O69" s="36"/>
    </row>
    <row r="70" spans="2:16">
      <c r="B70" s="25" t="s">
        <v>240</v>
      </c>
      <c r="C70" s="21">
        <v>28.36199951171875</v>
      </c>
      <c r="D70" s="37"/>
      <c r="E70" s="35"/>
      <c r="F70" s="35"/>
      <c r="G70" s="21">
        <v>16.500999450683594</v>
      </c>
      <c r="H70" s="37"/>
      <c r="I70" s="35"/>
      <c r="J70" s="35"/>
      <c r="K70" s="35"/>
      <c r="L70" s="35"/>
      <c r="M70" s="35"/>
      <c r="N70" s="35"/>
      <c r="O70" s="36"/>
    </row>
    <row r="71" spans="2:16" ht="15.75">
      <c r="B71" s="25" t="s">
        <v>240</v>
      </c>
      <c r="C71" s="21">
        <v>28.39900016784668</v>
      </c>
      <c r="D71" s="38">
        <f>STDEV(C69:C71)</f>
        <v>1.9296181514091734E-2</v>
      </c>
      <c r="E71" s="39">
        <f>AVERAGE(C69:C71)</f>
        <v>28.377333323160808</v>
      </c>
      <c r="F71" s="35"/>
      <c r="G71" s="21">
        <v>16.496000289916992</v>
      </c>
      <c r="H71" s="40">
        <f>STDEV(G69:G71)</f>
        <v>4.5086761857259178E-3</v>
      </c>
      <c r="I71" s="39">
        <f>AVERAGE(G69:G71)</f>
        <v>16.50066630045573</v>
      </c>
      <c r="J71" s="35"/>
      <c r="K71" s="39">
        <f>E71-I71</f>
        <v>11.876667022705078</v>
      </c>
      <c r="L71" s="39">
        <f>K71-$K$7</f>
        <v>0.32100041707356652</v>
      </c>
      <c r="M71" s="18">
        <f>SQRT((D71*D71)+(H71*H71))</f>
        <v>1.9815922435569521E-2</v>
      </c>
      <c r="N71" s="6"/>
      <c r="O71" s="23">
        <f>POWER(2,-L71)</f>
        <v>0.80051457923281466</v>
      </c>
      <c r="P71" s="17">
        <f>M71/SQRT((COUNT(C69:C71)+COUNT(G69:G71)/2))</f>
        <v>9.3413154197719041E-3</v>
      </c>
    </row>
    <row r="72" spans="2:16">
      <c r="B72" s="28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P72" s="25"/>
    </row>
    <row r="73" spans="2:16">
      <c r="B73" s="28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P73" s="25"/>
    </row>
    <row r="74" spans="2:16">
      <c r="B74" s="28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P74" s="25"/>
    </row>
    <row r="75" spans="2:16">
      <c r="B75" s="28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P75" s="25"/>
    </row>
    <row r="76" spans="2:16">
      <c r="B76" s="28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P76" s="25"/>
    </row>
    <row r="77" spans="2:16">
      <c r="B77" s="28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P77" s="25"/>
    </row>
    <row r="78" spans="2:16">
      <c r="B78" s="28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P78" s="25"/>
    </row>
    <row r="79" spans="2:16">
      <c r="B79" s="28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P79" s="25"/>
    </row>
    <row r="80" spans="2:16">
      <c r="B80" s="28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P80" s="25"/>
    </row>
    <row r="81" spans="2:16">
      <c r="B81" s="28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P81" s="25"/>
    </row>
    <row r="82" spans="2:16">
      <c r="B82" s="28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P82" s="25"/>
    </row>
    <row r="83" spans="2:16">
      <c r="B83" s="28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P83" s="25"/>
    </row>
    <row r="84" spans="2:16">
      <c r="B84" s="28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P84" s="25"/>
    </row>
    <row r="85" spans="2:16">
      <c r="B85" s="28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P85" s="25"/>
    </row>
    <row r="86" spans="2:16">
      <c r="B86" s="28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P86" s="25"/>
    </row>
    <row r="87" spans="2:16">
      <c r="B87" s="28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P87" s="25"/>
    </row>
    <row r="88" spans="2:16">
      <c r="B88" s="28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P88" s="25"/>
    </row>
    <row r="89" spans="2:16">
      <c r="B89" s="28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P89" s="25"/>
    </row>
    <row r="90" spans="2:16">
      <c r="B90" s="28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P90" s="25"/>
    </row>
    <row r="91" spans="2:16">
      <c r="B91" s="28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P91" s="25"/>
    </row>
    <row r="92" spans="2:16">
      <c r="B92" s="28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P92" s="25"/>
    </row>
    <row r="93" spans="2:16">
      <c r="B93" s="28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P93" s="25"/>
    </row>
    <row r="94" spans="2:16">
      <c r="B94" s="28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P94" s="25"/>
    </row>
    <row r="95" spans="2:16">
      <c r="B95" s="28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P95" s="25"/>
    </row>
    <row r="96" spans="2:16">
      <c r="B96" s="28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P96" s="25"/>
    </row>
    <row r="97" spans="2:16">
      <c r="B97" s="28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P97" s="25"/>
    </row>
    <row r="98" spans="2:16">
      <c r="B98" s="28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P98" s="25"/>
    </row>
    <row r="99" spans="2:16">
      <c r="B99" s="28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P99" s="25"/>
    </row>
    <row r="100" spans="2:16">
      <c r="B100" s="28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P100" s="25"/>
    </row>
    <row r="101" spans="2:16">
      <c r="B101" s="28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P101" s="25"/>
    </row>
    <row r="102" spans="2:16">
      <c r="B102" s="28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P102" s="25"/>
    </row>
    <row r="103" spans="2:16">
      <c r="B103" s="28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P103" s="25"/>
    </row>
    <row r="104" spans="2:16">
      <c r="B104" s="28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P104" s="25"/>
    </row>
    <row r="105" spans="2:16">
      <c r="B105" s="28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P105" s="25"/>
    </row>
    <row r="106" spans="2:16">
      <c r="B106" s="28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P106" s="25"/>
    </row>
    <row r="107" spans="2:16">
      <c r="B107" s="28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P107" s="25"/>
    </row>
    <row r="108" spans="2:16">
      <c r="B108" s="28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P108" s="25"/>
    </row>
    <row r="109" spans="2:16">
      <c r="B109" s="28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P109" s="25"/>
    </row>
    <row r="110" spans="2:16">
      <c r="B110" s="28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P110" s="25"/>
    </row>
    <row r="111" spans="2:16">
      <c r="B111" s="28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P111" s="25"/>
    </row>
    <row r="112" spans="2:16">
      <c r="B112" s="28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P112" s="25"/>
    </row>
    <row r="113" spans="2:16">
      <c r="B113" s="28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P113" s="25"/>
    </row>
    <row r="114" spans="2:16">
      <c r="B114" s="28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P114" s="25"/>
    </row>
    <row r="115" spans="2:16">
      <c r="B115" s="28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P115" s="25"/>
    </row>
    <row r="116" spans="2:16">
      <c r="B116" s="28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P116" s="25"/>
    </row>
    <row r="117" spans="2:16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P117" s="25"/>
    </row>
    <row r="118" spans="2:16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P118" s="25"/>
    </row>
    <row r="119" spans="2:16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P119" s="25"/>
    </row>
    <row r="120" spans="2:16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P120" s="25"/>
    </row>
    <row r="121" spans="2:16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P121" s="25"/>
    </row>
    <row r="122" spans="2:16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P122" s="25"/>
    </row>
    <row r="123" spans="2:16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P123" s="25"/>
    </row>
    <row r="124" spans="2:16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P124" s="25"/>
    </row>
    <row r="125" spans="2:16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P125" s="25"/>
    </row>
    <row r="126" spans="2:16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P126" s="25"/>
    </row>
    <row r="127" spans="2:16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P127" s="25"/>
    </row>
    <row r="128" spans="2:16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P128" s="25"/>
    </row>
    <row r="129" spans="2:16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P129" s="25"/>
    </row>
    <row r="130" spans="2:16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P130" s="25"/>
    </row>
    <row r="131" spans="2:16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P131" s="25"/>
    </row>
    <row r="132" spans="2:16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P132" s="25"/>
    </row>
    <row r="133" spans="2:16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P133" s="25"/>
    </row>
    <row r="134" spans="2:16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P134" s="25"/>
    </row>
    <row r="135" spans="2:16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P135" s="25"/>
    </row>
    <row r="136" spans="2:16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P136" s="25"/>
    </row>
    <row r="137" spans="2:16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P137" s="25"/>
    </row>
    <row r="138" spans="2:16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P138" s="25"/>
    </row>
    <row r="139" spans="2:16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P139" s="25"/>
    </row>
    <row r="140" spans="2:16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P140" s="25"/>
    </row>
    <row r="141" spans="2:16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P141" s="25"/>
    </row>
    <row r="142" spans="2:16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P142" s="25"/>
    </row>
    <row r="143" spans="2:16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P143" s="25"/>
    </row>
    <row r="144" spans="2:16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P144" s="25"/>
    </row>
    <row r="145" spans="2:16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P145" s="25"/>
    </row>
    <row r="146" spans="2:16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P146" s="25"/>
    </row>
    <row r="147" spans="2:16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P147" s="25"/>
    </row>
    <row r="148" spans="2:16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P148" s="25"/>
    </row>
    <row r="149" spans="2:16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P149" s="25"/>
    </row>
    <row r="150" spans="2:16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P150" s="25"/>
    </row>
    <row r="151" spans="2:16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P151" s="25"/>
    </row>
    <row r="152" spans="2:16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P152" s="25"/>
    </row>
    <row r="153" spans="2:16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P153" s="25"/>
    </row>
    <row r="154" spans="2:16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P154" s="25"/>
    </row>
    <row r="155" spans="2:16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P155" s="25"/>
    </row>
    <row r="156" spans="2:16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P156" s="25"/>
    </row>
    <row r="157" spans="2:16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P157" s="25"/>
    </row>
    <row r="158" spans="2:16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P158" s="25"/>
    </row>
    <row r="159" spans="2:16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P159" s="25"/>
    </row>
    <row r="160" spans="2:16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P160" s="25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P161" s="25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2013-12-22T11:09:10Z</dcterms:modified>
</cp:coreProperties>
</file>