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D155"/>
  <c r="I152"/>
  <c r="H152"/>
  <c r="E152"/>
  <c r="D152"/>
  <c r="I149"/>
  <c r="H149"/>
  <c r="E149"/>
  <c r="D149"/>
  <c r="I146"/>
  <c r="H146"/>
  <c r="E146"/>
  <c r="D146"/>
  <c r="I143"/>
  <c r="H143"/>
  <c r="E143"/>
  <c r="D143"/>
  <c r="I140"/>
  <c r="H140"/>
  <c r="E140"/>
  <c r="D140"/>
  <c r="I137"/>
  <c r="H137"/>
  <c r="E137"/>
  <c r="D137"/>
  <c r="I134"/>
  <c r="H134"/>
  <c r="E134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134" i="23" l="1"/>
  <c r="K137"/>
  <c r="K140"/>
  <c r="K143"/>
  <c r="K146"/>
  <c r="K155"/>
  <c r="K170"/>
  <c r="M110" i="21"/>
  <c r="P110" s="1"/>
  <c r="K83" i="23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47" i="24" l="1"/>
  <c r="O47" s="1"/>
  <c r="L11"/>
  <c r="O11" s="1"/>
  <c r="L53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<sst xmlns="http://schemas.openxmlformats.org/spreadsheetml/2006/main" count="793" uniqueCount="246">
  <si>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</si>
  <si>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</si>
  <si>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</si>
  <si>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</si>
  <si>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</si>
  <si>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</si>
  <si>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</si>
  <si>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</si>
  <si>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</si>
  <si>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</si>
  <si>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</si>
  <si>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</si>
  <si>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</si>
  <si>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</si>
  <si>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</si>
  <si>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</si>
  <si>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</si>
  <si>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</si>
  <si>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</si>
  <si>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</si>
  <si>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</si>
  <si>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</si>
  <si>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</si>
  <si>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</si>
  <si>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</si>
  <si>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</si>
  <si>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</si>
  <si>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</si>
  <si>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</si>
  <si>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</si>
  <si>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</si>
  <si>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</si>
  <si>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</si>
  <si>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</si>
  <si>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</si>
  <si>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</si>
  <si>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</si>
  <si>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</si>
  <si>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</si>
  <si>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</si>
  <si>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</si>
  <si>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</si>
  <si>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</si>
  <si>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</si>
  <si>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</si>
  <si>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</si>
  <si>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</si>
  <si>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</si>
  <si>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</si>
  <si>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</si>
  <si>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</si>
  <si>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</si>
  <si>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</si>
  <si>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</si>
  <si>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</si>
  <si>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</si>
  <si>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</si>
  <si>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</si>
  <si>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</si>
  <si>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</si>
  <si>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</si>
  <si>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</si>
  <si>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</si>
  <si>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</si>
  <si>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</si>
  <si>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</si>
  <si>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</si>
  <si>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</si>
  <si>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</si>
  <si>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</si>
  <si>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</si>
  <si>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</si>
  <si>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</si>
  <si>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</si>
  <si>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</si>
  <si>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</si>
  <si>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</si>
  <si>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</si>
  <si>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</si>
  <si>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</si>
  <si>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</si>
  <si>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</si>
  <si>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</si>
  <si>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</si>
  <si>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</si>
  <si>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</si>
  <si>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</si>
  <si>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</si>
  <si>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</si>
  <si>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</si>
  <si>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</si>
  <si>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</si>
  <si>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</si>
  <si>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</si>
  <si>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</si>
  <si>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</si>
  <si>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</si>
  <si>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</si>
  <si>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</si>
  <si>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</si>
  <si>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</si>
  <si>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</si>
  <si>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</si>
  <si>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</si>
  <si>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</si>
  <si>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</si>
  <si>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</si>
  <si>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</si>
  <si>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</si>
  <si>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</si>
  <si>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</si>
  <si>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</si>
  <si>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</si>
  <si>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</si>
  <si>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</si>
  <si>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</si>
  <si>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</si>
  <si>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</si>
  <si>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</si>
  <si>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</si>
  <si>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</si>
  <si>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</si>
  <si>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</si>
  <si>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</si>
  <si>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</si>
  <si>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</si>
  <si>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</si>
  <si>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</si>
  <si>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</si>
  <si>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</si>
  <si>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</si>
  <si>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</si>
  <si>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</si>
  <si>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</si>
  <si>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</si>
  <si>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</si>
  <si>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</si>
  <si>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</si>
  <si>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</si>
  <si>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</si>
  <si>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</si>
  <si>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</si>
  <si>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</si>
  <si>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</si>
  <si>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</si>
  <si>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</si>
  <si>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</si>
  <si>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</si>
  <si>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</si>
  <si>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</si>
  <si>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</si>
  <si>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</si>
  <si>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</si>
  <si>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</si>
  <si>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</si>
  <si>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</si>
  <si>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</si>
  <si>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</si>
  <si>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</si>
  <si>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</si>
  <si>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</si>
  <si>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</si>
  <si>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</si>
  <si>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</si>
  <si>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</si>
  <si>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</si>
  <si>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</si>
  <si>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</si>
  <si>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</si>
  <si>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</si>
  <si>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</si>
  <si>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</si>
  <si>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</si>
  <si>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</si>
  <si>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</si>
  <si>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</si>
  <si>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</si>
  <si>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</si>
  <si>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</si>
  <si>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</si>
  <si>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</si>
  <si>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</si>
  <si>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</si>
  <si>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</si>
  <si>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</si>
  <si>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</si>
  <si>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</si>
  <si>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</si>
  <si>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</si>
  <si>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</si>
  <si>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</si>
  <si>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</si>
  <si>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</si>
  <si>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</si>
  <si>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</si>
  <si>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</si>
  <si>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</si>
  <si>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</si>
  <si>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</si>
  <si>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</si>
  <si>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</si>
  <si>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</si>
  <si>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</si>
  <si>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</si>
  <si>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</si>
  <si>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</si>
  <si>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</si>
  <si>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</si>
  <si>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</si>
  <si>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</si>
  <si>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</si>
  <si>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</si>
  <si>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</si>
  <si>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</si>
  <si>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</si>
  <si>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</si>
  <si>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</si>
  <si>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</si>
  <si>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</si>
  <si>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</si>
  <si>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</si>
  <si>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</si>
  <si>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</si>
  <si>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</si>
  <si>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</si>
  <si>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</si>
  <si>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</si>
  <si>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</si>
  <si>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</si>
  <si>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</si>
  <si>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</si>
  <si>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</si>
  <si>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</si>
  <si>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</si>
  <si>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</si>
  <si>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</si>
  <si>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</si>
  <si>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</si>
  <si>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</si>
  <si>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</si>
  <si>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</si>
  <si>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</si>
  <si>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</si>
  <si>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Undetermined</t>
  </si>
  <si>
    <t>IL10</t>
  </si>
  <si>
    <t>B2mg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</si>
</sst>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27.708000183105469</v>
      </c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27.618999481201172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27.481000900268555</v>
      </c>
      <c r="D7" s="36">
        <f>STDEV(C5:C8)</f>
        <v>0.11437759664618688</v>
      </c>
      <c r="E7" s="37">
        <f>AVERAGE(C5:C8)</f>
        <v>27.602666854858398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12.725666999816895</v>
      </c>
      <c r="L7" s="37">
        <f>K7-$K$7</f>
        <v>0</v>
      </c>
      <c r="M7" s="18">
        <f>SQRT((D7*D7)+(H7*H7))</f>
        <v>0.14937943714950577</v>
      </c>
      <c r="N7" s="6"/>
      <c r="O7" s="41">
        <f>POWER(2,-L7)</f>
        <v>1</v>
      </c>
      <c r="P7" s="17">
        <f>M7/SQRT((COUNT(C5:C8)+COUNT(G5:G8)/2))</f>
        <v>7.0418141985496813E-2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9</v>
      </c>
      <c r="C9" s="21">
        <v>25.399999618530273</v>
      </c>
      <c r="D9" s="30"/>
      <c r="E9" s="33"/>
      <c r="F9" s="33"/>
      <c r="G9" s="21">
        <v>14.89900016784668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9</v>
      </c>
      <c r="C10" s="21">
        <v>25.284000396728516</v>
      </c>
      <c r="D10" s="35"/>
      <c r="E10" s="33"/>
      <c r="F10" s="33"/>
      <c r="G10" s="21">
        <v>14.781000137329102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9</v>
      </c>
      <c r="C11" s="21">
        <v>25.53700065612793</v>
      </c>
      <c r="D11" s="36">
        <f>STDEV(C9:C11)</f>
        <v>0.12664532825810473</v>
      </c>
      <c r="E11" s="37">
        <f>AVERAGE(C9:C11)</f>
        <v>25.407000223795574</v>
      </c>
      <c r="F11" s="33"/>
      <c r="G11" s="21">
        <v>14.907999992370605</v>
      </c>
      <c r="H11" s="38">
        <f>STDEV(G9:G11)</f>
        <v>7.0868384140571727E-2</v>
      </c>
      <c r="I11" s="37">
        <f>AVERAGE(G9:G11)</f>
        <v>14.862666765848795</v>
      </c>
      <c r="J11" s="33"/>
      <c r="K11" s="37">
        <f>E11-I11</f>
        <v>10.544333457946779</v>
      </c>
      <c r="L11" s="37">
        <f>K11-$K$7</f>
        <v>-2.1813335418701154</v>
      </c>
      <c r="M11" s="37">
        <f>SQRT((D11*D11)+(H11*H11))</f>
        <v>0.14512534940629337</v>
      </c>
      <c r="N11" s="33"/>
      <c r="O11" s="41">
        <f>POWER(2,-L11)</f>
        <v>4.5357261607955373</v>
      </c>
      <c r="P11" s="1">
        <f>M11/SQRT((COUNT(C9:C11)+COUNT(G9:G11)/2))</f>
        <v>6.8412745791504775E-2</v>
      </c>
      <c r="Q11" s="28"/>
    </row>
    <row r="12" spans="2:17">
      <c r="B12" s="24" t="s">
        <v>10</v>
      </c>
      <c r="C12" s="21">
        <v>22.474000930786133</v>
      </c>
      <c r="D12" s="30"/>
      <c r="E12" s="33"/>
      <c r="F12" s="33"/>
      <c r="G12" s="21">
        <v>14.199000358581543</v>
      </c>
      <c r="I12" s="33"/>
      <c r="J12" s="33"/>
      <c r="K12" s="33"/>
      <c r="L12" s="33"/>
      <c r="M12" s="33"/>
      <c r="N12" s="33"/>
      <c r="O12" s="34"/>
    </row>
    <row r="13" spans="2:17">
      <c r="B13" s="24" t="s">
        <v>10</v>
      </c>
      <c r="C13" s="21">
        <v>22.474000930786133</v>
      </c>
      <c r="D13" s="35"/>
      <c r="E13" s="33"/>
      <c r="F13" s="33"/>
      <c r="G13" s="21">
        <v>14.520000457763672</v>
      </c>
      <c r="H13" s="35"/>
      <c r="I13" s="33"/>
      <c r="J13" s="33"/>
      <c r="K13" s="33"/>
      <c r="L13" s="33"/>
      <c r="M13" s="33"/>
      <c r="N13" s="33"/>
      <c r="O13" s="34"/>
    </row>
    <row r="14" spans="2:17" ht="15.75">
      <c r="B14" s="24" t="s">
        <v>10</v>
      </c>
      <c r="C14" s="21">
        <v>22.461000442504883</v>
      </c>
      <c r="D14" s="36">
        <f>STDEV(C12:C14)</f>
        <v>7.5058354087762626E-3</v>
      </c>
      <c r="E14" s="37">
        <f>AVERAGE(C12:C14)</f>
        <v>22.469667434692383</v>
      </c>
      <c r="F14" s="33"/>
      <c r="G14" s="21">
        <v>14.506999969482422</v>
      </c>
      <c r="H14" s="38">
        <f>STDEV(G12:G14)</f>
        <v>0.18169288955334614</v>
      </c>
      <c r="I14" s="37">
        <f>AVERAGE(G12:G14)</f>
        <v>14.408666928609213</v>
      </c>
      <c r="J14" s="33"/>
      <c r="K14" s="37">
        <f>E14-I14</f>
        <v>8.06100050608317</v>
      </c>
      <c r="L14" s="37">
        <f>K14-$K$7</f>
        <v>-4.6646664937337246</v>
      </c>
      <c r="M14" s="18">
        <f>SQRT((D14*D14)+(H14*H14))</f>
        <v>0.18184785860556094</v>
      </c>
      <c r="N14" s="6"/>
      <c r="O14" s="41">
        <f>POWER(2,-L14)</f>
        <v>25.363228503435149</v>
      </c>
      <c r="P14" s="17">
        <f>M14/SQRT((COUNT(C12:C14)+COUNT(G12:G14)/2))</f>
        <v>8.5723902642829752E-2</v>
      </c>
    </row>
    <row r="15" spans="2:17" s="23" customFormat="1">
      <c r="B15" s="24" t="s">
        <v>11</v>
      </c>
      <c r="C15" s="21">
        <v>29.766000747680664</v>
      </c>
      <c r="D15" s="30"/>
      <c r="E15" s="33"/>
      <c r="F15" s="33"/>
      <c r="G15" s="21">
        <v>16.781000137329102</v>
      </c>
      <c r="H15" s="29"/>
      <c r="I15" s="33"/>
      <c r="J15" s="33"/>
      <c r="K15" s="33"/>
      <c r="L15" s="33"/>
      <c r="M15" s="33"/>
      <c r="N15" s="33"/>
      <c r="O15" s="34"/>
      <c r="P15" s="40"/>
      <c r="Q15" s="28"/>
    </row>
    <row r="16" spans="2:17" s="23" customFormat="1">
      <c r="B16" s="24" t="s">
        <v>11</v>
      </c>
      <c r="C16" s="21">
        <v>29.687000274658203</v>
      </c>
      <c r="D16" s="35"/>
      <c r="E16" s="33"/>
      <c r="F16" s="33"/>
      <c r="G16" s="21">
        <v>16.791999816894531</v>
      </c>
      <c r="H16" s="35"/>
      <c r="I16" s="33"/>
      <c r="J16" s="33"/>
      <c r="K16" s="33"/>
      <c r="L16" s="33"/>
      <c r="M16" s="33"/>
      <c r="N16" s="33"/>
      <c r="O16" s="34"/>
      <c r="P16" s="40"/>
      <c r="Q16" s="28"/>
    </row>
    <row r="17" spans="2:17" s="23" customFormat="1" ht="15.75">
      <c r="B17" s="24" t="s">
        <v>11</v>
      </c>
      <c r="C17" s="21">
        <v>29.695999145507812</v>
      </c>
      <c r="D17" s="36">
        <f>STDEV(C15:C17)</f>
        <v>4.3247887657677772E-2</v>
      </c>
      <c r="E17" s="37">
        <f>AVERAGE(C15:C17)</f>
        <v>29.716333389282227</v>
      </c>
      <c r="F17" s="33"/>
      <c r="G17" s="21">
        <v>16.778999328613281</v>
      </c>
      <c r="H17" s="38">
        <f>STDEV(G15:G17)</f>
        <v>7.0001057326580501E-3</v>
      </c>
      <c r="I17" s="37">
        <f>AVERAGE(G15:G17)</f>
        <v>16.783999760945637</v>
      </c>
      <c r="J17" s="33"/>
      <c r="K17" s="37">
        <f>E17-I17</f>
        <v>12.93233362833659</v>
      </c>
      <c r="L17" s="37">
        <f>K17-$K$7</f>
        <v>0.20666662851969519</v>
      </c>
      <c r="M17" s="37">
        <f>SQRT((D17*D17)+(H17*H17))</f>
        <v>4.3810743740771048E-2</v>
      </c>
      <c r="N17" s="33"/>
      <c r="O17" s="41">
        <f>POWER(2,-L17)</f>
        <v>0.86653706875497427</v>
      </c>
      <c r="P17" s="1">
        <f>M17/SQRT((COUNT(C15:C17)+COUNT(G15:G17)/2))</f>
        <v>2.0652582658616869E-2</v>
      </c>
      <c r="Q17" s="28"/>
    </row>
    <row r="18" spans="2:17">
      <c r="B18" s="24" t="s">
        <v>12</v>
      </c>
      <c r="C18" s="21">
        <v>28.631000518798828</v>
      </c>
      <c r="D18" s="30"/>
      <c r="E18" s="33"/>
      <c r="F18" s="33"/>
      <c r="G18" s="21">
        <v>17.610000610351563</v>
      </c>
      <c r="I18" s="33"/>
      <c r="J18" s="33"/>
      <c r="K18" s="33"/>
      <c r="L18" s="33"/>
      <c r="M18" s="33"/>
      <c r="N18" s="33"/>
      <c r="O18" s="34"/>
    </row>
    <row r="19" spans="2:17">
      <c r="B19" s="24" t="s">
        <v>12</v>
      </c>
      <c r="C19" s="21">
        <v>28.683000564575195</v>
      </c>
      <c r="D19" s="35"/>
      <c r="E19" s="33"/>
      <c r="F19" s="33"/>
      <c r="G19" s="21">
        <v>17.600000381469727</v>
      </c>
      <c r="H19" s="35"/>
      <c r="I19" s="33"/>
      <c r="J19" s="33"/>
      <c r="K19" s="33"/>
      <c r="L19" s="33"/>
      <c r="M19" s="33"/>
      <c r="N19" s="33"/>
      <c r="O19" s="34"/>
    </row>
    <row r="20" spans="2:17" ht="15.75">
      <c r="B20" s="24" t="s">
        <v>12</v>
      </c>
      <c r="C20" s="21">
        <v>28.829000473022461</v>
      </c>
      <c r="D20" s="36">
        <f>STDEV(C18:C20)</f>
        <v>0.10265148147974203</v>
      </c>
      <c r="E20" s="37">
        <f>AVERAGE(C18:C20)</f>
        <v>28.71433385213216</v>
      </c>
      <c r="F20" s="33"/>
      <c r="G20" s="21">
        <v>17.707000732421875</v>
      </c>
      <c r="H20" s="38">
        <f>STDEV(G18:G20)</f>
        <v>5.9101753165236935E-2</v>
      </c>
      <c r="I20" s="37">
        <f>AVERAGE(G18:G20)</f>
        <v>17.639000574747723</v>
      </c>
      <c r="J20" s="33"/>
      <c r="K20" s="37">
        <f>E20-I20</f>
        <v>11.075333277384438</v>
      </c>
      <c r="L20" s="37">
        <f>K20-$K$7</f>
        <v>-1.6503337224324568</v>
      </c>
      <c r="M20" s="18">
        <f>SQRT((D20*D20)+(H20*H20))</f>
        <v>0.1184497525417019</v>
      </c>
      <c r="N20" s="6"/>
      <c r="O20" s="41">
        <f>POWER(2,-L20)</f>
        <v>3.1390624316495512</v>
      </c>
      <c r="P20" s="17">
        <f>M20/SQRT((COUNT(C18:C20)+COUNT(G18:G20)/2))</f>
        <v>5.5837748834737272E-2</v>
      </c>
    </row>
    <row r="21" spans="2:17">
      <c r="B21" s="24" t="s">
        <v>13</v>
      </c>
      <c r="C21" s="21">
        <v>22.267000198364258</v>
      </c>
      <c r="D21" s="30"/>
      <c r="E21" s="33"/>
      <c r="F21" s="33"/>
      <c r="G21" s="21">
        <v>14.324999809265137</v>
      </c>
      <c r="I21" s="33"/>
      <c r="J21" s="33"/>
      <c r="K21" s="33"/>
      <c r="L21" s="33"/>
      <c r="M21" s="33"/>
      <c r="N21" s="33"/>
      <c r="O21" s="34"/>
    </row>
    <row r="22" spans="2:17">
      <c r="B22" s="24" t="s">
        <v>13</v>
      </c>
      <c r="C22" s="21">
        <v>22.253999710083008</v>
      </c>
      <c r="D22" s="35"/>
      <c r="E22" s="33"/>
      <c r="F22" s="33"/>
      <c r="G22" s="21">
        <v>14.182999610900879</v>
      </c>
      <c r="H22" s="35"/>
      <c r="I22" s="33"/>
      <c r="J22" s="33"/>
      <c r="K22" s="33"/>
      <c r="L22" s="33"/>
      <c r="M22" s="33"/>
      <c r="N22" s="33"/>
      <c r="O22" s="34"/>
    </row>
    <row r="23" spans="2:17" ht="15.75">
      <c r="B23" s="24" t="s">
        <v>13</v>
      </c>
      <c r="C23" s="21">
        <v>22.254999160766602</v>
      </c>
      <c r="D23" s="36">
        <f>STDEV(C21:C23)</f>
        <v>7.2345985910324644E-3</v>
      </c>
      <c r="E23" s="37">
        <f>AVERAGE(C21:C23)</f>
        <v>22.258666356404621</v>
      </c>
      <c r="F23" s="33"/>
      <c r="G23" s="21">
        <v>14.211000442504883</v>
      </c>
      <c r="H23" s="38">
        <f>STDEV(G21:G23)</f>
        <v>7.5215200732900653E-2</v>
      </c>
      <c r="I23" s="37">
        <f>AVERAGE(G21:G23)</f>
        <v>14.239666620890299</v>
      </c>
      <c r="J23" s="33"/>
      <c r="K23" s="37">
        <f>E23-I23</f>
        <v>8.0189997355143223</v>
      </c>
      <c r="L23" s="37">
        <f>K23-$K$7</f>
        <v>-4.7066672643025722</v>
      </c>
      <c r="M23" s="18">
        <f>SQRT((D23*D23)+(H23*H23))</f>
        <v>7.5562330814129261E-2</v>
      </c>
      <c r="N23" s="6"/>
      <c r="O23" s="41">
        <f>POWER(2,-L23)</f>
        <v>26.112474336711188</v>
      </c>
      <c r="P23" s="17">
        <f>M23/SQRT((COUNT(C21:C23)+COUNT(G21:G23)/2))</f>
        <v>3.5620424347288016E-2</v>
      </c>
    </row>
    <row r="24" spans="2:17">
      <c r="B24" s="24" t="s">
        <v>14</v>
      </c>
      <c r="C24" s="21">
        <v>31.020000457763672</v>
      </c>
      <c r="D24" s="30"/>
      <c r="E24" s="33"/>
      <c r="F24" s="33"/>
      <c r="G24" s="21">
        <v>17.267000198364258</v>
      </c>
      <c r="I24" s="33"/>
      <c r="J24" s="33"/>
      <c r="K24" s="33"/>
      <c r="L24" s="33"/>
      <c r="M24" s="33"/>
      <c r="N24" s="33"/>
      <c r="O24" s="34"/>
    </row>
    <row r="25" spans="2:17">
      <c r="B25" s="24" t="s">
        <v>14</v>
      </c>
      <c r="C25" s="21">
        <v>31.056999206542969</v>
      </c>
      <c r="D25" s="35"/>
      <c r="E25" s="33"/>
      <c r="F25" s="33"/>
      <c r="G25" s="21">
        <v>17.283000946044922</v>
      </c>
      <c r="H25" s="35"/>
      <c r="I25" s="33"/>
      <c r="J25" s="33"/>
      <c r="K25" s="33"/>
      <c r="L25" s="33"/>
      <c r="M25" s="33"/>
      <c r="N25" s="33"/>
      <c r="O25" s="34"/>
    </row>
    <row r="26" spans="2:17" ht="15.75">
      <c r="B26" s="24" t="s">
        <v>14</v>
      </c>
      <c r="C26" s="21">
        <v>31.004999160766602</v>
      </c>
      <c r="D26" s="36">
        <f>STDEV(C24:C26)</f>
        <v>2.676425191548145E-2</v>
      </c>
      <c r="E26" s="37">
        <f>AVERAGE(C24:C26)</f>
        <v>31.027332941691082</v>
      </c>
      <c r="F26" s="33"/>
      <c r="G26" s="21">
        <v>17.264999389648438</v>
      </c>
      <c r="H26" s="38">
        <f>STDEV(G24:G26)</f>
        <v>9.8664684204750313E-3</v>
      </c>
      <c r="I26" s="37">
        <f>AVERAGE(G24:G26)</f>
        <v>17.271666844685871</v>
      </c>
      <c r="J26" s="33"/>
      <c r="K26" s="37">
        <f>E26-I26</f>
        <v>13.755666097005211</v>
      </c>
      <c r="L26" s="37">
        <f>K26-$K$7</f>
        <v>1.0299990971883162</v>
      </c>
      <c r="M26" s="18">
        <f>SQRT((D26*D26)+(H26*H26))</f>
        <v>2.8524943114537207E-2</v>
      </c>
      <c r="N26" s="6"/>
      <c r="O26" s="41">
        <f>POWER(2,-L26)</f>
        <v>0.48971045524504875</v>
      </c>
      <c r="P26" s="17">
        <f>M26/SQRT((COUNT(C24:C26)+COUNT(G24:G26)/2))</f>
        <v>1.3446787139499853E-2</v>
      </c>
    </row>
    <row r="27" spans="2:17">
      <c r="B27" s="24" t="s">
        <v>15</v>
      </c>
      <c r="C27" s="21">
        <v>25.629999160766602</v>
      </c>
      <c r="D27" s="30"/>
      <c r="E27" s="33"/>
      <c r="F27" s="33"/>
      <c r="G27" s="21">
        <v>16.948999404907227</v>
      </c>
      <c r="I27" s="33"/>
      <c r="J27" s="33"/>
      <c r="K27" s="33"/>
      <c r="L27" s="33"/>
      <c r="M27" s="33"/>
      <c r="N27" s="33"/>
      <c r="O27" s="34"/>
    </row>
    <row r="28" spans="2:17">
      <c r="B28" s="24" t="s">
        <v>15</v>
      </c>
      <c r="C28" s="21">
        <v>25.780000686645508</v>
      </c>
      <c r="D28" s="35"/>
      <c r="E28" s="33"/>
      <c r="F28" s="33"/>
      <c r="G28" s="21">
        <v>16.924999237060547</v>
      </c>
      <c r="H28" s="35"/>
      <c r="I28" s="33"/>
      <c r="J28" s="33"/>
      <c r="K28" s="33"/>
      <c r="L28" s="33"/>
      <c r="M28" s="33"/>
      <c r="N28" s="33"/>
      <c r="O28" s="34"/>
    </row>
    <row r="29" spans="2:17" ht="15.75">
      <c r="B29" s="24" t="s">
        <v>15</v>
      </c>
      <c r="C29" s="21">
        <v>25.798999786376953</v>
      </c>
      <c r="D29" s="36">
        <f>STDEV(C27:C29)</f>
        <v>9.2576666438593649E-2</v>
      </c>
      <c r="E29" s="37">
        <f>AVERAGE(C27:C29)</f>
        <v>25.73633321126302</v>
      </c>
      <c r="F29" s="33"/>
      <c r="G29" s="21">
        <v>16.983999252319336</v>
      </c>
      <c r="H29" s="38">
        <f>STDEV(G27:G29)</f>
        <v>2.9670409434533366E-2</v>
      </c>
      <c r="I29" s="37">
        <f>AVERAGE(G27:G29)</f>
        <v>16.952665964762371</v>
      </c>
      <c r="J29" s="33"/>
      <c r="K29" s="37">
        <f>E29-I29</f>
        <v>8.7836672465006487</v>
      </c>
      <c r="L29" s="37">
        <f>K29-$K$7</f>
        <v>-3.9419997533162459</v>
      </c>
      <c r="M29" s="18">
        <f>SQRT((D29*D29)+(H29*H29))</f>
        <v>9.7215083011307865E-2</v>
      </c>
      <c r="N29" s="6"/>
      <c r="O29" s="41">
        <f>POWER(2,-L29)</f>
        <v>15.369515195250452</v>
      </c>
      <c r="P29" s="17">
        <f>M29/SQRT((COUNT(C27:C29)+COUNT(G27:G29)/2))</f>
        <v>4.582762962060595E-2</v>
      </c>
    </row>
    <row r="30" spans="2:17">
      <c r="B30" s="24" t="s">
        <v>16</v>
      </c>
      <c r="C30" s="21">
        <v>23.58799934387207</v>
      </c>
      <c r="D30" s="30"/>
      <c r="E30" s="33"/>
      <c r="F30" s="33"/>
      <c r="G30" s="21">
        <v>14.682999610900879</v>
      </c>
      <c r="I30" s="33"/>
      <c r="J30" s="33"/>
      <c r="K30" s="33"/>
      <c r="L30" s="33"/>
      <c r="M30" s="33"/>
      <c r="N30" s="33"/>
      <c r="O30" s="34"/>
    </row>
    <row r="31" spans="2:17">
      <c r="B31" s="24" t="s">
        <v>16</v>
      </c>
      <c r="C31" s="21">
        <v>23.606000900268555</v>
      </c>
      <c r="D31" s="35"/>
      <c r="E31" s="33"/>
      <c r="F31" s="33"/>
      <c r="G31" s="21">
        <v>14.746999740600586</v>
      </c>
      <c r="H31" s="35"/>
      <c r="I31" s="33"/>
      <c r="J31" s="33"/>
      <c r="K31" s="33"/>
      <c r="L31" s="33"/>
      <c r="M31" s="33"/>
      <c r="N31" s="33"/>
      <c r="O31" s="34"/>
    </row>
    <row r="32" spans="2:17" ht="15.75">
      <c r="B32" s="24" t="s">
        <v>16</v>
      </c>
      <c r="C32" s="21">
        <v>23.572000503540039</v>
      </c>
      <c r="D32" s="36">
        <f>STDEV(C30:C32)</f>
        <v>1.7010025976670805E-2</v>
      </c>
      <c r="E32" s="37">
        <f>AVERAGE(C30:C32)</f>
        <v>23.588666915893555</v>
      </c>
      <c r="F32" s="33"/>
      <c r="G32" s="21">
        <v>14.77400016784668</v>
      </c>
      <c r="H32" s="38">
        <f>STDEV(G30:G32)</f>
        <v>4.6737103457347558E-2</v>
      </c>
      <c r="I32" s="37">
        <f>AVERAGE(G30:G32)</f>
        <v>14.734666506449381</v>
      </c>
      <c r="J32" s="33"/>
      <c r="K32" s="37">
        <f>E32-I32</f>
        <v>8.8540004094441738</v>
      </c>
      <c r="L32" s="37">
        <f>K32-$K$7</f>
        <v>-3.8716665903727208</v>
      </c>
      <c r="M32" s="18">
        <f>SQRT((D32*D32)+(H32*H32))</f>
        <v>4.9736282765299469E-2</v>
      </c>
      <c r="N32" s="6"/>
      <c r="O32" s="41">
        <f>POWER(2,-L32)</f>
        <v>14.638203381872025</v>
      </c>
      <c r="P32" s="17">
        <f>M32/SQRT((COUNT(C30:C32)+COUNT(G30:G32)/2))</f>
        <v>2.3445908542903248E-2</v>
      </c>
    </row>
    <row r="33" spans="2:16">
      <c r="B33" s="24" t="s">
        <v>17</v>
      </c>
      <c r="C33" s="21">
        <v>29.304000854492188</v>
      </c>
      <c r="D33" s="30"/>
      <c r="E33" s="33"/>
      <c r="F33" s="33"/>
      <c r="G33" s="21">
        <v>17.749000549316406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17</v>
      </c>
      <c r="C34" s="21">
        <v>28.832000732421875</v>
      </c>
      <c r="D34" s="35"/>
      <c r="E34" s="33"/>
      <c r="F34" s="33"/>
      <c r="G34" s="21">
        <v>17.802000045776367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17</v>
      </c>
      <c r="C35" s="21">
        <v>29.521999359130859</v>
      </c>
      <c r="D35" s="36">
        <f>STDEV(C33:C35)</f>
        <v>0.35270515734802521</v>
      </c>
      <c r="E35" s="37">
        <f>AVERAGE(C33:C35)</f>
        <v>29.219333648681641</v>
      </c>
      <c r="F35" s="33"/>
      <c r="G35" s="21">
        <v>17.756999969482422</v>
      </c>
      <c r="H35" s="38">
        <f>STDEV(G33:G35)</f>
        <v>2.8571384911197335E-2</v>
      </c>
      <c r="I35" s="37">
        <f>AVERAGE(G33:G35)</f>
        <v>17.769333521525066</v>
      </c>
      <c r="J35" s="33"/>
      <c r="K35" s="37">
        <f>E35-I35</f>
        <v>11.450000127156574</v>
      </c>
      <c r="L35" s="37">
        <f>K35-$K$7</f>
        <v>-1.2756668726603202</v>
      </c>
      <c r="M35" s="18">
        <f>SQRT((D35*D35)+(H35*H35))</f>
        <v>0.35386049801530406</v>
      </c>
      <c r="N35" s="6"/>
      <c r="O35" s="41">
        <f>POWER(2,-L35)</f>
        <v>2.421107054537794</v>
      </c>
      <c r="P35" s="17">
        <f>M35/SQRT((COUNT(C33:C35)+COUNT(G33:G35)/2))</f>
        <v>0.16681143849378025</v>
      </c>
    </row>
    <row r="36" spans="2:16">
      <c r="B36" s="24" t="s">
        <v>18</v>
      </c>
      <c r="C36" s="21">
        <v>26.214000701904297</v>
      </c>
      <c r="D36" s="30"/>
      <c r="E36" s="33"/>
      <c r="F36" s="33"/>
      <c r="G36" s="21">
        <v>15.480999946594238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18</v>
      </c>
      <c r="C37" s="21">
        <v>26.295000076293945</v>
      </c>
      <c r="D37" s="35"/>
      <c r="E37" s="33"/>
      <c r="F37" s="33"/>
      <c r="G37" s="21">
        <v>15.559000015258789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18</v>
      </c>
      <c r="C38" s="21">
        <v>26.245000839233398</v>
      </c>
      <c r="D38" s="36">
        <f>STDEV(C36:C38)</f>
        <v>4.0869366834207978E-2</v>
      </c>
      <c r="E38" s="37">
        <f>AVERAGE(C36:C38)</f>
        <v>26.251333872477215</v>
      </c>
      <c r="F38" s="33"/>
      <c r="G38" s="21">
        <v>15.569999694824219</v>
      </c>
      <c r="H38" s="38">
        <f>STDEV(G36:G38)</f>
        <v>4.8521402231758652E-2</v>
      </c>
      <c r="I38" s="37">
        <f>AVERAGE(G36:G38)</f>
        <v>15.536666552225748</v>
      </c>
      <c r="J38" s="33"/>
      <c r="K38" s="37">
        <f>E38-I38</f>
        <v>10.714667320251467</v>
      </c>
      <c r="L38" s="37">
        <f>K38-$K$7</f>
        <v>-2.0109996795654279</v>
      </c>
      <c r="M38" s="18">
        <f>SQRT((D38*D38)+(H38*H38))</f>
        <v>6.3439984394427246E-2</v>
      </c>
      <c r="N38" s="6"/>
      <c r="O38" s="41">
        <f>POWER(2,-L38)</f>
        <v>4.0306141464089791</v>
      </c>
      <c r="P38" s="17">
        <f>M38/SQRT((COUNT(C36:C38)+COUNT(G36:G38)/2))</f>
        <v>2.9905895442445506E-2</v>
      </c>
    </row>
    <row r="39" spans="2:16">
      <c r="B39" s="24" t="s">
        <v>19</v>
      </c>
      <c r="C39" s="21">
        <v>21.913999557495117</v>
      </c>
      <c r="D39" s="30"/>
      <c r="E39" s="33"/>
      <c r="F39" s="33"/>
      <c r="G39" s="21">
        <v>13.746000289916992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19</v>
      </c>
      <c r="C40" s="21">
        <v>21.975000381469727</v>
      </c>
      <c r="D40" s="35"/>
      <c r="E40" s="33"/>
      <c r="F40" s="33"/>
      <c r="G40" s="21">
        <v>13.732999801635742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19</v>
      </c>
      <c r="C41" s="21">
        <v>21.933000564575195</v>
      </c>
      <c r="D41" s="36">
        <f>STDEV(C39:C41)</f>
        <v>3.1214642436984092E-2</v>
      </c>
      <c r="E41" s="37">
        <f>AVERAGE(C39:C41)</f>
        <v>21.940666834513348</v>
      </c>
      <c r="F41" s="33"/>
      <c r="G41" s="21">
        <v>13.852999687194824</v>
      </c>
      <c r="H41" s="38">
        <f>STDEV(G39:G41)</f>
        <v>6.5850659636740458E-2</v>
      </c>
      <c r="I41" s="37">
        <f>AVERAGE(G39:G41)</f>
        <v>13.77733325958252</v>
      </c>
      <c r="J41" s="33"/>
      <c r="K41" s="37">
        <f>E41-I41</f>
        <v>8.163333574930828</v>
      </c>
      <c r="L41" s="37">
        <f>K41-$K$7</f>
        <v>-4.5623334248860665</v>
      </c>
      <c r="M41" s="18">
        <f>SQRT((D41*D41)+(H41*H41))</f>
        <v>7.2874297780922775E-2</v>
      </c>
      <c r="N41" s="6"/>
      <c r="O41" s="41">
        <f>POWER(2,-L41)</f>
        <v>23.626490237683736</v>
      </c>
      <c r="P41" s="17">
        <f>M41/SQRT((COUNT(C39:C41)+COUNT(G39:G41)/2))</f>
        <v>3.4353273423398847E-2</v>
      </c>
    </row>
    <row r="42" spans="2:16">
      <c r="B42" s="24" t="s">
        <v>20</v>
      </c>
      <c r="C42" s="21">
        <v>27.729000091552734</v>
      </c>
      <c r="D42" s="30"/>
      <c r="E42" s="33"/>
      <c r="F42" s="33"/>
      <c r="G42" s="21">
        <v>14.734999656677246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20</v>
      </c>
      <c r="C43" s="21">
        <v>27.610000610351563</v>
      </c>
      <c r="D43" s="35"/>
      <c r="E43" s="33"/>
      <c r="F43" s="33"/>
      <c r="G43" s="21">
        <v>14.711999893188477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20</v>
      </c>
      <c r="C44" s="21">
        <v>27.513999938964844</v>
      </c>
      <c r="D44" s="36">
        <f>STDEV(C42:C44)</f>
        <v>0.10770489856212442</v>
      </c>
      <c r="E44" s="37">
        <f>AVERAGE(C42:C44)</f>
        <v>27.617666880289715</v>
      </c>
      <c r="F44" s="33"/>
      <c r="G44" s="21">
        <v>14.723999977111816</v>
      </c>
      <c r="H44" s="38">
        <f>STDEV(G42:G44)</f>
        <v>1.1503507329279091E-2</v>
      </c>
      <c r="I44" s="37">
        <f>AVERAGE(G42:G44)</f>
        <v>14.723666508992514</v>
      </c>
      <c r="J44" s="33"/>
      <c r="K44" s="37">
        <f>E44-I44</f>
        <v>12.894000371297201</v>
      </c>
      <c r="L44" s="37">
        <f>K44-$K$7</f>
        <v>0.16833337148030658</v>
      </c>
      <c r="M44" s="18">
        <f>SQRT((D44*D44)+(H44*H44))</f>
        <v>0.10831747714543712</v>
      </c>
      <c r="N44" s="6"/>
      <c r="O44" s="41">
        <f>POWER(2,-L44)</f>
        <v>0.88987008231728704</v>
      </c>
      <c r="P44" s="17">
        <f>M44/SQRT((COUNT(C42:C44)+COUNT(G42:G44)/2))</f>
        <v>5.1061348407038312E-2</v>
      </c>
    </row>
    <row r="45" spans="2:16">
      <c r="B45" s="24" t="s">
        <v>21</v>
      </c>
      <c r="C45" s="21">
        <v>27.110000610351563</v>
      </c>
      <c r="D45" s="30"/>
      <c r="E45" s="33"/>
      <c r="F45" s="33"/>
      <c r="G45" s="21">
        <v>16.218999862670898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21</v>
      </c>
      <c r="C46" s="21">
        <v>26.895999908447266</v>
      </c>
      <c r="D46" s="35"/>
      <c r="E46" s="33"/>
      <c r="F46" s="33"/>
      <c r="G46" s="21">
        <v>16.23900032043457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21</v>
      </c>
      <c r="C47" s="21">
        <v>26.896999359130859</v>
      </c>
      <c r="D47" s="36">
        <f>STDEV(C45:C47)</f>
        <v>0.12326585924928399</v>
      </c>
      <c r="E47" s="37">
        <f>AVERAGE(C45:C47)</f>
        <v>26.967666625976563</v>
      </c>
      <c r="F47" s="33"/>
      <c r="G47" s="21">
        <v>16.204000473022461</v>
      </c>
      <c r="H47" s="38">
        <f>STDEV(G45:G47)</f>
        <v>1.7559372233715228E-2</v>
      </c>
      <c r="I47" s="37">
        <f>AVERAGE(G45:G47)</f>
        <v>16.220666885375977</v>
      </c>
      <c r="J47" s="33"/>
      <c r="K47" s="37">
        <f>E47-I47</f>
        <v>10.746999740600586</v>
      </c>
      <c r="L47" s="37">
        <f>K47-$K$7</f>
        <v>-1.9786672592163086</v>
      </c>
      <c r="M47" s="18">
        <f>SQRT((D47*D47)+(H47*H47))</f>
        <v>0.12451025503831586</v>
      </c>
      <c r="N47" s="6"/>
      <c r="O47" s="41">
        <f>POWER(2,-L47)</f>
        <v>3.9412882307633699</v>
      </c>
      <c r="P47" s="17">
        <f>M47/SQRT((COUNT(C45:C47)+COUNT(G45:G47)/2))</f>
        <v>5.8694697109906435E-2</v>
      </c>
    </row>
    <row r="48" spans="2:16">
      <c r="B48" s="24" t="s">
        <v>22</v>
      </c>
      <c r="C48" s="21">
        <v>22.070999145507813</v>
      </c>
      <c r="D48" s="30"/>
      <c r="E48" s="33"/>
      <c r="F48" s="33"/>
      <c r="G48" s="21">
        <v>14.303000450134277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22</v>
      </c>
      <c r="C49" s="21">
        <v>22.094999313354492</v>
      </c>
      <c r="D49" s="35"/>
      <c r="E49" s="33"/>
      <c r="F49" s="33"/>
      <c r="G49" s="21">
        <v>14.270000457763672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22</v>
      </c>
      <c r="C50" s="21">
        <v>22.14900016784668</v>
      </c>
      <c r="D50" s="36">
        <f>STDEV(C48:C50)</f>
        <v>3.9950510694407193E-2</v>
      </c>
      <c r="E50" s="37">
        <f>AVERAGE(C48:C50)</f>
        <v>22.104999542236328</v>
      </c>
      <c r="F50" s="33"/>
      <c r="G50" s="21">
        <v>14.27400016784668</v>
      </c>
      <c r="H50" s="38">
        <f>STDEV(G48:G50)</f>
        <v>1.8009319577968901E-2</v>
      </c>
      <c r="I50" s="37">
        <f>AVERAGE(G48:G50)</f>
        <v>14.282333691914877</v>
      </c>
      <c r="J50" s="33"/>
      <c r="K50" s="37">
        <f>E50-I50</f>
        <v>7.8226658503214512</v>
      </c>
      <c r="L50" s="37">
        <f>K50-$K$7</f>
        <v>-4.9030011494954433</v>
      </c>
      <c r="M50" s="18">
        <f>SQRT((D50*D50)+(H50*H50))</f>
        <v>4.382212793105051E-2</v>
      </c>
      <c r="N50" s="6"/>
      <c r="O50" s="41">
        <f>POWER(2,-L50)</f>
        <v>29.9192301667679</v>
      </c>
      <c r="P50" s="17">
        <f>M50/SQRT((COUNT(C48:C50)+COUNT(G48:G50)/2))</f>
        <v>2.065794921738015E-2</v>
      </c>
    </row>
    <row r="51" spans="2:16">
      <c r="B51" s="24" t="s">
        <v>23</v>
      </c>
      <c r="C51" s="21">
        <v>25.631000518798828</v>
      </c>
      <c r="D51" s="30"/>
      <c r="E51" s="33"/>
      <c r="F51" s="33"/>
      <c r="G51" s="21">
        <v>14.904000282287598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23</v>
      </c>
      <c r="C52" s="21">
        <v>25.492000579833984</v>
      </c>
      <c r="D52" s="35"/>
      <c r="E52" s="33"/>
      <c r="F52" s="33"/>
      <c r="G52" s="21">
        <v>14.923999786376953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23</v>
      </c>
      <c r="C53" s="21">
        <v>25.521999359130859</v>
      </c>
      <c r="D53" s="36">
        <f>STDEV(C51:C53)</f>
        <v>7.3146158022248997E-2</v>
      </c>
      <c r="E53" s="37">
        <f>AVERAGE(C51:C53)</f>
        <v>25.548333485921223</v>
      </c>
      <c r="F53" s="33"/>
      <c r="G53" s="21">
        <v>14.921999931335449</v>
      </c>
      <c r="H53" s="38">
        <f>STDEV(G51:G53)</f>
        <v>1.1014891055997773E-2</v>
      </c>
      <c r="I53" s="37">
        <f>AVERAGE(G51:G53)</f>
        <v>14.916666666666666</v>
      </c>
      <c r="J53" s="33"/>
      <c r="K53" s="37">
        <f>E53-I53</f>
        <v>10.631666819254557</v>
      </c>
      <c r="L53" s="37">
        <f>K53-$K$7</f>
        <v>-2.0940001805623378</v>
      </c>
      <c r="M53" s="18">
        <f>SQRT((D53*D53)+(H53*H53))</f>
        <v>7.3970860873666472E-2</v>
      </c>
      <c r="N53" s="6"/>
      <c r="O53" s="41">
        <f>POWER(2,-L53)</f>
        <v>4.2693018864897292</v>
      </c>
      <c r="P53" s="17">
        <f>M53/SQRT((COUNT(C51:C53)+COUNT(G51:G53)/2))</f>
        <v>3.4870198222650819E-2</v>
      </c>
    </row>
    <row r="54" spans="2:16">
      <c r="B54" s="24" t="s">
        <v>24</v>
      </c>
      <c r="C54" s="21">
        <v>24.378999710083008</v>
      </c>
      <c r="D54" s="30"/>
      <c r="E54" s="33"/>
      <c r="F54" s="33"/>
      <c r="G54" s="21">
        <v>14.619999885559082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24</v>
      </c>
      <c r="C55" s="21">
        <v>24.302999496459961</v>
      </c>
      <c r="D55" s="35"/>
      <c r="E55" s="33"/>
      <c r="F55" s="33"/>
      <c r="G55" s="21">
        <v>14.625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24</v>
      </c>
      <c r="C56" s="21">
        <v>24.243999481201172</v>
      </c>
      <c r="D56" s="36">
        <f>STDEV(C54:C56)</f>
        <v>6.7678278235381389E-2</v>
      </c>
      <c r="E56" s="37">
        <f>AVERAGE(C54:C56)</f>
        <v>24.308666229248047</v>
      </c>
      <c r="F56" s="33"/>
      <c r="G56" s="21">
        <v>14.651000022888184</v>
      </c>
      <c r="H56" s="38">
        <f>STDEV(G54:G56)</f>
        <v>1.664337129826518E-2</v>
      </c>
      <c r="I56" s="37">
        <f>AVERAGE(G54:G56)</f>
        <v>14.631999969482422</v>
      </c>
      <c r="J56" s="33"/>
      <c r="K56" s="37">
        <f>E56-I56</f>
        <v>9.676666259765625</v>
      </c>
      <c r="L56" s="37">
        <f>K56-$K$7</f>
        <v>-3.0490007400512695</v>
      </c>
      <c r="M56" s="18">
        <f>SQRT((D56*D56)+(H56*H56))</f>
        <v>6.9694699605333088E-2</v>
      </c>
      <c r="N56" s="6"/>
      <c r="O56" s="41">
        <f>POWER(2,-L56)</f>
        <v>8.2763848976414192</v>
      </c>
      <c r="P56" s="17">
        <f>M56/SQRT((COUNT(C54:C56)+COUNT(G54:G56)/2))</f>
        <v>3.2854396469126954E-2</v>
      </c>
    </row>
    <row r="57" spans="2:16">
      <c r="B57" s="24" t="s">
        <v>25</v>
      </c>
      <c r="C57" s="21">
        <v>21.465999603271484</v>
      </c>
      <c r="D57" s="30"/>
      <c r="E57" s="33"/>
      <c r="F57" s="33"/>
      <c r="G57" s="21">
        <v>14.289999961853027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25</v>
      </c>
      <c r="C58" s="21">
        <v>21.533000946044922</v>
      </c>
      <c r="D58" s="35"/>
      <c r="E58" s="33"/>
      <c r="F58" s="33"/>
      <c r="G58" s="21">
        <v>14.24899959564209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25</v>
      </c>
      <c r="C59" s="21">
        <v>21.479000091552734</v>
      </c>
      <c r="D59" s="36">
        <f>STDEV(C57:C59)</f>
        <v>3.5529998862184504E-2</v>
      </c>
      <c r="E59" s="37">
        <f>AVERAGE(C57:C59)</f>
        <v>21.492666880289715</v>
      </c>
      <c r="F59" s="33"/>
      <c r="G59" s="21">
        <v>14.305999755859375</v>
      </c>
      <c r="H59" s="38">
        <f>STDEV(G57:G59)</f>
        <v>2.9399664687636377E-2</v>
      </c>
      <c r="I59" s="37">
        <f>AVERAGE(G57:G59)</f>
        <v>14.28166643778483</v>
      </c>
      <c r="J59" s="33"/>
      <c r="K59" s="37">
        <f>E59-I59</f>
        <v>7.2110004425048846</v>
      </c>
      <c r="L59" s="37">
        <f>K59-$K$7</f>
        <v>-5.5146665573120099</v>
      </c>
      <c r="M59" s="18">
        <f>SQRT((D59*D59)+(H59*H59))</f>
        <v>4.6116386489969977E-2</v>
      </c>
      <c r="N59" s="6"/>
      <c r="O59" s="41">
        <f>POWER(2,-L59)</f>
        <v>45.717244858768446</v>
      </c>
      <c r="P59" s="17">
        <f>M59/SQRT((COUNT(C57:C59)+COUNT(G57:G59)/2))</f>
        <v>2.1739473073918308E-2</v>
      </c>
    </row>
    <row r="60" spans="2:16">
      <c r="B60" s="24" t="s">
        <v>26</v>
      </c>
      <c r="C60" s="21">
        <v>24.514999389648438</v>
      </c>
      <c r="D60" s="30"/>
      <c r="E60" s="33"/>
      <c r="F60" s="33"/>
      <c r="G60" s="21">
        <v>14.593000411987305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26</v>
      </c>
      <c r="C61" s="21">
        <v>24.561000823974609</v>
      </c>
      <c r="D61" s="35"/>
      <c r="E61" s="33"/>
      <c r="F61" s="33"/>
      <c r="G61" s="21">
        <v>14.654000282287598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26</v>
      </c>
      <c r="C62" s="21">
        <v>24.61400032043457</v>
      </c>
      <c r="D62" s="36">
        <f>STDEV(C60:C62)</f>
        <v>4.9541670812887705E-2</v>
      </c>
      <c r="E62" s="37">
        <f>AVERAGE(C60:C62)</f>
        <v>24.563333511352539</v>
      </c>
      <c r="F62" s="33"/>
      <c r="G62" s="21">
        <v>14.607000350952148</v>
      </c>
      <c r="H62" s="38">
        <f>STDEV(G60:G62)</f>
        <v>3.1953028059973847E-2</v>
      </c>
      <c r="I62" s="37">
        <f>AVERAGE(G60:G62)</f>
        <v>14.618000348409018</v>
      </c>
      <c r="J62" s="33"/>
      <c r="K62" s="37">
        <f>E62-I62</f>
        <v>9.9453331629435215</v>
      </c>
      <c r="L62" s="37">
        <f>K62-$K$7</f>
        <v>-2.780333836873373</v>
      </c>
      <c r="M62" s="18">
        <f>SQRT((D62*D62)+(H62*H62))</f>
        <v>5.8952295537442856E-2</v>
      </c>
      <c r="N62" s="6"/>
      <c r="O62" s="41">
        <f>POWER(2,-L62)</f>
        <v>6.8701130386042113</v>
      </c>
      <c r="P62" s="17">
        <f>M62/SQRT((COUNT(C60:C62)+COUNT(G60:G62)/2))</f>
        <v>2.7790378627359526E-2</v>
      </c>
    </row>
    <row r="63" spans="2:16">
      <c r="B63" s="24" t="s">
        <v>27</v>
      </c>
      <c r="C63" s="21">
        <v>28.77400016784668</v>
      </c>
      <c r="D63" s="30"/>
      <c r="E63" s="33"/>
      <c r="F63" s="33"/>
      <c r="G63" s="21">
        <v>15.902000427246094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27</v>
      </c>
      <c r="C64" s="21">
        <v>29.155000686645508</v>
      </c>
      <c r="D64" s="35"/>
      <c r="E64" s="33"/>
      <c r="F64" s="33"/>
      <c r="G64" s="21">
        <v>15.899999618530273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27</v>
      </c>
      <c r="C65" s="21">
        <v>29.045000076293945</v>
      </c>
      <c r="D65" s="36">
        <f>STDEV(C63:C65)</f>
        <v>0.19608776945569725</v>
      </c>
      <c r="E65" s="37">
        <f>AVERAGE(C63:C65)</f>
        <v>28.991333643595379</v>
      </c>
      <c r="F65" s="33"/>
      <c r="G65" s="21">
        <v>15.935999870300293</v>
      </c>
      <c r="H65" s="38">
        <f>STDEV(G63:G65)</f>
        <v>2.0231919875194876E-2</v>
      </c>
      <c r="I65" s="37">
        <f>AVERAGE(G63:G65)</f>
        <v>15.912666638692221</v>
      </c>
      <c r="J65" s="33"/>
      <c r="K65" s="37">
        <f>E65-I65</f>
        <v>13.078667004903158</v>
      </c>
      <c r="L65" s="37">
        <f>K65-$K$7</f>
        <v>0.35300000508626361</v>
      </c>
      <c r="M65" s="18">
        <f>SQRT((D65*D65)+(H65*H65))</f>
        <v>0.19712874958246701</v>
      </c>
      <c r="N65" s="6"/>
      <c r="O65" s="41">
        <f>POWER(2,-L65)</f>
        <v>0.78295429349621448</v>
      </c>
      <c r="P65" s="17">
        <f>M65/SQRT((COUNT(C63:C65)+COUNT(G63:G65)/2))</f>
        <v>9.2927383731058161E-2</v>
      </c>
    </row>
    <row r="66" spans="2:16">
      <c r="B66" s="24" t="s">
        <v>28</v>
      </c>
      <c r="C66" s="21">
        <v>22.634000778198242</v>
      </c>
      <c r="D66" s="30"/>
      <c r="E66" s="33"/>
      <c r="F66" s="33"/>
      <c r="G66" s="21">
        <v>14.460000038146973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28</v>
      </c>
      <c r="C67" s="21">
        <v>22.639999389648438</v>
      </c>
      <c r="D67" s="35"/>
      <c r="E67" s="33"/>
      <c r="F67" s="33"/>
      <c r="G67" s="21">
        <v>14.446000099182129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28</v>
      </c>
      <c r="C68" s="21">
        <v>22.753999710083008</v>
      </c>
      <c r="D68" s="36">
        <f>STDEV(C66:C68)</f>
        <v>6.7616319593226087E-2</v>
      </c>
      <c r="E68" s="37">
        <f>AVERAGE(C66:C68)</f>
        <v>22.675999959309895</v>
      </c>
      <c r="F68" s="33"/>
      <c r="G68" s="21">
        <v>14.437000274658203</v>
      </c>
      <c r="H68" s="38">
        <f>STDEV(G66:G68)</f>
        <v>1.1590112546334068E-2</v>
      </c>
      <c r="I68" s="37">
        <f>AVERAGE(G66:G68)</f>
        <v>14.447666803995768</v>
      </c>
      <c r="J68" s="33"/>
      <c r="K68" s="37">
        <f>E68-I68</f>
        <v>8.228333155314127</v>
      </c>
      <c r="L68" s="37">
        <f>K68-$K$7</f>
        <v>-4.4973338445027675</v>
      </c>
      <c r="M68" s="18">
        <f>SQRT((D68*D68)+(H68*H68))</f>
        <v>6.8602459024221435E-2</v>
      </c>
      <c r="N68" s="6"/>
      <c r="O68" s="41">
        <f>POWER(2,-L68)</f>
        <v>22.585639283058786</v>
      </c>
      <c r="P68" s="17">
        <f>M68/SQRT((COUNT(C66:C68)+COUNT(G66:G68)/2))</f>
        <v>3.2339509321399493E-2</v>
      </c>
    </row>
    <row r="69" spans="2:16">
      <c r="B69" s="24" t="s">
        <v>29</v>
      </c>
      <c r="C69" s="21">
        <v>24.062000274658203</v>
      </c>
      <c r="D69" s="30"/>
      <c r="E69" s="33"/>
      <c r="F69" s="33"/>
      <c r="G69" s="21">
        <v>14.590999603271484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29</v>
      </c>
      <c r="C70" s="21">
        <v>24.208999633789063</v>
      </c>
      <c r="D70" s="35"/>
      <c r="E70" s="33"/>
      <c r="F70" s="33"/>
      <c r="G70" s="21">
        <v>14.58899974822998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29</v>
      </c>
      <c r="C71" s="21">
        <v>24.152999877929688</v>
      </c>
      <c r="D71" s="36">
        <f>STDEV(C69:C71)</f>
        <v>7.4190870998122715E-2</v>
      </c>
      <c r="E71" s="37">
        <f>AVERAGE(C69:C71)</f>
        <v>24.141333262125652</v>
      </c>
      <c r="F71" s="33"/>
      <c r="G71" s="21">
        <v>14.565999984741211</v>
      </c>
      <c r="H71" s="38">
        <f>STDEV(G69:G71)</f>
        <v>1.389226083943596E-2</v>
      </c>
      <c r="I71" s="37">
        <f>AVERAGE(G69:G71)</f>
        <v>14.581999778747559</v>
      </c>
      <c r="J71" s="33"/>
      <c r="K71" s="37">
        <f>E71-I71</f>
        <v>9.5593334833780936</v>
      </c>
      <c r="L71" s="37">
        <f>K71-$K$7</f>
        <v>-3.1663335164388009</v>
      </c>
      <c r="M71" s="18">
        <f>SQRT((D71*D71)+(H71*H71))</f>
        <v>7.5480330223780895E-2</v>
      </c>
      <c r="N71" s="6"/>
      <c r="O71" s="41">
        <f>POWER(2,-L71)</f>
        <v>8.9776230151614467</v>
      </c>
      <c r="P71" s="17">
        <f>M71/SQRT((COUNT(C69:C71)+COUNT(G69:G71)/2))</f>
        <v>3.5581768898290261E-2</v>
      </c>
    </row>
    <row r="72" spans="2:16">
      <c r="B72" s="24" t="s">
        <v>30</v>
      </c>
      <c r="C72" s="21">
        <v>25.573999404907227</v>
      </c>
      <c r="D72" s="30"/>
      <c r="E72" s="33"/>
      <c r="F72" s="33"/>
      <c r="G72" s="21">
        <v>15.13599967956543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30</v>
      </c>
      <c r="C73" s="21">
        <v>25.695999145507812</v>
      </c>
      <c r="D73" s="35"/>
      <c r="E73" s="33"/>
      <c r="F73" s="33"/>
      <c r="G73" s="21">
        <v>15.098999977111816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30</v>
      </c>
      <c r="C74" s="21">
        <v>25.851999282836914</v>
      </c>
      <c r="D74" s="36">
        <f>STDEV(C72:C74)</f>
        <v>0.13934603910303656</v>
      </c>
      <c r="E74" s="37">
        <f>AVERAGE(C72:C74)</f>
        <v>25.707332611083984</v>
      </c>
      <c r="F74" s="33"/>
      <c r="G74" s="21">
        <v>14.987000465393066</v>
      </c>
      <c r="H74" s="38">
        <f>STDEV(G72:G74)</f>
        <v>7.7581821787147329E-2</v>
      </c>
      <c r="I74" s="37">
        <f>AVERAGE(G72:G74)</f>
        <v>15.074000040690104</v>
      </c>
      <c r="J74" s="33"/>
      <c r="K74" s="37">
        <f>E74-I74</f>
        <v>10.633332570393881</v>
      </c>
      <c r="L74" s="37">
        <f>K74-$K$7</f>
        <v>-2.0923344294230137</v>
      </c>
      <c r="M74" s="18">
        <f>SQRT((D74*D74)+(H74*H74))</f>
        <v>0.15948748441654498</v>
      </c>
      <c r="N74" s="6"/>
      <c r="O74" s="41">
        <f>POWER(2,-L74)</f>
        <v>4.2643753494890539</v>
      </c>
      <c r="P74" s="17">
        <f>M74/SQRT((COUNT(C72:C74)+COUNT(G72:G74)/2))</f>
        <v>7.5183121163548527E-2</v>
      </c>
    </row>
    <row r="75" spans="2:16">
      <c r="B75" s="24" t="s">
        <v>31</v>
      </c>
      <c r="C75" s="21">
        <v>21.959999084472656</v>
      </c>
      <c r="D75" s="30"/>
      <c r="E75" s="33"/>
      <c r="F75" s="33"/>
      <c r="G75" s="21">
        <v>14.925000190734863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31</v>
      </c>
      <c r="C76" s="21">
        <v>21.936000823974609</v>
      </c>
      <c r="D76" s="35"/>
      <c r="E76" s="33"/>
      <c r="F76" s="33"/>
      <c r="G76" s="21">
        <v>14.88599967956543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31</v>
      </c>
      <c r="C77" s="21">
        <v>21.923000335693359</v>
      </c>
      <c r="D77" s="36">
        <f>STDEV(C75:C77)</f>
        <v>1.8769818919906846E-2</v>
      </c>
      <c r="E77" s="37">
        <f>AVERAGE(C75:C77)</f>
        <v>21.939666748046875</v>
      </c>
      <c r="F77" s="33"/>
      <c r="G77" s="21">
        <v>14.868000030517578</v>
      </c>
      <c r="H77" s="38">
        <f>STDEV(G75:G77)</f>
        <v>2.9137734704100096E-2</v>
      </c>
      <c r="I77" s="37">
        <f>AVERAGE(G75:G77)</f>
        <v>14.892999966939291</v>
      </c>
      <c r="J77" s="33"/>
      <c r="K77" s="37">
        <f>E77-I77</f>
        <v>7.046666781107584</v>
      </c>
      <c r="L77" s="37">
        <f>K77-$K$7</f>
        <v>-5.6790002187093105</v>
      </c>
      <c r="M77" s="18">
        <f>SQRT((D77*D77)+(H77*H77))</f>
        <v>3.4659972388514856E-2</v>
      </c>
      <c r="N77" s="6"/>
      <c r="O77" s="41">
        <f>POWER(2,-L77)</f>
        <v>51.23295564880317</v>
      </c>
      <c r="P77" s="17">
        <f>M77/SQRT((COUNT(C75:C77)+COUNT(G75:G77)/2))</f>
        <v>1.6338867674438238E-2</v>
      </c>
    </row>
    <row r="78" spans="2:16">
      <c r="B78" s="24" t="s">
        <v>32</v>
      </c>
      <c r="C78" s="21">
        <v>26</v>
      </c>
      <c r="D78" s="30"/>
      <c r="E78" s="33"/>
      <c r="F78" s="33"/>
      <c r="G78" s="21">
        <v>15.970000267028809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32</v>
      </c>
      <c r="C79" s="21">
        <v>26.03700065612793</v>
      </c>
      <c r="D79" s="35"/>
      <c r="E79" s="33"/>
      <c r="F79" s="33"/>
      <c r="G79" s="21">
        <v>16.01099967956543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32</v>
      </c>
      <c r="C80" s="21">
        <v>26.02400016784668</v>
      </c>
      <c r="D80" s="36">
        <f>STDEV(C78:C80)</f>
        <v>1.877085198793161E-2</v>
      </c>
      <c r="E80" s="37">
        <f>AVERAGE(C78:C80)</f>
        <v>26.020333607991535</v>
      </c>
      <c r="F80" s="33"/>
      <c r="G80" s="21">
        <v>15.928000450134277</v>
      </c>
      <c r="H80" s="38">
        <f>STDEV(G78:G80)</f>
        <v>4.1500619540932281E-2</v>
      </c>
      <c r="I80" s="37">
        <f>AVERAGE(G78:G80)</f>
        <v>15.969666798909506</v>
      </c>
      <c r="J80" s="33"/>
      <c r="K80" s="37">
        <f>E80-I80</f>
        <v>10.050666809082029</v>
      </c>
      <c r="L80" s="37">
        <f>K80-$K$7</f>
        <v>-2.6750001907348651</v>
      </c>
      <c r="M80" s="18">
        <f>SQRT((D80*D80)+(H80*H80))</f>
        <v>4.5548285441211138E-2</v>
      </c>
      <c r="N80" s="6"/>
      <c r="O80" s="41">
        <f>POWER(2,-L80)</f>
        <v>6.3863879351804664</v>
      </c>
      <c r="P80" s="17">
        <f>M80/SQRT((COUNT(C78:C80)+COUNT(G78:G80)/2))</f>
        <v>2.1471667671267264E-2</v>
      </c>
    </row>
    <row r="81" spans="2:16">
      <c r="B81" s="24" t="s">
        <v>33</v>
      </c>
      <c r="C81" s="21">
        <v>24.917999267578125</v>
      </c>
      <c r="D81" s="30"/>
      <c r="E81" s="33"/>
      <c r="F81" s="33"/>
      <c r="G81" s="21">
        <v>15.104999542236328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33</v>
      </c>
      <c r="C82" s="21">
        <v>24.978000640869141</v>
      </c>
      <c r="D82" s="35"/>
      <c r="E82" s="33"/>
      <c r="F82" s="33"/>
      <c r="G82" s="21">
        <v>15.112000465393066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33</v>
      </c>
      <c r="C83" s="21">
        <v>25.063999176025391</v>
      </c>
      <c r="D83" s="36">
        <f>STDEV(C81:C83)</f>
        <v>7.3384701076403422E-2</v>
      </c>
      <c r="E83" s="37">
        <f>AVERAGE(C81:C83)</f>
        <v>24.986666361490887</v>
      </c>
      <c r="F83" s="33"/>
      <c r="G83" s="21">
        <v>15.015999794006348</v>
      </c>
      <c r="H83" s="38">
        <f>STDEV(G81:G83)</f>
        <v>5.3519617924562987E-2</v>
      </c>
      <c r="I83" s="37">
        <f>AVERAGE(G81:G83)</f>
        <v>15.077666600545248</v>
      </c>
      <c r="J83" s="33"/>
      <c r="K83" s="37">
        <f>E83-I83</f>
        <v>9.9089997609456386</v>
      </c>
      <c r="L83" s="37">
        <f>K83-$K$7</f>
        <v>-2.8166672388712559</v>
      </c>
      <c r="M83" s="18">
        <f>SQRT((D83*D83)+(H83*H83))</f>
        <v>9.0827660186004411E-2</v>
      </c>
      <c r="N83" s="6"/>
      <c r="O83" s="41">
        <f>POWER(2,-L83)</f>
        <v>7.0453297831014075</v>
      </c>
      <c r="P83" s="17">
        <f>M83/SQRT((COUNT(C81:C83)+COUNT(G81:G83)/2))</f>
        <v>4.2816569624554081E-2</v>
      </c>
    </row>
    <row r="84" spans="2:16">
      <c r="B84" s="24" t="s">
        <v>34</v>
      </c>
      <c r="C84" s="21">
        <v>22.628999710083008</v>
      </c>
      <c r="D84" s="30"/>
      <c r="E84" s="33"/>
      <c r="F84" s="33"/>
      <c r="G84" s="21">
        <v>14.416999816894531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34</v>
      </c>
      <c r="C85" s="21">
        <v>22.645000457763672</v>
      </c>
      <c r="D85" s="35"/>
      <c r="E85" s="33"/>
      <c r="F85" s="33"/>
      <c r="G85" s="21">
        <v>14.467000007629395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34</v>
      </c>
      <c r="C86" s="21">
        <v>22.895999908447266</v>
      </c>
      <c r="D86" s="36">
        <f>STDEV(C84:C86)</f>
        <v>0.14974748417272274</v>
      </c>
      <c r="E86" s="37">
        <f>AVERAGE(C84:C86)</f>
        <v>22.723333358764648</v>
      </c>
      <c r="F86" s="33"/>
      <c r="G86" s="21">
        <v>14.430000305175781</v>
      </c>
      <c r="H86" s="38">
        <f>STDEV(G84:G86)</f>
        <v>2.594227486404364E-2</v>
      </c>
      <c r="I86" s="37">
        <f>AVERAGE(G84:G86)</f>
        <v>14.438000043233236</v>
      </c>
      <c r="J86" s="33"/>
      <c r="K86" s="37">
        <f>E86-I86</f>
        <v>8.2853333155314122</v>
      </c>
      <c r="L86" s="37">
        <f>K86-$K$7</f>
        <v>-4.4403336842854824</v>
      </c>
      <c r="M86" s="18">
        <f>SQRT((D86*D86)+(H86*H86))</f>
        <v>0.1519779939372192</v>
      </c>
      <c r="N86" s="6"/>
      <c r="O86" s="41">
        <f>POWER(2,-L86)</f>
        <v>21.710690174424183</v>
      </c>
      <c r="P86" s="17">
        <f>M86/SQRT((COUNT(C84:C86)+COUNT(G84:G86)/2))</f>
        <v>7.1643113402757141E-2</v>
      </c>
    </row>
    <row r="87" spans="2:16">
      <c r="B87" s="24" t="s">
        <v>35</v>
      </c>
      <c r="C87" s="21">
        <v>27.208000183105469</v>
      </c>
      <c r="D87" s="30"/>
      <c r="E87" s="33"/>
      <c r="F87" s="33"/>
      <c r="G87" s="21">
        <v>15.517999649047852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35</v>
      </c>
      <c r="C88" s="21">
        <v>27.483999252319336</v>
      </c>
      <c r="D88" s="35"/>
      <c r="E88" s="33"/>
      <c r="F88" s="33"/>
      <c r="G88" s="21">
        <v>15.550000190734863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35</v>
      </c>
      <c r="C89" s="21">
        <v>27.378999710083008</v>
      </c>
      <c r="D89" s="36">
        <f>STDEV(C87:C89)</f>
        <v>0.13930854741861173</v>
      </c>
      <c r="E89" s="37">
        <f>AVERAGE(C87:C89)</f>
        <v>27.35699971516927</v>
      </c>
      <c r="F89" s="33"/>
      <c r="G89" s="21">
        <v>15.465000152587891</v>
      </c>
      <c r="H89" s="38">
        <f>STDEV(G87:G89)</f>
        <v>4.2930152143255504E-2</v>
      </c>
      <c r="I89" s="37">
        <f>AVERAGE(G87:G89)</f>
        <v>15.510999997456869</v>
      </c>
      <c r="J89" s="33"/>
      <c r="K89" s="37">
        <f>E89-I89</f>
        <v>11.845999717712401</v>
      </c>
      <c r="L89" s="37">
        <f>K89-$K$7</f>
        <v>-0.87966728210449396</v>
      </c>
      <c r="M89" s="18">
        <f>SQRT((D89*D89)+(H89*H89))</f>
        <v>0.14577334923409924</v>
      </c>
      <c r="N89" s="6"/>
      <c r="O89" s="41">
        <f>POWER(2,-L89)</f>
        <v>1.8399509182878602</v>
      </c>
      <c r="P89" s="17">
        <f>M89/SQRT((COUNT(C87:C89)+COUNT(G87:G89)/2))</f>
        <v>6.8718215839804267E-2</v>
      </c>
    </row>
    <row r="90" spans="2:16">
      <c r="B90" s="24" t="s">
        <v>36</v>
      </c>
      <c r="C90" s="21">
        <v>29.853000640869141</v>
      </c>
      <c r="D90" s="30"/>
      <c r="E90" s="33"/>
      <c r="F90" s="33"/>
      <c r="G90" s="21">
        <v>17.91200065612793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36</v>
      </c>
      <c r="C91" s="21">
        <v>29.839000701904297</v>
      </c>
      <c r="D91" s="35"/>
      <c r="E91" s="33"/>
      <c r="F91" s="33"/>
      <c r="G91" s="21">
        <v>17.98699951171875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36</v>
      </c>
      <c r="C92" s="21">
        <v>29.768999099731445</v>
      </c>
      <c r="D92" s="36">
        <f>STDEV(C90:C92)</f>
        <v>4.5004595156667881E-2</v>
      </c>
      <c r="E92" s="37">
        <f>AVERAGE(C90:C92)</f>
        <v>29.820333480834961</v>
      </c>
      <c r="F92" s="33"/>
      <c r="G92" s="21">
        <v>18.091999053955078</v>
      </c>
      <c r="H92" s="38">
        <f>STDEV(G90:G92)</f>
        <v>9.0414928183082291E-2</v>
      </c>
      <c r="I92" s="37">
        <f>AVERAGE(G90:G92)</f>
        <v>17.996999740600586</v>
      </c>
      <c r="J92" s="33"/>
      <c r="K92" s="37">
        <f>E92-I92</f>
        <v>11.823333740234375</v>
      </c>
      <c r="L92" s="37">
        <f>K92-$K$7</f>
        <v>-0.90233325958251953</v>
      </c>
      <c r="M92" s="18">
        <f>SQRT((D92*D92)+(H92*H92))</f>
        <v>0.10099640005251426</v>
      </c>
      <c r="N92" s="6"/>
      <c r="O92" s="41">
        <f>POWER(2,-L92)</f>
        <v>1.8690863990108173</v>
      </c>
      <c r="P92" s="17">
        <f>M92/SQRT((COUNT(C90:C92)+COUNT(G90:G92)/2))</f>
        <v>4.7610159568374812E-2</v>
      </c>
    </row>
    <row r="93" spans="2:16">
      <c r="B93" s="24" t="s">
        <v>37</v>
      </c>
      <c r="C93" s="21">
        <v>24.596000671386719</v>
      </c>
      <c r="D93" s="30"/>
      <c r="E93" s="33"/>
      <c r="F93" s="33"/>
      <c r="G93" s="21">
        <v>14.244999885559082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37</v>
      </c>
      <c r="C94" s="21">
        <v>24.586999893188477</v>
      </c>
      <c r="D94" s="35"/>
      <c r="E94" s="33"/>
      <c r="F94" s="33"/>
      <c r="G94" s="21">
        <v>14.265000343322754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37</v>
      </c>
      <c r="C95" s="21">
        <v>24.603000640869141</v>
      </c>
      <c r="D95" s="36">
        <f>STDEV(C93:C95)</f>
        <v>8.0211959547716021E-3</v>
      </c>
      <c r="E95" s="37">
        <f>AVERAGE(C93:C95)</f>
        <v>24.595333735148113</v>
      </c>
      <c r="F95" s="33"/>
      <c r="G95" s="21">
        <v>14.258999824523926</v>
      </c>
      <c r="H95" s="38">
        <f>STDEV(G93:G95)</f>
        <v>1.0263388228965964E-2</v>
      </c>
      <c r="I95" s="37">
        <f>AVERAGE(G93:G95)</f>
        <v>14.256333351135254</v>
      </c>
      <c r="J95" s="33"/>
      <c r="K95" s="37">
        <f>E95-I95</f>
        <v>10.339000384012859</v>
      </c>
      <c r="L95" s="37">
        <f>K95-$K$7</f>
        <v>-2.3866666158040353</v>
      </c>
      <c r="M95" s="18">
        <f>SQRT((D95*D95)+(H95*H95))</f>
        <v>1.302600178425143E-2</v>
      </c>
      <c r="N95" s="6"/>
      <c r="O95" s="41">
        <f>POWER(2,-L95)</f>
        <v>5.2294768044416982</v>
      </c>
      <c r="P95" s="17">
        <f>M95/SQRT((COUNT(C93:C95)+COUNT(G93:G95)/2))</f>
        <v>6.1405161289281697E-3</v>
      </c>
    </row>
    <row r="96" spans="2:16">
      <c r="B96" s="24" t="s">
        <v>38</v>
      </c>
      <c r="C96" s="21">
        <v>25.615999221801758</v>
      </c>
      <c r="D96" s="30"/>
      <c r="E96" s="33"/>
      <c r="F96" s="33"/>
      <c r="G96" s="21">
        <v>14.814999580383301</v>
      </c>
      <c r="I96" s="33"/>
      <c r="J96" s="33"/>
      <c r="K96" s="33"/>
      <c r="L96" s="33"/>
      <c r="M96" s="33"/>
      <c r="N96" s="33"/>
      <c r="O96" s="34"/>
    </row>
    <row r="97" spans="2:17">
      <c r="B97" s="24" t="s">
        <v>38</v>
      </c>
      <c r="C97" s="21">
        <v>25.552999496459961</v>
      </c>
      <c r="D97" s="35"/>
      <c r="E97" s="33"/>
      <c r="F97" s="33"/>
      <c r="G97" s="21">
        <v>14.826999664306641</v>
      </c>
      <c r="H97" s="35"/>
      <c r="I97" s="33"/>
      <c r="J97" s="33"/>
      <c r="K97" s="33"/>
      <c r="L97" s="33"/>
      <c r="M97" s="33"/>
      <c r="N97" s="33"/>
      <c r="O97" s="34"/>
    </row>
    <row r="98" spans="2:17" ht="15.75">
      <c r="B98" s="24" t="s">
        <v>38</v>
      </c>
      <c r="C98" s="21">
        <v>25.530000686645508</v>
      </c>
      <c r="D98" s="36">
        <f>STDEV(C96:C98)</f>
        <v>4.4522763269747745E-2</v>
      </c>
      <c r="E98" s="37">
        <f>AVERAGE(C96:C98)</f>
        <v>25.566333134969074</v>
      </c>
      <c r="F98" s="33"/>
      <c r="G98" s="21">
        <v>14.805000305175781</v>
      </c>
      <c r="H98" s="38">
        <f>STDEV(G96:G98)</f>
        <v>1.1014833339724512E-2</v>
      </c>
      <c r="I98" s="37">
        <f>AVERAGE(G96:G98)</f>
        <v>14.815666516621908</v>
      </c>
      <c r="J98" s="33"/>
      <c r="K98" s="37">
        <f>E98-I98</f>
        <v>10.750666618347166</v>
      </c>
      <c r="L98" s="37">
        <f>K98-$K$7</f>
        <v>-1.9750003814697283</v>
      </c>
      <c r="M98" s="18">
        <f>SQRT((D98*D98)+(H98*H98))</f>
        <v>4.5865052084085832E-2</v>
      </c>
      <c r="N98" s="6"/>
      <c r="O98" s="41">
        <f>POWER(2,-L98)</f>
        <v>3.931283433669865</v>
      </c>
      <c r="P98" s="17">
        <f>M98/SQRT((COUNT(C96:C98)+COUNT(G96:G98)/2))</f>
        <v>2.1620992898754191E-2</v>
      </c>
    </row>
    <row r="99" spans="2:17">
      <c r="B99" s="24" t="s">
        <v>240</v>
      </c>
      <c r="C99" s="21">
        <v>25.354999542236328</v>
      </c>
      <c r="D99" s="30"/>
      <c r="E99" s="33"/>
      <c r="F99" s="33"/>
      <c r="G99" s="21">
        <v>15.284000396728516</v>
      </c>
      <c r="I99" s="33"/>
      <c r="J99" s="33"/>
      <c r="K99" s="33"/>
      <c r="L99" s="33"/>
      <c r="M99" s="33"/>
      <c r="N99" s="33"/>
      <c r="O99" s="34"/>
    </row>
    <row r="100" spans="2:17">
      <c r="B100" s="24" t="s">
        <v>240</v>
      </c>
      <c r="C100" s="21">
        <v>25.381000518798828</v>
      </c>
      <c r="D100" s="35"/>
      <c r="E100" s="33"/>
      <c r="F100" s="33"/>
      <c r="G100" s="21">
        <v>15.086999893188477</v>
      </c>
      <c r="H100" s="35"/>
      <c r="I100" s="33"/>
      <c r="J100" s="33"/>
      <c r="K100" s="33"/>
      <c r="L100" s="33"/>
      <c r="M100" s="33"/>
      <c r="N100" s="33"/>
      <c r="O100" s="34"/>
    </row>
    <row r="101" spans="2:17" ht="15.75">
      <c r="B101" s="24" t="s">
        <v>240</v>
      </c>
      <c r="C101" s="21">
        <v>25.253000259399414</v>
      </c>
      <c r="D101" s="36">
        <f>STDEV(C99:C101)</f>
        <v>6.7655956731793337E-2</v>
      </c>
      <c r="E101" s="37">
        <f>AVERAGE(C99:C101)</f>
        <v>25.329666773478191</v>
      </c>
      <c r="F101" s="33"/>
      <c r="G101" s="21">
        <v>15.154999732971191</v>
      </c>
      <c r="H101" s="38">
        <f>STDEV(G99:G101)</f>
        <v>0.10006193736492583</v>
      </c>
      <c r="I101" s="37">
        <f>AVERAGE(G99:G101)</f>
        <v>15.175333340962728</v>
      </c>
      <c r="J101" s="33"/>
      <c r="K101" s="37">
        <f>E101-I101</f>
        <v>10.154333432515463</v>
      </c>
      <c r="L101" s="37">
        <f>K101-$K$7</f>
        <v>-2.5713335673014317</v>
      </c>
      <c r="M101" s="18">
        <f>SQRT((D101*D101)+(H101*H101))</f>
        <v>0.12078791243546116</v>
      </c>
      <c r="N101" s="6"/>
      <c r="O101" s="41">
        <f>POWER(2,-L101)</f>
        <v>5.9435857475857095</v>
      </c>
      <c r="P101" s="17">
        <f>M101/SQRT((COUNT(C99:C101)+COUNT(G99:G101)/2))</f>
        <v>5.693996797898767E-2</v>
      </c>
    </row>
    <row r="102" spans="2:17">
      <c r="B102" s="24" t="s">
        <v>241</v>
      </c>
      <c r="C102" s="21">
        <v>21.547000885009766</v>
      </c>
      <c r="D102" s="30"/>
      <c r="E102" s="33"/>
      <c r="F102" s="33"/>
      <c r="G102" s="21">
        <v>14.640000343322754</v>
      </c>
      <c r="I102" s="33"/>
      <c r="J102" s="33"/>
      <c r="K102" s="33"/>
      <c r="L102" s="33"/>
      <c r="M102" s="33"/>
      <c r="N102" s="33"/>
      <c r="O102" s="34"/>
    </row>
    <row r="103" spans="2:17">
      <c r="B103" s="24" t="s">
        <v>241</v>
      </c>
      <c r="C103" s="21">
        <v>21.499000549316406</v>
      </c>
      <c r="D103" s="35"/>
      <c r="E103" s="33"/>
      <c r="F103" s="33"/>
      <c r="G103" s="21">
        <v>14.576999664306641</v>
      </c>
      <c r="H103" s="35"/>
      <c r="I103" s="33"/>
      <c r="J103" s="33"/>
      <c r="K103" s="33"/>
      <c r="L103" s="33"/>
      <c r="M103" s="33"/>
      <c r="N103" s="33"/>
      <c r="O103" s="34"/>
    </row>
    <row r="104" spans="2:17" ht="15.75">
      <c r="B104" s="24" t="s">
        <v>241</v>
      </c>
      <c r="C104" s="21">
        <v>21.636999130249023</v>
      </c>
      <c r="D104" s="36">
        <f>STDEV(C102:C104)</f>
        <v>7.0056316289393059E-2</v>
      </c>
      <c r="E104" s="37">
        <f>AVERAGE(C102:C104)</f>
        <v>21.561000188191731</v>
      </c>
      <c r="F104" s="33"/>
      <c r="G104" s="21">
        <v>14.590999603271484</v>
      </c>
      <c r="H104" s="38">
        <f>STDEV(G102:G104)</f>
        <v>3.3081103299524274E-2</v>
      </c>
      <c r="I104" s="37">
        <f>AVERAGE(G102:G104)</f>
        <v>14.602666536966959</v>
      </c>
      <c r="J104" s="33"/>
      <c r="K104" s="37">
        <f>E104-I104</f>
        <v>6.9583336512247715</v>
      </c>
      <c r="L104" s="37">
        <f>K104-$K$7</f>
        <v>-5.767333348592123</v>
      </c>
      <c r="M104" s="18">
        <f>SQRT((D104*D104)+(H104*H104))</f>
        <v>7.7474168905211721E-2</v>
      </c>
      <c r="N104" s="6"/>
      <c r="O104" s="41">
        <f>POWER(2,-L104)</f>
        <v>54.467862559089042</v>
      </c>
      <c r="P104" s="17">
        <f>M104/SQRT((COUNT(C102:C104)+COUNT(G102:G104)/2))</f>
        <v>3.6521673466444783E-2</v>
      </c>
    </row>
    <row r="105" spans="2:17">
      <c r="B105" s="24" t="s">
        <v>242</v>
      </c>
      <c r="C105" s="21">
        <v>25.665000915527344</v>
      </c>
      <c r="D105" s="30"/>
      <c r="E105" s="33"/>
      <c r="F105" s="33"/>
      <c r="G105" s="21">
        <v>16.222999572753906</v>
      </c>
      <c r="I105" s="33"/>
      <c r="J105" s="33"/>
      <c r="K105" s="33"/>
      <c r="L105" s="33"/>
      <c r="M105" s="33"/>
      <c r="N105" s="33"/>
      <c r="O105" s="34"/>
    </row>
    <row r="106" spans="2:17">
      <c r="B106" s="24" t="s">
        <v>242</v>
      </c>
      <c r="C106" s="21">
        <v>25.635000228881836</v>
      </c>
      <c r="D106" s="35"/>
      <c r="E106" s="33"/>
      <c r="F106" s="33"/>
      <c r="G106" s="21">
        <v>16.186000823974609</v>
      </c>
      <c r="H106" s="35"/>
      <c r="I106" s="33"/>
      <c r="J106" s="33"/>
      <c r="K106" s="33"/>
      <c r="L106" s="33"/>
      <c r="M106" s="33"/>
      <c r="N106" s="33"/>
      <c r="O106" s="34"/>
    </row>
    <row r="107" spans="2:17" ht="15.75">
      <c r="B107" s="24" t="s">
        <v>242</v>
      </c>
      <c r="C107" s="21">
        <v>25.666000366210937</v>
      </c>
      <c r="D107" s="36">
        <f>STDEV(C105:C107)</f>
        <v>1.7616510320785456E-2</v>
      </c>
      <c r="E107" s="37">
        <f>AVERAGE(C105:C107)</f>
        <v>25.655333836873371</v>
      </c>
      <c r="F107" s="33"/>
      <c r="G107" s="21">
        <v>16.204000473022461</v>
      </c>
      <c r="H107" s="38">
        <f>STDEV(G105:G107)</f>
        <v>1.8501624107470274E-2</v>
      </c>
      <c r="I107" s="37">
        <f>AVERAGE(G105:G107)</f>
        <v>16.204333623250324</v>
      </c>
      <c r="J107" s="33"/>
      <c r="K107" s="37">
        <f>E107-I107</f>
        <v>9.4510002136230469</v>
      </c>
      <c r="L107" s="37">
        <f>K107-$K$7</f>
        <v>-3.2746667861938477</v>
      </c>
      <c r="M107" s="18">
        <f>SQRT((D107*D107)+(H107*H107))</f>
        <v>2.5547045435753736E-2</v>
      </c>
      <c r="N107" s="6"/>
      <c r="O107" s="41">
        <f>POWER(2,-L107)</f>
        <v>9.6777172299311189</v>
      </c>
      <c r="P107" s="17">
        <f>M107/SQRT((COUNT(C105:C107)+COUNT(G105:G107)/2))</f>
        <v>1.2042992711268205E-2</v>
      </c>
    </row>
    <row r="108" spans="2:17">
      <c r="B108" s="24" t="s">
        <v>39</v>
      </c>
      <c r="C108" s="21">
        <v>24.367000579833984</v>
      </c>
      <c r="D108" s="30"/>
      <c r="E108" s="33"/>
      <c r="F108" s="33"/>
      <c r="G108" s="21">
        <v>15.119000434875488</v>
      </c>
      <c r="I108" s="33"/>
      <c r="J108" s="33"/>
      <c r="K108" s="33"/>
      <c r="L108" s="33"/>
      <c r="M108" s="33"/>
      <c r="N108" s="33"/>
      <c r="O108" s="34"/>
      <c r="Q108"/>
    </row>
    <row r="109" spans="2:17">
      <c r="B109" s="24" t="s">
        <v>39</v>
      </c>
      <c r="C109" s="21">
        <v>24.485000610351563</v>
      </c>
      <c r="D109" s="35"/>
      <c r="E109" s="33"/>
      <c r="F109" s="33"/>
      <c r="G109" s="21">
        <v>15.166999816894531</v>
      </c>
      <c r="H109" s="35"/>
      <c r="I109" s="33"/>
      <c r="J109" s="33"/>
      <c r="K109" s="33"/>
      <c r="L109" s="33"/>
      <c r="M109" s="33"/>
      <c r="N109" s="33"/>
      <c r="O109" s="34"/>
      <c r="Q109"/>
    </row>
    <row r="110" spans="2:17" ht="15.75">
      <c r="B110" s="24" t="s">
        <v>39</v>
      </c>
      <c r="C110" s="21">
        <v>24.499000549316406</v>
      </c>
      <c r="D110" s="36">
        <f>STDEV(C108:C110)</f>
        <v>7.2507467933228584E-2</v>
      </c>
      <c r="E110" s="37">
        <f>AVERAGE(C108:C110)</f>
        <v>24.450333913167317</v>
      </c>
      <c r="F110" s="33"/>
      <c r="G110" s="21">
        <v>14.996999740600586</v>
      </c>
      <c r="H110" s="38">
        <f>STDEV(G108:G110)</f>
        <v>8.7643345457328214E-2</v>
      </c>
      <c r="I110" s="37">
        <f>AVERAGE(G108:G110)</f>
        <v>15.094333330790201</v>
      </c>
      <c r="J110" s="33"/>
      <c r="K110" s="37">
        <f>E110-I110</f>
        <v>9.3560005823771153</v>
      </c>
      <c r="L110" s="37">
        <f>K110-$K$7</f>
        <v>-3.3696664174397792</v>
      </c>
      <c r="M110" s="18">
        <f>SQRT((D110*D110)+(H110*H110))</f>
        <v>0.11374835783008362</v>
      </c>
      <c r="N110" s="6"/>
      <c r="O110" s="41">
        <f>POWER(2,-L110)</f>
        <v>10.336432360156943</v>
      </c>
      <c r="P110" s="17">
        <f>M110/SQRT((COUNT(C108:C110)+COUNT(G108:G110)/2))</f>
        <v>5.3621490113657369E-2</v>
      </c>
      <c r="Q110"/>
    </row>
    <row r="111" spans="2:17">
      <c r="B111" s="24" t="s">
        <v>40</v>
      </c>
      <c r="C111" s="21">
        <v>23.084999084472656</v>
      </c>
      <c r="D111" s="30"/>
      <c r="E111" s="33"/>
      <c r="F111" s="33"/>
      <c r="G111" s="21">
        <v>14.586000442504883</v>
      </c>
      <c r="I111" s="33"/>
      <c r="J111" s="33"/>
      <c r="K111" s="33"/>
      <c r="L111" s="33"/>
      <c r="M111" s="33"/>
      <c r="N111" s="33"/>
      <c r="O111" s="34"/>
      <c r="Q111"/>
    </row>
    <row r="112" spans="2:17">
      <c r="B112" s="24" t="s">
        <v>40</v>
      </c>
      <c r="C112" s="21">
        <v>23.106000900268555</v>
      </c>
      <c r="D112" s="35"/>
      <c r="E112" s="33"/>
      <c r="F112" s="33"/>
      <c r="G112" s="21">
        <v>14.595999717712402</v>
      </c>
      <c r="H112" s="35"/>
      <c r="I112" s="33"/>
      <c r="J112" s="33"/>
      <c r="K112" s="33"/>
      <c r="L112" s="33"/>
      <c r="M112" s="33"/>
      <c r="N112" s="33"/>
      <c r="O112" s="34"/>
      <c r="Q112"/>
    </row>
    <row r="113" spans="2:17" ht="15.75">
      <c r="B113" s="24" t="s">
        <v>40</v>
      </c>
      <c r="C113" s="21">
        <v>23.170999526977539</v>
      </c>
      <c r="D113" s="36">
        <f>STDEV(C111:C113)</f>
        <v>4.4836692287705614E-2</v>
      </c>
      <c r="E113" s="37">
        <f>AVERAGE(C111:C113)</f>
        <v>23.12066650390625</v>
      </c>
      <c r="F113" s="33"/>
      <c r="G113" s="21">
        <v>14.630999565124512</v>
      </c>
      <c r="H113" s="38">
        <f>STDEV(G111:G113)</f>
        <v>2.3628710855239408E-2</v>
      </c>
      <c r="I113" s="37">
        <f>AVERAGE(G111:G113)</f>
        <v>14.6043332417806</v>
      </c>
      <c r="J113" s="33"/>
      <c r="K113" s="37">
        <f>E113-I113</f>
        <v>8.5163332621256504</v>
      </c>
      <c r="L113" s="37">
        <f>K113-$K$7</f>
        <v>-4.2093337376912441</v>
      </c>
      <c r="M113" s="18">
        <f>SQRT((D113*D113)+(H113*H113))</f>
        <v>5.068180099387657E-2</v>
      </c>
      <c r="N113" s="6"/>
      <c r="O113" s="41">
        <f>POWER(2,-L113)</f>
        <v>18.498466047895217</v>
      </c>
      <c r="P113" s="17">
        <f>M113/SQRT((COUNT(C111:C113)+COUNT(G111:G113)/2))</f>
        <v>2.3891630110344821E-2</v>
      </c>
      <c r="Q113"/>
    </row>
    <row r="114" spans="2:17" s="23" customFormat="1">
      <c r="B114" s="24" t="s">
        <v>41</v>
      </c>
      <c r="C114" s="21">
        <v>26.759000778198242</v>
      </c>
      <c r="D114" s="30"/>
      <c r="E114" s="33"/>
      <c r="F114" s="33"/>
      <c r="G114" s="21">
        <v>15.437999725341797</v>
      </c>
      <c r="H114" s="29"/>
      <c r="I114" s="33"/>
      <c r="J114" s="33"/>
      <c r="K114" s="33"/>
      <c r="L114" s="33"/>
      <c r="M114" s="33"/>
      <c r="N114" s="33"/>
      <c r="O114" s="34"/>
      <c r="P114" s="40"/>
    </row>
    <row r="115" spans="2:17" s="23" customFormat="1">
      <c r="B115" s="24" t="s">
        <v>41</v>
      </c>
      <c r="C115" s="21">
        <v>26.902000427246094</v>
      </c>
      <c r="D115" s="35"/>
      <c r="E115" s="33"/>
      <c r="F115" s="33"/>
      <c r="G115" s="21">
        <v>15.425999641418457</v>
      </c>
      <c r="H115" s="35"/>
      <c r="I115" s="33"/>
      <c r="J115" s="33"/>
      <c r="K115" s="33"/>
      <c r="L115" s="33"/>
      <c r="M115" s="33"/>
      <c r="N115" s="33"/>
      <c r="O115" s="34"/>
      <c r="P115" s="40"/>
    </row>
    <row r="116" spans="2:17" s="23" customFormat="1" ht="15.75">
      <c r="B116" s="24" t="s">
        <v>41</v>
      </c>
      <c r="C116" s="21">
        <v>26.965999603271484</v>
      </c>
      <c r="D116" s="36">
        <f>STDEV(C114:C116)</f>
        <v>0.1059821586726121</v>
      </c>
      <c r="E116" s="37">
        <f>AVERAGE(C114:C116)</f>
        <v>26.875666936238606</v>
      </c>
      <c r="F116" s="33"/>
      <c r="G116" s="21">
        <v>15.449000358581543</v>
      </c>
      <c r="H116" s="38">
        <f>STDEV(G114:G116)</f>
        <v>1.1503977108366203E-2</v>
      </c>
      <c r="I116" s="37">
        <f>AVERAGE(G114:G116)</f>
        <v>15.437666575113932</v>
      </c>
      <c r="J116" s="33"/>
      <c r="K116" s="37">
        <f>E116-I116</f>
        <v>11.438000361124674</v>
      </c>
      <c r="L116" s="37">
        <f>K116-$K$7</f>
        <v>-1.2876666386922206</v>
      </c>
      <c r="M116" s="37">
        <f>SQRT((D116*D116)+(H116*H116))</f>
        <v>0.10660468773096492</v>
      </c>
      <c r="N116" s="33"/>
      <c r="O116" s="41">
        <f>POWER(2,-L116)</f>
        <v>2.4413288460849079</v>
      </c>
      <c r="P116" s="1">
        <f>M116/SQRT((COUNT(C114:C116)+COUNT(G114:G116)/2))</f>
        <v>5.0253931733893094E-2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4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27.687000274658203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27.211999893188477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27.438999176025391</v>
      </c>
      <c r="D7" s="36">
        <f>STDEV(C5:C8)</f>
        <v>0.23757755987167864</v>
      </c>
      <c r="E7" s="37">
        <f>AVERAGE(C5:C8)</f>
        <v>27.445999781290691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11.492333094278973</v>
      </c>
      <c r="L7" s="37">
        <f>K7-$K$7</f>
        <v>0</v>
      </c>
      <c r="M7" s="18">
        <f>SQRT((D7*D7)+(H7*H7))</f>
        <v>0.24330517406207799</v>
      </c>
      <c r="N7" s="6"/>
      <c r="O7" s="41">
        <f>POWER(2,-L7)</f>
        <v>1</v>
      </c>
      <c r="P7" s="17">
        <f>M7/SQRT((COUNT(C5:C8)+COUNT(G5:G8)/2))</f>
        <v>0.11469515898471244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42</v>
      </c>
      <c r="C9" s="21">
        <v>26.617000579833984</v>
      </c>
      <c r="D9" s="30"/>
      <c r="E9" s="33"/>
      <c r="F9" s="33"/>
      <c r="G9" s="21">
        <v>16.483999252319336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42</v>
      </c>
      <c r="C10" s="21">
        <v>26.528999328613281</v>
      </c>
      <c r="D10" s="35"/>
      <c r="E10" s="33"/>
      <c r="F10" s="33"/>
      <c r="G10" s="21">
        <v>16.535999298095703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42</v>
      </c>
      <c r="C11" s="21">
        <v>26.400999069213867</v>
      </c>
      <c r="D11" s="36">
        <f>STDEV(C9:C11)</f>
        <v>0.1086162504822208</v>
      </c>
      <c r="E11" s="37">
        <f>AVERAGE(C9:C11)</f>
        <v>26.515666325887043</v>
      </c>
      <c r="F11" s="33"/>
      <c r="G11" s="21">
        <v>16.464000701904297</v>
      </c>
      <c r="H11" s="38">
        <f>STDEV(G9:G11)</f>
        <v>3.7165720390749682E-2</v>
      </c>
      <c r="I11" s="37">
        <f>AVERAGE(G9:G11)</f>
        <v>16.494666417439777</v>
      </c>
      <c r="J11" s="33"/>
      <c r="K11" s="37">
        <f>E11-I11</f>
        <v>10.020999908447266</v>
      </c>
      <c r="L11" s="37">
        <f>K11-$K$7</f>
        <v>-1.4713331858317069</v>
      </c>
      <c r="M11" s="37">
        <f>SQRT((D11*D11)+(H11*H11))</f>
        <v>0.11479887038198554</v>
      </c>
      <c r="N11" s="33"/>
      <c r="O11" s="41">
        <f>POWER(2,-L11)</f>
        <v>2.7727800620989069</v>
      </c>
      <c r="P11" s="1">
        <f>M11/SQRT((COUNT(C9:C11)+COUNT(G9:G11)/2))</f>
        <v>5.411670647977166E-2</v>
      </c>
      <c r="Q11" s="28"/>
    </row>
    <row r="12" spans="2:17">
      <c r="B12" s="24" t="s">
        <v>43</v>
      </c>
      <c r="C12" s="21">
        <v>23.033000946044922</v>
      </c>
      <c r="D12" s="30"/>
      <c r="E12" s="33"/>
      <c r="F12" s="33"/>
      <c r="G12" s="21">
        <v>13.814999580383301</v>
      </c>
      <c r="I12" s="33"/>
      <c r="J12" s="33"/>
      <c r="K12" s="33"/>
      <c r="L12" s="33"/>
      <c r="M12" s="33"/>
      <c r="N12" s="33"/>
      <c r="O12" s="34"/>
    </row>
    <row r="13" spans="2:17">
      <c r="B13" s="24" t="s">
        <v>43</v>
      </c>
      <c r="C13" s="21">
        <v>23.00200080871582</v>
      </c>
      <c r="D13" s="35"/>
      <c r="E13" s="33"/>
      <c r="F13" s="33"/>
      <c r="G13" s="21">
        <v>13.831000328063965</v>
      </c>
      <c r="H13" s="35"/>
      <c r="I13" s="33"/>
      <c r="J13" s="33"/>
      <c r="K13" s="33"/>
      <c r="L13" s="33"/>
      <c r="M13" s="33"/>
      <c r="N13" s="33"/>
      <c r="O13" s="34"/>
    </row>
    <row r="14" spans="2:17" ht="15.75">
      <c r="B14" s="24" t="s">
        <v>43</v>
      </c>
      <c r="C14" s="21">
        <v>23.146999359130859</v>
      </c>
      <c r="D14" s="36">
        <f>STDEV(C12:C14)</f>
        <v>7.6355775074098381E-2</v>
      </c>
      <c r="E14" s="37">
        <f>AVERAGE(C12:C14)</f>
        <v>23.060667037963867</v>
      </c>
      <c r="F14" s="33"/>
      <c r="G14" s="21">
        <v>13.829000473022461</v>
      </c>
      <c r="H14" s="38">
        <f>STDEV(G12:G14)</f>
        <v>8.7182599680268192E-3</v>
      </c>
      <c r="I14" s="37">
        <f>AVERAGE(G12:G14)</f>
        <v>13.825000127156576</v>
      </c>
      <c r="J14" s="33"/>
      <c r="K14" s="37">
        <f>E14-I14</f>
        <v>9.2356669108072911</v>
      </c>
      <c r="L14" s="37">
        <f>K14-$K$7</f>
        <v>-2.2566661834716815</v>
      </c>
      <c r="M14" s="18">
        <f>SQRT((D14*D14)+(H14*H14))</f>
        <v>7.6851886405191139E-2</v>
      </c>
      <c r="N14" s="6"/>
      <c r="O14" s="41">
        <f>POWER(2,-L14)</f>
        <v>4.7788589400633237</v>
      </c>
      <c r="P14" s="17">
        <f>M14/SQRT((COUNT(C12:C14)+COUNT(G12:G14)/2))</f>
        <v>3.6228326682725936E-2</v>
      </c>
    </row>
    <row r="15" spans="2:17">
      <c r="B15" s="24" t="s">
        <v>44</v>
      </c>
      <c r="C15" s="21">
        <v>27.107999801635742</v>
      </c>
      <c r="D15" s="30"/>
      <c r="E15" s="33"/>
      <c r="F15" s="33"/>
      <c r="G15" s="21">
        <v>16.121000289916992</v>
      </c>
      <c r="I15" s="33"/>
      <c r="J15" s="33"/>
      <c r="K15" s="33"/>
      <c r="L15" s="33"/>
      <c r="M15" s="33"/>
      <c r="N15" s="33"/>
      <c r="O15" s="34"/>
    </row>
    <row r="16" spans="2:17">
      <c r="B16" s="24" t="s">
        <v>44</v>
      </c>
      <c r="C16" s="21">
        <v>27.121999740600586</v>
      </c>
      <c r="D16" s="35"/>
      <c r="E16" s="33"/>
      <c r="F16" s="33"/>
      <c r="G16" s="21">
        <v>16.243999481201172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44</v>
      </c>
      <c r="C17" s="21">
        <v>27.024999618530273</v>
      </c>
      <c r="D17" s="36">
        <f>STDEV(C15:C17)</f>
        <v>5.2430990149300402E-2</v>
      </c>
      <c r="E17" s="37">
        <f>AVERAGE(C15:C17)</f>
        <v>27.084999720255535</v>
      </c>
      <c r="F17" s="33"/>
      <c r="G17" s="21">
        <v>16.281000137329102</v>
      </c>
      <c r="H17" s="38">
        <f>STDEV(G15:G17)</f>
        <v>8.3763357922142595E-2</v>
      </c>
      <c r="I17" s="37">
        <f>AVERAGE(G15:G17)</f>
        <v>16.215333302815754</v>
      </c>
      <c r="J17" s="33"/>
      <c r="K17" s="37">
        <f>E17-I17</f>
        <v>10.869666417439781</v>
      </c>
      <c r="L17" s="37">
        <f>K17-$K$7</f>
        <v>-0.62266667683919152</v>
      </c>
      <c r="M17" s="18">
        <f>SQRT((D17*D17)+(H17*H17))</f>
        <v>9.881957730343216E-2</v>
      </c>
      <c r="N17" s="6"/>
      <c r="O17" s="41">
        <f>POWER(2,-L17)</f>
        <v>1.5397185677021974</v>
      </c>
      <c r="P17" s="17">
        <f>M17/SQRT((COUNT(C15:C17)+COUNT(G15:G17)/2))</f>
        <v>4.6583995483496753E-2</v>
      </c>
    </row>
    <row r="18" spans="2:16">
      <c r="B18" s="24" t="s">
        <v>45</v>
      </c>
      <c r="C18" s="21">
        <v>28.568000793457031</v>
      </c>
      <c r="D18" s="30"/>
      <c r="E18" s="33"/>
      <c r="F18" s="33"/>
      <c r="G18" s="21">
        <v>18.999000549316406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45</v>
      </c>
      <c r="C19" s="21">
        <v>28.440999984741211</v>
      </c>
      <c r="D19" s="35"/>
      <c r="E19" s="33"/>
      <c r="F19" s="33"/>
      <c r="G19" s="21">
        <v>19.135000228881836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45</v>
      </c>
      <c r="C20" s="21">
        <v>28.784999847412109</v>
      </c>
      <c r="D20" s="36">
        <f>STDEV(C18:C20)</f>
        <v>0.17395099901457572</v>
      </c>
      <c r="E20" s="37">
        <f>AVERAGE(C18:C20)</f>
        <v>28.598000208536785</v>
      </c>
      <c r="F20" s="33"/>
      <c r="G20" s="21">
        <v>19.013999938964844</v>
      </c>
      <c r="H20" s="38">
        <f>STDEV(G18:G20)</f>
        <v>7.4567603210913436E-2</v>
      </c>
      <c r="I20" s="37">
        <f>AVERAGE(G18:G20)</f>
        <v>19.049333572387695</v>
      </c>
      <c r="J20" s="33"/>
      <c r="K20" s="37">
        <f>E20-I20</f>
        <v>9.5486666361490897</v>
      </c>
      <c r="L20" s="37">
        <f>K20-$K$7</f>
        <v>-1.9436664581298828</v>
      </c>
      <c r="M20" s="18">
        <f>SQRT((D20*D20)+(H20*H20))</f>
        <v>0.18925981482287557</v>
      </c>
      <c r="N20" s="6"/>
      <c r="O20" s="41">
        <f>POWER(2,-L20)</f>
        <v>3.8468203555709839</v>
      </c>
      <c r="P20" s="17">
        <f>M20/SQRT((COUNT(C18:C20)+COUNT(G18:G20)/2))</f>
        <v>8.9217932311577056E-2</v>
      </c>
    </row>
    <row r="21" spans="2:16">
      <c r="B21" s="24" t="s">
        <v>46</v>
      </c>
      <c r="C21" s="21">
        <v>22.482999801635742</v>
      </c>
      <c r="D21" s="30"/>
      <c r="E21" s="33"/>
      <c r="F21" s="33"/>
      <c r="G21" s="21">
        <v>16.391000747680664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46</v>
      </c>
      <c r="C22" s="21">
        <v>22.523000717163086</v>
      </c>
      <c r="D22" s="35"/>
      <c r="E22" s="33"/>
      <c r="F22" s="33"/>
      <c r="G22" s="21">
        <v>16.420999526977539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46</v>
      </c>
      <c r="C23" s="21">
        <v>22.523000717163086</v>
      </c>
      <c r="D23" s="36">
        <f>STDEV(C21:C23)</f>
        <v>2.3094539347543398E-2</v>
      </c>
      <c r="E23" s="37">
        <f>AVERAGE(C21:C23)</f>
        <v>22.509667078653973</v>
      </c>
      <c r="F23" s="33"/>
      <c r="G23" s="21">
        <v>16.441999435424805</v>
      </c>
      <c r="H23" s="38">
        <f>STDEV(G21:G23)</f>
        <v>2.5631325449276949E-2</v>
      </c>
      <c r="I23" s="37">
        <f>AVERAGE(G21:G23)</f>
        <v>16.417999903361004</v>
      </c>
      <c r="J23" s="33"/>
      <c r="K23" s="37">
        <f>E23-I23</f>
        <v>6.0916671752929687</v>
      </c>
      <c r="L23" s="37">
        <f>K23-$K$7</f>
        <v>-5.4006659189860038</v>
      </c>
      <c r="M23" s="18">
        <f>SQRT((D23*D23)+(H23*H23))</f>
        <v>3.4501052041379585E-2</v>
      </c>
      <c r="N23" s="6"/>
      <c r="O23" s="41">
        <f>POWER(2,-L23)</f>
        <v>42.243747508666765</v>
      </c>
      <c r="P23" s="17">
        <f>M23/SQRT((COUNT(C21:C23)+COUNT(G21:G23)/2))</f>
        <v>1.6263951904352991E-2</v>
      </c>
    </row>
    <row r="24" spans="2:16">
      <c r="B24" s="24" t="s">
        <v>47</v>
      </c>
      <c r="C24" s="21">
        <v>28.240999221801758</v>
      </c>
      <c r="D24" s="30"/>
      <c r="E24" s="33"/>
      <c r="F24" s="33"/>
      <c r="G24" s="21">
        <v>18.148000717163086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47</v>
      </c>
      <c r="C25" s="21">
        <v>28.23900032043457</v>
      </c>
      <c r="D25" s="35"/>
      <c r="E25" s="33"/>
      <c r="F25" s="33"/>
      <c r="G25" s="21">
        <v>18.125999450683594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47</v>
      </c>
      <c r="C26" s="21">
        <v>28.174999237060547</v>
      </c>
      <c r="D26" s="36">
        <f>STDEV(C24:C26)</f>
        <v>3.7541382201433215E-2</v>
      </c>
      <c r="E26" s="37">
        <f>AVERAGE(C24:C26)</f>
        <v>28.218332926432293</v>
      </c>
      <c r="F26" s="33"/>
      <c r="G26" s="21">
        <v>18.02400016784668</v>
      </c>
      <c r="H26" s="38">
        <f>STDEV(G24:G26)</f>
        <v>6.6161476274234937E-2</v>
      </c>
      <c r="I26" s="37">
        <f>AVERAGE(G24:G26)</f>
        <v>18.099333445231121</v>
      </c>
      <c r="J26" s="33"/>
      <c r="K26" s="37">
        <f>E26-I26</f>
        <v>10.118999481201172</v>
      </c>
      <c r="L26" s="37">
        <f>K26-$K$7</f>
        <v>-1.3733336130778007</v>
      </c>
      <c r="M26" s="18">
        <f>SQRT((D26*D26)+(H26*H26))</f>
        <v>7.6070337979926433E-2</v>
      </c>
      <c r="N26" s="6"/>
      <c r="O26" s="41">
        <f>POWER(2,-L26)</f>
        <v>2.5906850061282607</v>
      </c>
      <c r="P26" s="17">
        <f>M26/SQRT((COUNT(C24:C26)+COUNT(G24:G26)/2))</f>
        <v>3.585990122183904E-2</v>
      </c>
    </row>
    <row r="27" spans="2:16">
      <c r="B27" s="24" t="s">
        <v>48</v>
      </c>
      <c r="C27" s="21">
        <v>25.701999664306641</v>
      </c>
      <c r="D27" s="30"/>
      <c r="E27" s="33"/>
      <c r="F27" s="33"/>
      <c r="G27" s="21">
        <v>14.951999664306641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48</v>
      </c>
      <c r="C28" s="21">
        <v>25.673999786376953</v>
      </c>
      <c r="D28" s="35"/>
      <c r="E28" s="33"/>
      <c r="F28" s="33"/>
      <c r="G28" s="21">
        <v>14.930999755859375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48</v>
      </c>
      <c r="C29" s="21">
        <v>25.753999710083008</v>
      </c>
      <c r="D29" s="36">
        <f>STDEV(C27:C29)</f>
        <v>4.0595536942288485E-2</v>
      </c>
      <c r="E29" s="37">
        <f>AVERAGE(C27:C29)</f>
        <v>25.709999720255535</v>
      </c>
      <c r="F29" s="33"/>
      <c r="G29" s="21">
        <v>14.951999664306641</v>
      </c>
      <c r="H29" s="38">
        <f>STDEV(G27:G29)</f>
        <v>1.2124302794986304E-2</v>
      </c>
      <c r="I29" s="37">
        <f>AVERAGE(G27:G29)</f>
        <v>14.944999694824219</v>
      </c>
      <c r="J29" s="33"/>
      <c r="K29" s="37">
        <f>E29-I29</f>
        <v>10.765000025431316</v>
      </c>
      <c r="L29" s="37">
        <f>K29-$K$7</f>
        <v>-0.72733306884765625</v>
      </c>
      <c r="M29" s="18">
        <f>SQRT((D29*D29)+(H29*H29))</f>
        <v>4.23673971102453E-2</v>
      </c>
      <c r="N29" s="6"/>
      <c r="O29" s="41">
        <f>POWER(2,-L29)</f>
        <v>1.6555758037605008</v>
      </c>
      <c r="P29" s="17">
        <f>M29/SQRT((COUNT(C27:C29)+COUNT(G27:G29)/2))</f>
        <v>1.9972182531918528E-2</v>
      </c>
    </row>
    <row r="30" spans="2:16">
      <c r="B30" s="24" t="s">
        <v>49</v>
      </c>
      <c r="C30" s="21">
        <v>22.507999420166016</v>
      </c>
      <c r="D30" s="30"/>
      <c r="E30" s="33"/>
      <c r="F30" s="33"/>
      <c r="G30" s="21">
        <v>13.506999969482422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49</v>
      </c>
      <c r="C31" s="21">
        <v>22.47599983215332</v>
      </c>
      <c r="D31" s="35"/>
      <c r="E31" s="33"/>
      <c r="F31" s="33"/>
      <c r="G31" s="21">
        <v>13.451999664306641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49</v>
      </c>
      <c r="C32" s="21">
        <v>22.572000503540039</v>
      </c>
      <c r="D32" s="36">
        <f>STDEV(C30:C32)</f>
        <v>4.8881218637174768E-2</v>
      </c>
      <c r="E32" s="37">
        <f>AVERAGE(C30:C32)</f>
        <v>22.518666585286457</v>
      </c>
      <c r="F32" s="33"/>
      <c r="G32" s="21">
        <v>13.493000030517578</v>
      </c>
      <c r="H32" s="38">
        <f>STDEV(G30:G32)</f>
        <v>2.8583392293076427E-2</v>
      </c>
      <c r="I32" s="37">
        <f>AVERAGE(G30:G32)</f>
        <v>13.483999888102213</v>
      </c>
      <c r="J32" s="33"/>
      <c r="K32" s="37">
        <f>E32-I32</f>
        <v>9.0346666971842442</v>
      </c>
      <c r="L32" s="37">
        <f>K32-$K$7</f>
        <v>-2.4576663970947283</v>
      </c>
      <c r="M32" s="18">
        <f>SQRT((D32*D32)+(H32*H32))</f>
        <v>5.6624940180411518E-2</v>
      </c>
      <c r="N32" s="6"/>
      <c r="O32" s="41">
        <f>POWER(2,-L32)</f>
        <v>5.4932745444885036</v>
      </c>
      <c r="P32" s="17">
        <f>M32/SQRT((COUNT(C30:C32)+COUNT(G30:G32)/2))</f>
        <v>2.669325279056773E-2</v>
      </c>
    </row>
    <row r="33" spans="2:16">
      <c r="B33" s="24" t="s">
        <v>50</v>
      </c>
      <c r="C33" s="21">
        <v>26.760000228881836</v>
      </c>
      <c r="D33" s="30"/>
      <c r="E33" s="33"/>
      <c r="F33" s="33"/>
      <c r="G33" s="21">
        <v>15.01099967956543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50</v>
      </c>
      <c r="C34" s="21">
        <v>26.572000503540039</v>
      </c>
      <c r="D34" s="35"/>
      <c r="E34" s="33"/>
      <c r="F34" s="33"/>
      <c r="G34" s="21">
        <v>15.01099967956543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50</v>
      </c>
      <c r="C35" s="21">
        <v>26.764999389648438</v>
      </c>
      <c r="D35" s="36">
        <f>STDEV(C33:C35)</f>
        <v>0.11001322524742495</v>
      </c>
      <c r="E35" s="37">
        <f>AVERAGE(C33:C35)</f>
        <v>26.699000040690105</v>
      </c>
      <c r="F35" s="33"/>
      <c r="G35" s="21">
        <v>15.104000091552734</v>
      </c>
      <c r="H35" s="38">
        <f>STDEV(G33:G35)</f>
        <v>5.3693812895616463E-2</v>
      </c>
      <c r="I35" s="37">
        <f>AVERAGE(G33:G35)</f>
        <v>15.041999816894531</v>
      </c>
      <c r="J35" s="33"/>
      <c r="K35" s="37">
        <f>E35-I35</f>
        <v>11.657000223795574</v>
      </c>
      <c r="L35" s="37">
        <f>K35-$K$7</f>
        <v>0.16466712951660156</v>
      </c>
      <c r="M35" s="18">
        <f>SQRT((D35*D35)+(H35*H35))</f>
        <v>0.12241705466400556</v>
      </c>
      <c r="N35" s="6"/>
      <c r="O35" s="41">
        <f>POWER(2,-L35)</f>
        <v>0.89213433625792637</v>
      </c>
      <c r="P35" s="17">
        <f>M35/SQRT((COUNT(C33:C35)+COUNT(G33:G35)/2))</f>
        <v>5.7707952990535077E-2</v>
      </c>
    </row>
    <row r="36" spans="2:16">
      <c r="B36" s="24" t="s">
        <v>51</v>
      </c>
      <c r="C36" s="21">
        <v>24.799999237060547</v>
      </c>
      <c r="D36" s="30"/>
      <c r="E36" s="33"/>
      <c r="F36" s="33"/>
      <c r="G36" s="21">
        <v>15.741000175476074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51</v>
      </c>
      <c r="C37" s="21">
        <v>24.506000518798828</v>
      </c>
      <c r="D37" s="35"/>
      <c r="E37" s="33"/>
      <c r="F37" s="33"/>
      <c r="G37" s="21">
        <v>15.102999687194824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51</v>
      </c>
      <c r="C38" s="21">
        <v>24.677000045776367</v>
      </c>
      <c r="D38" s="36">
        <f>STDEV(C36:C38)</f>
        <v>0.14765098804423774</v>
      </c>
      <c r="E38" s="37">
        <f>AVERAGE(C36:C38)</f>
        <v>24.660999933878582</v>
      </c>
      <c r="F38" s="33"/>
      <c r="G38" s="21">
        <v>15.675999641418457</v>
      </c>
      <c r="H38" s="38">
        <f>STDEV(G36:G38)</f>
        <v>0.35109320700137459</v>
      </c>
      <c r="I38" s="37">
        <f>AVERAGE(G36:G38)</f>
        <v>15.506666501363119</v>
      </c>
      <c r="J38" s="33"/>
      <c r="K38" s="37">
        <f>E38-I38</f>
        <v>9.1543334325154628</v>
      </c>
      <c r="L38" s="37">
        <f>K38-$K$7</f>
        <v>-2.3379996617635097</v>
      </c>
      <c r="M38" s="18">
        <f>SQRT((D38*D38)+(H38*H38))</f>
        <v>0.38087695424237694</v>
      </c>
      <c r="N38" s="6"/>
      <c r="O38" s="41">
        <f>POWER(2,-L38)</f>
        <v>5.056011208441042</v>
      </c>
      <c r="P38" s="17">
        <f>M38/SQRT((COUNT(C36:C38)+COUNT(G36:G38)/2))</f>
        <v>0.17954711809497542</v>
      </c>
    </row>
    <row r="39" spans="2:16">
      <c r="B39" s="24" t="s">
        <v>52</v>
      </c>
      <c r="C39" s="21">
        <v>21.236000061035156</v>
      </c>
      <c r="D39" s="30"/>
      <c r="E39" s="33"/>
      <c r="F39" s="33"/>
      <c r="G39" s="21">
        <v>13.904999732971191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52</v>
      </c>
      <c r="C40" s="21">
        <v>21.562000274658203</v>
      </c>
      <c r="D40" s="35"/>
      <c r="E40" s="33"/>
      <c r="F40" s="33"/>
      <c r="G40" s="21">
        <v>14.291000366210938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52</v>
      </c>
      <c r="C41" s="21">
        <v>21.520999908447266</v>
      </c>
      <c r="D41" s="36">
        <f>STDEV(C39:C41)</f>
        <v>0.17756786605719177</v>
      </c>
      <c r="E41" s="37">
        <f>AVERAGE(C39:C41)</f>
        <v>21.439666748046875</v>
      </c>
      <c r="F41" s="33"/>
      <c r="G41" s="21">
        <v>14.288999557495117</v>
      </c>
      <c r="H41" s="38">
        <f>STDEV(G39:G41)</f>
        <v>0.2222822370063543</v>
      </c>
      <c r="I41" s="37">
        <f>AVERAGE(G39:G41)</f>
        <v>14.161666552225748</v>
      </c>
      <c r="J41" s="33"/>
      <c r="K41" s="37">
        <f>E41-I41</f>
        <v>7.2780001958211269</v>
      </c>
      <c r="L41" s="37">
        <f>K41-$K$7</f>
        <v>-4.2143328984578456</v>
      </c>
      <c r="M41" s="18">
        <f>SQRT((D41*D41)+(H41*H41))</f>
        <v>0.28449910359200409</v>
      </c>
      <c r="N41" s="6"/>
      <c r="O41" s="41">
        <f>POWER(2,-L41)</f>
        <v>18.56267727168493</v>
      </c>
      <c r="P41" s="17">
        <f>M41/SQRT((COUNT(C39:C41)+COUNT(G39:G41)/2))</f>
        <v>0.13411416359426678</v>
      </c>
    </row>
    <row r="42" spans="2:16">
      <c r="B42" s="24" t="s">
        <v>53</v>
      </c>
      <c r="C42" s="21">
        <v>24.429000854492188</v>
      </c>
      <c r="D42" s="30"/>
      <c r="E42" s="33"/>
      <c r="F42" s="33"/>
      <c r="G42" s="21">
        <v>15.246000289916992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53</v>
      </c>
      <c r="C43" s="21">
        <v>24.521999359130859</v>
      </c>
      <c r="D43" s="35"/>
      <c r="E43" s="33"/>
      <c r="F43" s="33"/>
      <c r="G43" s="21">
        <v>15.178999900817871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53</v>
      </c>
      <c r="C44" s="21">
        <v>24.48699951171875</v>
      </c>
      <c r="D44" s="36">
        <f>STDEV(C42:C44)</f>
        <v>4.6970833900737988E-2</v>
      </c>
      <c r="E44" s="37">
        <f>AVERAGE(C42:C44)</f>
        <v>24.479333241780598</v>
      </c>
      <c r="F44" s="33"/>
      <c r="G44" s="21">
        <v>15.218000411987305</v>
      </c>
      <c r="H44" s="38">
        <f>STDEV(G42:G44)</f>
        <v>3.3650371902323603E-2</v>
      </c>
      <c r="I44" s="37">
        <f>AVERAGE(G42:G44)</f>
        <v>15.214333534240723</v>
      </c>
      <c r="J44" s="33"/>
      <c r="K44" s="37">
        <f>E44-I44</f>
        <v>9.2649997075398751</v>
      </c>
      <c r="L44" s="37">
        <f>K44-$K$7</f>
        <v>-2.2273333867390974</v>
      </c>
      <c r="M44" s="18">
        <f>SQRT((D44*D44)+(H44*H44))</f>
        <v>5.7780678141532808E-2</v>
      </c>
      <c r="N44" s="6"/>
      <c r="O44" s="41">
        <f>POWER(2,-L44)</f>
        <v>4.6826765422365293</v>
      </c>
      <c r="P44" s="17">
        <f>M44/SQRT((COUNT(C42:C44)+COUNT(G42:G44)/2))</f>
        <v>2.7238072890290115E-2</v>
      </c>
    </row>
    <row r="45" spans="2:16">
      <c r="B45" s="24" t="s">
        <v>54</v>
      </c>
      <c r="C45" s="21">
        <v>31.259000778198242</v>
      </c>
      <c r="D45" s="30"/>
      <c r="E45" s="33"/>
      <c r="F45" s="33"/>
      <c r="G45" s="21">
        <v>17.103000640869141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54</v>
      </c>
      <c r="C46" s="21"/>
      <c r="D46" s="35"/>
      <c r="E46" s="33"/>
      <c r="F46" s="33"/>
      <c r="G46" s="21">
        <v>17.145999908447266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54</v>
      </c>
      <c r="C47" s="21">
        <v>31.771999359130859</v>
      </c>
      <c r="D47" s="36">
        <f>STDEV(C45:C47)</f>
        <v>0.36274477531652954</v>
      </c>
      <c r="E47" s="37">
        <f>AVERAGE(C45:C47)</f>
        <v>31.515500068664551</v>
      </c>
      <c r="F47" s="33"/>
      <c r="G47" s="21">
        <v>17.208999633789063</v>
      </c>
      <c r="H47" s="38">
        <f>STDEV(G45:G47)</f>
        <v>5.3313051725061789E-2</v>
      </c>
      <c r="I47" s="37">
        <f>AVERAGE(G45:G47)</f>
        <v>17.152666727701824</v>
      </c>
      <c r="J47" s="33"/>
      <c r="K47" s="37">
        <f>E47-I47</f>
        <v>14.362833340962727</v>
      </c>
      <c r="L47" s="37">
        <f>K47-$K$7</f>
        <v>2.8705002466837541</v>
      </c>
      <c r="M47" s="18">
        <f>SQRT((D47*D47)+(H47*H47))</f>
        <v>0.36664158725338103</v>
      </c>
      <c r="N47" s="6"/>
      <c r="O47" s="41">
        <f>POWER(2,-L47)</f>
        <v>0.13673929082868352</v>
      </c>
      <c r="P47" s="17">
        <f>M47/SQRT((COUNT(C45:C47)+COUNT(G45:G47)/2))</f>
        <v>0.19597817189216224</v>
      </c>
    </row>
    <row r="48" spans="2:16">
      <c r="B48" s="24" t="s">
        <v>55</v>
      </c>
      <c r="C48" s="21">
        <v>25.058000564575195</v>
      </c>
      <c r="D48" s="30"/>
      <c r="E48" s="33"/>
      <c r="F48" s="33"/>
      <c r="G48" s="21">
        <v>14.855999946594238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55</v>
      </c>
      <c r="C49" s="21">
        <v>25.158000946044922</v>
      </c>
      <c r="D49" s="35"/>
      <c r="E49" s="33"/>
      <c r="F49" s="33"/>
      <c r="G49" s="21">
        <v>14.85200023651123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55</v>
      </c>
      <c r="C50" s="21">
        <v>25.062999725341797</v>
      </c>
      <c r="D50" s="36">
        <f>STDEV(C48:C50)</f>
        <v>5.6347581784173942E-2</v>
      </c>
      <c r="E50" s="37">
        <f>AVERAGE(C48:C50)</f>
        <v>25.093000411987305</v>
      </c>
      <c r="F50" s="33"/>
      <c r="G50" s="21">
        <v>14.529999732971191</v>
      </c>
      <c r="H50" s="38">
        <f>STDEV(G48:G50)</f>
        <v>0.1870723840491274</v>
      </c>
      <c r="I50" s="37">
        <f>AVERAGE(G48:G50)</f>
        <v>14.745999972025553</v>
      </c>
      <c r="J50" s="33"/>
      <c r="K50" s="37">
        <f>E50-I50</f>
        <v>10.347000439961752</v>
      </c>
      <c r="L50" s="37">
        <f>K50-$K$7</f>
        <v>-1.1453326543172206</v>
      </c>
      <c r="M50" s="18">
        <f>SQRT((D50*D50)+(H50*H50))</f>
        <v>0.19537432494252766</v>
      </c>
      <c r="N50" s="6"/>
      <c r="O50" s="41">
        <f>POWER(2,-L50)</f>
        <v>2.2119712806471266</v>
      </c>
      <c r="P50" s="17">
        <f>M50/SQRT((COUNT(C48:C50)+COUNT(G48:G50)/2))</f>
        <v>9.2100340024403565E-2</v>
      </c>
    </row>
    <row r="51" spans="2:16">
      <c r="B51" s="24" t="s">
        <v>56</v>
      </c>
      <c r="C51" s="21">
        <v>30.319000244140625</v>
      </c>
      <c r="D51" s="30"/>
      <c r="E51" s="33"/>
      <c r="F51" s="33"/>
      <c r="G51" s="21">
        <v>20.076999664306641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56</v>
      </c>
      <c r="C52" s="21">
        <v>30.889999389648437</v>
      </c>
      <c r="D52" s="35"/>
      <c r="E52" s="33"/>
      <c r="F52" s="33"/>
      <c r="G52" s="21">
        <v>20.070999145507813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56</v>
      </c>
      <c r="C53" s="21">
        <v>30.905000686645508</v>
      </c>
      <c r="D53" s="36">
        <f>STDEV(C51:C53)</f>
        <v>0.33408122308247884</v>
      </c>
      <c r="E53" s="37">
        <f>AVERAGE(C51:C53)</f>
        <v>30.704666773478191</v>
      </c>
      <c r="F53" s="33"/>
      <c r="G53" s="21">
        <v>20.082000732421875</v>
      </c>
      <c r="H53" s="38">
        <f>STDEV(G51:G53)</f>
        <v>5.5083546057477523E-3</v>
      </c>
      <c r="I53" s="37">
        <f>AVERAGE(G51:G53)</f>
        <v>20.076666514078777</v>
      </c>
      <c r="J53" s="33"/>
      <c r="K53" s="37">
        <f>E53-I53</f>
        <v>10.628000259399414</v>
      </c>
      <c r="L53" s="37">
        <f>K53-$K$7</f>
        <v>-0.86433283487955848</v>
      </c>
      <c r="M53" s="18">
        <f>SQRT((D53*D53)+(H53*H53))</f>
        <v>0.33412663106485191</v>
      </c>
      <c r="N53" s="6"/>
      <c r="O53" s="41">
        <f>POWER(2,-L53)</f>
        <v>1.8204975949914683</v>
      </c>
      <c r="P53" s="17">
        <f>M53/SQRT((COUNT(C51:C53)+COUNT(G51:G53)/2))</f>
        <v>0.15750880440064838</v>
      </c>
    </row>
    <row r="54" spans="2:16">
      <c r="B54" s="24" t="s">
        <v>57</v>
      </c>
      <c r="C54" s="21">
        <v>28.069000244140625</v>
      </c>
      <c r="D54" s="30"/>
      <c r="E54" s="33"/>
      <c r="F54" s="33"/>
      <c r="G54" s="21">
        <v>17.867000579833984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57</v>
      </c>
      <c r="C55" s="21">
        <v>28.055999755859375</v>
      </c>
      <c r="D55" s="35"/>
      <c r="E55" s="33"/>
      <c r="F55" s="33"/>
      <c r="G55" s="21">
        <v>17.813999176025391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57</v>
      </c>
      <c r="C56" s="21">
        <v>27.924999237060547</v>
      </c>
      <c r="D56" s="36">
        <f>STDEV(C54:C56)</f>
        <v>7.9651782425326959E-2</v>
      </c>
      <c r="E56" s="37">
        <f>AVERAGE(C54:C56)</f>
        <v>28.016666412353516</v>
      </c>
      <c r="F56" s="33"/>
      <c r="G56" s="21">
        <v>17.827999114990234</v>
      </c>
      <c r="H56" s="38">
        <f>STDEV(G54:G56)</f>
        <v>2.7465922390783437E-2</v>
      </c>
      <c r="I56" s="37">
        <f>AVERAGE(G54:G56)</f>
        <v>17.836332956949871</v>
      </c>
      <c r="J56" s="33"/>
      <c r="K56" s="37">
        <f>E56-I56</f>
        <v>10.180333455403645</v>
      </c>
      <c r="L56" s="37">
        <f>K56-$K$7</f>
        <v>-1.3119996388753279</v>
      </c>
      <c r="M56" s="18">
        <f>SQRT((D56*D56)+(H56*H56))</f>
        <v>8.4254277851680395E-2</v>
      </c>
      <c r="N56" s="6"/>
      <c r="O56" s="41">
        <f>POWER(2,-L56)</f>
        <v>2.4828543615625445</v>
      </c>
      <c r="P56" s="17">
        <f>M56/SQRT((COUNT(C54:C56)+COUNT(G54:G56)/2))</f>
        <v>3.9717847475265834E-2</v>
      </c>
    </row>
    <row r="57" spans="2:16">
      <c r="B57" s="24" t="s">
        <v>58</v>
      </c>
      <c r="C57" s="21">
        <v>22.780000686645508</v>
      </c>
      <c r="D57" s="30"/>
      <c r="E57" s="33"/>
      <c r="F57" s="33"/>
      <c r="G57" s="21">
        <v>15.734999656677246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58</v>
      </c>
      <c r="C58" s="21">
        <v>22.78700065612793</v>
      </c>
      <c r="D58" s="35"/>
      <c r="E58" s="33"/>
      <c r="F58" s="33"/>
      <c r="G58" s="21">
        <v>15.732000350952148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58</v>
      </c>
      <c r="C59" s="21">
        <v>22.853000640869141</v>
      </c>
      <c r="D59" s="36">
        <f>STDEV(C57:C59)</f>
        <v>4.0278180352906132E-2</v>
      </c>
      <c r="E59" s="37">
        <f>AVERAGE(C57:C59)</f>
        <v>22.806667327880859</v>
      </c>
      <c r="F59" s="33"/>
      <c r="G59" s="21">
        <v>15.689000129699707</v>
      </c>
      <c r="H59" s="38">
        <f>STDEV(G57:G59)</f>
        <v>2.5735744742636523E-2</v>
      </c>
      <c r="I59" s="37">
        <f>AVERAGE(G57:G59)</f>
        <v>15.718666712443033</v>
      </c>
      <c r="J59" s="33"/>
      <c r="K59" s="37">
        <f>E59-I59</f>
        <v>7.0880006154378261</v>
      </c>
      <c r="L59" s="37">
        <f>K59-$K$7</f>
        <v>-4.4043324788411464</v>
      </c>
      <c r="M59" s="18">
        <f>SQRT((D59*D59)+(H59*H59))</f>
        <v>4.7798120988166229E-2</v>
      </c>
      <c r="N59" s="6"/>
      <c r="O59" s="41">
        <f>POWER(2,-L59)</f>
        <v>21.175622541853066</v>
      </c>
      <c r="P59" s="17">
        <f>M59/SQRT((COUNT(C57:C59)+COUNT(G57:G59)/2))</f>
        <v>2.2532250319138258E-2</v>
      </c>
    </row>
    <row r="60" spans="2:16">
      <c r="B60" s="24" t="s">
        <v>59</v>
      </c>
      <c r="C60" s="21">
        <v>28.937999725341797</v>
      </c>
      <c r="D60" s="30"/>
      <c r="E60" s="33"/>
      <c r="F60" s="33"/>
      <c r="G60" s="21">
        <v>18.406999588012695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59</v>
      </c>
      <c r="C61" s="21">
        <v>28.846000671386719</v>
      </c>
      <c r="D61" s="35"/>
      <c r="E61" s="33"/>
      <c r="F61" s="33"/>
      <c r="G61" s="21">
        <v>18.469999313354492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59</v>
      </c>
      <c r="C62" s="21">
        <v>28.804000854492188</v>
      </c>
      <c r="D62" s="36">
        <f>STDEV(C60:C62)</f>
        <v>6.853649628333533E-2</v>
      </c>
      <c r="E62" s="37">
        <f>AVERAGE(C60:C62)</f>
        <v>28.862667083740234</v>
      </c>
      <c r="F62" s="33"/>
      <c r="G62" s="21">
        <v>18.482000350952148</v>
      </c>
      <c r="H62" s="38">
        <f>STDEV(G60:G62)</f>
        <v>4.0286690809046455E-2</v>
      </c>
      <c r="I62" s="37">
        <f>AVERAGE(G60:G62)</f>
        <v>18.452999750773113</v>
      </c>
      <c r="J62" s="33"/>
      <c r="K62" s="37">
        <f>E62-I62</f>
        <v>10.409667332967121</v>
      </c>
      <c r="L62" s="37">
        <f>K62-$K$7</f>
        <v>-1.0826657613118513</v>
      </c>
      <c r="M62" s="18">
        <f>SQRT((D62*D62)+(H62*H62))</f>
        <v>7.9500118107706894E-2</v>
      </c>
      <c r="N62" s="6"/>
      <c r="O62" s="41">
        <f>POWER(2,-L62)</f>
        <v>2.117945934001864</v>
      </c>
      <c r="P62" s="17">
        <f>M62/SQRT((COUNT(C60:C62)+COUNT(G60:G62)/2))</f>
        <v>3.7476715079393992E-2</v>
      </c>
    </row>
    <row r="63" spans="2:16">
      <c r="B63" s="24" t="s">
        <v>60</v>
      </c>
      <c r="C63" s="21">
        <v>26.617000579833984</v>
      </c>
      <c r="D63" s="30"/>
      <c r="E63" s="33"/>
      <c r="F63" s="33"/>
      <c r="G63" s="21">
        <v>16.48699951171875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60</v>
      </c>
      <c r="C64" s="21">
        <v>26.530000686645508</v>
      </c>
      <c r="D64" s="35"/>
      <c r="E64" s="33"/>
      <c r="F64" s="33"/>
      <c r="G64" s="21">
        <v>16.569999694824219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60</v>
      </c>
      <c r="C65" s="21">
        <v>26.687000274658203</v>
      </c>
      <c r="D65" s="36">
        <f>STDEV(C63:C65)</f>
        <v>7.8653045423605128E-2</v>
      </c>
      <c r="E65" s="37">
        <f>AVERAGE(C63:C65)</f>
        <v>26.611333847045898</v>
      </c>
      <c r="F65" s="33"/>
      <c r="G65" s="21">
        <v>16.611000061035156</v>
      </c>
      <c r="H65" s="38">
        <f>STDEV(G63:G65)</f>
        <v>6.3174621296507485E-2</v>
      </c>
      <c r="I65" s="37">
        <f>AVERAGE(G63:G65)</f>
        <v>16.555999755859375</v>
      </c>
      <c r="J65" s="33"/>
      <c r="K65" s="37">
        <f>E65-I65</f>
        <v>10.055334091186523</v>
      </c>
      <c r="L65" s="37">
        <f>K65-$K$7</f>
        <v>-1.4369990030924491</v>
      </c>
      <c r="M65" s="18">
        <f>SQRT((D65*D65)+(H65*H65))</f>
        <v>0.10088277519162936</v>
      </c>
      <c r="N65" s="6"/>
      <c r="O65" s="41">
        <f>POWER(2,-L65)</f>
        <v>2.7075706871630221</v>
      </c>
      <c r="P65" s="17">
        <f>M65/SQRT((COUNT(C63:C65)+COUNT(G63:G65)/2))</f>
        <v>4.7556596295279419E-2</v>
      </c>
    </row>
    <row r="66" spans="2:16">
      <c r="B66" s="24" t="s">
        <v>61</v>
      </c>
      <c r="C66" s="21">
        <v>24.573999404907227</v>
      </c>
      <c r="D66" s="30"/>
      <c r="E66" s="33"/>
      <c r="F66" s="33"/>
      <c r="G66" s="21">
        <v>15.697999954223633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61</v>
      </c>
      <c r="C67" s="21">
        <v>24.770999908447266</v>
      </c>
      <c r="D67" s="35"/>
      <c r="E67" s="33"/>
      <c r="F67" s="33"/>
      <c r="G67" s="21">
        <v>15.72599983215332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61</v>
      </c>
      <c r="C68" s="21">
        <v>24.624000549316406</v>
      </c>
      <c r="D68" s="36">
        <f>STDEV(C66:C68)</f>
        <v>0.10240290069307929</v>
      </c>
      <c r="E68" s="37">
        <f>AVERAGE(C66:C68)</f>
        <v>24.656333287556965</v>
      </c>
      <c r="F68" s="33"/>
      <c r="G68" s="21">
        <v>15.791999816894531</v>
      </c>
      <c r="H68" s="38">
        <f>STDEV(G66:G68)</f>
        <v>4.8263107601398889E-2</v>
      </c>
      <c r="I68" s="37">
        <f>AVERAGE(G66:G68)</f>
        <v>15.738666534423828</v>
      </c>
      <c r="J68" s="33"/>
      <c r="K68" s="37">
        <f>E68-I68</f>
        <v>8.9176667531331368</v>
      </c>
      <c r="L68" s="37">
        <f>K68-$K$7</f>
        <v>-2.5746663411458357</v>
      </c>
      <c r="M68" s="18">
        <f>SQRT((D68*D68)+(H68*H68))</f>
        <v>0.11320636742560405</v>
      </c>
      <c r="N68" s="6"/>
      <c r="O68" s="41">
        <f>POWER(2,-L68)</f>
        <v>5.9573319130402478</v>
      </c>
      <c r="P68" s="17">
        <f>M68/SQRT((COUNT(C66:C68)+COUNT(G66:G68)/2))</f>
        <v>5.3365993386760339E-2</v>
      </c>
    </row>
    <row r="69" spans="2:16">
      <c r="B69" s="24" t="s">
        <v>62</v>
      </c>
      <c r="C69" s="21">
        <v>28.207000732421875</v>
      </c>
      <c r="D69" s="30"/>
      <c r="E69" s="33"/>
      <c r="F69" s="33"/>
      <c r="G69" s="21">
        <v>17.033000946044922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62</v>
      </c>
      <c r="C70" s="21">
        <v>28.500999450683594</v>
      </c>
      <c r="D70" s="35"/>
      <c r="E70" s="33"/>
      <c r="F70" s="33"/>
      <c r="G70" s="21">
        <v>17.187999725341797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62</v>
      </c>
      <c r="C71" s="21">
        <v>28.204000473022461</v>
      </c>
      <c r="D71" s="36">
        <f>STDEV(C69:C71)</f>
        <v>0.17061293455621537</v>
      </c>
      <c r="E71" s="37">
        <f>AVERAGE(C69:C71)</f>
        <v>28.304000218709309</v>
      </c>
      <c r="F71" s="33"/>
      <c r="G71" s="21">
        <v>17.222000122070312</v>
      </c>
      <c r="H71" s="38">
        <f>STDEV(G69:G71)</f>
        <v>0.1007483143775405</v>
      </c>
      <c r="I71" s="37">
        <f>AVERAGE(G69:G71)</f>
        <v>17.147666931152344</v>
      </c>
      <c r="J71" s="33"/>
      <c r="K71" s="37">
        <f>E71-I71</f>
        <v>11.156333287556965</v>
      </c>
      <c r="L71" s="37">
        <f>K71-$K$7</f>
        <v>-0.33599980672200758</v>
      </c>
      <c r="M71" s="18">
        <f>SQRT((D71*D71)+(H71*H71))</f>
        <v>0.19813883084291975</v>
      </c>
      <c r="N71" s="6"/>
      <c r="O71" s="41">
        <f>POWER(2,-L71)</f>
        <v>1.2622518630081017</v>
      </c>
      <c r="P71" s="17">
        <f>M71/SQRT((COUNT(C69:C71)+COUNT(G69:G71)/2))</f>
        <v>9.3403540603601884E-2</v>
      </c>
    </row>
    <row r="72" spans="2:16">
      <c r="B72" s="24" t="s">
        <v>63</v>
      </c>
      <c r="C72" s="21">
        <v>24.687000274658203</v>
      </c>
      <c r="D72" s="30"/>
      <c r="E72" s="33"/>
      <c r="F72" s="33"/>
      <c r="G72" s="21">
        <v>14.788999557495117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63</v>
      </c>
      <c r="C73" s="21">
        <v>24.707000732421875</v>
      </c>
      <c r="D73" s="35"/>
      <c r="E73" s="33"/>
      <c r="F73" s="33"/>
      <c r="G73" s="21">
        <v>14.781999588012695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63</v>
      </c>
      <c r="C74" s="21">
        <v>24.691999435424805</v>
      </c>
      <c r="D74" s="36">
        <f>STDEV(C72:C74)</f>
        <v>1.0408720948648956E-2</v>
      </c>
      <c r="E74" s="37">
        <f>AVERAGE(C72:C74)</f>
        <v>24.695333480834961</v>
      </c>
      <c r="F74" s="33"/>
      <c r="G74" s="21">
        <v>14.730999946594238</v>
      </c>
      <c r="H74" s="38">
        <f>STDEV(G72:G74)</f>
        <v>3.1659432144358353E-2</v>
      </c>
      <c r="I74" s="37">
        <f>AVERAGE(G72:G74)</f>
        <v>14.767333030700684</v>
      </c>
      <c r="J74" s="33"/>
      <c r="K74" s="37">
        <f>E74-I74</f>
        <v>9.9280004501342773</v>
      </c>
      <c r="L74" s="37">
        <f>K74-$K$7</f>
        <v>-1.5643326441446952</v>
      </c>
      <c r="M74" s="18">
        <f>SQRT((D74*D74)+(H74*H74))</f>
        <v>3.3326582715455161E-2</v>
      </c>
      <c r="N74" s="6"/>
      <c r="O74" s="41">
        <f>POWER(2,-L74)</f>
        <v>2.9574066771942924</v>
      </c>
      <c r="P74" s="17">
        <f>M74/SQRT((COUNT(C72:C74)+COUNT(G72:G74)/2))</f>
        <v>1.571030175458182E-2</v>
      </c>
    </row>
    <row r="75" spans="2:16">
      <c r="B75" s="24" t="s">
        <v>64</v>
      </c>
      <c r="C75" s="21">
        <v>22.298000335693359</v>
      </c>
      <c r="D75" s="30"/>
      <c r="E75" s="33"/>
      <c r="F75" s="33"/>
      <c r="G75" s="21">
        <v>14.569999694824219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64</v>
      </c>
      <c r="C76" s="21">
        <v>22.23900032043457</v>
      </c>
      <c r="D76" s="35"/>
      <c r="E76" s="33"/>
      <c r="F76" s="33"/>
      <c r="G76" s="21">
        <v>14.604999542236328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64</v>
      </c>
      <c r="C77" s="21">
        <v>22.273000717163086</v>
      </c>
      <c r="D77" s="36">
        <f>STDEV(C75:C77)</f>
        <v>2.9614213099155021E-2</v>
      </c>
      <c r="E77" s="37">
        <f>AVERAGE(C75:C77)</f>
        <v>22.270000457763672</v>
      </c>
      <c r="F77" s="33"/>
      <c r="G77" s="21">
        <v>14.585000038146973</v>
      </c>
      <c r="H77" s="38">
        <f>STDEV(G75:G77)</f>
        <v>1.7559326973110204E-2</v>
      </c>
      <c r="I77" s="37">
        <f>AVERAGE(G75:G77)</f>
        <v>14.586666425069174</v>
      </c>
      <c r="J77" s="33"/>
      <c r="K77" s="37">
        <f>E77-I77</f>
        <v>7.6833340326944981</v>
      </c>
      <c r="L77" s="37">
        <f>K77-$K$7</f>
        <v>-3.8089990615844744</v>
      </c>
      <c r="M77" s="18">
        <f>SQRT((D77*D77)+(H77*H77))</f>
        <v>3.4428644777724851E-2</v>
      </c>
      <c r="N77" s="6"/>
      <c r="O77" s="41">
        <f>POWER(2,-L77)</f>
        <v>14.015963924246092</v>
      </c>
      <c r="P77" s="17">
        <f>M77/SQRT((COUNT(C75:C77)+COUNT(G75:G77)/2))</f>
        <v>1.6229818792928039E-2</v>
      </c>
    </row>
    <row r="78" spans="2:16">
      <c r="B78" s="24" t="s">
        <v>65</v>
      </c>
      <c r="C78" s="21">
        <v>25.607000350952148</v>
      </c>
      <c r="D78" s="30"/>
      <c r="E78" s="33"/>
      <c r="F78" s="33"/>
      <c r="G78" s="21">
        <v>15.883999824523926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65</v>
      </c>
      <c r="C79" s="21">
        <v>25.841999053955078</v>
      </c>
      <c r="D79" s="35"/>
      <c r="E79" s="33"/>
      <c r="F79" s="33"/>
      <c r="G79" s="21">
        <v>15.911999702453613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65</v>
      </c>
      <c r="C80" s="21">
        <v>25.722000122070313</v>
      </c>
      <c r="D80" s="36">
        <f>STDEV(C78:C80)</f>
        <v>0.11750821348865639</v>
      </c>
      <c r="E80" s="37">
        <f>AVERAGE(C78:C80)</f>
        <v>25.723666508992512</v>
      </c>
      <c r="F80" s="33"/>
      <c r="G80" s="21">
        <v>15.970999717712402</v>
      </c>
      <c r="H80" s="38">
        <f>STDEV(G78:G80)</f>
        <v>4.4410915286336748E-2</v>
      </c>
      <c r="I80" s="37">
        <f>AVERAGE(G78:G80)</f>
        <v>15.922333081563314</v>
      </c>
      <c r="J80" s="33"/>
      <c r="K80" s="37">
        <f>E80-I80</f>
        <v>9.8013334274291974</v>
      </c>
      <c r="L80" s="37">
        <f>K80-$K$7</f>
        <v>-1.6909996668497751</v>
      </c>
      <c r="M80" s="18">
        <f>SQRT((D80*D80)+(H80*H80))</f>
        <v>0.12562049846209744</v>
      </c>
      <c r="N80" s="6"/>
      <c r="O80" s="41">
        <f>POWER(2,-L80)</f>
        <v>3.2288035524167502</v>
      </c>
      <c r="P80" s="17">
        <f>M80/SQRT((COUNT(C78:C80)+COUNT(G78:G80)/2))</f>
        <v>5.9218070879055583E-2</v>
      </c>
    </row>
    <row r="81" spans="2:16">
      <c r="B81" s="24" t="s">
        <v>66</v>
      </c>
      <c r="C81" s="21">
        <v>27.120000839233398</v>
      </c>
      <c r="D81" s="30"/>
      <c r="E81" s="33"/>
      <c r="F81" s="33"/>
      <c r="G81" s="21">
        <v>15.493000030517578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66</v>
      </c>
      <c r="C82" s="21">
        <v>27.357000350952148</v>
      </c>
      <c r="D82" s="35"/>
      <c r="E82" s="33"/>
      <c r="F82" s="33"/>
      <c r="G82" s="21">
        <v>15.53600025177002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66</v>
      </c>
      <c r="C83" s="21">
        <v>27.433000564575195</v>
      </c>
      <c r="D83" s="36">
        <f>STDEV(C81:C83)</f>
        <v>0.16325523426509941</v>
      </c>
      <c r="E83" s="37">
        <f>AVERAGE(C81:C83)</f>
        <v>27.303333918253582</v>
      </c>
      <c r="F83" s="33"/>
      <c r="G83" s="21">
        <v>15.498000144958496</v>
      </c>
      <c r="H83" s="38">
        <f>STDEV(G81:G83)</f>
        <v>2.3516052283027084E-2</v>
      </c>
      <c r="I83" s="37">
        <f>AVERAGE(G81:G83)</f>
        <v>15.509000142415365</v>
      </c>
      <c r="J83" s="33"/>
      <c r="K83" s="37">
        <f>E83-I83</f>
        <v>11.794333775838217</v>
      </c>
      <c r="L83" s="37">
        <f>K83-$K$7</f>
        <v>0.3020006815592442</v>
      </c>
      <c r="M83" s="18">
        <f>SQRT((D83*D83)+(H83*H83))</f>
        <v>0.1649402201706138</v>
      </c>
      <c r="N83" s="6"/>
      <c r="O83" s="41">
        <f>POWER(2,-L83)</f>
        <v>0.81112677238373798</v>
      </c>
      <c r="P83" s="17">
        <f>M83/SQRT((COUNT(C81:C83)+COUNT(G81:G83)/2))</f>
        <v>7.7753565448695466E-2</v>
      </c>
    </row>
    <row r="84" spans="2:16">
      <c r="B84" s="24" t="s">
        <v>67</v>
      </c>
      <c r="C84" s="21">
        <v>23.781999588012695</v>
      </c>
      <c r="D84" s="30"/>
      <c r="E84" s="33"/>
      <c r="F84" s="33"/>
      <c r="G84" s="21">
        <v>15.762999534606934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67</v>
      </c>
      <c r="C85" s="21">
        <v>23.843000411987305</v>
      </c>
      <c r="D85" s="35"/>
      <c r="E85" s="33"/>
      <c r="F85" s="33"/>
      <c r="G85" s="21">
        <v>15.769000053405762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67</v>
      </c>
      <c r="C86" s="21">
        <v>23.868000030517578</v>
      </c>
      <c r="D86" s="36">
        <f>STDEV(C84:C86)</f>
        <v>4.4238289530066824E-2</v>
      </c>
      <c r="E86" s="37">
        <f>AVERAGE(C84:C86)</f>
        <v>23.831000010172527</v>
      </c>
      <c r="F86" s="33"/>
      <c r="G86" s="21">
        <v>15.781999588012695</v>
      </c>
      <c r="H86" s="38">
        <f>STDEV(G84:G86)</f>
        <v>9.7125018685004765E-3</v>
      </c>
      <c r="I86" s="37">
        <f>AVERAGE(G84:G86)</f>
        <v>15.771333058675131</v>
      </c>
      <c r="J86" s="33"/>
      <c r="K86" s="37">
        <f>E86-I86</f>
        <v>8.0596669514973964</v>
      </c>
      <c r="L86" s="37">
        <f>K86-$K$7</f>
        <v>-3.4326661427815761</v>
      </c>
      <c r="M86" s="18">
        <f>SQRT((D86*D86)+(H86*H86))</f>
        <v>4.5291930330817708E-2</v>
      </c>
      <c r="N86" s="6"/>
      <c r="O86" s="41">
        <f>POWER(2,-L86)</f>
        <v>10.79780484817635</v>
      </c>
      <c r="P86" s="17">
        <f>M86/SQRT((COUNT(C84:C86)+COUNT(G84:G86)/2))</f>
        <v>2.1350820713299915E-2</v>
      </c>
    </row>
    <row r="87" spans="2:16">
      <c r="B87" s="24" t="s">
        <v>68</v>
      </c>
      <c r="C87" s="21">
        <v>25.156000137329102</v>
      </c>
      <c r="D87" s="30"/>
      <c r="E87" s="33"/>
      <c r="F87" s="33"/>
      <c r="G87" s="21">
        <v>16.007999420166016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68</v>
      </c>
      <c r="C88" s="21">
        <v>25.219999313354492</v>
      </c>
      <c r="D88" s="35"/>
      <c r="E88" s="33"/>
      <c r="F88" s="33"/>
      <c r="G88" s="21">
        <v>15.914999961853027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68</v>
      </c>
      <c r="C89" s="21">
        <v>25.305999755859375</v>
      </c>
      <c r="D89" s="36">
        <f>STDEV(C87:C89)</f>
        <v>7.5268249395292988E-2</v>
      </c>
      <c r="E89" s="37">
        <f>AVERAGE(C87:C89)</f>
        <v>25.227333068847656</v>
      </c>
      <c r="F89" s="33"/>
      <c r="G89" s="21">
        <v>15.925999641418457</v>
      </c>
      <c r="H89" s="38">
        <f>STDEV(G87:G89)</f>
        <v>5.081642764516861E-2</v>
      </c>
      <c r="I89" s="37">
        <f>AVERAGE(G87:G89)</f>
        <v>15.949666341145834</v>
      </c>
      <c r="J89" s="33"/>
      <c r="K89" s="37">
        <f>E89-I89</f>
        <v>9.2776667277018223</v>
      </c>
      <c r="L89" s="37">
        <f>K89-$K$7</f>
        <v>-2.2146663665771502</v>
      </c>
      <c r="M89" s="18">
        <f>SQRT((D89*D89)+(H89*H89))</f>
        <v>9.0816400972779585E-2</v>
      </c>
      <c r="N89" s="6"/>
      <c r="O89" s="41">
        <f>POWER(2,-L89)</f>
        <v>4.6417420977450625</v>
      </c>
      <c r="P89" s="17">
        <f>M89/SQRT((COUNT(C87:C89)+COUNT(G87:G89)/2))</f>
        <v>4.2811261980539347E-2</v>
      </c>
    </row>
    <row r="90" spans="2:16">
      <c r="B90" s="24" t="s">
        <v>69</v>
      </c>
      <c r="C90" s="21">
        <v>25.311000823974609</v>
      </c>
      <c r="D90" s="30"/>
      <c r="E90" s="33"/>
      <c r="F90" s="33"/>
      <c r="G90" s="21">
        <v>15.137999534606934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69</v>
      </c>
      <c r="C91" s="21">
        <v>25.672000885009766</v>
      </c>
      <c r="D91" s="35"/>
      <c r="E91" s="33"/>
      <c r="F91" s="33"/>
      <c r="G91" s="21">
        <v>15.140000343322754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69</v>
      </c>
      <c r="C92" s="21">
        <v>25.607999801635742</v>
      </c>
      <c r="D92" s="36">
        <f>STDEV(C90:C92)</f>
        <v>0.19262466762784247</v>
      </c>
      <c r="E92" s="37">
        <f>AVERAGE(C90:C92)</f>
        <v>25.530333836873371</v>
      </c>
      <c r="F92" s="33"/>
      <c r="G92" s="21">
        <v>15.135000228881836</v>
      </c>
      <c r="H92" s="38">
        <f>STDEV(G90:G92)</f>
        <v>2.516618590231163E-3</v>
      </c>
      <c r="I92" s="37">
        <f>AVERAGE(G90:G92)</f>
        <v>15.137666702270508</v>
      </c>
      <c r="J92" s="33"/>
      <c r="K92" s="37">
        <f>E92-I92</f>
        <v>10.392667134602863</v>
      </c>
      <c r="L92" s="37">
        <f>K92-$K$7</f>
        <v>-1.0996659596761091</v>
      </c>
      <c r="M92" s="18">
        <f>SQRT((D92*D92)+(H92*H92))</f>
        <v>0.19264110658908051</v>
      </c>
      <c r="N92" s="6"/>
      <c r="O92" s="41">
        <f>POWER(2,-L92)</f>
        <v>2.1430506675818277</v>
      </c>
      <c r="P92" s="17">
        <f>M92/SQRT((COUNT(C90:C92)+COUNT(G90:G92)/2))</f>
        <v>9.081188853627957E-2</v>
      </c>
    </row>
    <row r="93" spans="2:16">
      <c r="B93" s="24" t="s">
        <v>70</v>
      </c>
      <c r="C93" s="21">
        <v>22.714000701904297</v>
      </c>
      <c r="D93" s="30"/>
      <c r="E93" s="33"/>
      <c r="F93" s="33"/>
      <c r="G93" s="21">
        <v>14.548000335693359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70</v>
      </c>
      <c r="C94" s="21">
        <v>22.896999359130859</v>
      </c>
      <c r="D94" s="35"/>
      <c r="E94" s="33"/>
      <c r="F94" s="33"/>
      <c r="G94" s="21">
        <v>14.520000457763672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70</v>
      </c>
      <c r="C95" s="21">
        <v>22.861000061035156</v>
      </c>
      <c r="D95" s="36">
        <f>STDEV(C93:C95)</f>
        <v>9.6947812073465214E-2</v>
      </c>
      <c r="E95" s="37">
        <f>AVERAGE(C93:C95)</f>
        <v>22.824000040690105</v>
      </c>
      <c r="F95" s="33"/>
      <c r="G95" s="21">
        <v>14.763999938964844</v>
      </c>
      <c r="H95" s="38">
        <f>STDEV(G93:G95)</f>
        <v>0.13352625747010921</v>
      </c>
      <c r="I95" s="37">
        <f>AVERAGE(G93:G95)</f>
        <v>14.610666910807291</v>
      </c>
      <c r="J95" s="33"/>
      <c r="K95" s="37">
        <f>E95-I95</f>
        <v>8.2133331298828143</v>
      </c>
      <c r="L95" s="37">
        <f>K95-$K$7</f>
        <v>-3.2789999643961583</v>
      </c>
      <c r="M95" s="18">
        <f>SQRT((D95*D95)+(H95*H95))</f>
        <v>0.16500951396754621</v>
      </c>
      <c r="N95" s="6"/>
      <c r="O95" s="41">
        <f>POWER(2,-L95)</f>
        <v>9.7068282424376111</v>
      </c>
      <c r="P95" s="17">
        <f>M95/SQRT((COUNT(C93:C95)+COUNT(G93:G95)/2))</f>
        <v>7.7786230857832178E-2</v>
      </c>
    </row>
    <row r="96" spans="2:16">
      <c r="B96" s="24" t="s">
        <v>71</v>
      </c>
      <c r="C96" s="21">
        <v>28.040000915527344</v>
      </c>
      <c r="D96" s="30"/>
      <c r="E96" s="33"/>
      <c r="F96" s="33"/>
      <c r="G96" s="21">
        <v>17.496999740600586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71</v>
      </c>
      <c r="C97" s="21">
        <v>27.96299934387207</v>
      </c>
      <c r="D97" s="35"/>
      <c r="E97" s="33"/>
      <c r="F97" s="33"/>
      <c r="G97" s="21">
        <v>17.437999725341797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71</v>
      </c>
      <c r="C98" s="21">
        <v>27.951000213623047</v>
      </c>
      <c r="D98" s="36">
        <f>STDEV(C96:C98)</f>
        <v>4.8294834270987255E-2</v>
      </c>
      <c r="E98" s="37">
        <f>AVERAGE(C96:C98)</f>
        <v>27.98466682434082</v>
      </c>
      <c r="F98" s="33"/>
      <c r="G98" s="21">
        <v>17.455999374389648</v>
      </c>
      <c r="H98" s="38">
        <f>STDEV(G96:G98)</f>
        <v>3.0237998158537081E-2</v>
      </c>
      <c r="I98" s="37">
        <f>AVERAGE(G96:G98)</f>
        <v>17.463666280110676</v>
      </c>
      <c r="J98" s="33"/>
      <c r="K98" s="37">
        <f>E98-I98</f>
        <v>10.521000544230144</v>
      </c>
      <c r="L98" s="37">
        <f>K98-$K$7</f>
        <v>-0.97133255004882813</v>
      </c>
      <c r="M98" s="18">
        <f>SQRT((D98*D98)+(H98*H98))</f>
        <v>5.6980062740381546E-2</v>
      </c>
      <c r="N98" s="6"/>
      <c r="O98" s="41">
        <f>POWER(2,-L98)</f>
        <v>1.9606507206074608</v>
      </c>
      <c r="P98" s="17">
        <f>M98/SQRT((COUNT(C96:C98)+COUNT(G96:G98)/2))</f>
        <v>2.6860659170772485E-2</v>
      </c>
    </row>
    <row r="99" spans="2:16">
      <c r="B99" s="24" t="s">
        <v>72</v>
      </c>
      <c r="C99" s="21">
        <v>27.940999984741211</v>
      </c>
      <c r="D99" s="30"/>
      <c r="E99" s="33"/>
      <c r="F99" s="33"/>
      <c r="G99" s="21">
        <v>18.006999969482422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72</v>
      </c>
      <c r="C100" s="21">
        <v>27.775999069213867</v>
      </c>
      <c r="D100" s="35"/>
      <c r="E100" s="33"/>
      <c r="F100" s="33"/>
      <c r="G100" s="21">
        <v>18.090999603271484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72</v>
      </c>
      <c r="C101" s="21">
        <v>27.686000823974609</v>
      </c>
      <c r="D101" s="36">
        <f>STDEV(C99:C101)</f>
        <v>0.12932488692093666</v>
      </c>
      <c r="E101" s="37">
        <f>AVERAGE(C99:C101)</f>
        <v>27.800999959309895</v>
      </c>
      <c r="F101" s="33"/>
      <c r="G101" s="21">
        <v>18.099000930786133</v>
      </c>
      <c r="H101" s="38">
        <f>STDEV(G99:G101)</f>
        <v>5.096426296844387E-2</v>
      </c>
      <c r="I101" s="37">
        <f>AVERAGE(G99:G101)</f>
        <v>18.065666834513348</v>
      </c>
      <c r="J101" s="33"/>
      <c r="K101" s="37">
        <f>E101-I101</f>
        <v>9.7353331247965471</v>
      </c>
      <c r="L101" s="37">
        <f>K101-$K$7</f>
        <v>-1.7569999694824254</v>
      </c>
      <c r="M101" s="18">
        <f>SQRT((D101*D101)+(H101*H101))</f>
        <v>0.13900461315017482</v>
      </c>
      <c r="N101" s="6"/>
      <c r="O101" s="41">
        <f>POWER(2,-L101)</f>
        <v>3.3799454661534898</v>
      </c>
      <c r="P101" s="17">
        <f>M101/SQRT((COUNT(C99:C101)+COUNT(G99:G101)/2))</f>
        <v>6.5527403049800911E-2</v>
      </c>
    </row>
    <row r="102" spans="2:16">
      <c r="B102" s="24" t="s">
        <v>73</v>
      </c>
      <c r="C102" s="21">
        <v>22.948999404907227</v>
      </c>
      <c r="D102" s="30"/>
      <c r="E102" s="33"/>
      <c r="F102" s="33"/>
      <c r="G102" s="21">
        <v>15.23900032043457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73</v>
      </c>
      <c r="C103" s="21">
        <v>22.906000137329102</v>
      </c>
      <c r="D103" s="35"/>
      <c r="E103" s="33"/>
      <c r="F103" s="33"/>
      <c r="G103" s="21">
        <v>15.244000434875488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73</v>
      </c>
      <c r="C104" s="21">
        <v>22.889999389648437</v>
      </c>
      <c r="D104" s="36">
        <f>STDEV(C102:C104)</f>
        <v>3.0512190839981787E-2</v>
      </c>
      <c r="E104" s="37">
        <f>AVERAGE(C102:C104)</f>
        <v>22.91499964396159</v>
      </c>
      <c r="F104" s="33"/>
      <c r="G104" s="21">
        <v>15.215000152587891</v>
      </c>
      <c r="H104" s="38">
        <f>STDEV(G102:G104)</f>
        <v>1.5502825408353925E-2</v>
      </c>
      <c r="I104" s="37">
        <f>AVERAGE(G102:G104)</f>
        <v>15.232666969299316</v>
      </c>
      <c r="J104" s="33"/>
      <c r="K104" s="37">
        <f>E104-I104</f>
        <v>7.6823326746622733</v>
      </c>
      <c r="L104" s="37">
        <f>K104-$K$7</f>
        <v>-3.8100004196166992</v>
      </c>
      <c r="M104" s="18">
        <f>SQRT((D104*D104)+(H104*H104))</f>
        <v>3.4224718925030963E-2</v>
      </c>
      <c r="N104" s="6"/>
      <c r="O104" s="41">
        <f>POWER(2,-L104)</f>
        <v>14.025695620515542</v>
      </c>
      <c r="P104" s="17">
        <f>M104/SQRT((COUNT(C102:C104)+COUNT(G102:G104)/2))</f>
        <v>1.6133687224061975E-2</v>
      </c>
    </row>
    <row r="105" spans="2:16">
      <c r="B105" s="24" t="s">
        <v>74</v>
      </c>
      <c r="C105" s="21">
        <v>26.152999877929687</v>
      </c>
      <c r="D105" s="30"/>
      <c r="E105" s="33"/>
      <c r="F105" s="33"/>
      <c r="G105" s="21">
        <v>15.953000068664551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74</v>
      </c>
      <c r="C106" s="21">
        <v>26.128999710083008</v>
      </c>
      <c r="D106" s="35"/>
      <c r="E106" s="33"/>
      <c r="F106" s="33"/>
      <c r="G106" s="21">
        <v>16.00200080871582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74</v>
      </c>
      <c r="C107" s="21">
        <v>25.958999633789063</v>
      </c>
      <c r="D107" s="36">
        <f>STDEV(C105:C107)</f>
        <v>0.10576083768203784</v>
      </c>
      <c r="E107" s="37">
        <f>AVERAGE(C105:C107)</f>
        <v>26.080333073933918</v>
      </c>
      <c r="F107" s="33"/>
      <c r="G107" s="21">
        <v>16.025999069213867</v>
      </c>
      <c r="H107" s="38">
        <f>STDEV(G105:G107)</f>
        <v>3.7206278846684163E-2</v>
      </c>
      <c r="I107" s="37">
        <f>AVERAGE(G105:G107)</f>
        <v>15.993666648864746</v>
      </c>
      <c r="J107" s="33"/>
      <c r="K107" s="37">
        <f>E107-I107</f>
        <v>10.086666425069172</v>
      </c>
      <c r="L107" s="37">
        <f>K107-$K$7</f>
        <v>-1.4056666692098005</v>
      </c>
      <c r="M107" s="18">
        <f>SQRT((D107*D107)+(H107*H107))</f>
        <v>0.1121145038468421</v>
      </c>
      <c r="N107" s="6"/>
      <c r="O107" s="41">
        <f>POWER(2,-L107)</f>
        <v>2.6494018262369199</v>
      </c>
      <c r="P107" s="17">
        <f>M107/SQRT((COUNT(C105:C107)+COUNT(G105:G107)/2))</f>
        <v>5.2851283959644883E-2</v>
      </c>
    </row>
    <row r="108" spans="2:16">
      <c r="B108" s="24" t="s">
        <v>75</v>
      </c>
      <c r="C108" s="21">
        <v>27.646999359130859</v>
      </c>
      <c r="D108" s="30"/>
      <c r="E108" s="33"/>
      <c r="F108" s="33"/>
      <c r="G108" s="21">
        <v>16.495000839233398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75</v>
      </c>
      <c r="C109" s="21">
        <v>27.683000564575195</v>
      </c>
      <c r="D109" s="35"/>
      <c r="E109" s="33"/>
      <c r="F109" s="33"/>
      <c r="G109" s="21">
        <v>16.471000671386719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75</v>
      </c>
      <c r="C110" s="21">
        <v>27.482000350952148</v>
      </c>
      <c r="D110" s="36">
        <f>STDEV(C108:C110)</f>
        <v>0.10717730276657933</v>
      </c>
      <c r="E110" s="37">
        <f>AVERAGE(C108:C110)</f>
        <v>27.604000091552734</v>
      </c>
      <c r="F110" s="33"/>
      <c r="G110" s="21">
        <v>16.443000793457031</v>
      </c>
      <c r="H110" s="38">
        <f>STDEV(G108:G110)</f>
        <v>2.6025647547148825E-2</v>
      </c>
      <c r="I110" s="37">
        <f>AVERAGE(G108:G110)</f>
        <v>16.469667434692383</v>
      </c>
      <c r="J110" s="33"/>
      <c r="K110" s="37">
        <f>E110-I110</f>
        <v>11.134332656860352</v>
      </c>
      <c r="L110" s="37">
        <f>K110-$K$7</f>
        <v>-0.35800043741862098</v>
      </c>
      <c r="M110" s="18">
        <f>SQRT((D110*D110)+(H110*H110))</f>
        <v>0.1102919242672256</v>
      </c>
      <c r="N110" s="6"/>
      <c r="O110" s="41">
        <f>POWER(2,-L110)</f>
        <v>1.2816483127501144</v>
      </c>
      <c r="P110" s="17">
        <f>M110/SQRT((COUNT(C108:C110)+COUNT(G108:G110)/2))</f>
        <v>5.1992111706312245E-2</v>
      </c>
    </row>
    <row r="111" spans="2:16">
      <c r="B111" s="24" t="s">
        <v>76</v>
      </c>
      <c r="C111" s="21">
        <v>23.801000595092773</v>
      </c>
      <c r="D111" s="30"/>
      <c r="E111" s="33"/>
      <c r="F111" s="33"/>
      <c r="G111" s="21">
        <v>15.532999992370605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76</v>
      </c>
      <c r="C112" s="21">
        <v>23.884000778198242</v>
      </c>
      <c r="D112" s="35"/>
      <c r="E112" s="33"/>
      <c r="F112" s="33"/>
      <c r="G112" s="21">
        <v>15.58899974822998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76</v>
      </c>
      <c r="C113" s="21">
        <v>23.993999481201172</v>
      </c>
      <c r="D113" s="36">
        <f>STDEV(C111:C113)</f>
        <v>9.6813665613340816E-2</v>
      </c>
      <c r="E113" s="37">
        <f>AVERAGE(C111:C113)</f>
        <v>23.89300028483073</v>
      </c>
      <c r="F113" s="33"/>
      <c r="G113" s="21">
        <v>15.585000038146973</v>
      </c>
      <c r="H113" s="38">
        <f>STDEV(G111:G113)</f>
        <v>3.124093227856152E-2</v>
      </c>
      <c r="I113" s="37">
        <f>AVERAGE(G111:G113)</f>
        <v>15.568999926249186</v>
      </c>
      <c r="J113" s="33"/>
      <c r="K113" s="37">
        <f>E113-I113</f>
        <v>8.3240003585815447</v>
      </c>
      <c r="L113" s="37">
        <f>K113-$K$7</f>
        <v>-3.1683327356974278</v>
      </c>
      <c r="M113" s="18">
        <f>SQRT((D113*D113)+(H113*H113))</f>
        <v>0.10172945344945797</v>
      </c>
      <c r="N113" s="6"/>
      <c r="O113" s="41">
        <f>POWER(2,-L113)</f>
        <v>8.9900724088164861</v>
      </c>
      <c r="P113" s="17">
        <f>M113/SQRT((COUNT(C111:C113)+COUNT(G111:G113)/2))</f>
        <v>4.7955724253675301E-2</v>
      </c>
    </row>
    <row r="114" spans="2:17">
      <c r="B114" s="24" t="s">
        <v>77</v>
      </c>
      <c r="C114" s="21">
        <v>26.739999771118164</v>
      </c>
      <c r="D114" s="30"/>
      <c r="E114" s="33"/>
      <c r="F114" s="33"/>
      <c r="G114" s="21">
        <v>17.246000289916992</v>
      </c>
      <c r="I114" s="33"/>
      <c r="J114" s="33"/>
      <c r="K114" s="33"/>
      <c r="L114" s="33"/>
      <c r="M114" s="33"/>
      <c r="N114" s="33"/>
      <c r="O114" s="34"/>
    </row>
    <row r="115" spans="2:17">
      <c r="B115" s="24" t="s">
        <v>77</v>
      </c>
      <c r="C115" s="21">
        <v>26.611000061035156</v>
      </c>
      <c r="D115" s="35"/>
      <c r="E115" s="33"/>
      <c r="F115" s="33"/>
      <c r="G115" s="21">
        <v>17.312999725341797</v>
      </c>
      <c r="H115" s="35"/>
      <c r="I115" s="33"/>
      <c r="J115" s="33"/>
      <c r="K115" s="33"/>
      <c r="L115" s="33"/>
      <c r="M115" s="33"/>
      <c r="N115" s="33"/>
      <c r="O115" s="34"/>
    </row>
    <row r="116" spans="2:17" ht="15.75">
      <c r="B116" s="24" t="s">
        <v>77</v>
      </c>
      <c r="C116" s="21">
        <v>26.496999740600586</v>
      </c>
      <c r="D116" s="36">
        <f>STDEV(C114:C116)</f>
        <v>0.12157714498226264</v>
      </c>
      <c r="E116" s="37">
        <f>AVERAGE(C114:C116)</f>
        <v>26.615999857584637</v>
      </c>
      <c r="F116" s="33"/>
      <c r="G116" s="21">
        <v>17.297000885009766</v>
      </c>
      <c r="H116" s="38">
        <f>STDEV(G114:G116)</f>
        <v>3.4990350905712633E-2</v>
      </c>
      <c r="I116" s="37">
        <f>AVERAGE(G114:G116)</f>
        <v>17.285333633422852</v>
      </c>
      <c r="J116" s="33"/>
      <c r="K116" s="37">
        <f>E116-I116</f>
        <v>9.330666224161785</v>
      </c>
      <c r="L116" s="37">
        <f>K116-$K$7</f>
        <v>-2.1616668701171875</v>
      </c>
      <c r="M116" s="18">
        <f>SQRT((D116*D116)+(H116*H116))</f>
        <v>0.12651216083263703</v>
      </c>
      <c r="N116" s="6"/>
      <c r="O116" s="41">
        <f>POWER(2,-L116)</f>
        <v>4.4743151295191605</v>
      </c>
      <c r="P116" s="17">
        <f>M116/SQRT((COUNT(C114:C116)+COUNT(G114:G116)/2))</f>
        <v>5.9638404551547189E-2</v>
      </c>
    </row>
    <row r="117" spans="2:17">
      <c r="B117" s="24" t="s">
        <v>78</v>
      </c>
      <c r="C117" s="21">
        <v>25.221000671386719</v>
      </c>
      <c r="D117" s="30"/>
      <c r="E117" s="33"/>
      <c r="F117" s="33"/>
      <c r="G117" s="21">
        <v>15.206000328063965</v>
      </c>
      <c r="I117" s="33"/>
      <c r="J117" s="33"/>
      <c r="K117" s="33"/>
      <c r="L117" s="33"/>
      <c r="M117" s="33"/>
      <c r="N117" s="33"/>
      <c r="O117" s="34"/>
    </row>
    <row r="118" spans="2:17">
      <c r="B118" s="24" t="s">
        <v>78</v>
      </c>
      <c r="C118" s="21">
        <v>25.356000900268555</v>
      </c>
      <c r="D118" s="35"/>
      <c r="E118" s="33"/>
      <c r="F118" s="33"/>
      <c r="G118" s="21">
        <v>15.51099967956543</v>
      </c>
      <c r="H118" s="35"/>
      <c r="I118" s="33"/>
      <c r="J118" s="33"/>
      <c r="K118" s="33"/>
      <c r="L118" s="33"/>
      <c r="M118" s="33"/>
      <c r="N118" s="33"/>
      <c r="O118" s="34"/>
    </row>
    <row r="119" spans="2:17" ht="15.75">
      <c r="B119" s="24" t="s">
        <v>78</v>
      </c>
      <c r="C119" s="21">
        <v>25.363000869750977</v>
      </c>
      <c r="D119" s="36">
        <f>STDEV(C117:C119)</f>
        <v>8.0039696095532797E-2</v>
      </c>
      <c r="E119" s="37">
        <f>AVERAGE(C117:C119)</f>
        <v>25.313334147135418</v>
      </c>
      <c r="F119" s="33"/>
      <c r="G119" s="21">
        <v>15.579000473022461</v>
      </c>
      <c r="H119" s="38">
        <f>STDEV(G117:G119)</f>
        <v>0.19865288842021192</v>
      </c>
      <c r="I119" s="37">
        <f>AVERAGE(G117:G119)</f>
        <v>15.432000160217285</v>
      </c>
      <c r="J119" s="33"/>
      <c r="K119" s="37">
        <f>E119-I119</f>
        <v>9.8813339869181327</v>
      </c>
      <c r="L119" s="37">
        <f>K119-$K$7</f>
        <v>-1.6109991073608398</v>
      </c>
      <c r="M119" s="18">
        <f>SQRT((D119*D119)+(H119*H119))</f>
        <v>0.21417124697017201</v>
      </c>
      <c r="N119" s="6"/>
      <c r="O119" s="41">
        <f>POWER(2,-L119)</f>
        <v>3.054633105926706</v>
      </c>
      <c r="P119" s="17">
        <f>M119/SQRT((COUNT(C117:C119)+COUNT(G117:G119)/2))</f>
        <v>0.10096129404519164</v>
      </c>
    </row>
    <row r="120" spans="2:17">
      <c r="B120" s="24" t="s">
        <v>79</v>
      </c>
      <c r="C120" s="21">
        <v>25.291000366210938</v>
      </c>
      <c r="D120" s="30"/>
      <c r="E120" s="33"/>
      <c r="F120" s="33"/>
      <c r="G120" s="21">
        <v>15.913000106811523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79</v>
      </c>
      <c r="C121" s="21">
        <v>25.291999816894531</v>
      </c>
      <c r="D121" s="35"/>
      <c r="E121" s="33"/>
      <c r="F121" s="33"/>
      <c r="G121" s="21">
        <v>15.98799991607666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79</v>
      </c>
      <c r="C122" s="21">
        <v>25.339000701904297</v>
      </c>
      <c r="D122" s="36">
        <f>STDEV(C120:C122)</f>
        <v>2.7429042758984917E-2</v>
      </c>
      <c r="E122" s="37">
        <f>AVERAGE(C120:C122)</f>
        <v>25.30733362833659</v>
      </c>
      <c r="F122" s="33"/>
      <c r="G122" s="21">
        <v>15.895000457763672</v>
      </c>
      <c r="H122" s="38">
        <f>STDEV(G120:G122)</f>
        <v>4.9325209920421623E-2</v>
      </c>
      <c r="I122" s="37">
        <f>AVERAGE(G120:G122)</f>
        <v>15.932000160217285</v>
      </c>
      <c r="J122" s="33"/>
      <c r="K122" s="37">
        <f>E122-I122</f>
        <v>9.3753334681193046</v>
      </c>
      <c r="L122" s="37">
        <f>K122-$K$7</f>
        <v>-2.116999626159668</v>
      </c>
      <c r="M122" s="18">
        <f>SQRT((D122*D122)+(H122*H122))</f>
        <v>5.6438716501776356E-2</v>
      </c>
      <c r="N122" s="6"/>
      <c r="O122" s="41">
        <f>POWER(2,-L122)</f>
        <v>4.3379085113056126</v>
      </c>
      <c r="P122" s="17">
        <f>M122/SQRT((COUNT(C120:C122)+COUNT(G120:G122)/2))</f>
        <v>2.6605466106580777E-2</v>
      </c>
    </row>
    <row r="123" spans="2:17">
      <c r="B123" s="24" t="s">
        <v>80</v>
      </c>
      <c r="C123" s="21">
        <v>24.563999176025391</v>
      </c>
      <c r="D123" s="30"/>
      <c r="E123" s="33"/>
      <c r="F123" s="33"/>
      <c r="G123" s="21">
        <v>15.607999801635742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80</v>
      </c>
      <c r="C124" s="21">
        <v>24.77400016784668</v>
      </c>
      <c r="D124" s="35"/>
      <c r="E124" s="33"/>
      <c r="F124" s="33"/>
      <c r="G124" s="21">
        <v>15.586999893188477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80</v>
      </c>
      <c r="C125" s="21">
        <v>24.444999694824219</v>
      </c>
      <c r="D125" s="36">
        <f>STDEV(C123:C125)</f>
        <v>0.16658461530670812</v>
      </c>
      <c r="E125" s="37">
        <f>AVERAGE(C123:C125)</f>
        <v>24.594333012898762</v>
      </c>
      <c r="F125" s="33"/>
      <c r="G125" s="21">
        <v>15.590000152587891</v>
      </c>
      <c r="H125" s="38">
        <f>STDEV(G123:G125)</f>
        <v>1.1357707200422205E-2</v>
      </c>
      <c r="I125" s="37">
        <f>AVERAGE(G123:G125)</f>
        <v>15.594999949137369</v>
      </c>
      <c r="J125" s="33"/>
      <c r="K125" s="37">
        <f>E125-I125</f>
        <v>8.9993330637613926</v>
      </c>
      <c r="L125" s="37">
        <f>K125-$K$7</f>
        <v>-2.4930000305175799</v>
      </c>
      <c r="M125" s="18">
        <f>SQRT((D125*D125)+(H125*H125))</f>
        <v>0.16697134954756296</v>
      </c>
      <c r="N125" s="6"/>
      <c r="O125" s="41">
        <f>POWER(2,-L125)</f>
        <v>5.6294736203828268</v>
      </c>
      <c r="P125" s="17">
        <f>M125/SQRT((COUNT(C123:C125)+COUNT(G123:G125)/2))</f>
        <v>7.8711049019300774E-2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6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2.710937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27.708000183105469</v>
      </c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27.618999481201172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27.481000900268555</v>
      </c>
      <c r="D7" s="36">
        <f>STDEV(C5:C8)</f>
        <v>0.11437759664618688</v>
      </c>
      <c r="E7" s="37">
        <f>AVERAGE(C5:C8)</f>
        <v>27.602666854858398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12.725666999816895</v>
      </c>
      <c r="L7" s="37">
        <f>K7-$K$7</f>
        <v>0</v>
      </c>
      <c r="M7" s="18">
        <f>SQRT((D7*D7)+(H7*H7))</f>
        <v>0.14937943714950577</v>
      </c>
      <c r="N7" s="6"/>
      <c r="O7" s="41">
        <f>POWER(2,-L7)</f>
        <v>1</v>
      </c>
      <c r="P7" s="17">
        <f>M7/SQRT((COUNT(C5:C8)+COUNT(G5:G8)/2))</f>
        <v>7.0418141985496813E-2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81</v>
      </c>
      <c r="C9" s="21">
        <v>26.163999557495117</v>
      </c>
      <c r="D9" s="30"/>
      <c r="E9" s="33"/>
      <c r="F9" s="33"/>
      <c r="G9" s="21">
        <v>16.915000915527344</v>
      </c>
      <c r="I9" s="33"/>
      <c r="J9" s="33"/>
      <c r="K9" s="33"/>
      <c r="L9" s="33"/>
      <c r="M9" s="33"/>
      <c r="N9" s="33"/>
      <c r="O9" s="34"/>
    </row>
    <row r="10" spans="2:16">
      <c r="B10" s="24" t="s">
        <v>81</v>
      </c>
      <c r="C10" s="21">
        <v>26.198999404907227</v>
      </c>
      <c r="D10" s="35"/>
      <c r="E10" s="33"/>
      <c r="F10" s="33"/>
      <c r="G10" s="21">
        <v>16.916000366210937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81</v>
      </c>
      <c r="C11" s="21">
        <v>26.364999771118164</v>
      </c>
      <c r="D11" s="36">
        <f>STDEV(C9:C11)</f>
        <v>0.10737954241656615</v>
      </c>
      <c r="E11" s="37">
        <f>AVERAGE(C9:C11)</f>
        <v>26.242666244506836</v>
      </c>
      <c r="F11" s="33"/>
      <c r="G11" s="21">
        <v>16.892000198364258</v>
      </c>
      <c r="H11" s="38">
        <f>STDEV(G9:G11)</f>
        <v>1.3577186431375792E-2</v>
      </c>
      <c r="I11" s="37">
        <f>AVERAGE(G9:G11)</f>
        <v>16.90766716003418</v>
      </c>
      <c r="J11" s="33"/>
      <c r="K11" s="37">
        <f>E11-I11</f>
        <v>9.3349990844726563</v>
      </c>
      <c r="L11" s="37">
        <f>K11-$K$7</f>
        <v>-3.3906679153442383</v>
      </c>
      <c r="M11" s="18">
        <f>SQRT((D11*D11)+(H11*H11))</f>
        <v>0.10823449598433701</v>
      </c>
      <c r="N11" s="6"/>
      <c r="O11" s="41">
        <f>POWER(2,-L11)</f>
        <v>10.488001670471377</v>
      </c>
      <c r="P11" s="17">
        <f>M11/SQRT((COUNT(C9:C11)+COUNT(G9:G11)/2))</f>
        <v>5.1022230712555239E-2</v>
      </c>
    </row>
    <row r="12" spans="2:16">
      <c r="B12" s="24" t="s">
        <v>82</v>
      </c>
      <c r="C12" s="21">
        <v>25.444999694824219</v>
      </c>
      <c r="D12" s="30"/>
      <c r="E12" s="33"/>
      <c r="F12" s="33"/>
      <c r="G12" s="21">
        <v>15.651000022888184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82</v>
      </c>
      <c r="C13" s="21">
        <v>25.496000289916992</v>
      </c>
      <c r="D13" s="35"/>
      <c r="E13" s="33"/>
      <c r="F13" s="33"/>
      <c r="G13" s="21">
        <v>15.657999992370605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82</v>
      </c>
      <c r="C14" s="21">
        <v>25.422000885009766</v>
      </c>
      <c r="D14" s="36">
        <f>STDEV(C12:C14)</f>
        <v>3.7872412737422471E-2</v>
      </c>
      <c r="E14" s="37">
        <f>AVERAGE(C12:C14)</f>
        <v>25.454333623250324</v>
      </c>
      <c r="F14" s="33"/>
      <c r="G14" s="21">
        <v>15.647000312805176</v>
      </c>
      <c r="H14" s="38">
        <f>STDEV(G12:G14)</f>
        <v>5.5676177437794004E-3</v>
      </c>
      <c r="I14" s="37">
        <f>AVERAGE(G12:G14)</f>
        <v>15.652000109354654</v>
      </c>
      <c r="J14" s="33"/>
      <c r="K14" s="37">
        <f>E14-I14</f>
        <v>9.80233351389567</v>
      </c>
      <c r="L14" s="37">
        <f>K14-$K$7</f>
        <v>-2.9233334859212246</v>
      </c>
      <c r="M14" s="18">
        <f>SQRT((D14*D14)+(H14*H14))</f>
        <v>3.8279472487150697E-2</v>
      </c>
      <c r="N14" s="6"/>
      <c r="O14" s="41">
        <f>POWER(2,-L14)</f>
        <v>7.5859690517325262</v>
      </c>
      <c r="P14" s="17">
        <f>M14/SQRT((COUNT(C12:C14)+COUNT(G12:G14)/2))</f>
        <v>1.8045116383938759E-2</v>
      </c>
    </row>
    <row r="15" spans="2:16">
      <c r="B15" s="24" t="s">
        <v>83</v>
      </c>
      <c r="C15" s="21">
        <v>23.034000396728516</v>
      </c>
      <c r="D15" s="30"/>
      <c r="E15" s="33"/>
      <c r="F15" s="33"/>
      <c r="G15" s="21">
        <v>15.527000427246094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83</v>
      </c>
      <c r="C16" s="21">
        <v>23.011999130249023</v>
      </c>
      <c r="D16" s="35"/>
      <c r="E16" s="33"/>
      <c r="F16" s="33"/>
      <c r="G16" s="21">
        <v>15.565999984741211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83</v>
      </c>
      <c r="C17" s="21">
        <v>23.26099967956543</v>
      </c>
      <c r="D17" s="36">
        <f>STDEV(C15:C17)</f>
        <v>0.13784895338440006</v>
      </c>
      <c r="E17" s="37">
        <f>AVERAGE(C15:C17)</f>
        <v>23.102333068847656</v>
      </c>
      <c r="F17" s="33"/>
      <c r="G17" s="21">
        <v>15.673999786376953</v>
      </c>
      <c r="H17" s="38">
        <f>STDEV(G15:G17)</f>
        <v>7.6150874609836217E-2</v>
      </c>
      <c r="I17" s="37">
        <f>AVERAGE(G15:G17)</f>
        <v>15.58900006612142</v>
      </c>
      <c r="J17" s="33"/>
      <c r="K17" s="37">
        <f>E17-I17</f>
        <v>7.5133330027262364</v>
      </c>
      <c r="L17" s="37">
        <f>K17-$K$7</f>
        <v>-5.2123339970906581</v>
      </c>
      <c r="M17" s="18">
        <f>SQRT((D17*D17)+(H17*H17))</f>
        <v>0.15748425207943015</v>
      </c>
      <c r="N17" s="6"/>
      <c r="O17" s="41">
        <f>POWER(2,-L17)</f>
        <v>37.073951763540919</v>
      </c>
      <c r="P17" s="17">
        <f>M17/SQRT((COUNT(C15:C17)+COUNT(G15:G17)/2))</f>
        <v>7.4238788383637816E-2</v>
      </c>
    </row>
    <row r="18" spans="2:16">
      <c r="B18" s="24" t="s">
        <v>84</v>
      </c>
      <c r="C18" s="21">
        <v>28.381999969482422</v>
      </c>
      <c r="D18" s="30"/>
      <c r="E18" s="33"/>
      <c r="F18" s="33"/>
      <c r="G18" s="21">
        <v>16.496000289916992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84</v>
      </c>
      <c r="C19" s="21">
        <v>28.400999069213867</v>
      </c>
      <c r="D19" s="35"/>
      <c r="E19" s="33"/>
      <c r="F19" s="33"/>
      <c r="G19" s="21">
        <v>16.309000015258789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84</v>
      </c>
      <c r="C20" s="21">
        <v>28.215000152587891</v>
      </c>
      <c r="D20" s="36">
        <f>STDEV(C18:C20)</f>
        <v>0.10234378471557629</v>
      </c>
      <c r="E20" s="37">
        <f>AVERAGE(C18:C20)</f>
        <v>28.332666397094727</v>
      </c>
      <c r="F20" s="33"/>
      <c r="G20" s="21">
        <v>16.284999847412109</v>
      </c>
      <c r="H20" s="38">
        <f>STDEV(G18:G20)</f>
        <v>0.11551789004029386</v>
      </c>
      <c r="I20" s="37">
        <f>AVERAGE(G18:G20)</f>
        <v>16.363333384195965</v>
      </c>
      <c r="J20" s="33"/>
      <c r="K20" s="37">
        <f>E20-I20</f>
        <v>11.969333012898762</v>
      </c>
      <c r="L20" s="37">
        <f>K20-$K$7</f>
        <v>-0.75633398691813269</v>
      </c>
      <c r="M20" s="18">
        <f>SQRT((D20*D20)+(H20*H20))</f>
        <v>0.15433286490333045</v>
      </c>
      <c r="N20" s="6"/>
      <c r="O20" s="41">
        <f>POWER(2,-L20)</f>
        <v>1.6891927812467835</v>
      </c>
      <c r="P20" s="17">
        <f>M20/SQRT((COUNT(C18:C20)+COUNT(G18:G20)/2))</f>
        <v>7.2753210222061535E-2</v>
      </c>
    </row>
    <row r="21" spans="2:16">
      <c r="B21" s="24" t="s">
        <v>85</v>
      </c>
      <c r="C21" s="21">
        <v>21.968000411987305</v>
      </c>
      <c r="D21" s="30"/>
      <c r="E21" s="33"/>
      <c r="F21" s="33"/>
      <c r="G21" s="21">
        <v>13.895000457763672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85</v>
      </c>
      <c r="C22" s="21">
        <v>22.186000823974609</v>
      </c>
      <c r="D22" s="35"/>
      <c r="E22" s="33"/>
      <c r="F22" s="33"/>
      <c r="G22" s="21">
        <v>13.866000175476074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85</v>
      </c>
      <c r="C23" s="21">
        <v>21.979000091552734</v>
      </c>
      <c r="D23" s="36">
        <f>STDEV(C21:C23)</f>
        <v>0.12281047444495483</v>
      </c>
      <c r="E23" s="37">
        <f>AVERAGE(C21:C23)</f>
        <v>22.044333775838215</v>
      </c>
      <c r="F23" s="33"/>
      <c r="G23" s="21">
        <v>13.890000343322754</v>
      </c>
      <c r="H23" s="38">
        <f>STDEV(G21:G23)</f>
        <v>1.5502825408353925E-2</v>
      </c>
      <c r="I23" s="37">
        <f>AVERAGE(G21:G23)</f>
        <v>13.8836669921875</v>
      </c>
      <c r="J23" s="33"/>
      <c r="K23" s="37">
        <f>E23-I23</f>
        <v>8.160666783650715</v>
      </c>
      <c r="L23" s="37">
        <f>K23-$K$7</f>
        <v>-4.5650002161661796</v>
      </c>
      <c r="M23" s="18">
        <f>SQRT((D23*D23)+(H23*H23))</f>
        <v>0.1237850969585467</v>
      </c>
      <c r="N23" s="6"/>
      <c r="O23" s="41">
        <f>POWER(2,-L23)</f>
        <v>23.670203694605576</v>
      </c>
      <c r="P23" s="17">
        <f>M23/SQRT((COUNT(C21:C23)+COUNT(G21:G23)/2))</f>
        <v>5.8352854312815103E-2</v>
      </c>
    </row>
    <row r="24" spans="2:16">
      <c r="B24" s="24" t="s">
        <v>86</v>
      </c>
      <c r="C24" s="21">
        <v>27.277999877929687</v>
      </c>
      <c r="D24" s="30"/>
      <c r="E24" s="33"/>
      <c r="F24" s="33"/>
      <c r="G24" s="21">
        <v>15.493000030517578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86</v>
      </c>
      <c r="C25" s="21">
        <v>27.722999572753906</v>
      </c>
      <c r="D25" s="35"/>
      <c r="E25" s="33"/>
      <c r="F25" s="33"/>
      <c r="G25" s="21">
        <v>15.517999649047852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86</v>
      </c>
      <c r="C26" s="21">
        <v>27.89900016784668</v>
      </c>
      <c r="D26" s="36">
        <f>STDEV(C24:C26)</f>
        <v>0.32006309220309637</v>
      </c>
      <c r="E26" s="37">
        <f>AVERAGE(C24:C26)</f>
        <v>27.633333206176758</v>
      </c>
      <c r="F26" s="33"/>
      <c r="G26" s="21">
        <v>15.534999847412109</v>
      </c>
      <c r="H26" s="38">
        <f>STDEV(G24:G26)</f>
        <v>2.1126493202680601E-2</v>
      </c>
      <c r="I26" s="37">
        <f>AVERAGE(G24:G26)</f>
        <v>15.51533317565918</v>
      </c>
      <c r="J26" s="33"/>
      <c r="K26" s="37">
        <f>E26-I26</f>
        <v>12.118000030517578</v>
      </c>
      <c r="L26" s="37">
        <f>K26-$K$7</f>
        <v>-0.60766696929931641</v>
      </c>
      <c r="M26" s="18">
        <f>SQRT((D26*D26)+(H26*H26))</f>
        <v>0.32075958552419082</v>
      </c>
      <c r="N26" s="6"/>
      <c r="O26" s="41">
        <f>POWER(2,-L26)</f>
        <v>1.5237930384326783</v>
      </c>
      <c r="P26" s="17">
        <f>M26/SQRT((COUNT(C24:C26)+COUNT(G24:G26)/2))</f>
        <v>0.15120751870316113</v>
      </c>
    </row>
    <row r="27" spans="2:16">
      <c r="B27" s="24" t="s">
        <v>87</v>
      </c>
      <c r="C27" s="21">
        <v>30.756000518798828</v>
      </c>
      <c r="D27" s="30"/>
      <c r="E27" s="33"/>
      <c r="F27" s="33"/>
      <c r="G27" s="21">
        <v>19.746000289916992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87</v>
      </c>
      <c r="C28" s="21">
        <v>31.26099967956543</v>
      </c>
      <c r="D28" s="35"/>
      <c r="E28" s="33"/>
      <c r="F28" s="33"/>
      <c r="G28" s="21">
        <v>19.771999359130859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87</v>
      </c>
      <c r="C29" s="21">
        <v>31.583000183105469</v>
      </c>
      <c r="D29" s="36">
        <f>STDEV(C27:C29)</f>
        <v>0.41686067245101055</v>
      </c>
      <c r="E29" s="37">
        <f>AVERAGE(C27:C29)</f>
        <v>31.200000127156574</v>
      </c>
      <c r="F29" s="33"/>
      <c r="G29" s="21">
        <v>19.861000061035156</v>
      </c>
      <c r="H29" s="38">
        <f>STDEV(G27:G29)</f>
        <v>6.0307578153820617E-2</v>
      </c>
      <c r="I29" s="37">
        <f>AVERAGE(G27:G29)</f>
        <v>19.792999903361004</v>
      </c>
      <c r="J29" s="33"/>
      <c r="K29" s="37">
        <f>E29-I29</f>
        <v>11.407000223795571</v>
      </c>
      <c r="L29" s="37">
        <f>K29-$K$7</f>
        <v>-1.318666776021324</v>
      </c>
      <c r="M29" s="18">
        <f>SQRT((D29*D29)+(H29*H29))</f>
        <v>0.42120045610028478</v>
      </c>
      <c r="N29" s="6"/>
      <c r="O29" s="41">
        <f>POWER(2,-L29)</f>
        <v>2.4943549479905247</v>
      </c>
      <c r="P29" s="17">
        <f>M29/SQRT((COUNT(C27:C29)+COUNT(G27:G29)/2))</f>
        <v>0.19855579916491875</v>
      </c>
    </row>
    <row r="30" spans="2:16">
      <c r="B30" s="24" t="s">
        <v>88</v>
      </c>
      <c r="C30" s="21">
        <v>26.086000442504883</v>
      </c>
      <c r="D30" s="30"/>
      <c r="E30" s="33"/>
      <c r="F30" s="33"/>
      <c r="G30" s="21">
        <v>17.384000778198242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88</v>
      </c>
      <c r="C31" s="21">
        <v>26.038000106811523</v>
      </c>
      <c r="D31" s="35"/>
      <c r="E31" s="33"/>
      <c r="F31" s="33"/>
      <c r="G31" s="21">
        <v>17.351999282836914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88</v>
      </c>
      <c r="C32" s="21">
        <v>25.969999313354492</v>
      </c>
      <c r="D32" s="36">
        <f>STDEV(C30:C32)</f>
        <v>5.8287222873208699E-2</v>
      </c>
      <c r="E32" s="37">
        <f>AVERAGE(C30:C32)</f>
        <v>26.031333287556965</v>
      </c>
      <c r="F32" s="33"/>
      <c r="G32" s="21">
        <v>17.325000762939453</v>
      </c>
      <c r="H32" s="38">
        <f>STDEV(G30:G32)</f>
        <v>2.9535339235544147E-2</v>
      </c>
      <c r="I32" s="37">
        <f>AVERAGE(G30:G32)</f>
        <v>17.353666941324871</v>
      </c>
      <c r="J32" s="33"/>
      <c r="K32" s="37">
        <f>E32-I32</f>
        <v>8.677666346232094</v>
      </c>
      <c r="L32" s="37">
        <f>K32-$K$7</f>
        <v>-4.0480006535848005</v>
      </c>
      <c r="M32" s="18">
        <f>SQRT((D32*D32)+(H32*H32))</f>
        <v>6.5343221637976942E-2</v>
      </c>
      <c r="N32" s="6"/>
      <c r="O32" s="41">
        <f>POWER(2,-L32)</f>
        <v>16.541299273678181</v>
      </c>
      <c r="P32" s="17">
        <f>M32/SQRT((COUNT(C30:C32)+COUNT(G30:G32)/2))</f>
        <v>3.0803090083192694E-2</v>
      </c>
    </row>
    <row r="33" spans="2:16">
      <c r="B33" s="24" t="s">
        <v>89</v>
      </c>
      <c r="C33" s="21">
        <v>28.785999298095703</v>
      </c>
      <c r="D33" s="30"/>
      <c r="E33" s="33"/>
      <c r="F33" s="33"/>
      <c r="G33" s="21">
        <v>18.275999069213867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89</v>
      </c>
      <c r="C34" s="21">
        <v>29.068000793457031</v>
      </c>
      <c r="D34" s="35"/>
      <c r="E34" s="33"/>
      <c r="F34" s="33"/>
      <c r="G34" s="21">
        <v>18.350000381469727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89</v>
      </c>
      <c r="C35" s="21">
        <v>29.253999710083008</v>
      </c>
      <c r="D35" s="36">
        <f>STDEV(C33:C35)</f>
        <v>0.23563560356048854</v>
      </c>
      <c r="E35" s="37">
        <f>AVERAGE(C33:C35)</f>
        <v>29.035999933878582</v>
      </c>
      <c r="F35" s="33"/>
      <c r="G35" s="21">
        <v>18.253999710083008</v>
      </c>
      <c r="H35" s="38">
        <f>STDEV(G33:G35)</f>
        <v>5.0292966579927934E-2</v>
      </c>
      <c r="I35" s="37">
        <f>AVERAGE(G33:G35)</f>
        <v>18.293333053588867</v>
      </c>
      <c r="J35" s="33"/>
      <c r="K35" s="37">
        <f>E35-I35</f>
        <v>10.742666880289715</v>
      </c>
      <c r="L35" s="37">
        <f>K35-$K$7</f>
        <v>-1.9830001195271798</v>
      </c>
      <c r="M35" s="18">
        <f>SQRT((D35*D35)+(H35*H35))</f>
        <v>0.24094298112359586</v>
      </c>
      <c r="N35" s="6"/>
      <c r="O35" s="41">
        <f>POWER(2,-L35)</f>
        <v>3.9531429335205228</v>
      </c>
      <c r="P35" s="17">
        <f>M35/SQRT((COUNT(C33:C35)+COUNT(G33:G35)/2))</f>
        <v>0.11358161055453131</v>
      </c>
    </row>
    <row r="36" spans="2:16">
      <c r="B36" s="24" t="s">
        <v>90</v>
      </c>
      <c r="C36" s="21">
        <v>26.566999435424805</v>
      </c>
      <c r="D36" s="30"/>
      <c r="E36" s="33"/>
      <c r="F36" s="33"/>
      <c r="G36" s="21">
        <v>16.813999176025391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90</v>
      </c>
      <c r="C37" s="21">
        <v>26.516000747680664</v>
      </c>
      <c r="D37" s="35"/>
      <c r="E37" s="33"/>
      <c r="F37" s="33"/>
      <c r="G37" s="21">
        <v>16.812000274658203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90</v>
      </c>
      <c r="C38" s="21">
        <v>26.525999069213867</v>
      </c>
      <c r="D38" s="36">
        <f>STDEV(C36:C38)</f>
        <v>2.7024256432992003E-2</v>
      </c>
      <c r="E38" s="37">
        <f>AVERAGE(C36:C38)</f>
        <v>26.536333084106445</v>
      </c>
      <c r="F38" s="33"/>
      <c r="G38" s="21">
        <v>16.811000823974609</v>
      </c>
      <c r="H38" s="38">
        <f>STDEV(G36:G38)</f>
        <v>1.5266861369812393E-3</v>
      </c>
      <c r="I38" s="37">
        <f>AVERAGE(G36:G38)</f>
        <v>16.812333424886067</v>
      </c>
      <c r="J38" s="33"/>
      <c r="K38" s="37">
        <f>E38-I38</f>
        <v>9.7239996592203788</v>
      </c>
      <c r="L38" s="37">
        <f>K38-$K$7</f>
        <v>-3.0016673405965157</v>
      </c>
      <c r="M38" s="18">
        <f>SQRT((D38*D38)+(H38*H38))</f>
        <v>2.7067345756777859E-2</v>
      </c>
      <c r="N38" s="6"/>
      <c r="O38" s="41">
        <f>POWER(2,-L38)</f>
        <v>8.0092510442117764</v>
      </c>
      <c r="P38" s="17">
        <f>M38/SQRT((COUNT(C36:C38)+COUNT(G36:G38)/2))</f>
        <v>1.2759669155559032E-2</v>
      </c>
    </row>
    <row r="39" spans="2:16">
      <c r="B39" s="24" t="s">
        <v>91</v>
      </c>
      <c r="C39" s="21">
        <v>22.569000244140625</v>
      </c>
      <c r="D39" s="30"/>
      <c r="E39" s="33"/>
      <c r="F39" s="33"/>
      <c r="G39" s="21">
        <v>14.704000473022461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91</v>
      </c>
      <c r="C40" s="21">
        <v>22.509000778198242</v>
      </c>
      <c r="D40" s="35"/>
      <c r="E40" s="33"/>
      <c r="F40" s="33"/>
      <c r="G40" s="21">
        <v>14.680000305175781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91</v>
      </c>
      <c r="C41" s="21">
        <v>22.589000701904297</v>
      </c>
      <c r="D41" s="36">
        <f>STDEV(C39:C41)</f>
        <v>4.1633203930481075E-2</v>
      </c>
      <c r="E41" s="37">
        <f>AVERAGE(C39:C41)</f>
        <v>22.555667241414387</v>
      </c>
      <c r="F41" s="33"/>
      <c r="G41" s="21">
        <v>14.649999618530273</v>
      </c>
      <c r="H41" s="38">
        <f>STDEV(G39:G41)</f>
        <v>2.7055934474581711E-2</v>
      </c>
      <c r="I41" s="37">
        <f>AVERAGE(G39:G41)</f>
        <v>14.678000132242838</v>
      </c>
      <c r="J41" s="33"/>
      <c r="K41" s="37">
        <f>E41-I41</f>
        <v>7.8776671091715489</v>
      </c>
      <c r="L41" s="37">
        <f>K41-$K$7</f>
        <v>-4.8479998906453456</v>
      </c>
      <c r="M41" s="18">
        <f>SQRT((D41*D41)+(H41*H41))</f>
        <v>4.9652263390603697E-2</v>
      </c>
      <c r="N41" s="6"/>
      <c r="O41" s="41">
        <f>POWER(2,-L41)</f>
        <v>28.80005957038032</v>
      </c>
      <c r="P41" s="17">
        <f>M41/SQRT((COUNT(C39:C41)+COUNT(G39:G41)/2))</f>
        <v>2.3406301429837625E-2</v>
      </c>
    </row>
    <row r="42" spans="2:16">
      <c r="B42" s="24" t="s">
        <v>92</v>
      </c>
      <c r="C42" s="21">
        <v>25.180000305175781</v>
      </c>
      <c r="D42" s="30"/>
      <c r="E42" s="33"/>
      <c r="F42" s="33"/>
      <c r="G42" s="21">
        <v>16.385000228881836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92</v>
      </c>
      <c r="C43" s="21">
        <v>25.163000106811523</v>
      </c>
      <c r="D43" s="35"/>
      <c r="E43" s="33"/>
      <c r="F43" s="33"/>
      <c r="G43" s="21">
        <v>16.395000457763672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92</v>
      </c>
      <c r="C44" s="21">
        <v>25.229999542236328</v>
      </c>
      <c r="D44" s="36">
        <f>STDEV(C42:C44)</f>
        <v>3.4827802108620666E-2</v>
      </c>
      <c r="E44" s="37">
        <f>AVERAGE(C42:C44)</f>
        <v>25.190999984741211</v>
      </c>
      <c r="F44" s="33"/>
      <c r="G44" s="21">
        <v>16.430000305175781</v>
      </c>
      <c r="H44" s="38">
        <f>STDEV(G42:G44)</f>
        <v>2.3629080822230277E-2</v>
      </c>
      <c r="I44" s="37">
        <f>AVERAGE(G42:G44)</f>
        <v>16.40333366394043</v>
      </c>
      <c r="J44" s="33"/>
      <c r="K44" s="37">
        <f>E44-I44</f>
        <v>8.7876663208007812</v>
      </c>
      <c r="L44" s="37">
        <f>K44-$K$7</f>
        <v>-3.9380006790161133</v>
      </c>
      <c r="M44" s="18">
        <f>SQRT((D44*D44)+(H44*H44))</f>
        <v>4.2086925050670222E-2</v>
      </c>
      <c r="N44" s="6"/>
      <c r="O44" s="41">
        <f>POWER(2,-L44)</f>
        <v>15.326970705324424</v>
      </c>
      <c r="P44" s="17">
        <f>M44/SQRT((COUNT(C42:C44)+COUNT(G42:G44)/2))</f>
        <v>1.9839966735079265E-2</v>
      </c>
    </row>
    <row r="45" spans="2:16">
      <c r="B45" s="24" t="s">
        <v>93</v>
      </c>
      <c r="C45" s="21">
        <v>29.597999572753906</v>
      </c>
      <c r="D45" s="30"/>
      <c r="E45" s="33"/>
      <c r="F45" s="33"/>
      <c r="G45" s="21">
        <v>17.653999328613281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93</v>
      </c>
      <c r="C46" s="21">
        <v>29.634000778198242</v>
      </c>
      <c r="D46" s="35"/>
      <c r="E46" s="33"/>
      <c r="F46" s="33"/>
      <c r="G46" s="21">
        <v>17.62299919128418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93</v>
      </c>
      <c r="C47" s="21">
        <v>29.826999664306641</v>
      </c>
      <c r="D47" s="36">
        <f>STDEV(C45:C47)</f>
        <v>0.12314334382044946</v>
      </c>
      <c r="E47" s="37">
        <f>AVERAGE(C45:C47)</f>
        <v>29.686333338419598</v>
      </c>
      <c r="F47" s="33"/>
      <c r="G47" s="21">
        <v>17.680999755859375</v>
      </c>
      <c r="H47" s="38">
        <f>STDEV(G45:G47)</f>
        <v>2.9023258135893241E-2</v>
      </c>
      <c r="I47" s="37">
        <f>AVERAGE(G45:G47)</f>
        <v>17.652666091918945</v>
      </c>
      <c r="J47" s="33"/>
      <c r="K47" s="37">
        <f>E47-I47</f>
        <v>12.033667246500652</v>
      </c>
      <c r="L47" s="37">
        <f>K47-$K$7</f>
        <v>-0.69199975331624231</v>
      </c>
      <c r="M47" s="18">
        <f>SQRT((D47*D47)+(H47*H47))</f>
        <v>0.1265173215022517</v>
      </c>
      <c r="N47" s="6"/>
      <c r="O47" s="41">
        <f>POWER(2,-L47)</f>
        <v>1.615521278984196</v>
      </c>
      <c r="P47" s="17">
        <f>M47/SQRT((COUNT(C45:C47)+COUNT(G45:G47)/2))</f>
        <v>5.9640837314533859E-2</v>
      </c>
    </row>
    <row r="48" spans="2:16">
      <c r="B48" s="24" t="s">
        <v>94</v>
      </c>
      <c r="C48" s="21">
        <v>23.36400032043457</v>
      </c>
      <c r="D48" s="30"/>
      <c r="E48" s="33"/>
      <c r="F48" s="33"/>
      <c r="G48" s="21">
        <v>14.130000114440918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94</v>
      </c>
      <c r="C49" s="21">
        <v>23.312999725341797</v>
      </c>
      <c r="D49" s="35"/>
      <c r="E49" s="33"/>
      <c r="F49" s="33"/>
      <c r="G49" s="21">
        <v>14.121999740600586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94</v>
      </c>
      <c r="C50" s="21">
        <v>23.384000778198242</v>
      </c>
      <c r="D50" s="36">
        <f>STDEV(C48:C50)</f>
        <v>3.661108328839139E-2</v>
      </c>
      <c r="E50" s="37">
        <f>AVERAGE(C48:C50)</f>
        <v>23.353666941324871</v>
      </c>
      <c r="F50" s="33"/>
      <c r="G50" s="21">
        <v>14.336999893188477</v>
      </c>
      <c r="H50" s="38">
        <f>STDEV(G48:G50)</f>
        <v>0.12188654560411624</v>
      </c>
      <c r="I50" s="37">
        <f>AVERAGE(G48:G50)</f>
        <v>14.196333249409994</v>
      </c>
      <c r="J50" s="33"/>
      <c r="K50" s="37">
        <f>E50-I50</f>
        <v>9.1573336919148769</v>
      </c>
      <c r="L50" s="37">
        <f>K50-$K$7</f>
        <v>-3.5683333079020176</v>
      </c>
      <c r="M50" s="18">
        <f>SQRT((D50*D50)+(H50*H50))</f>
        <v>0.12726626190335694</v>
      </c>
      <c r="N50" s="6"/>
      <c r="O50" s="41">
        <f>POWER(2,-L50)</f>
        <v>11.862476366772627</v>
      </c>
      <c r="P50" s="17">
        <f>M50/SQRT((COUNT(C48:C50)+COUNT(G48:G50)/2))</f>
        <v>5.9993891205417912E-2</v>
      </c>
    </row>
    <row r="51" spans="2:16">
      <c r="B51" s="24" t="s">
        <v>95</v>
      </c>
      <c r="C51" s="21">
        <v>23.996999740600586</v>
      </c>
      <c r="D51" s="30"/>
      <c r="E51" s="33"/>
      <c r="F51" s="33"/>
      <c r="G51" s="21">
        <v>14.62600040435791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95</v>
      </c>
      <c r="C52" s="21">
        <v>23.993000030517578</v>
      </c>
      <c r="D52" s="35"/>
      <c r="E52" s="33"/>
      <c r="F52" s="33"/>
      <c r="G52" s="21">
        <v>14.612000465393066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95</v>
      </c>
      <c r="C53" s="21">
        <v>24.150999069213867</v>
      </c>
      <c r="D53" s="36">
        <f>STDEV(C51:C53)</f>
        <v>9.0088370617448871E-2</v>
      </c>
      <c r="E53" s="37">
        <f>AVERAGE(C51:C53)</f>
        <v>24.046999613444012</v>
      </c>
      <c r="F53" s="33"/>
      <c r="G53" s="21">
        <v>14.704000473022461</v>
      </c>
      <c r="H53" s="38">
        <f>STDEV(G51:G53)</f>
        <v>4.9571514680816844E-2</v>
      </c>
      <c r="I53" s="37">
        <f>AVERAGE(G51:G53)</f>
        <v>14.647333780924479</v>
      </c>
      <c r="J53" s="33"/>
      <c r="K53" s="37">
        <f>E53-I53</f>
        <v>9.399665832519533</v>
      </c>
      <c r="L53" s="37">
        <f>K53-$K$7</f>
        <v>-3.3260011672973615</v>
      </c>
      <c r="M53" s="18">
        <f>SQRT((D53*D53)+(H53*H53))</f>
        <v>0.1028263078606699</v>
      </c>
      <c r="N53" s="6"/>
      <c r="O53" s="41">
        <f>POWER(2,-L53)</f>
        <v>10.028272277486341</v>
      </c>
      <c r="P53" s="17">
        <f>M53/SQRT((COUNT(C51:C53)+COUNT(G51:G53)/2))</f>
        <v>4.8472786381770196E-2</v>
      </c>
    </row>
    <row r="54" spans="2:16">
      <c r="B54" s="24" t="s">
        <v>96</v>
      </c>
      <c r="C54" s="21">
        <v>27.985000610351563</v>
      </c>
      <c r="D54" s="30"/>
      <c r="E54" s="33"/>
      <c r="F54" s="33"/>
      <c r="G54" s="21">
        <v>16.688999176025391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96</v>
      </c>
      <c r="C55" s="21">
        <v>28.358999252319336</v>
      </c>
      <c r="D55" s="35"/>
      <c r="E55" s="33"/>
      <c r="F55" s="33"/>
      <c r="G55" s="21">
        <v>16.749000549316406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96</v>
      </c>
      <c r="C56" s="21">
        <v>28.136999130249023</v>
      </c>
      <c r="D56" s="36">
        <f>STDEV(C54:C56)</f>
        <v>0.18808800619370378</v>
      </c>
      <c r="E56" s="37">
        <f>AVERAGE(C54:C56)</f>
        <v>28.160332997639973</v>
      </c>
      <c r="F56" s="33"/>
      <c r="G56" s="21">
        <v>16.701000213623047</v>
      </c>
      <c r="H56" s="38">
        <f>STDEV(G54:G56)</f>
        <v>3.1749598230800112E-2</v>
      </c>
      <c r="I56" s="37">
        <f>AVERAGE(G54:G56)</f>
        <v>16.712999979654949</v>
      </c>
      <c r="J56" s="33"/>
      <c r="K56" s="37">
        <f>E56-I56</f>
        <v>11.447333017985024</v>
      </c>
      <c r="L56" s="37">
        <f>K56-$K$7</f>
        <v>-1.2783339818318709</v>
      </c>
      <c r="M56" s="18">
        <f>SQRT((D56*D56)+(H56*H56))</f>
        <v>0.19074887958187325</v>
      </c>
      <c r="N56" s="6"/>
      <c r="O56" s="41">
        <f>POWER(2,-L56)</f>
        <v>2.4255870930645771</v>
      </c>
      <c r="P56" s="17">
        <f>M56/SQRT((COUNT(C54:C56)+COUNT(G54:G56)/2))</f>
        <v>8.991988417071918E-2</v>
      </c>
    </row>
    <row r="57" spans="2:16">
      <c r="B57" s="24" t="s">
        <v>97</v>
      </c>
      <c r="C57" s="21">
        <v>23.441999435424805</v>
      </c>
      <c r="D57" s="30"/>
      <c r="E57" s="33"/>
      <c r="F57" s="33"/>
      <c r="G57" s="21">
        <v>14.383000373840332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97</v>
      </c>
      <c r="C58" s="21">
        <v>23.395000457763672</v>
      </c>
      <c r="D58" s="35"/>
      <c r="E58" s="33"/>
      <c r="F58" s="33"/>
      <c r="G58" s="21">
        <v>14.291999816894531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97</v>
      </c>
      <c r="C59" s="21">
        <v>23.445999145507813</v>
      </c>
      <c r="D59" s="36">
        <f>STDEV(C57:C59)</f>
        <v>2.8360088544655306E-2</v>
      </c>
      <c r="E59" s="37">
        <f>AVERAGE(C57:C59)</f>
        <v>23.427666346232098</v>
      </c>
      <c r="F59" s="33"/>
      <c r="G59" s="21">
        <v>14.288999557495117</v>
      </c>
      <c r="H59" s="38">
        <f>STDEV(G57:G59)</f>
        <v>5.3426361150148392E-2</v>
      </c>
      <c r="I59" s="37">
        <f>AVERAGE(G57:G59)</f>
        <v>14.321333249409994</v>
      </c>
      <c r="J59" s="33"/>
      <c r="K59" s="37">
        <f>E59-I59</f>
        <v>9.1063330968221035</v>
      </c>
      <c r="L59" s="37">
        <f>K59-$K$7</f>
        <v>-3.6193339029947911</v>
      </c>
      <c r="M59" s="18">
        <f>SQRT((D59*D59)+(H59*H59))</f>
        <v>6.0486946426537139E-2</v>
      </c>
      <c r="N59" s="6"/>
      <c r="O59" s="41">
        <f>POWER(2,-L59)</f>
        <v>12.289326118299236</v>
      </c>
      <c r="P59" s="17">
        <f>M59/SQRT((COUNT(C57:C59)+COUNT(G57:G59)/2))</f>
        <v>2.851381999431455E-2</v>
      </c>
    </row>
    <row r="60" spans="2:16">
      <c r="B60" s="24" t="s">
        <v>98</v>
      </c>
      <c r="C60" s="21">
        <v>25.607999801635742</v>
      </c>
      <c r="D60" s="30"/>
      <c r="E60" s="33"/>
      <c r="F60" s="33"/>
      <c r="G60" s="21">
        <v>14.687000274658203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98</v>
      </c>
      <c r="C61" s="21">
        <v>25.445999145507812</v>
      </c>
      <c r="D61" s="35"/>
      <c r="E61" s="33"/>
      <c r="F61" s="33"/>
      <c r="G61" s="21">
        <v>14.682999610900879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98</v>
      </c>
      <c r="C62" s="21">
        <v>25.538000106811523</v>
      </c>
      <c r="D62" s="36">
        <f>STDEV(C60:C62)</f>
        <v>8.1248945369740436E-2</v>
      </c>
      <c r="E62" s="37">
        <f>AVERAGE(C60:C62)</f>
        <v>25.530666351318359</v>
      </c>
      <c r="F62" s="33"/>
      <c r="G62" s="21">
        <v>14.644000053405762</v>
      </c>
      <c r="H62" s="38">
        <f>STDEV(G60:G62)</f>
        <v>2.3755665370156203E-2</v>
      </c>
      <c r="I62" s="37">
        <f>AVERAGE(G60:G62)</f>
        <v>14.671333312988281</v>
      </c>
      <c r="J62" s="33"/>
      <c r="K62" s="37">
        <f>E62-I62</f>
        <v>10.859333038330078</v>
      </c>
      <c r="L62" s="37">
        <f>K62-$K$7</f>
        <v>-1.8663339614868164</v>
      </c>
      <c r="M62" s="18">
        <f>SQRT((D62*D62)+(H62*H62))</f>
        <v>8.4650592206279962E-2</v>
      </c>
      <c r="N62" s="6"/>
      <c r="O62" s="41">
        <f>POWER(2,-L62)</f>
        <v>3.6460490285706908</v>
      </c>
      <c r="P62" s="17">
        <f>M62/SQRT((COUNT(C60:C62)+COUNT(G60:G62)/2))</f>
        <v>3.990467185367845E-2</v>
      </c>
    </row>
    <row r="63" spans="2:16">
      <c r="B63" s="24" t="s">
        <v>99</v>
      </c>
      <c r="C63" s="21">
        <v>27.954999923706055</v>
      </c>
      <c r="D63" s="30"/>
      <c r="E63" s="33"/>
      <c r="F63" s="33"/>
      <c r="G63" s="21">
        <v>17.333000183105469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99</v>
      </c>
      <c r="C64" s="21">
        <v>27.760000228881836</v>
      </c>
      <c r="D64" s="35"/>
      <c r="E64" s="33"/>
      <c r="F64" s="33"/>
      <c r="G64" s="21">
        <v>17.354000091552734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99</v>
      </c>
      <c r="C65" s="21">
        <v>27.792999267578125</v>
      </c>
      <c r="D65" s="36">
        <f>STDEV(C63:C65)</f>
        <v>0.10436955983610782</v>
      </c>
      <c r="E65" s="37">
        <f>AVERAGE(C63:C65)</f>
        <v>27.835999806722004</v>
      </c>
      <c r="F65" s="33"/>
      <c r="G65" s="21">
        <v>17.325000762939453</v>
      </c>
      <c r="H65" s="38">
        <f>STDEV(G63:G65)</f>
        <v>1.4977471625784441E-2</v>
      </c>
      <c r="I65" s="37">
        <f>AVERAGE(G63:G65)</f>
        <v>17.337333679199219</v>
      </c>
      <c r="J65" s="33"/>
      <c r="K65" s="37">
        <f>E65-I65</f>
        <v>10.498666127522785</v>
      </c>
      <c r="L65" s="37">
        <f>K65-$K$7</f>
        <v>-2.2270008722941093</v>
      </c>
      <c r="M65" s="18">
        <f>SQRT((D65*D65)+(H65*H65))</f>
        <v>0.10543874845939735</v>
      </c>
      <c r="N65" s="6"/>
      <c r="O65" s="41">
        <f>POWER(2,-L65)</f>
        <v>4.6815973965233226</v>
      </c>
      <c r="P65" s="17">
        <f>M65/SQRT((COUNT(C63:C65)+COUNT(G63:G65)/2))</f>
        <v>4.9704302690308344E-2</v>
      </c>
    </row>
    <row r="66" spans="2:16">
      <c r="B66" s="24" t="s">
        <v>100</v>
      </c>
      <c r="C66" s="21">
        <v>23.392999649047852</v>
      </c>
      <c r="D66" s="30"/>
      <c r="E66" s="33"/>
      <c r="F66" s="33"/>
      <c r="G66" s="21">
        <v>16.780000686645508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100</v>
      </c>
      <c r="C67" s="21">
        <v>23.474000930786133</v>
      </c>
      <c r="D67" s="35"/>
      <c r="E67" s="33"/>
      <c r="F67" s="33"/>
      <c r="G67" s="21">
        <v>16.733999252319336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100</v>
      </c>
      <c r="C68" s="21">
        <v>23.53700065612793</v>
      </c>
      <c r="D68" s="36">
        <f>STDEV(C66:C68)</f>
        <v>7.2187791068923104E-2</v>
      </c>
      <c r="E68" s="37">
        <f>AVERAGE(C66:C68)</f>
        <v>23.468000411987305</v>
      </c>
      <c r="F68" s="33"/>
      <c r="G68" s="21">
        <v>16.715999603271484</v>
      </c>
      <c r="H68" s="38">
        <f>STDEV(G66:G68)</f>
        <v>3.3005701525038636E-2</v>
      </c>
      <c r="I68" s="37">
        <f>AVERAGE(G66:G68)</f>
        <v>16.743333180745442</v>
      </c>
      <c r="J68" s="33"/>
      <c r="K68" s="37">
        <f>E68-I68</f>
        <v>6.7246672312418632</v>
      </c>
      <c r="L68" s="37">
        <f>K68-$K$7</f>
        <v>-6.0009997685750314</v>
      </c>
      <c r="M68" s="18">
        <f>SQRT((D68*D68)+(H68*H68))</f>
        <v>7.9375396141187424E-2</v>
      </c>
      <c r="N68" s="6"/>
      <c r="O68" s="41">
        <f>POWER(2,-L68)</f>
        <v>64.044366524147279</v>
      </c>
      <c r="P68" s="17">
        <f>M68/SQRT((COUNT(C66:C68)+COUNT(G66:G68)/2))</f>
        <v>3.7417920580534766E-2</v>
      </c>
    </row>
    <row r="69" spans="2:16">
      <c r="B69" s="24" t="s">
        <v>101</v>
      </c>
      <c r="C69" s="21">
        <v>31.158000946044922</v>
      </c>
      <c r="D69" s="30"/>
      <c r="E69" s="33"/>
      <c r="F69" s="33"/>
      <c r="G69" s="21">
        <v>18.267000198364258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101</v>
      </c>
      <c r="C70" s="21"/>
      <c r="D70" s="35"/>
      <c r="E70" s="33"/>
      <c r="F70" s="33"/>
      <c r="G70" s="21">
        <v>18.392999649047852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101</v>
      </c>
      <c r="C71" s="21">
        <v>31.375999450683594</v>
      </c>
      <c r="D71" s="36">
        <f>STDEV(C69:C71)</f>
        <v>0.15414822091853192</v>
      </c>
      <c r="E71" s="37">
        <f>AVERAGE(C69:C71)</f>
        <v>31.267000198364258</v>
      </c>
      <c r="F71" s="33"/>
      <c r="G71" s="21">
        <v>18.312000274658203</v>
      </c>
      <c r="H71" s="38">
        <f>STDEV(G69:G71)</f>
        <v>6.3851085987296385E-2</v>
      </c>
      <c r="I71" s="37">
        <f>AVERAGE(G69:G71)</f>
        <v>18.324000040690105</v>
      </c>
      <c r="J71" s="33"/>
      <c r="K71" s="37">
        <f>E71-I71</f>
        <v>12.943000157674152</v>
      </c>
      <c r="L71" s="37">
        <f>K71-$K$7</f>
        <v>0.21733315785725793</v>
      </c>
      <c r="M71" s="18">
        <f>SQRT((D71*D71)+(H71*H71))</f>
        <v>0.16684913902716322</v>
      </c>
      <c r="N71" s="6"/>
      <c r="O71" s="41">
        <f>POWER(2,-L71)</f>
        <v>0.86015397452849296</v>
      </c>
      <c r="P71" s="17">
        <f>M71/SQRT((COUNT(C69:C71)+COUNT(G69:G71)/2))</f>
        <v>8.9184616216836793E-2</v>
      </c>
    </row>
    <row r="72" spans="2:16">
      <c r="B72" s="24" t="s">
        <v>102</v>
      </c>
      <c r="C72" s="21">
        <v>27.020000457763672</v>
      </c>
      <c r="D72" s="30"/>
      <c r="E72" s="33"/>
      <c r="F72" s="33"/>
      <c r="G72" s="21">
        <v>17.295000076293945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102</v>
      </c>
      <c r="C73" s="21">
        <v>27.01300048828125</v>
      </c>
      <c r="D73" s="35"/>
      <c r="E73" s="33"/>
      <c r="F73" s="33"/>
      <c r="G73" s="21">
        <v>17.253000259399414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102</v>
      </c>
      <c r="C74" s="21">
        <v>27.139999389648437</v>
      </c>
      <c r="D74" s="36">
        <f>STDEV(C72:C74)</f>
        <v>7.1387982385823737E-2</v>
      </c>
      <c r="E74" s="37">
        <f>AVERAGE(C72:C74)</f>
        <v>27.057666778564453</v>
      </c>
      <c r="F74" s="33"/>
      <c r="G74" s="21">
        <v>17.594999313354492</v>
      </c>
      <c r="H74" s="38">
        <f>STDEV(G72:G74)</f>
        <v>0.18651491440013543</v>
      </c>
      <c r="I74" s="37">
        <f>AVERAGE(G72:G74)</f>
        <v>17.380999883015949</v>
      </c>
      <c r="J74" s="33"/>
      <c r="K74" s="37">
        <f>E74-I74</f>
        <v>9.6766668955485038</v>
      </c>
      <c r="L74" s="37">
        <f>K74-$K$7</f>
        <v>-3.0490001042683907</v>
      </c>
      <c r="M74" s="18">
        <f>SQRT((D74*D74)+(H74*H74))</f>
        <v>0.19970993295980177</v>
      </c>
      <c r="N74" s="6"/>
      <c r="O74" s="41">
        <f>POWER(2,-L74)</f>
        <v>8.2763812503129763</v>
      </c>
      <c r="P74" s="17">
        <f>M74/SQRT((COUNT(C72:C74)+COUNT(G72:G74)/2))</f>
        <v>9.4144165244124431E-2</v>
      </c>
    </row>
    <row r="75" spans="2:16">
      <c r="B75" s="24" t="s">
        <v>103</v>
      </c>
      <c r="C75" s="21">
        <v>24.892999649047852</v>
      </c>
      <c r="D75" s="30"/>
      <c r="E75" s="33"/>
      <c r="F75" s="33"/>
      <c r="G75" s="21">
        <v>14.189000129699707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103</v>
      </c>
      <c r="C76" s="21">
        <v>24.917999267578125</v>
      </c>
      <c r="D76" s="35"/>
      <c r="E76" s="33"/>
      <c r="F76" s="33"/>
      <c r="G76" s="21">
        <v>14.16100025177002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103</v>
      </c>
      <c r="C77" s="21">
        <v>24.96299934387207</v>
      </c>
      <c r="D77" s="36">
        <f>STDEV(C75:C77)</f>
        <v>3.5472865377646635E-2</v>
      </c>
      <c r="E77" s="37">
        <f>AVERAGE(C75:C77)</f>
        <v>24.924666086832683</v>
      </c>
      <c r="F77" s="33"/>
      <c r="G77" s="21">
        <v>14.21399974822998</v>
      </c>
      <c r="H77" s="38">
        <f>STDEV(G75:G77)</f>
        <v>2.6513897977431897E-2</v>
      </c>
      <c r="I77" s="37">
        <f>AVERAGE(G75:G77)</f>
        <v>14.188000043233236</v>
      </c>
      <c r="J77" s="33"/>
      <c r="K77" s="37">
        <f>E77-I77</f>
        <v>10.736666043599447</v>
      </c>
      <c r="L77" s="37">
        <f>K77-$K$7</f>
        <v>-1.9890009562174473</v>
      </c>
      <c r="M77" s="18">
        <f>SQRT((D77*D77)+(H77*H77))</f>
        <v>4.4286690597269841E-2</v>
      </c>
      <c r="N77" s="6"/>
      <c r="O77" s="41">
        <f>POWER(2,-L77)</f>
        <v>3.9696201298043525</v>
      </c>
      <c r="P77" s="17">
        <f>M77/SQRT((COUNT(C75:C77)+COUNT(G75:G77)/2))</f>
        <v>2.0876946158426678E-2</v>
      </c>
    </row>
    <row r="78" spans="2:16">
      <c r="B78" s="24" t="s">
        <v>104</v>
      </c>
      <c r="C78" s="21">
        <v>25.99799919128418</v>
      </c>
      <c r="D78" s="30"/>
      <c r="E78" s="33"/>
      <c r="F78" s="33"/>
      <c r="G78" s="21">
        <v>16.233999252319336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104</v>
      </c>
      <c r="C79" s="21">
        <v>26.084999084472656</v>
      </c>
      <c r="D79" s="35"/>
      <c r="E79" s="33"/>
      <c r="F79" s="33"/>
      <c r="G79" s="21">
        <v>16.191999435424805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104</v>
      </c>
      <c r="C80" s="21">
        <v>25.874000549316406</v>
      </c>
      <c r="D80" s="36">
        <f>STDEV(C78:C80)</f>
        <v>0.10603853581186233</v>
      </c>
      <c r="E80" s="37">
        <f>AVERAGE(C78:C80)</f>
        <v>25.985666275024414</v>
      </c>
      <c r="F80" s="33"/>
      <c r="G80" s="21">
        <v>16.27400016784668</v>
      </c>
      <c r="H80" s="38">
        <f>STDEV(G78:G80)</f>
        <v>4.1004426549507603E-2</v>
      </c>
      <c r="I80" s="37">
        <f>AVERAGE(G78:G80)</f>
        <v>16.233332951863606</v>
      </c>
      <c r="J80" s="33"/>
      <c r="K80" s="37">
        <f>E80-I80</f>
        <v>9.7523333231608085</v>
      </c>
      <c r="L80" s="37">
        <f>K80-$K$7</f>
        <v>-2.9733336766560861</v>
      </c>
      <c r="M80" s="18">
        <f>SQRT((D80*D80)+(H80*H80))</f>
        <v>0.11369051883854508</v>
      </c>
      <c r="N80" s="6"/>
      <c r="O80" s="41">
        <f>POWER(2,-L80)</f>
        <v>7.8534887108936395</v>
      </c>
      <c r="P80" s="17">
        <f>M80/SQRT((COUNT(C78:C80)+COUNT(G78:G80)/2))</f>
        <v>5.3594224551568113E-2</v>
      </c>
    </row>
    <row r="81" spans="2:17">
      <c r="B81" s="24" t="s">
        <v>105</v>
      </c>
      <c r="C81" s="21">
        <v>24.489999771118164</v>
      </c>
      <c r="D81" s="30"/>
      <c r="E81" s="33"/>
      <c r="F81" s="33"/>
      <c r="G81" s="21">
        <v>15.800000190734863</v>
      </c>
      <c r="I81" s="33"/>
      <c r="J81" s="33"/>
      <c r="K81" s="33"/>
      <c r="L81" s="33"/>
      <c r="M81" s="33"/>
      <c r="N81" s="33"/>
      <c r="O81" s="34"/>
    </row>
    <row r="82" spans="2:17">
      <c r="B82" s="24" t="s">
        <v>105</v>
      </c>
      <c r="C82" s="21">
        <v>24.441999435424805</v>
      </c>
      <c r="D82" s="35"/>
      <c r="E82" s="33"/>
      <c r="F82" s="33"/>
      <c r="G82" s="21">
        <v>15.758000373840332</v>
      </c>
      <c r="H82" s="35"/>
      <c r="I82" s="33"/>
      <c r="J82" s="33"/>
      <c r="K82" s="33"/>
      <c r="L82" s="33"/>
      <c r="M82" s="33"/>
      <c r="N82" s="33"/>
      <c r="O82" s="34"/>
    </row>
    <row r="83" spans="2:17" ht="15.75">
      <c r="B83" s="24" t="s">
        <v>105</v>
      </c>
      <c r="C83" s="21">
        <v>24.504999160766602</v>
      </c>
      <c r="D83" s="36">
        <f>STDEV(C81:C83)</f>
        <v>3.2908912950857468E-2</v>
      </c>
      <c r="E83" s="37">
        <f>AVERAGE(C81:C83)</f>
        <v>24.478999455769856</v>
      </c>
      <c r="F83" s="33"/>
      <c r="G83" s="21">
        <v>15.798999786376953</v>
      </c>
      <c r="H83" s="38">
        <f>STDEV(G81:G83)</f>
        <v>2.3965034447438631E-2</v>
      </c>
      <c r="I83" s="37">
        <f>AVERAGE(G81:G83)</f>
        <v>15.785666783650717</v>
      </c>
      <c r="J83" s="33"/>
      <c r="K83" s="37">
        <f>E83-I83</f>
        <v>8.6933326721191388</v>
      </c>
      <c r="L83" s="37">
        <f>K83-$K$7</f>
        <v>-4.0323343276977557</v>
      </c>
      <c r="M83" s="18">
        <f>SQRT((D83*D83)+(H83*H83))</f>
        <v>4.0710188253974391E-2</v>
      </c>
      <c r="N83" s="6"/>
      <c r="O83" s="41">
        <f>POWER(2,-L83)</f>
        <v>16.362647902660168</v>
      </c>
      <c r="P83" s="17">
        <f>M83/SQRT((COUNT(C81:C83)+COUNT(G81:G83)/2))</f>
        <v>1.9190966785177486E-2</v>
      </c>
    </row>
    <row r="84" spans="2:17">
      <c r="B84" s="24" t="s">
        <v>106</v>
      </c>
      <c r="C84" s="21">
        <v>22.41200065612793</v>
      </c>
      <c r="D84" s="30"/>
      <c r="E84" s="33"/>
      <c r="F84" s="33"/>
      <c r="G84" s="21">
        <v>15.008000373840332</v>
      </c>
      <c r="I84" s="33"/>
      <c r="J84" s="33"/>
      <c r="K84" s="33"/>
      <c r="L84" s="33"/>
      <c r="M84" s="33"/>
      <c r="N84" s="33"/>
      <c r="O84" s="34"/>
    </row>
    <row r="85" spans="2:17">
      <c r="B85" s="24" t="s">
        <v>106</v>
      </c>
      <c r="C85" s="21">
        <v>22.431999206542969</v>
      </c>
      <c r="D85" s="35"/>
      <c r="E85" s="33"/>
      <c r="F85" s="33"/>
      <c r="G85" s="21">
        <v>14.986000061035156</v>
      </c>
      <c r="H85" s="35"/>
      <c r="I85" s="33"/>
      <c r="J85" s="33"/>
      <c r="K85" s="33"/>
      <c r="L85" s="33"/>
      <c r="M85" s="33"/>
      <c r="N85" s="33"/>
      <c r="O85" s="34"/>
    </row>
    <row r="86" spans="2:17" ht="15.75">
      <c r="B86" s="24" t="s">
        <v>106</v>
      </c>
      <c r="C86" s="21">
        <v>22.343999862670898</v>
      </c>
      <c r="D86" s="36">
        <f>STDEV(C84:C86)</f>
        <v>4.6130131966361496E-2</v>
      </c>
      <c r="E86" s="37">
        <f>AVERAGE(C84:C86)</f>
        <v>22.395999908447266</v>
      </c>
      <c r="F86" s="33"/>
      <c r="G86" s="21">
        <v>14.993000030517578</v>
      </c>
      <c r="H86" s="38">
        <f>STDEV(G84:G86)</f>
        <v>1.123998543949907E-2</v>
      </c>
      <c r="I86" s="37">
        <f>AVERAGE(G84:G86)</f>
        <v>14.995666821797689</v>
      </c>
      <c r="J86" s="33"/>
      <c r="K86" s="37">
        <f>E86-I86</f>
        <v>7.4003330866495762</v>
      </c>
      <c r="L86" s="37">
        <f>K86-$K$7</f>
        <v>-5.3253339131673183</v>
      </c>
      <c r="M86" s="18">
        <f>SQRT((D86*D86)+(H86*H86))</f>
        <v>4.7479746712825649E-2</v>
      </c>
      <c r="N86" s="6"/>
      <c r="O86" s="41">
        <f>POWER(2,-L86)</f>
        <v>40.094540882529799</v>
      </c>
      <c r="P86" s="17">
        <f>M86/SQRT((COUNT(C84:C86)+COUNT(G84:G86)/2))</f>
        <v>2.2382167246439138E-2</v>
      </c>
    </row>
    <row r="87" spans="2:17">
      <c r="B87" s="24" t="s">
        <v>107</v>
      </c>
      <c r="C87" s="21">
        <v>27.985000610351563</v>
      </c>
      <c r="D87" s="30"/>
      <c r="E87" s="33"/>
      <c r="F87" s="33"/>
      <c r="G87" s="21">
        <v>16.471000671386719</v>
      </c>
      <c r="I87" s="33"/>
      <c r="J87" s="33"/>
      <c r="K87" s="33"/>
      <c r="L87" s="33"/>
      <c r="M87" s="33"/>
      <c r="N87" s="33"/>
      <c r="O87" s="34"/>
    </row>
    <row r="88" spans="2:17">
      <c r="B88" s="24" t="s">
        <v>107</v>
      </c>
      <c r="C88" s="21">
        <v>28.025999069213867</v>
      </c>
      <c r="D88" s="35"/>
      <c r="E88" s="33"/>
      <c r="F88" s="33"/>
      <c r="G88" s="21"/>
      <c r="H88" s="35"/>
      <c r="I88" s="33"/>
      <c r="J88" s="33"/>
      <c r="K88" s="33"/>
      <c r="L88" s="33"/>
      <c r="M88" s="33"/>
      <c r="N88" s="33"/>
      <c r="O88" s="34"/>
    </row>
    <row r="89" spans="2:17" ht="15.75">
      <c r="B89" s="24" t="s">
        <v>107</v>
      </c>
      <c r="C89" s="21">
        <v>27.961000442504883</v>
      </c>
      <c r="D89" s="36">
        <f>STDEV(C87:C89)</f>
        <v>3.2867671958442653E-2</v>
      </c>
      <c r="E89" s="37">
        <f>AVERAGE(C87:C89)</f>
        <v>27.99066670735677</v>
      </c>
      <c r="F89" s="33"/>
      <c r="G89" s="21">
        <v>16.517000198364258</v>
      </c>
      <c r="H89" s="38">
        <f>STDEV(G87:G89)</f>
        <v>3.2526577457191404E-2</v>
      </c>
      <c r="I89" s="37">
        <f>AVERAGE(G87:G89)</f>
        <v>16.494000434875488</v>
      </c>
      <c r="J89" s="33"/>
      <c r="K89" s="37">
        <f>E89-I89</f>
        <v>11.496666272481281</v>
      </c>
      <c r="L89" s="37">
        <f>K89-$K$7</f>
        <v>-1.2290007273356132</v>
      </c>
      <c r="M89" s="18">
        <f>SQRT((D89*D89)+(H89*H89))</f>
        <v>4.624134622874284E-2</v>
      </c>
      <c r="N89" s="6"/>
      <c r="O89" s="41">
        <f>POWER(2,-L89)</f>
        <v>2.3440457491008697</v>
      </c>
      <c r="P89" s="17">
        <f>M89/SQRT((COUNT(C87:C89)+COUNT(G87:G89)/2))</f>
        <v>2.312067311437142E-2</v>
      </c>
    </row>
    <row r="90" spans="2:17" s="23" customFormat="1">
      <c r="B90" s="24" t="s">
        <v>108</v>
      </c>
      <c r="C90" s="21">
        <v>29.50200080871582</v>
      </c>
      <c r="D90" s="30"/>
      <c r="E90" s="33"/>
      <c r="F90" s="33"/>
      <c r="G90" s="21">
        <v>17.343000411987305</v>
      </c>
      <c r="H90" s="29"/>
      <c r="I90" s="33"/>
      <c r="J90" s="33"/>
      <c r="K90" s="33"/>
      <c r="L90" s="33"/>
      <c r="M90" s="33"/>
      <c r="N90" s="33"/>
      <c r="O90" s="34"/>
      <c r="P90" s="40"/>
      <c r="Q90" s="28"/>
    </row>
    <row r="91" spans="2:17" s="23" customFormat="1">
      <c r="B91" s="24" t="s">
        <v>108</v>
      </c>
      <c r="C91" s="21">
        <v>29.402999877929688</v>
      </c>
      <c r="D91" s="35"/>
      <c r="E91" s="33"/>
      <c r="F91" s="33"/>
      <c r="G91" s="21">
        <v>17.290000915527344</v>
      </c>
      <c r="H91" s="35"/>
      <c r="I91" s="33"/>
      <c r="J91" s="33"/>
      <c r="K91" s="33"/>
      <c r="L91" s="33"/>
      <c r="M91" s="33"/>
      <c r="N91" s="33"/>
      <c r="O91" s="34"/>
      <c r="P91" s="40"/>
      <c r="Q91" s="28"/>
    </row>
    <row r="92" spans="2:17" s="23" customFormat="1" ht="15.75">
      <c r="B92" s="24" t="s">
        <v>108</v>
      </c>
      <c r="C92" s="21">
        <v>29.73699951171875</v>
      </c>
      <c r="D92" s="36">
        <f>STDEV(C90:C92)</f>
        <v>0.17155238756757255</v>
      </c>
      <c r="E92" s="37">
        <f>AVERAGE(C90:C92)</f>
        <v>29.547333399454754</v>
      </c>
      <c r="F92" s="33"/>
      <c r="G92" s="21">
        <v>17.316999435424805</v>
      </c>
      <c r="H92" s="38">
        <f>STDEV(G90:G92)</f>
        <v>2.6501312809829758E-2</v>
      </c>
      <c r="I92" s="37">
        <f>AVERAGE(G90:G92)</f>
        <v>17.316666920979817</v>
      </c>
      <c r="J92" s="33"/>
      <c r="K92" s="37">
        <f>E92-I92</f>
        <v>12.230666478474937</v>
      </c>
      <c r="L92" s="37">
        <f>K92-$K$7</f>
        <v>-0.49500052134195727</v>
      </c>
      <c r="M92" s="37">
        <f>SQRT((D92*D92)+(H92*H92))</f>
        <v>0.17358727274998897</v>
      </c>
      <c r="N92" s="33"/>
      <c r="O92" s="41">
        <f>POWER(2,-L92)</f>
        <v>1.409321264423713</v>
      </c>
      <c r="P92" s="1">
        <f>M92/SQRT((COUNT(C90:C92)+COUNT(G90:G92)/2))</f>
        <v>8.182982512613067E-2</v>
      </c>
      <c r="Q92" s="28"/>
    </row>
    <row r="93" spans="2:17" s="23" customFormat="1">
      <c r="B93" s="24" t="s">
        <v>109</v>
      </c>
      <c r="C93" s="21">
        <v>23.264999389648438</v>
      </c>
      <c r="D93" s="30"/>
      <c r="E93" s="33"/>
      <c r="F93" s="33"/>
      <c r="G93" s="21">
        <v>15.236000061035156</v>
      </c>
      <c r="H93" s="29"/>
      <c r="I93" s="33"/>
      <c r="J93" s="33"/>
      <c r="K93" s="33"/>
      <c r="L93" s="33"/>
      <c r="M93" s="33"/>
      <c r="N93" s="33"/>
      <c r="O93" s="34"/>
      <c r="P93" s="40"/>
      <c r="Q93" s="28"/>
    </row>
    <row r="94" spans="2:17" s="23" customFormat="1">
      <c r="B94" s="24" t="s">
        <v>109</v>
      </c>
      <c r="C94" s="21">
        <v>23.231000900268555</v>
      </c>
      <c r="D94" s="35"/>
      <c r="E94" s="33"/>
      <c r="F94" s="33"/>
      <c r="G94" s="21">
        <v>15.196999549865723</v>
      </c>
      <c r="H94" s="35"/>
      <c r="I94" s="33"/>
      <c r="J94" s="33"/>
      <c r="K94" s="33"/>
      <c r="L94" s="33"/>
      <c r="M94" s="33"/>
      <c r="N94" s="33"/>
      <c r="O94" s="34"/>
      <c r="P94" s="40"/>
      <c r="Q94" s="28"/>
    </row>
    <row r="95" spans="2:17" s="23" customFormat="1" ht="15.75">
      <c r="B95" s="24" t="s">
        <v>109</v>
      </c>
      <c r="C95" s="21">
        <v>23.306999206542969</v>
      </c>
      <c r="D95" s="36">
        <f>STDEV(C93:C95)</f>
        <v>3.8069288706838657E-2</v>
      </c>
      <c r="E95" s="37">
        <f>AVERAGE(C93:C95)</f>
        <v>23.267666498819988</v>
      </c>
      <c r="F95" s="33"/>
      <c r="G95" s="21">
        <v>15.220000267028809</v>
      </c>
      <c r="H95" s="38">
        <f>STDEV(G93:G95)</f>
        <v>1.9604702963570367E-2</v>
      </c>
      <c r="I95" s="37">
        <f>AVERAGE(G93:G95)</f>
        <v>15.217666625976562</v>
      </c>
      <c r="J95" s="33"/>
      <c r="K95" s="37">
        <f>E95-I95</f>
        <v>8.0499998728434257</v>
      </c>
      <c r="L95" s="37">
        <f>K95-$K$7</f>
        <v>-4.6756671269734689</v>
      </c>
      <c r="M95" s="37">
        <f>SQRT((D95*D95)+(H95*H95))</f>
        <v>4.2820732372700704E-2</v>
      </c>
      <c r="N95" s="33"/>
      <c r="O95" s="41">
        <f>POWER(2,-L95)</f>
        <v>25.557363795486193</v>
      </c>
      <c r="P95" s="1">
        <f>M95/SQRT((COUNT(C93:C95)+COUNT(G93:G95)/2))</f>
        <v>2.0185886824073993E-2</v>
      </c>
      <c r="Q95" s="28"/>
    </row>
    <row r="96" spans="2:17">
      <c r="B96" s="24" t="s">
        <v>110</v>
      </c>
      <c r="C96" s="21">
        <v>26.023000717163086</v>
      </c>
      <c r="D96" s="30"/>
      <c r="E96" s="33"/>
      <c r="F96" s="33"/>
      <c r="G96" s="21">
        <v>16.069999694824219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110</v>
      </c>
      <c r="C97" s="21">
        <v>26.149999618530273</v>
      </c>
      <c r="D97" s="35"/>
      <c r="E97" s="33"/>
      <c r="F97" s="33"/>
      <c r="G97" s="21">
        <v>15.98799991607666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110</v>
      </c>
      <c r="C98" s="21">
        <v>26.038999557495117</v>
      </c>
      <c r="D98" s="36">
        <f>STDEV(C96:C98)</f>
        <v>6.91685108873622E-2</v>
      </c>
      <c r="E98" s="37">
        <f>AVERAGE(C96:C98)</f>
        <v>26.070666631062824</v>
      </c>
      <c r="F98" s="33"/>
      <c r="G98" s="21">
        <v>15.928000450134277</v>
      </c>
      <c r="H98" s="38">
        <f>STDEV(G96:G98)</f>
        <v>7.1283103561939995E-2</v>
      </c>
      <c r="I98" s="37">
        <f>AVERAGE(G96:G98)</f>
        <v>15.995333353678385</v>
      </c>
      <c r="J98" s="33"/>
      <c r="K98" s="37">
        <f>E98-I98</f>
        <v>10.07533327738444</v>
      </c>
      <c r="L98" s="37">
        <f>K98-$K$7</f>
        <v>-2.650333722432455</v>
      </c>
      <c r="M98" s="18">
        <f>SQRT((D98*D98)+(H98*H98))</f>
        <v>9.9325544306575059E-2</v>
      </c>
      <c r="N98" s="6"/>
      <c r="O98" s="41">
        <f>POWER(2,-L98)</f>
        <v>6.2781248632990945</v>
      </c>
      <c r="P98" s="17">
        <f>M98/SQRT((COUNT(C96:C98)+COUNT(G96:G98)/2))</f>
        <v>4.6822510616149407E-2</v>
      </c>
    </row>
    <row r="99" spans="2:16">
      <c r="B99" s="24" t="s">
        <v>111</v>
      </c>
      <c r="C99" s="21">
        <v>27.684000015258789</v>
      </c>
      <c r="D99" s="30"/>
      <c r="E99" s="33"/>
      <c r="F99" s="33"/>
      <c r="G99" s="21">
        <v>17.320999145507813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111</v>
      </c>
      <c r="C100" s="21">
        <v>27.716999053955078</v>
      </c>
      <c r="D100" s="35"/>
      <c r="E100" s="33"/>
      <c r="F100" s="33"/>
      <c r="G100" s="21">
        <v>17.304000854492188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111</v>
      </c>
      <c r="C101" s="21">
        <v>27.780000686645508</v>
      </c>
      <c r="D101" s="36">
        <f>STDEV(C99:C101)</f>
        <v>4.8775456914380892E-2</v>
      </c>
      <c r="E101" s="37">
        <f>AVERAGE(C99:C101)</f>
        <v>27.726999918619793</v>
      </c>
      <c r="F101" s="33"/>
      <c r="G101" s="21">
        <v>17.291999816894531</v>
      </c>
      <c r="H101" s="38">
        <f>STDEV(G99:G101)</f>
        <v>1.4571249436780802E-2</v>
      </c>
      <c r="I101" s="37">
        <f>AVERAGE(G99:G101)</f>
        <v>17.305666605631512</v>
      </c>
      <c r="J101" s="33"/>
      <c r="K101" s="37">
        <f>E101-I101</f>
        <v>10.421333312988281</v>
      </c>
      <c r="L101" s="37">
        <f>K101-$K$7</f>
        <v>-2.3043336868286133</v>
      </c>
      <c r="M101" s="18">
        <f>SQRT((D101*D101)+(H101*H101))</f>
        <v>5.0905466379903758E-2</v>
      </c>
      <c r="N101" s="6"/>
      <c r="O101" s="41">
        <f>POWER(2,-L101)</f>
        <v>4.9393927477864112</v>
      </c>
      <c r="P101" s="17">
        <f>M101/SQRT((COUNT(C99:C101)+COUNT(G99:G101)/2))</f>
        <v>2.3997066984462509E-2</v>
      </c>
    </row>
    <row r="102" spans="2:16">
      <c r="B102" s="24" t="s">
        <v>112</v>
      </c>
      <c r="C102" s="21">
        <v>23.566999435424805</v>
      </c>
      <c r="D102" s="30"/>
      <c r="E102" s="33"/>
      <c r="F102" s="33"/>
      <c r="G102" s="21">
        <v>14.788999557495117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112</v>
      </c>
      <c r="C103" s="21">
        <v>23.510000228881836</v>
      </c>
      <c r="D103" s="35"/>
      <c r="E103" s="33"/>
      <c r="F103" s="33"/>
      <c r="G103" s="21">
        <v>14.789999961853027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112</v>
      </c>
      <c r="C104" s="21">
        <v>23.646999359130859</v>
      </c>
      <c r="D104" s="36">
        <f>STDEV(C102:C104)</f>
        <v>6.8820611046027325E-2</v>
      </c>
      <c r="E104" s="37">
        <f>AVERAGE(C102:C104)</f>
        <v>23.574666341145832</v>
      </c>
      <c r="F104" s="33"/>
      <c r="G104" s="21">
        <v>14.802000045776367</v>
      </c>
      <c r="H104" s="38">
        <f>STDEV(G102:G104)</f>
        <v>7.2343569006678545E-3</v>
      </c>
      <c r="I104" s="37">
        <f>AVERAGE(G102:G104)</f>
        <v>14.79366652170817</v>
      </c>
      <c r="J104" s="33"/>
      <c r="K104" s="37">
        <f>E104-I104</f>
        <v>8.7809998194376622</v>
      </c>
      <c r="L104" s="37">
        <f>K104-$K$7</f>
        <v>-3.9446671803792324</v>
      </c>
      <c r="M104" s="18">
        <f>SQRT((D104*D104)+(H104*H104))</f>
        <v>6.9199800754878041E-2</v>
      </c>
      <c r="N104" s="6"/>
      <c r="O104" s="41">
        <f>POWER(2,-L104)</f>
        <v>15.397958478907926</v>
      </c>
      <c r="P104" s="17">
        <f>M104/SQRT((COUNT(C102:C104)+COUNT(G102:G104)/2))</f>
        <v>3.2621098913688161E-2</v>
      </c>
    </row>
    <row r="105" spans="2:16">
      <c r="B105" s="24" t="s">
        <v>113</v>
      </c>
      <c r="C105" s="21">
        <v>26.000999450683594</v>
      </c>
      <c r="D105" s="30"/>
      <c r="E105" s="33"/>
      <c r="F105" s="33"/>
      <c r="G105" s="21">
        <v>16.551000595092773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113</v>
      </c>
      <c r="C106" s="21">
        <v>26.052000045776367</v>
      </c>
      <c r="D106" s="35"/>
      <c r="E106" s="33"/>
      <c r="F106" s="33"/>
      <c r="G106" s="21">
        <v>16.586999893188477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113</v>
      </c>
      <c r="C107" s="21">
        <v>26.160999298095703</v>
      </c>
      <c r="D107" s="36">
        <f>STDEV(C105:C107)</f>
        <v>8.1733152063987652E-2</v>
      </c>
      <c r="E107" s="37">
        <f>AVERAGE(C105:C107)</f>
        <v>26.071332931518555</v>
      </c>
      <c r="F107" s="33"/>
      <c r="G107" s="21">
        <v>16.638999938964844</v>
      </c>
      <c r="H107" s="38">
        <f>STDEV(G105:G107)</f>
        <v>4.4241456324060381E-2</v>
      </c>
      <c r="I107" s="37">
        <f>AVERAGE(G105:G107)</f>
        <v>16.592333475748699</v>
      </c>
      <c r="J107" s="33"/>
      <c r="K107" s="37">
        <f>E107-I107</f>
        <v>9.4789994557698556</v>
      </c>
      <c r="L107" s="37">
        <f>K107-$K$7</f>
        <v>-3.2466675440470389</v>
      </c>
      <c r="M107" s="18">
        <f>SQRT((D107*D107)+(H107*H107))</f>
        <v>9.2938768035673205E-2</v>
      </c>
      <c r="N107" s="6"/>
      <c r="O107" s="41">
        <f>POWER(2,-L107)</f>
        <v>9.4917068516830803</v>
      </c>
      <c r="P107" s="17">
        <f>M107/SQRT((COUNT(C105:C107)+COUNT(G105:G107)/2))</f>
        <v>4.3811755408765383E-2</v>
      </c>
    </row>
    <row r="108" spans="2:16">
      <c r="B108" s="24" t="s">
        <v>114</v>
      </c>
      <c r="C108" s="21">
        <v>25.169000625610352</v>
      </c>
      <c r="D108" s="30"/>
      <c r="E108" s="33"/>
      <c r="F108" s="33"/>
      <c r="G108" s="21">
        <v>16.375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114</v>
      </c>
      <c r="C109" s="21">
        <v>25.090000152587891</v>
      </c>
      <c r="D109" s="35"/>
      <c r="E109" s="33"/>
      <c r="F109" s="33"/>
      <c r="G109" s="21">
        <v>16.572000503540039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114</v>
      </c>
      <c r="C110" s="21">
        <v>25.22599983215332</v>
      </c>
      <c r="D110" s="36">
        <f>STDEV(C108:C110)</f>
        <v>6.829579919511905E-2</v>
      </c>
      <c r="E110" s="37">
        <f>AVERAGE(C108:C110)</f>
        <v>25.161666870117188</v>
      </c>
      <c r="F110" s="33"/>
      <c r="G110" s="21">
        <v>16.349000930786133</v>
      </c>
      <c r="H110" s="38">
        <f>STDEV(G108:G110)</f>
        <v>0.12193848137718265</v>
      </c>
      <c r="I110" s="37">
        <f>AVERAGE(G108:G110)</f>
        <v>16.432000478108723</v>
      </c>
      <c r="J110" s="33"/>
      <c r="K110" s="37">
        <f>E110-I110</f>
        <v>8.7296663920084647</v>
      </c>
      <c r="L110" s="37">
        <f>K110-$K$7</f>
        <v>-3.9960006078084298</v>
      </c>
      <c r="M110" s="18">
        <f>SQRT((D110*D110)+(H110*H110))</f>
        <v>0.13976161643410376</v>
      </c>
      <c r="N110" s="6"/>
      <c r="O110" s="41">
        <f>POWER(2,-L110)</f>
        <v>15.955706743782104</v>
      </c>
      <c r="P110" s="17">
        <f>M110/SQRT((COUNT(C108:C110)+COUNT(G108:G110)/2))</f>
        <v>6.5884257820098671E-2</v>
      </c>
    </row>
    <row r="111" spans="2:16">
      <c r="B111" s="24" t="s">
        <v>115</v>
      </c>
      <c r="C111" s="21">
        <v>25.340000152587891</v>
      </c>
      <c r="D111" s="30"/>
      <c r="E111" s="33"/>
      <c r="F111" s="33"/>
      <c r="G111" s="21">
        <v>16.875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115</v>
      </c>
      <c r="C112" s="21">
        <v>25.350000381469727</v>
      </c>
      <c r="D112" s="35"/>
      <c r="E112" s="33"/>
      <c r="F112" s="33"/>
      <c r="G112" s="21">
        <v>16.910999298095703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115</v>
      </c>
      <c r="C113" s="21">
        <v>25.490999221801758</v>
      </c>
      <c r="D113" s="36">
        <f>STDEV(C111:C113)</f>
        <v>8.4440705484303213E-2</v>
      </c>
      <c r="E113" s="37">
        <f>AVERAGE(C111:C113)</f>
        <v>25.393666585286457</v>
      </c>
      <c r="F113" s="33"/>
      <c r="G113" s="21">
        <v>16.916999816894531</v>
      </c>
      <c r="H113" s="38">
        <f>STDEV(G111:G113)</f>
        <v>2.2715414400844409E-2</v>
      </c>
      <c r="I113" s="37">
        <f>AVERAGE(G111:G113)</f>
        <v>16.900999704996746</v>
      </c>
      <c r="J113" s="33"/>
      <c r="K113" s="37">
        <f>E113-I113</f>
        <v>8.4926668802897112</v>
      </c>
      <c r="L113" s="37">
        <f>K113-$K$7</f>
        <v>-4.2330001195271834</v>
      </c>
      <c r="M113" s="18">
        <f>SQRT((D113*D113)+(H113*H113))</f>
        <v>8.7442682907656277E-2</v>
      </c>
      <c r="N113" s="6"/>
      <c r="O113" s="41">
        <f>POWER(2,-L113)</f>
        <v>18.804422812661379</v>
      </c>
      <c r="P113" s="17">
        <f>M113/SQRT((COUNT(C111:C113)+COUNT(G111:G113)/2))</f>
        <v>4.1220876032765849E-2</v>
      </c>
    </row>
    <row r="114" spans="2:17" s="23" customFormat="1">
      <c r="B114" s="24" t="s">
        <v>116</v>
      </c>
      <c r="C114" s="21">
        <v>26.016000747680664</v>
      </c>
      <c r="D114" s="30"/>
      <c r="E114" s="33"/>
      <c r="F114" s="33"/>
      <c r="G114" s="21">
        <v>15.434000015258789</v>
      </c>
      <c r="H114" s="29"/>
      <c r="I114" s="33"/>
      <c r="J114" s="33"/>
      <c r="K114" s="33"/>
      <c r="L114" s="33"/>
      <c r="M114" s="33"/>
      <c r="N114" s="33"/>
      <c r="O114" s="34"/>
      <c r="P114" s="40"/>
      <c r="Q114" s="28"/>
    </row>
    <row r="115" spans="2:17" s="23" customFormat="1">
      <c r="B115" s="24" t="s">
        <v>116</v>
      </c>
      <c r="C115" s="21">
        <v>26.027000427246094</v>
      </c>
      <c r="D115" s="35"/>
      <c r="E115" s="33"/>
      <c r="F115" s="33"/>
      <c r="G115" s="21">
        <v>15.418000221252441</v>
      </c>
      <c r="H115" s="35"/>
      <c r="I115" s="33"/>
      <c r="J115" s="33"/>
      <c r="K115" s="33"/>
      <c r="L115" s="33"/>
      <c r="M115" s="33"/>
      <c r="N115" s="33"/>
      <c r="O115" s="34"/>
      <c r="P115" s="40"/>
      <c r="Q115" s="28"/>
    </row>
    <row r="116" spans="2:17" s="23" customFormat="1" ht="15.75">
      <c r="B116" s="24" t="s">
        <v>116</v>
      </c>
      <c r="C116" s="21">
        <v>26.121999740600586</v>
      </c>
      <c r="D116" s="36">
        <f>STDEV(C114:C116)</f>
        <v>5.8283286610034811E-2</v>
      </c>
      <c r="E116" s="37">
        <f>AVERAGE(C114:C116)</f>
        <v>26.055000305175781</v>
      </c>
      <c r="F116" s="33"/>
      <c r="G116" s="21">
        <v>15.416999816894531</v>
      </c>
      <c r="H116" s="38">
        <f>STDEV(G114:G116)</f>
        <v>9.5394004139760461E-3</v>
      </c>
      <c r="I116" s="37">
        <f>AVERAGE(G114:G116)</f>
        <v>15.42300001780192</v>
      </c>
      <c r="J116" s="33"/>
      <c r="K116" s="37">
        <f>E116-I116</f>
        <v>10.632000287373861</v>
      </c>
      <c r="L116" s="37">
        <f>K116-$K$7</f>
        <v>-2.0936667124430333</v>
      </c>
      <c r="M116" s="37">
        <f>SQRT((D116*D116)+(H116*H116))</f>
        <v>5.9058798314270071E-2</v>
      </c>
      <c r="N116" s="33"/>
      <c r="O116" s="41">
        <f>POWER(2,-L116)</f>
        <v>4.2683151834740896</v>
      </c>
      <c r="P116" s="1">
        <f>M116/SQRT((COUNT(C114:C116)+COUNT(G114:G116)/2))</f>
        <v>2.7840584517832674E-2</v>
      </c>
      <c r="Q116" s="28"/>
    </row>
    <row r="117" spans="2:17">
      <c r="B117" s="24" t="s">
        <v>117</v>
      </c>
      <c r="C117" s="21">
        <v>26.989999771118164</v>
      </c>
      <c r="D117" s="30"/>
      <c r="E117" s="33"/>
      <c r="F117" s="33"/>
      <c r="G117" s="21">
        <v>16.100000381469727</v>
      </c>
      <c r="I117" s="33"/>
      <c r="J117" s="33"/>
      <c r="K117" s="33"/>
      <c r="L117" s="33"/>
      <c r="M117" s="33"/>
      <c r="N117" s="33"/>
      <c r="O117" s="34"/>
    </row>
    <row r="118" spans="2:17">
      <c r="B118" s="24" t="s">
        <v>117</v>
      </c>
      <c r="C118" s="21">
        <v>27.016000747680664</v>
      </c>
      <c r="D118" s="35"/>
      <c r="E118" s="33"/>
      <c r="F118" s="33"/>
      <c r="G118" s="21">
        <v>15.567999839782715</v>
      </c>
      <c r="H118" s="35"/>
      <c r="I118" s="33"/>
      <c r="J118" s="33"/>
      <c r="K118" s="33"/>
      <c r="L118" s="33"/>
      <c r="M118" s="33"/>
      <c r="N118" s="33"/>
      <c r="O118" s="34"/>
    </row>
    <row r="119" spans="2:17" ht="15.75">
      <c r="B119" s="24" t="s">
        <v>117</v>
      </c>
      <c r="C119" s="21">
        <v>26.745000839233398</v>
      </c>
      <c r="D119" s="36">
        <f>STDEV(C117:C119)</f>
        <v>0.14952228250069513</v>
      </c>
      <c r="E119" s="37">
        <f>AVERAGE(C117:C119)</f>
        <v>26.91700045267741</v>
      </c>
      <c r="F119" s="33"/>
      <c r="G119" s="21">
        <v>15.598999977111816</v>
      </c>
      <c r="H119" s="38">
        <f>STDEV(G117:G119)</f>
        <v>0.29860425037064431</v>
      </c>
      <c r="I119" s="37">
        <f>AVERAGE(G117:G119)</f>
        <v>15.755666732788086</v>
      </c>
      <c r="J119" s="33"/>
      <c r="K119" s="37">
        <f>E119-I119</f>
        <v>11.161333719889324</v>
      </c>
      <c r="L119" s="37">
        <f>K119-$K$7</f>
        <v>-1.5643332799275704</v>
      </c>
      <c r="M119" s="18">
        <f>SQRT((D119*D119)+(H119*H119))</f>
        <v>0.33394821650015161</v>
      </c>
      <c r="N119" s="6"/>
      <c r="O119" s="41">
        <f>POWER(2,-L119)</f>
        <v>2.9574079804974041</v>
      </c>
      <c r="P119" s="17">
        <f>M119/SQRT((COUNT(C117:C119)+COUNT(G117:G119)/2))</f>
        <v>0.15742469896827369</v>
      </c>
    </row>
    <row r="120" spans="2:17">
      <c r="B120" s="24" t="s">
        <v>118</v>
      </c>
      <c r="C120" s="21">
        <v>21.13599967956543</v>
      </c>
      <c r="D120" s="30"/>
      <c r="E120" s="33"/>
      <c r="F120" s="33"/>
      <c r="G120" s="21">
        <v>13.692999839782715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118</v>
      </c>
      <c r="C121" s="21">
        <v>21.14900016784668</v>
      </c>
      <c r="D121" s="35"/>
      <c r="E121" s="33"/>
      <c r="F121" s="33"/>
      <c r="G121" s="21">
        <v>13.741999626159668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118</v>
      </c>
      <c r="C122" s="21">
        <v>21.229999542236328</v>
      </c>
      <c r="D122" s="36">
        <f>STDEV(C120:C122)</f>
        <v>5.0934411303841069E-2</v>
      </c>
      <c r="E122" s="37">
        <f>AVERAGE(C120:C122)</f>
        <v>21.171666463216145</v>
      </c>
      <c r="F122" s="33"/>
      <c r="G122" s="21">
        <v>13.862000465393066</v>
      </c>
      <c r="H122" s="38">
        <f>STDEV(G120:G122)</f>
        <v>8.6950552939009718E-2</v>
      </c>
      <c r="I122" s="37">
        <f>AVERAGE(G120:G122)</f>
        <v>13.765666643778482</v>
      </c>
      <c r="J122" s="33"/>
      <c r="K122" s="37">
        <f>E122-I122</f>
        <v>7.4059998194376622</v>
      </c>
      <c r="L122" s="37">
        <f>K122-$K$7</f>
        <v>-5.3196671803792324</v>
      </c>
      <c r="M122" s="18">
        <f>SQRT((D122*D122)+(H122*H122))</f>
        <v>0.1007705954694542</v>
      </c>
      <c r="N122" s="6"/>
      <c r="O122" s="41">
        <f>POWER(2,-L122)</f>
        <v>39.937363232643378</v>
      </c>
      <c r="P122" s="17">
        <f>M122/SQRT((COUNT(C120:C122)+COUNT(G120:G122)/2))</f>
        <v>4.7503714267104973E-2</v>
      </c>
    </row>
    <row r="123" spans="2:17">
      <c r="B123" s="24" t="s">
        <v>119</v>
      </c>
      <c r="C123" s="21">
        <v>28.103000640869141</v>
      </c>
      <c r="D123" s="30"/>
      <c r="E123" s="33"/>
      <c r="F123" s="33"/>
      <c r="G123" s="21">
        <v>15.694000244140625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119</v>
      </c>
      <c r="C124" s="21">
        <v>27.905000686645508</v>
      </c>
      <c r="D124" s="35"/>
      <c r="E124" s="33"/>
      <c r="F124" s="33"/>
      <c r="G124" s="21">
        <v>15.720999717712402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119</v>
      </c>
      <c r="C125" s="21">
        <v>27.885000228881836</v>
      </c>
      <c r="D125" s="36">
        <f>STDEV(C123:C125)</f>
        <v>0.12050461942041314</v>
      </c>
      <c r="E125" s="37">
        <f>AVERAGE(C123:C125)</f>
        <v>27.96433385213216</v>
      </c>
      <c r="F125" s="33"/>
      <c r="G125" s="21">
        <v>15.744999885559082</v>
      </c>
      <c r="H125" s="38">
        <f>STDEV(G123:G125)</f>
        <v>2.5514515654927031E-2</v>
      </c>
      <c r="I125" s="37">
        <f>AVERAGE(G123:G125)</f>
        <v>15.719999949137369</v>
      </c>
      <c r="J125" s="33"/>
      <c r="K125" s="37">
        <f>E125-I125</f>
        <v>12.244333902994791</v>
      </c>
      <c r="L125" s="37">
        <f>K125-$K$7</f>
        <v>-0.48133309682210346</v>
      </c>
      <c r="M125" s="18">
        <f>SQRT((D125*D125)+(H125*H125))</f>
        <v>0.12317610892849364</v>
      </c>
      <c r="N125" s="6"/>
      <c r="O125" s="41">
        <f>POWER(2,-L125)</f>
        <v>1.3960330501778413</v>
      </c>
      <c r="P125" s="17">
        <f>M125/SQRT((COUNT(C123:C125)+COUNT(G123:G125)/2))</f>
        <v>5.806577460234047E-2</v>
      </c>
    </row>
    <row r="126" spans="2:17">
      <c r="B126" s="24" t="s">
        <v>120</v>
      </c>
      <c r="C126" s="21">
        <v>30.489999771118164</v>
      </c>
      <c r="D126" s="30"/>
      <c r="E126" s="33"/>
      <c r="F126" s="33"/>
      <c r="G126" s="21">
        <v>19.795999526977539</v>
      </c>
      <c r="I126" s="33"/>
      <c r="J126" s="33"/>
      <c r="K126" s="33"/>
      <c r="L126" s="33"/>
      <c r="M126" s="33"/>
      <c r="N126" s="33"/>
      <c r="O126" s="34"/>
    </row>
    <row r="127" spans="2:17">
      <c r="B127" s="24" t="s">
        <v>120</v>
      </c>
      <c r="C127" s="21"/>
      <c r="D127" s="35"/>
      <c r="E127" s="33"/>
      <c r="F127" s="33"/>
      <c r="G127" s="21">
        <v>19.926000595092773</v>
      </c>
      <c r="H127" s="35"/>
      <c r="I127" s="33"/>
      <c r="J127" s="33"/>
      <c r="K127" s="33"/>
      <c r="L127" s="33"/>
      <c r="M127" s="33"/>
      <c r="N127" s="33"/>
      <c r="O127" s="34"/>
    </row>
    <row r="128" spans="2:17" ht="15.75">
      <c r="B128" s="24" t="s">
        <v>120</v>
      </c>
      <c r="C128" s="21">
        <v>31.148000717163086</v>
      </c>
      <c r="D128" s="36">
        <f>STDEV(C126:C128)</f>
        <v>0.46527693097552786</v>
      </c>
      <c r="E128" s="37">
        <f>AVERAGE(C126:C128)</f>
        <v>30.819000244140625</v>
      </c>
      <c r="F128" s="33"/>
      <c r="G128" s="21">
        <v>19.992000579833984</v>
      </c>
      <c r="H128" s="38">
        <f>STDEV(G126:G128)</f>
        <v>9.9726867340900124E-2</v>
      </c>
      <c r="I128" s="37">
        <f>AVERAGE(G126:G128)</f>
        <v>19.904666900634766</v>
      </c>
      <c r="J128" s="33"/>
      <c r="K128" s="37">
        <f>E128-I128</f>
        <v>10.914333343505859</v>
      </c>
      <c r="L128" s="37">
        <f>K128-$K$7</f>
        <v>-1.8113336563110352</v>
      </c>
      <c r="M128" s="18">
        <f>SQRT((D128*D128)+(H128*H128))</f>
        <v>0.47584458656964418</v>
      </c>
      <c r="N128" s="6"/>
      <c r="O128" s="42">
        <f>POWER(2,-L128)</f>
        <v>3.5096657917729219</v>
      </c>
      <c r="P128" s="17">
        <f>M128/SQRT((COUNT(C126:C128)+COUNT(G126:G128)/2))</f>
        <v>0.25434963032781449</v>
      </c>
    </row>
    <row r="129" spans="2:17">
      <c r="B129" s="24" t="s">
        <v>121</v>
      </c>
      <c r="C129" s="21">
        <v>23.650999069213867</v>
      </c>
      <c r="D129" s="30"/>
      <c r="E129" s="33"/>
      <c r="F129" s="33"/>
      <c r="G129" s="21">
        <v>15.873000144958496</v>
      </c>
      <c r="I129" s="33"/>
      <c r="J129" s="33"/>
      <c r="K129" s="33"/>
      <c r="L129" s="33"/>
      <c r="M129" s="33"/>
      <c r="N129" s="33"/>
      <c r="O129" s="34"/>
    </row>
    <row r="130" spans="2:17">
      <c r="B130" s="24" t="s">
        <v>121</v>
      </c>
      <c r="C130" s="21">
        <v>23.665000915527344</v>
      </c>
      <c r="D130" s="35"/>
      <c r="E130" s="33"/>
      <c r="F130" s="33"/>
      <c r="G130" s="21">
        <v>15.909000396728516</v>
      </c>
      <c r="H130" s="35"/>
      <c r="I130" s="33"/>
      <c r="J130" s="33"/>
      <c r="K130" s="33"/>
      <c r="L130" s="33"/>
      <c r="M130" s="33"/>
      <c r="N130" s="33"/>
      <c r="O130" s="34"/>
    </row>
    <row r="131" spans="2:17" ht="15.75">
      <c r="B131" s="24" t="s">
        <v>121</v>
      </c>
      <c r="C131" s="21">
        <v>23.597000122070313</v>
      </c>
      <c r="D131" s="36">
        <f t="shared" ref="D131" si="0">STDEV(C129:C131)</f>
        <v>3.5907394557816948E-2</v>
      </c>
      <c r="E131" s="37">
        <f t="shared" ref="E131" si="1">AVERAGE(C129:C131)</f>
        <v>23.637666702270508</v>
      </c>
      <c r="F131" s="33"/>
      <c r="G131" s="21">
        <v>15.836999893188477</v>
      </c>
      <c r="H131" s="38">
        <f t="shared" ref="H131" si="2">STDEV(G129:G131)</f>
        <v>3.6000251770019531E-2</v>
      </c>
      <c r="I131" s="37">
        <f t="shared" ref="I131" si="3">AVERAGE(G129:G131)</f>
        <v>15.873000144958496</v>
      </c>
      <c r="J131" s="33"/>
      <c r="K131" s="37">
        <f t="shared" ref="K131" si="4">E131-I131</f>
        <v>7.7646665573120117</v>
      </c>
      <c r="L131" s="37">
        <f t="shared" ref="L131" si="5">K131-$K$7</f>
        <v>-4.9610004425048828</v>
      </c>
      <c r="M131" s="18">
        <f t="shared" ref="M131" si="6">SQRT((D131*D131)+(H131*H131))</f>
        <v>5.0846426732225114E-2</v>
      </c>
      <c r="N131" s="6"/>
      <c r="O131" s="41">
        <f t="shared" ref="O131" si="7">POWER(2,-L131)</f>
        <v>31.146549526363344</v>
      </c>
      <c r="P131" s="17">
        <f t="shared" ref="P131" si="8">M131/SQRT((COUNT(C129:C131)+COUNT(G129:G131)/2))</f>
        <v>2.3969235427640886E-2</v>
      </c>
    </row>
    <row r="132" spans="2:17">
      <c r="B132" s="24" t="s">
        <v>122</v>
      </c>
      <c r="C132" s="21">
        <v>26.177000045776367</v>
      </c>
      <c r="D132" s="30"/>
      <c r="E132" s="33"/>
      <c r="F132" s="33"/>
      <c r="G132" s="21">
        <v>16.141000747680664</v>
      </c>
      <c r="I132" s="33"/>
      <c r="J132" s="33"/>
      <c r="K132" s="33"/>
      <c r="L132" s="33"/>
      <c r="M132" s="33"/>
      <c r="N132" s="33"/>
      <c r="O132" s="34"/>
    </row>
    <row r="133" spans="2:17">
      <c r="B133" s="24" t="s">
        <v>122</v>
      </c>
      <c r="C133" s="21">
        <v>25.792999267578125</v>
      </c>
      <c r="D133" s="35"/>
      <c r="E133" s="33"/>
      <c r="F133" s="33"/>
      <c r="G133" s="21">
        <v>16.391000747680664</v>
      </c>
      <c r="H133" s="35"/>
      <c r="I133" s="33"/>
      <c r="J133" s="33"/>
      <c r="K133" s="33"/>
      <c r="L133" s="33"/>
      <c r="M133" s="33"/>
      <c r="N133" s="33"/>
      <c r="O133" s="34"/>
    </row>
    <row r="134" spans="2:17" ht="15.75">
      <c r="B134" s="24" t="s">
        <v>122</v>
      </c>
      <c r="C134" s="21">
        <v>26.000999450683594</v>
      </c>
      <c r="D134" s="36">
        <f t="shared" ref="D134" si="9">STDEV(C132:C134)</f>
        <v>0.19222247670429607</v>
      </c>
      <c r="E134" s="37">
        <f t="shared" ref="E134" si="10">AVERAGE(C132:C134)</f>
        <v>25.990332921346027</v>
      </c>
      <c r="F134" s="33"/>
      <c r="G134" s="21">
        <v>16.233999252319336</v>
      </c>
      <c r="H134" s="38">
        <f t="shared" ref="H134" si="11">STDEV(G132:G134)</f>
        <v>0.12635808337862825</v>
      </c>
      <c r="I134" s="37">
        <f t="shared" ref="I134" si="12">AVERAGE(G132:G134)</f>
        <v>16.255333582560223</v>
      </c>
      <c r="J134" s="33"/>
      <c r="K134" s="37">
        <f t="shared" ref="K134" si="13">E134-I134</f>
        <v>9.7349993387858049</v>
      </c>
      <c r="L134" s="37">
        <f t="shared" ref="L134" si="14">K134-$K$7</f>
        <v>-2.9906676610310896</v>
      </c>
      <c r="M134" s="18">
        <f t="shared" ref="M134" si="15">SQRT((D134*D134)+(H134*H134))</f>
        <v>0.23003444478045892</v>
      </c>
      <c r="N134" s="6"/>
      <c r="O134" s="41">
        <f t="shared" ref="O134" si="16">POWER(2,-L134)</f>
        <v>7.9484175396422083</v>
      </c>
      <c r="P134" s="17">
        <f t="shared" ref="P134" si="17">M134/SQRT((COUNT(C132:C134)+COUNT(G132:G134)/2))</f>
        <v>0.10843927720716329</v>
      </c>
    </row>
    <row r="135" spans="2:17">
      <c r="B135" s="24" t="s">
        <v>123</v>
      </c>
      <c r="C135" s="21">
        <v>27.22599983215332</v>
      </c>
      <c r="D135" s="30"/>
      <c r="E135" s="33"/>
      <c r="F135" s="33"/>
      <c r="G135" s="21">
        <v>17.445999145507812</v>
      </c>
      <c r="I135" s="33"/>
      <c r="J135" s="33"/>
      <c r="K135" s="33"/>
      <c r="L135" s="33"/>
      <c r="M135" s="33"/>
      <c r="N135" s="33"/>
      <c r="O135" s="34"/>
    </row>
    <row r="136" spans="2:17">
      <c r="B136" s="24" t="s">
        <v>123</v>
      </c>
      <c r="C136" s="21">
        <v>27.028999328613281</v>
      </c>
      <c r="D136" s="35"/>
      <c r="E136" s="33"/>
      <c r="F136" s="33"/>
      <c r="G136" s="21">
        <v>17.243000030517578</v>
      </c>
      <c r="H136" s="35"/>
      <c r="I136" s="33"/>
      <c r="J136" s="33"/>
      <c r="K136" s="33"/>
      <c r="L136" s="33"/>
      <c r="M136" s="33"/>
      <c r="N136" s="33"/>
      <c r="O136" s="34"/>
    </row>
    <row r="137" spans="2:17" ht="15.75">
      <c r="B137" s="24" t="s">
        <v>123</v>
      </c>
      <c r="C137" s="21">
        <v>27.26300048828125</v>
      </c>
      <c r="D137" s="36">
        <f t="shared" ref="D137" si="18">STDEV(C135:C137)</f>
        <v>0.12578737991473313</v>
      </c>
      <c r="E137" s="37">
        <f t="shared" ref="E137" si="19">AVERAGE(C135:C137)</f>
        <v>27.172666549682617</v>
      </c>
      <c r="F137" s="33"/>
      <c r="G137" s="21">
        <v>17.180000305175781</v>
      </c>
      <c r="H137" s="38">
        <f t="shared" ref="H137" si="20">STDEV(G135:G137)</f>
        <v>0.13900419006744125</v>
      </c>
      <c r="I137" s="37">
        <f t="shared" ref="I137" si="21">AVERAGE(G135:G137)</f>
        <v>17.289666493733723</v>
      </c>
      <c r="J137" s="33"/>
      <c r="K137" s="37">
        <f t="shared" ref="K137" si="22">E137-I137</f>
        <v>9.8830000559488944</v>
      </c>
      <c r="L137" s="37">
        <f t="shared" ref="L137" si="23">K137-$K$7</f>
        <v>-2.8426669438680001</v>
      </c>
      <c r="M137" s="18">
        <f t="shared" ref="M137" si="24">SQRT((D137*D137)+(H137*H137))</f>
        <v>0.18746901024467683</v>
      </c>
      <c r="N137" s="6"/>
      <c r="O137" s="41">
        <f t="shared" ref="O137" si="25">POWER(2,-L137)</f>
        <v>7.1734490457828839</v>
      </c>
      <c r="P137" s="17">
        <f t="shared" ref="P137" si="26">M137/SQRT((COUNT(C135:C137)+COUNT(G135:G137)/2))</f>
        <v>8.8373738937560897E-2</v>
      </c>
    </row>
    <row r="138" spans="2:17" s="23" customFormat="1">
      <c r="B138" s="24" t="s">
        <v>124</v>
      </c>
      <c r="C138" s="21">
        <v>22.658000946044922</v>
      </c>
      <c r="D138" s="30"/>
      <c r="E138" s="33"/>
      <c r="F138" s="33"/>
      <c r="G138" s="21">
        <v>14.703000068664551</v>
      </c>
      <c r="H138" s="29"/>
      <c r="I138" s="33"/>
      <c r="J138" s="33"/>
      <c r="K138" s="33"/>
      <c r="L138" s="33"/>
      <c r="M138" s="33"/>
      <c r="N138" s="33"/>
      <c r="O138" s="34"/>
      <c r="P138" s="40"/>
      <c r="Q138" s="28"/>
    </row>
    <row r="139" spans="2:17" s="23" customFormat="1">
      <c r="B139" s="24" t="s">
        <v>124</v>
      </c>
      <c r="C139" s="21">
        <v>22.645000457763672</v>
      </c>
      <c r="D139" s="35"/>
      <c r="E139" s="33"/>
      <c r="F139" s="33"/>
      <c r="G139" s="21">
        <v>15.154999732971191</v>
      </c>
      <c r="H139" s="35"/>
      <c r="I139" s="33"/>
      <c r="J139" s="33"/>
      <c r="K139" s="33"/>
      <c r="L139" s="33"/>
      <c r="M139" s="33"/>
      <c r="N139" s="33"/>
      <c r="O139" s="34"/>
      <c r="P139" s="40"/>
      <c r="Q139" s="28"/>
    </row>
    <row r="140" spans="2:17" s="23" customFormat="1" ht="15.75">
      <c r="B140" s="24" t="s">
        <v>124</v>
      </c>
      <c r="C140" s="21">
        <v>22.663999557495117</v>
      </c>
      <c r="D140" s="36">
        <f t="shared" ref="D140" si="27">STDEV(C138:C140)</f>
        <v>9.7122073142234967E-3</v>
      </c>
      <c r="E140" s="37">
        <f t="shared" ref="E140" si="28">AVERAGE(C138:C140)</f>
        <v>22.655666987101238</v>
      </c>
      <c r="F140" s="33"/>
      <c r="G140" s="21">
        <v>14.789999961853027</v>
      </c>
      <c r="H140" s="38">
        <f t="shared" ref="H140" si="29">STDEV(G138:G140)</f>
        <v>0.23982546113942749</v>
      </c>
      <c r="I140" s="37">
        <f t="shared" ref="I140" si="30">AVERAGE(G138:G140)</f>
        <v>14.88266658782959</v>
      </c>
      <c r="J140" s="33"/>
      <c r="K140" s="37">
        <f t="shared" ref="K140" si="31">E140-I140</f>
        <v>7.7730003992716483</v>
      </c>
      <c r="L140" s="37">
        <f t="shared" ref="L140" si="32">K140-$K$7</f>
        <v>-4.9526666005452462</v>
      </c>
      <c r="M140" s="37">
        <f t="shared" ref="M140" si="33">SQRT((D140*D140)+(H140*H140))</f>
        <v>0.24002203811661441</v>
      </c>
      <c r="N140" s="33"/>
      <c r="O140" s="41">
        <f t="shared" ref="O140" si="34">POWER(2,-L140)</f>
        <v>30.96714768398644</v>
      </c>
      <c r="P140" s="1">
        <f t="shared" ref="P140" si="35">M140/SQRT((COUNT(C138:C140)+COUNT(G138:G140)/2))</f>
        <v>0.11314747385764937</v>
      </c>
      <c r="Q140" s="28"/>
    </row>
    <row r="141" spans="2:17" s="23" customFormat="1">
      <c r="B141" s="24" t="s">
        <v>125</v>
      </c>
      <c r="C141" s="21">
        <v>26.350000381469727</v>
      </c>
      <c r="D141" s="30"/>
      <c r="E141" s="33"/>
      <c r="F141" s="33"/>
      <c r="G141" s="21">
        <v>15.984000205993652</v>
      </c>
      <c r="H141" s="29"/>
      <c r="I141" s="33"/>
      <c r="J141" s="33"/>
      <c r="K141" s="33"/>
      <c r="L141" s="33"/>
      <c r="M141" s="33"/>
      <c r="N141" s="33"/>
      <c r="O141" s="34"/>
      <c r="P141" s="40"/>
      <c r="Q141" s="28"/>
    </row>
    <row r="142" spans="2:17" s="23" customFormat="1">
      <c r="B142" s="24" t="s">
        <v>125</v>
      </c>
      <c r="C142" s="21">
        <v>26.291999816894531</v>
      </c>
      <c r="D142" s="35"/>
      <c r="E142" s="33"/>
      <c r="F142" s="33"/>
      <c r="G142" s="21">
        <v>15.857999801635742</v>
      </c>
      <c r="H142" s="35"/>
      <c r="I142" s="33"/>
      <c r="J142" s="33"/>
      <c r="K142" s="33"/>
      <c r="L142" s="33"/>
      <c r="M142" s="33"/>
      <c r="N142" s="33"/>
      <c r="O142" s="34"/>
      <c r="P142" s="40"/>
      <c r="Q142" s="28"/>
    </row>
    <row r="143" spans="2:17" s="23" customFormat="1" ht="15.75">
      <c r="B143" s="24" t="s">
        <v>125</v>
      </c>
      <c r="C143" s="21">
        <v>26.354999542236328</v>
      </c>
      <c r="D143" s="36">
        <f t="shared" ref="D143" si="36">STDEV(C141:C143)</f>
        <v>3.5019095963377787E-2</v>
      </c>
      <c r="E143" s="37">
        <f t="shared" ref="E143" si="37">AVERAGE(C141:C143)</f>
        <v>26.332333246866863</v>
      </c>
      <c r="F143" s="33"/>
      <c r="G143" s="21">
        <v>15.939999580383301</v>
      </c>
      <c r="H143" s="38">
        <f t="shared" ref="H143" si="38">STDEV(G141:G143)</f>
        <v>6.3948052703096114E-2</v>
      </c>
      <c r="I143" s="37">
        <f t="shared" ref="I143" si="39">AVERAGE(G141:G143)</f>
        <v>15.927333196004232</v>
      </c>
      <c r="J143" s="33"/>
      <c r="K143" s="37">
        <f t="shared" ref="K143" si="40">E143-I143</f>
        <v>10.405000050862631</v>
      </c>
      <c r="L143" s="37">
        <f t="shared" ref="L143" si="41">K143-$K$7</f>
        <v>-2.3206669489542637</v>
      </c>
      <c r="M143" s="37">
        <f t="shared" ref="M143" si="42">SQRT((D143*D143)+(H143*H143))</f>
        <v>7.2908782232391056E-2</v>
      </c>
      <c r="N143" s="33"/>
      <c r="O143" s="41">
        <f t="shared" ref="O143" si="43">POWER(2,-L143)</f>
        <v>4.9956311110926119</v>
      </c>
      <c r="P143" s="1">
        <f t="shared" ref="P143" si="44">M143/SQRT((COUNT(C141:C143)+COUNT(G141:G143)/2))</f>
        <v>3.4369529549717996E-2</v>
      </c>
      <c r="Q143" s="28"/>
    </row>
    <row r="144" spans="2:17">
      <c r="B144" s="24" t="s">
        <v>126</v>
      </c>
      <c r="C144" s="21">
        <v>24.931999206542969</v>
      </c>
      <c r="D144" s="30"/>
      <c r="E144" s="33"/>
      <c r="F144" s="33"/>
      <c r="G144" s="21">
        <v>15.234999656677246</v>
      </c>
      <c r="I144" s="33"/>
      <c r="J144" s="33"/>
      <c r="K144" s="33"/>
      <c r="L144" s="33"/>
      <c r="M144" s="33"/>
      <c r="N144" s="33"/>
      <c r="O144" s="34"/>
    </row>
    <row r="145" spans="2:17">
      <c r="B145" s="24" t="s">
        <v>126</v>
      </c>
      <c r="C145" s="21">
        <v>25.042999267578125</v>
      </c>
      <c r="D145" s="35"/>
      <c r="E145" s="33"/>
      <c r="F145" s="33"/>
      <c r="G145" s="21">
        <v>15.229000091552734</v>
      </c>
      <c r="H145" s="35"/>
      <c r="I145" s="33"/>
      <c r="J145" s="33"/>
      <c r="K145" s="33"/>
      <c r="L145" s="33"/>
      <c r="M145" s="33"/>
      <c r="N145" s="33"/>
      <c r="O145" s="34"/>
    </row>
    <row r="146" spans="2:17" ht="15.75">
      <c r="B146" s="24" t="s">
        <v>126</v>
      </c>
      <c r="C146" s="21">
        <v>25.006999969482422</v>
      </c>
      <c r="D146" s="36">
        <f t="shared" ref="D146" si="45">STDEV(C144:C146)</f>
        <v>5.6630494515899223E-2</v>
      </c>
      <c r="E146" s="37">
        <f t="shared" ref="E146" si="46">AVERAGE(C144:C146)</f>
        <v>24.993999481201172</v>
      </c>
      <c r="F146" s="33"/>
      <c r="G146" s="21">
        <v>15.239999771118164</v>
      </c>
      <c r="H146" s="38">
        <f t="shared" ref="H146" si="47">STDEV(G144:G146)</f>
        <v>5.5074022407372355E-3</v>
      </c>
      <c r="I146" s="37">
        <f t="shared" ref="I146" si="48">AVERAGE(G144:G146)</f>
        <v>15.234666506449381</v>
      </c>
      <c r="J146" s="33"/>
      <c r="K146" s="37">
        <f t="shared" ref="K146" si="49">E146-I146</f>
        <v>9.759332974751791</v>
      </c>
      <c r="L146" s="37">
        <f t="shared" ref="L146" si="50">K146-$K$7</f>
        <v>-2.9663340250651036</v>
      </c>
      <c r="M146" s="18">
        <f t="shared" ref="M146" si="51">SQRT((D146*D146)+(H146*H146))</f>
        <v>5.6897665932413868E-2</v>
      </c>
      <c r="N146" s="6"/>
      <c r="O146" s="41">
        <f t="shared" ref="O146" si="52">POWER(2,-L146)</f>
        <v>7.8154775282777278</v>
      </c>
      <c r="P146" s="17">
        <f t="shared" ref="P146" si="53">M146/SQRT((COUNT(C144:C146)+COUNT(G144:G146)/2))</f>
        <v>2.6821816942997772E-2</v>
      </c>
    </row>
    <row r="147" spans="2:17">
      <c r="B147" s="24" t="s">
        <v>127</v>
      </c>
      <c r="C147" s="21">
        <v>21.370000839233398</v>
      </c>
      <c r="D147" s="30"/>
      <c r="E147" s="33"/>
      <c r="F147" s="33"/>
      <c r="G147" s="21">
        <v>14.112000465393066</v>
      </c>
      <c r="I147" s="33"/>
      <c r="J147" s="33"/>
      <c r="K147" s="33"/>
      <c r="L147" s="33"/>
      <c r="M147" s="33"/>
      <c r="N147" s="33"/>
      <c r="O147" s="34"/>
    </row>
    <row r="148" spans="2:17">
      <c r="B148" s="24" t="s">
        <v>127</v>
      </c>
      <c r="C148" s="21">
        <v>21.483999252319336</v>
      </c>
      <c r="D148" s="35"/>
      <c r="E148" s="33"/>
      <c r="F148" s="33"/>
      <c r="G148" s="21">
        <v>14.345000267028809</v>
      </c>
      <c r="H148" s="35"/>
      <c r="I148" s="33"/>
      <c r="J148" s="33"/>
      <c r="K148" s="33"/>
      <c r="L148" s="33"/>
      <c r="M148" s="33"/>
      <c r="N148" s="33"/>
      <c r="O148" s="34"/>
    </row>
    <row r="149" spans="2:17" ht="15.75">
      <c r="B149" s="24" t="s">
        <v>127</v>
      </c>
      <c r="C149" s="21">
        <v>21.549999237060547</v>
      </c>
      <c r="D149" s="36">
        <f t="shared" ref="D149" si="54">STDEV(C147:C149)</f>
        <v>9.1059558707742225E-2</v>
      </c>
      <c r="E149" s="37">
        <f t="shared" ref="E149" si="55">AVERAGE(C147:C149)</f>
        <v>21.467999776204426</v>
      </c>
      <c r="F149" s="33"/>
      <c r="G149" s="21">
        <v>14.300999641418457</v>
      </c>
      <c r="H149" s="38">
        <f t="shared" ref="H149" si="56">STDEV(G147:G149)</f>
        <v>0.12379125652656871</v>
      </c>
      <c r="I149" s="37">
        <f t="shared" ref="I149" si="57">AVERAGE(G147:G149)</f>
        <v>14.252666791280111</v>
      </c>
      <c r="J149" s="33"/>
      <c r="K149" s="37">
        <f t="shared" ref="K149" si="58">E149-I149</f>
        <v>7.2153329849243146</v>
      </c>
      <c r="L149" s="37">
        <f t="shared" ref="L149" si="59">K149-$K$7</f>
        <v>-5.5103340148925799</v>
      </c>
      <c r="M149" s="18">
        <f t="shared" ref="M149" si="60">SQRT((D149*D149)+(H149*H149))</f>
        <v>0.15367536700615195</v>
      </c>
      <c r="N149" s="6"/>
      <c r="O149" s="41">
        <f t="shared" ref="O149" si="61">POWER(2,-L149)</f>
        <v>45.580157823248321</v>
      </c>
      <c r="P149" s="17">
        <f t="shared" ref="P149" si="62">M149/SQRT((COUNT(C147:C149)+COUNT(G147:G149)/2))</f>
        <v>7.2443262740920986E-2</v>
      </c>
    </row>
    <row r="150" spans="2:17">
      <c r="B150" s="24" t="s">
        <v>128</v>
      </c>
      <c r="C150" s="21">
        <v>29.010000228881836</v>
      </c>
      <c r="D150" s="30"/>
      <c r="E150" s="33"/>
      <c r="F150" s="33"/>
      <c r="G150" s="21">
        <v>17.327999114990234</v>
      </c>
      <c r="I150" s="33"/>
      <c r="J150" s="33"/>
      <c r="K150" s="33"/>
      <c r="L150" s="33"/>
      <c r="M150" s="33"/>
      <c r="N150" s="33"/>
      <c r="O150" s="34"/>
    </row>
    <row r="151" spans="2:17">
      <c r="B151" s="24" t="s">
        <v>128</v>
      </c>
      <c r="C151" s="21">
        <v>28.729999542236328</v>
      </c>
      <c r="D151" s="35"/>
      <c r="E151" s="33"/>
      <c r="F151" s="33"/>
      <c r="G151" s="21">
        <v>17.329999923706055</v>
      </c>
      <c r="H151" s="35"/>
      <c r="I151" s="33"/>
      <c r="J151" s="33"/>
      <c r="K151" s="33"/>
      <c r="L151" s="33"/>
      <c r="M151" s="33"/>
      <c r="N151" s="33"/>
      <c r="O151" s="34"/>
    </row>
    <row r="152" spans="2:17" ht="15.75">
      <c r="B152" s="24" t="s">
        <v>128</v>
      </c>
      <c r="C152" s="21">
        <v>28.951000213623047</v>
      </c>
      <c r="D152" s="36">
        <f t="shared" ref="D152" si="63">STDEV(C150:C152)</f>
        <v>0.14760458612786712</v>
      </c>
      <c r="E152" s="37">
        <f t="shared" ref="E152" si="64">AVERAGE(C150:C152)</f>
        <v>28.896999994913738</v>
      </c>
      <c r="F152" s="33"/>
      <c r="G152" s="21">
        <v>17.434999465942383</v>
      </c>
      <c r="H152" s="38">
        <f t="shared" ref="H152" si="65">STDEV(G150:G152)</f>
        <v>6.1207273817794304E-2</v>
      </c>
      <c r="I152" s="37">
        <f t="shared" ref="I152" si="66">AVERAGE(G150:G152)</f>
        <v>17.364332834879558</v>
      </c>
      <c r="J152" s="33"/>
      <c r="K152" s="37">
        <f t="shared" ref="K152" si="67">E152-I152</f>
        <v>11.53266716003418</v>
      </c>
      <c r="L152" s="37">
        <f t="shared" ref="L152" si="68">K152-$K$7</f>
        <v>-1.1929998397827148</v>
      </c>
      <c r="M152" s="18">
        <f t="shared" ref="M152" si="69">SQRT((D152*D152)+(H152*H152))</f>
        <v>0.15979187781043624</v>
      </c>
      <c r="N152" s="6"/>
      <c r="O152" s="41">
        <f t="shared" ref="O152" si="70">POWER(2,-L152)</f>
        <v>2.2862764169275525</v>
      </c>
      <c r="P152" s="17">
        <f t="shared" ref="P152" si="71">M152/SQRT((COUNT(C150:C152)+COUNT(G150:G152)/2))</f>
        <v>7.5326613585527794E-2</v>
      </c>
    </row>
    <row r="153" spans="2:17">
      <c r="B153" s="24" t="s">
        <v>129</v>
      </c>
      <c r="C153" s="21">
        <v>26.538000106811523</v>
      </c>
      <c r="D153" s="30"/>
      <c r="E153" s="33"/>
      <c r="F153" s="33"/>
      <c r="G153" s="21">
        <v>16.676000595092773</v>
      </c>
      <c r="I153" s="33"/>
      <c r="J153" s="33"/>
      <c r="K153" s="33"/>
      <c r="L153" s="33"/>
      <c r="M153" s="33"/>
      <c r="N153" s="33"/>
      <c r="O153" s="34"/>
    </row>
    <row r="154" spans="2:17">
      <c r="B154" s="24" t="s">
        <v>129</v>
      </c>
      <c r="C154" s="21">
        <v>26.427999496459961</v>
      </c>
      <c r="D154" s="35"/>
      <c r="E154" s="33"/>
      <c r="F154" s="33"/>
      <c r="G154" s="21">
        <v>16.715000152587891</v>
      </c>
      <c r="H154" s="35"/>
      <c r="I154" s="33"/>
      <c r="J154" s="33"/>
      <c r="K154" s="33"/>
      <c r="L154" s="33"/>
      <c r="M154" s="33"/>
      <c r="N154" s="33"/>
      <c r="O154" s="34"/>
    </row>
    <row r="155" spans="2:17" ht="15.75">
      <c r="B155" s="24" t="s">
        <v>129</v>
      </c>
      <c r="C155" s="21">
        <v>26.545000076293945</v>
      </c>
      <c r="D155" s="36">
        <f t="shared" ref="D155" si="72">STDEV(C153:C155)</f>
        <v>6.5623000962517788E-2</v>
      </c>
      <c r="E155" s="37">
        <f t="shared" ref="E155" si="73">AVERAGE(C153:C155)</f>
        <v>26.503666559855144</v>
      </c>
      <c r="F155" s="33"/>
      <c r="G155" s="21">
        <v>16.676000595092773</v>
      </c>
      <c r="H155" s="38">
        <f t="shared" ref="H155" si="74">STDEV(G153:G155)</f>
        <v>2.2516405018082195E-2</v>
      </c>
      <c r="I155" s="37">
        <f t="shared" ref="I155" si="75">AVERAGE(G153:G155)</f>
        <v>16.689000447591145</v>
      </c>
      <c r="J155" s="33"/>
      <c r="K155" s="37">
        <f t="shared" ref="K155" si="76">E155-I155</f>
        <v>9.8146661122639998</v>
      </c>
      <c r="L155" s="37">
        <f t="shared" ref="L155" si="77">K155-$K$7</f>
        <v>-2.9110008875528948</v>
      </c>
      <c r="M155" s="18">
        <f t="shared" ref="M155" si="78">SQRT((D155*D155)+(H155*H155))</f>
        <v>6.9378431448577207E-2</v>
      </c>
      <c r="N155" s="6"/>
      <c r="O155" s="41">
        <f t="shared" ref="O155" si="79">POWER(2,-L155)</f>
        <v>7.5213982472717884</v>
      </c>
      <c r="P155" s="17">
        <f t="shared" ref="P155" si="80">M155/SQRT((COUNT(C153:C155)+COUNT(G153:G155)/2))</f>
        <v>3.2705306230249982E-2</v>
      </c>
    </row>
    <row r="156" spans="2:17">
      <c r="B156" s="24" t="s">
        <v>130</v>
      </c>
      <c r="C156" s="21">
        <v>23.75200080871582</v>
      </c>
      <c r="D156" s="30"/>
      <c r="E156" s="33"/>
      <c r="F156" s="33"/>
      <c r="G156" s="21">
        <v>16.315999984741211</v>
      </c>
      <c r="I156" s="33"/>
      <c r="J156" s="33"/>
      <c r="K156" s="33"/>
      <c r="L156" s="33"/>
      <c r="M156" s="33"/>
      <c r="N156" s="33"/>
      <c r="O156" s="34"/>
    </row>
    <row r="157" spans="2:17">
      <c r="B157" s="24" t="s">
        <v>130</v>
      </c>
      <c r="C157" s="21">
        <v>23.742000579833984</v>
      </c>
      <c r="D157" s="35"/>
      <c r="E157" s="33"/>
      <c r="F157" s="33"/>
      <c r="G157" s="21">
        <v>16.711999893188477</v>
      </c>
      <c r="H157" s="35"/>
      <c r="I157" s="33"/>
      <c r="J157" s="33"/>
      <c r="K157" s="33"/>
      <c r="L157" s="33"/>
      <c r="M157" s="33"/>
      <c r="N157" s="33"/>
      <c r="O157" s="34"/>
    </row>
    <row r="158" spans="2:17" ht="15.75">
      <c r="B158" s="24" t="s">
        <v>130</v>
      </c>
      <c r="C158" s="21">
        <v>23.767999649047852</v>
      </c>
      <c r="D158" s="36">
        <f t="shared" ref="D158" si="81">STDEV(C156:C158)</f>
        <v>1.3114362798387576E-2</v>
      </c>
      <c r="E158" s="37">
        <f t="shared" ref="E158" si="82">AVERAGE(C156:C158)</f>
        <v>23.754000345865887</v>
      </c>
      <c r="F158" s="33"/>
      <c r="G158" s="21">
        <v>16.343999862670898</v>
      </c>
      <c r="H158" s="38">
        <f t="shared" ref="H158" si="83">STDEV(G156:G158)</f>
        <v>0.22099168276775519</v>
      </c>
      <c r="I158" s="37">
        <f t="shared" ref="I158" si="84">AVERAGE(G156:G158)</f>
        <v>16.457333246866863</v>
      </c>
      <c r="J158" s="33"/>
      <c r="K158" s="37">
        <f t="shared" ref="K158" si="85">E158-I158</f>
        <v>7.2966670989990234</v>
      </c>
      <c r="L158" s="37">
        <f t="shared" ref="L158" si="86">K158-$K$7</f>
        <v>-5.4289999008178711</v>
      </c>
      <c r="M158" s="18">
        <f t="shared" ref="M158" si="87">SQRT((D158*D158)+(H158*H158))</f>
        <v>0.22138046518184903</v>
      </c>
      <c r="N158" s="6"/>
      <c r="O158" s="41">
        <f t="shared" ref="O158" si="88">POWER(2,-L158)</f>
        <v>43.081599255091199</v>
      </c>
      <c r="P158" s="17">
        <f t="shared" ref="P158" si="89">M158/SQRT((COUNT(C156:C158)+COUNT(G156:G158)/2))</f>
        <v>0.10435975210154523</v>
      </c>
    </row>
    <row r="159" spans="2:17" s="23" customFormat="1">
      <c r="B159" s="24" t="s">
        <v>131</v>
      </c>
      <c r="C159" s="21">
        <v>27.142999649047852</v>
      </c>
      <c r="D159" s="30"/>
      <c r="E159" s="33"/>
      <c r="F159" s="33"/>
      <c r="G159" s="21">
        <v>17.514999389648437</v>
      </c>
      <c r="H159" s="29"/>
      <c r="I159" s="33"/>
      <c r="J159" s="33"/>
      <c r="K159" s="33"/>
      <c r="L159" s="33"/>
      <c r="M159" s="33"/>
      <c r="N159" s="33"/>
      <c r="O159" s="34"/>
      <c r="P159" s="40"/>
      <c r="Q159" s="28"/>
    </row>
    <row r="160" spans="2:17" s="23" customFormat="1">
      <c r="B160" s="24" t="s">
        <v>131</v>
      </c>
      <c r="C160" s="21">
        <v>26.941999435424805</v>
      </c>
      <c r="D160" s="35"/>
      <c r="E160" s="33"/>
      <c r="F160" s="33"/>
      <c r="G160" s="21">
        <v>17.514999389648437</v>
      </c>
      <c r="H160" s="35"/>
      <c r="I160" s="33"/>
      <c r="J160" s="33"/>
      <c r="K160" s="33"/>
      <c r="L160" s="33"/>
      <c r="M160" s="33"/>
      <c r="N160" s="33"/>
      <c r="O160" s="34"/>
      <c r="P160" s="40"/>
      <c r="Q160" s="28"/>
    </row>
    <row r="161" spans="2:17" s="23" customFormat="1" ht="15.75">
      <c r="B161" s="24" t="s">
        <v>131</v>
      </c>
      <c r="C161" s="21">
        <v>27.205999374389648</v>
      </c>
      <c r="D161" s="36">
        <f t="shared" ref="D161" si="90">STDEV(C159:C161)</f>
        <v>0.13788039445058506</v>
      </c>
      <c r="E161" s="37">
        <f t="shared" ref="E161" si="91">AVERAGE(C159:C161)</f>
        <v>27.096999486287434</v>
      </c>
      <c r="F161" s="33"/>
      <c r="G161" s="21"/>
      <c r="H161" s="38">
        <f t="shared" ref="H161" si="92">STDEV(G159:G161)</f>
        <v>0</v>
      </c>
      <c r="I161" s="37">
        <f t="shared" ref="I161" si="93">AVERAGE(G159:G161)</f>
        <v>17.514999389648437</v>
      </c>
      <c r="J161" s="33"/>
      <c r="K161" s="37">
        <f t="shared" ref="K161" si="94">E161-I161</f>
        <v>9.5820000966389962</v>
      </c>
      <c r="L161" s="37">
        <f t="shared" ref="L161" si="95">K161-$K$7</f>
        <v>-3.1436669031778983</v>
      </c>
      <c r="M161" s="37">
        <f t="shared" ref="M161" si="96">SQRT((D161*D161)+(H161*H161))</f>
        <v>0.13788039445058506</v>
      </c>
      <c r="N161" s="33"/>
      <c r="O161" s="41">
        <f t="shared" ref="O161" si="97">POWER(2,-L161)</f>
        <v>8.8376751551059893</v>
      </c>
      <c r="P161" s="1">
        <f t="shared" ref="P161" si="98">M161/SQRT((COUNT(C159:C161)+COUNT(G159:G161)/2))</f>
        <v>6.8940197225292529E-2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1.425781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27.687000274658203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27.211999893188477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27.438999176025391</v>
      </c>
      <c r="D7" s="36">
        <f>STDEV(C5:C8)</f>
        <v>0.23757755987167864</v>
      </c>
      <c r="E7" s="37">
        <f>AVERAGE(C5:C8)</f>
        <v>27.445999781290691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11.492333094278973</v>
      </c>
      <c r="L7" s="37">
        <f>K7-$K$7</f>
        <v>0</v>
      </c>
      <c r="M7" s="18">
        <f>SQRT((D7*D7)+(H7*H7))</f>
        <v>0.24330517406207799</v>
      </c>
      <c r="N7" s="6"/>
      <c r="O7" s="41">
        <f>POWER(2,-L7)</f>
        <v>1</v>
      </c>
      <c r="P7" s="17">
        <f>M7/SQRT((COUNT(C5:C8)+COUNT(G5:G8)/2))</f>
        <v>0.11469515898471244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132</v>
      </c>
      <c r="C9" s="21">
        <v>29.785999298095703</v>
      </c>
      <c r="D9" s="30"/>
      <c r="E9" s="33"/>
      <c r="F9" s="33"/>
      <c r="G9" s="21">
        <v>18.096000671386719</v>
      </c>
      <c r="I9" s="33"/>
      <c r="J9" s="33"/>
      <c r="K9" s="33"/>
      <c r="L9" s="33"/>
      <c r="M9" s="33"/>
      <c r="N9" s="33"/>
      <c r="O9" s="34"/>
    </row>
    <row r="10" spans="2:16">
      <c r="B10" s="24" t="s">
        <v>132</v>
      </c>
      <c r="C10" s="21">
        <v>30.121000289916992</v>
      </c>
      <c r="D10" s="35"/>
      <c r="E10" s="33"/>
      <c r="F10" s="33"/>
      <c r="G10" s="21">
        <v>17.941999435424805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132</v>
      </c>
      <c r="C11" s="21">
        <v>29.51099967956543</v>
      </c>
      <c r="D11" s="36">
        <f t="shared" ref="D11" si="0">STDEV(C9:C11)</f>
        <v>0.30549173456967216</v>
      </c>
      <c r="E11" s="37">
        <f t="shared" ref="E11" si="1">AVERAGE(C9:C11)</f>
        <v>29.805999755859375</v>
      </c>
      <c r="F11" s="33"/>
      <c r="G11" s="21">
        <v>17.920000076293945</v>
      </c>
      <c r="H11" s="38">
        <f t="shared" ref="H11" si="2">STDEV(G9:G11)</f>
        <v>9.589626509322112E-2</v>
      </c>
      <c r="I11" s="37">
        <f t="shared" ref="I11" si="3">AVERAGE(G9:G11)</f>
        <v>17.986000061035156</v>
      </c>
      <c r="J11" s="33"/>
      <c r="K11" s="37">
        <f t="shared" ref="K11" si="4">E11-I11</f>
        <v>11.819999694824219</v>
      </c>
      <c r="L11" s="37">
        <f t="shared" ref="L11" si="5">K11-$K$7</f>
        <v>0.32766660054524621</v>
      </c>
      <c r="M11" s="18">
        <f t="shared" ref="M11" si="6">SQRT((D11*D11)+(H11*H11))</f>
        <v>0.32018946508156132</v>
      </c>
      <c r="N11" s="6"/>
      <c r="O11" s="41">
        <f t="shared" ref="O11" si="7">POWER(2,-L11)</f>
        <v>0.79682421701650752</v>
      </c>
      <c r="P11" s="17">
        <f t="shared" ref="P11" si="8">M11/SQRT((COUNT(C9:C11)+COUNT(G9:G11)/2))</f>
        <v>0.15093876134911019</v>
      </c>
    </row>
    <row r="12" spans="2:16">
      <c r="B12" s="24" t="s">
        <v>133</v>
      </c>
      <c r="C12" s="21">
        <v>23.506999969482422</v>
      </c>
      <c r="D12" s="30"/>
      <c r="E12" s="33"/>
      <c r="F12" s="33"/>
      <c r="G12" s="21">
        <v>16.795999526977539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133</v>
      </c>
      <c r="C13" s="21">
        <v>23.461000442504883</v>
      </c>
      <c r="D13" s="35"/>
      <c r="E13" s="33"/>
      <c r="F13" s="33"/>
      <c r="G13" s="21">
        <v>16.778999328613281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133</v>
      </c>
      <c r="C14" s="21">
        <v>23.51300048828125</v>
      </c>
      <c r="D14" s="36">
        <f t="shared" ref="D14" si="9">STDEV(C12:C14)</f>
        <v>2.8448689099138693E-2</v>
      </c>
      <c r="E14" s="37">
        <f t="shared" ref="E14" si="10">AVERAGE(C12:C14)</f>
        <v>23.493666966756184</v>
      </c>
      <c r="F14" s="33"/>
      <c r="G14" s="21">
        <v>16.684000015258789</v>
      </c>
      <c r="H14" s="38">
        <f t="shared" ref="H14" si="11">STDEV(G12:G14)</f>
        <v>6.0356947829126692E-2</v>
      </c>
      <c r="I14" s="37">
        <f t="shared" ref="I14" si="12">AVERAGE(G12:G14)</f>
        <v>16.752999623616535</v>
      </c>
      <c r="J14" s="33"/>
      <c r="K14" s="37">
        <f t="shared" ref="K14" si="13">E14-I14</f>
        <v>6.7406673431396484</v>
      </c>
      <c r="L14" s="37">
        <f t="shared" ref="L14" si="14">K14-$K$7</f>
        <v>-4.7516657511393241</v>
      </c>
      <c r="M14" s="18">
        <f t="shared" ref="M14" si="15">SQRT((D14*D14)+(H14*H14))</f>
        <v>6.6725475365165987E-2</v>
      </c>
      <c r="N14" s="6"/>
      <c r="O14" s="41">
        <f t="shared" ref="O14" si="16">POWER(2,-L14)</f>
        <v>26.939772287467381</v>
      </c>
      <c r="P14" s="17">
        <f t="shared" ref="P14" si="17">M14/SQRT((COUNT(C12:C14)+COUNT(G12:G14)/2))</f>
        <v>3.1454690739069861E-2</v>
      </c>
    </row>
    <row r="15" spans="2:16">
      <c r="B15" s="24" t="s">
        <v>134</v>
      </c>
      <c r="C15" s="21">
        <v>28.108999252319336</v>
      </c>
      <c r="D15" s="30"/>
      <c r="E15" s="33"/>
      <c r="F15" s="33"/>
      <c r="G15" s="21">
        <v>16.995000839233398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134</v>
      </c>
      <c r="C16" s="21">
        <v>28.434000015258789</v>
      </c>
      <c r="D16" s="35"/>
      <c r="E16" s="33"/>
      <c r="F16" s="33"/>
      <c r="G16" s="21">
        <v>16.990999221801758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134</v>
      </c>
      <c r="C17" s="21">
        <v>28.208999633789063</v>
      </c>
      <c r="D17" s="36">
        <f t="shared" ref="D17" si="18">STDEV(C15:C17)</f>
        <v>0.16645857536077852</v>
      </c>
      <c r="E17" s="37">
        <f t="shared" ref="E17" si="19">AVERAGE(C15:C17)</f>
        <v>28.25066630045573</v>
      </c>
      <c r="F17" s="33"/>
      <c r="G17" s="21">
        <v>16.986000061035156</v>
      </c>
      <c r="H17" s="38">
        <f t="shared" ref="H17" si="20">STDEV(G15:G17)</f>
        <v>4.5095927128269266E-3</v>
      </c>
      <c r="I17" s="37">
        <f t="shared" ref="I17" si="21">AVERAGE(G15:G17)</f>
        <v>16.99066670735677</v>
      </c>
      <c r="J17" s="33"/>
      <c r="K17" s="37">
        <f t="shared" ref="K17" si="22">E17-I17</f>
        <v>11.259999593098961</v>
      </c>
      <c r="L17" s="37">
        <f t="shared" ref="L17" si="23">K17-$K$7</f>
        <v>-0.23233350118001184</v>
      </c>
      <c r="M17" s="18">
        <f t="shared" ref="M17" si="24">SQRT((D17*D17)+(H17*H17))</f>
        <v>0.16651964970409816</v>
      </c>
      <c r="N17" s="6"/>
      <c r="O17" s="41">
        <f t="shared" ref="O17" si="25">POWER(2,-L17)</f>
        <v>1.1747334975706536</v>
      </c>
      <c r="P17" s="17">
        <f t="shared" ref="P17" si="26">M17/SQRT((COUNT(C15:C17)+COUNT(G15:G17)/2))</f>
        <v>7.8498115671050861E-2</v>
      </c>
    </row>
    <row r="18" spans="2:16">
      <c r="B18" s="24" t="s">
        <v>135</v>
      </c>
      <c r="C18" s="21">
        <v>28.24799919128418</v>
      </c>
      <c r="D18" s="30"/>
      <c r="E18" s="33"/>
      <c r="F18" s="33"/>
      <c r="G18" s="21">
        <v>17.16200065612793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135</v>
      </c>
      <c r="C19" s="21">
        <v>28.219999313354492</v>
      </c>
      <c r="D19" s="35"/>
      <c r="E19" s="33"/>
      <c r="F19" s="33"/>
      <c r="G19" s="21">
        <v>17.180999755859375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135</v>
      </c>
      <c r="C20" s="21">
        <v>28.204999923706055</v>
      </c>
      <c r="D20" s="36">
        <f t="shared" ref="D20" si="27">STDEV(C18:C20)</f>
        <v>2.1824725527706135E-2</v>
      </c>
      <c r="E20" s="37">
        <f t="shared" ref="E20" si="28">AVERAGE(C18:C20)</f>
        <v>28.224332809448242</v>
      </c>
      <c r="F20" s="33"/>
      <c r="G20" s="21">
        <v>17.158000946044922</v>
      </c>
      <c r="H20" s="38">
        <f t="shared" ref="H20" si="29">STDEV(G18:G20)</f>
        <v>1.2287586718818475E-2</v>
      </c>
      <c r="I20" s="37">
        <f t="shared" ref="I20" si="30">AVERAGE(G18:G20)</f>
        <v>17.16700045267741</v>
      </c>
      <c r="J20" s="33"/>
      <c r="K20" s="37">
        <f t="shared" ref="K20" si="31">E20-I20</f>
        <v>11.057332356770832</v>
      </c>
      <c r="L20" s="37">
        <f t="shared" ref="L20" si="32">K20-$K$7</f>
        <v>-0.43500073750814039</v>
      </c>
      <c r="M20" s="18">
        <f t="shared" ref="M20" si="33">SQRT((D20*D20)+(H20*H20))</f>
        <v>2.5046026266300047E-2</v>
      </c>
      <c r="N20" s="6"/>
      <c r="O20" s="41">
        <f t="shared" ref="O20" si="34">POWER(2,-L20)</f>
        <v>1.3519115241274025</v>
      </c>
      <c r="P20" s="17">
        <f t="shared" ref="P20" si="35">M20/SQRT((COUNT(C18:C20)+COUNT(G18:G20)/2))</f>
        <v>1.1806810009784768E-2</v>
      </c>
    </row>
    <row r="21" spans="2:16">
      <c r="B21" s="24" t="s">
        <v>136</v>
      </c>
      <c r="C21" s="21">
        <v>24.479000091552734</v>
      </c>
      <c r="D21" s="30"/>
      <c r="E21" s="33"/>
      <c r="F21" s="33"/>
      <c r="G21" s="21">
        <v>15.75100040435791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136</v>
      </c>
      <c r="C22" s="21">
        <v>24.437999725341797</v>
      </c>
      <c r="D22" s="35"/>
      <c r="E22" s="33"/>
      <c r="F22" s="33"/>
      <c r="G22" s="21">
        <v>15.788000106811523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136</v>
      </c>
      <c r="C23" s="21">
        <v>24.464000701904297</v>
      </c>
      <c r="D23" s="36">
        <f t="shared" ref="D23" si="36">STDEV(C21:C23)</f>
        <v>2.07447282518568E-2</v>
      </c>
      <c r="E23" s="37">
        <f t="shared" ref="E23" si="37">AVERAGE(C21:C23)</f>
        <v>24.460333506266277</v>
      </c>
      <c r="F23" s="33"/>
      <c r="G23" s="21">
        <v>15.76200008392334</v>
      </c>
      <c r="H23" s="38">
        <f t="shared" ref="H23" si="38">STDEV(G21:G23)</f>
        <v>1.8999877729361483E-2</v>
      </c>
      <c r="I23" s="37">
        <f t="shared" ref="I23" si="39">AVERAGE(G21:G23)</f>
        <v>15.767000198364258</v>
      </c>
      <c r="J23" s="33"/>
      <c r="K23" s="37">
        <f t="shared" ref="K23" si="40">E23-I23</f>
        <v>8.6933333079020194</v>
      </c>
      <c r="L23" s="37">
        <f t="shared" ref="L23" si="41">K23-$K$7</f>
        <v>-2.7989997863769531</v>
      </c>
      <c r="M23" s="18">
        <f t="shared" ref="M23" si="42">SQRT((D23*D23)+(H23*H23))</f>
        <v>2.8130750149508495E-2</v>
      </c>
      <c r="N23" s="6"/>
      <c r="O23" s="41">
        <f t="shared" ref="O23" si="43">POWER(2,-L23)</f>
        <v>6.9595777911490462</v>
      </c>
      <c r="P23" s="17">
        <f t="shared" ref="P23" si="44">M23/SQRT((COUNT(C21:C23)+COUNT(G21:G23)/2))</f>
        <v>1.3260962793721296E-2</v>
      </c>
    </row>
    <row r="24" spans="2:16">
      <c r="B24" s="24" t="s">
        <v>137</v>
      </c>
      <c r="C24" s="21">
        <v>35.159000396728516</v>
      </c>
      <c r="D24" s="30"/>
      <c r="E24" s="33"/>
      <c r="F24" s="33"/>
      <c r="G24" s="21">
        <v>19.597000122070313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137</v>
      </c>
      <c r="C25" t="s">
        <v>243</v>
      </c>
      <c r="D25" s="35"/>
      <c r="E25" s="33"/>
      <c r="F25" s="33"/>
      <c r="G25" s="21">
        <v>19.597999572753906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137</v>
      </c>
      <c r="C26" s="21">
        <v>34.422000885009766</v>
      </c>
      <c r="D26" s="36">
        <f t="shared" ref="D26" si="45">STDEV(C24:C26)</f>
        <v>0.52113735246750248</v>
      </c>
      <c r="E26" s="37">
        <f t="shared" ref="E26" si="46">AVERAGE(C24:C26)</f>
        <v>34.790500640869141</v>
      </c>
      <c r="F26" s="33"/>
      <c r="G26" s="21">
        <v>19.563999176025391</v>
      </c>
      <c r="H26" s="38">
        <f t="shared" ref="H26" si="47">STDEV(G24:G26)</f>
        <v>1.9348076214554411E-2</v>
      </c>
      <c r="I26" s="37">
        <f t="shared" ref="I26" si="48">AVERAGE(G24:G26)</f>
        <v>19.586332956949871</v>
      </c>
      <c r="J26" s="33"/>
      <c r="K26" s="37">
        <f t="shared" ref="K26" si="49">E26-I26</f>
        <v>15.20416768391927</v>
      </c>
      <c r="L26" s="37">
        <f t="shared" ref="L26" si="50">K26-$K$7</f>
        <v>3.7118345896402971</v>
      </c>
      <c r="M26" s="18">
        <f t="shared" ref="M26" si="51">SQRT((D26*D26)+(H26*H26))</f>
        <v>0.52149639326657105</v>
      </c>
      <c r="N26" s="6"/>
      <c r="O26" s="42">
        <f t="shared" ref="O26" si="52">POWER(2,-L26)</f>
        <v>7.6317906672465699E-2</v>
      </c>
      <c r="P26" s="17">
        <f t="shared" ref="P26" si="53">M26/SQRT((COUNT(C24:C26)+COUNT(G24:G26)/2))</f>
        <v>0.27875154743454772</v>
      </c>
    </row>
    <row r="27" spans="2:16">
      <c r="B27" s="24" t="s">
        <v>138</v>
      </c>
      <c r="C27" s="21">
        <v>26.958000183105469</v>
      </c>
      <c r="D27" s="30"/>
      <c r="E27" s="33"/>
      <c r="F27" s="33"/>
      <c r="G27" s="21">
        <v>16.055000305175781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138</v>
      </c>
      <c r="C28" s="21">
        <v>27.129999160766602</v>
      </c>
      <c r="D28" s="35"/>
      <c r="E28" s="33"/>
      <c r="F28" s="33"/>
      <c r="G28" s="21">
        <v>16.08799934387207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138</v>
      </c>
      <c r="C29" s="21">
        <v>27.253999710083008</v>
      </c>
      <c r="D29" s="36">
        <f t="shared" ref="D29" si="54">STDEV(C27:C29)</f>
        <v>0.14864695563547667</v>
      </c>
      <c r="E29" s="37">
        <f t="shared" ref="E29" si="55">AVERAGE(C27:C29)</f>
        <v>27.113999684651692</v>
      </c>
      <c r="F29" s="33"/>
      <c r="G29" s="21">
        <v>16.048999786376953</v>
      </c>
      <c r="H29" s="38">
        <f t="shared" ref="H29" si="56">STDEV(G27:G29)</f>
        <v>2.0999635971246516E-2</v>
      </c>
      <c r="I29" s="37">
        <f t="shared" ref="I29" si="57">AVERAGE(G27:G29)</f>
        <v>16.063999811808269</v>
      </c>
      <c r="J29" s="33"/>
      <c r="K29" s="37">
        <f t="shared" ref="K29" si="58">E29-I29</f>
        <v>11.049999872843422</v>
      </c>
      <c r="L29" s="37">
        <f t="shared" ref="L29" si="59">K29-$K$7</f>
        <v>-0.44233322143555043</v>
      </c>
      <c r="M29" s="18">
        <f t="shared" ref="M29" si="60">SQRT((D29*D29)+(H29*H29))</f>
        <v>0.15012295670756101</v>
      </c>
      <c r="N29" s="6"/>
      <c r="O29" s="41">
        <f t="shared" ref="O29" si="61">POWER(2,-L29)</f>
        <v>1.3588000924007919</v>
      </c>
      <c r="P29" s="17">
        <f t="shared" ref="P29" si="62">M29/SQRT((COUNT(C27:C29)+COUNT(G27:G29)/2))</f>
        <v>7.07686404664606E-2</v>
      </c>
    </row>
    <row r="30" spans="2:16">
      <c r="B30" s="24" t="s">
        <v>139</v>
      </c>
      <c r="C30" s="21">
        <v>22.208000183105469</v>
      </c>
      <c r="D30" s="30"/>
      <c r="E30" s="33"/>
      <c r="F30" s="33"/>
      <c r="G30" s="21">
        <v>14.729000091552734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139</v>
      </c>
      <c r="C31" s="21">
        <v>22.183000564575195</v>
      </c>
      <c r="D31" s="35"/>
      <c r="E31" s="33"/>
      <c r="F31" s="33"/>
      <c r="G31" s="21">
        <v>14.763999938964844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139</v>
      </c>
      <c r="C32" s="21">
        <v>22.427999496459961</v>
      </c>
      <c r="D32" s="36">
        <f t="shared" ref="D32" si="63">STDEV(C30:C32)</f>
        <v>0.13481416556862219</v>
      </c>
      <c r="E32" s="37">
        <f t="shared" ref="E32" si="64">AVERAGE(C30:C32)</f>
        <v>22.273000081380207</v>
      </c>
      <c r="F32" s="33"/>
      <c r="G32" s="21">
        <v>14.906999588012695</v>
      </c>
      <c r="H32" s="38">
        <f t="shared" ref="H32" si="65">STDEV(G30:G32)</f>
        <v>9.4302447552789159E-2</v>
      </c>
      <c r="I32" s="37">
        <f t="shared" ref="I32" si="66">AVERAGE(G30:G32)</f>
        <v>14.799999872843424</v>
      </c>
      <c r="J32" s="33"/>
      <c r="K32" s="37">
        <f t="shared" ref="K32" si="67">E32-I32</f>
        <v>7.4730002085367833</v>
      </c>
      <c r="L32" s="37">
        <f t="shared" ref="L32" si="68">K32-$K$7</f>
        <v>-4.0193328857421893</v>
      </c>
      <c r="M32" s="18">
        <f t="shared" ref="M32" si="69">SQRT((D32*D32)+(H32*H32))</f>
        <v>0.16452297970925042</v>
      </c>
      <c r="N32" s="6"/>
      <c r="O32" s="41">
        <f t="shared" ref="O32" si="70">POWER(2,-L32)</f>
        <v>16.215851597269182</v>
      </c>
      <c r="P32" s="17">
        <f t="shared" ref="P32" si="71">M32/SQRT((COUNT(C30:C32)+COUNT(G30:G32)/2))</f>
        <v>7.7556876408951828E-2</v>
      </c>
    </row>
    <row r="33" spans="2:16">
      <c r="B33" s="24" t="s">
        <v>140</v>
      </c>
      <c r="C33" s="21">
        <v>26.378000259399414</v>
      </c>
      <c r="D33" s="30"/>
      <c r="E33" s="33"/>
      <c r="F33" s="33"/>
      <c r="G33" s="21">
        <v>15.50100040435791</v>
      </c>
      <c r="I33" s="33"/>
      <c r="J33" s="33"/>
      <c r="K33" s="33"/>
      <c r="L33" s="33"/>
      <c r="M33" s="33"/>
      <c r="N33" s="33"/>
      <c r="O33" s="34"/>
    </row>
    <row r="34" spans="2:16">
      <c r="B34" s="24" t="s">
        <v>140</v>
      </c>
      <c r="C34" s="21">
        <v>26.410999298095703</v>
      </c>
      <c r="D34" s="35"/>
      <c r="E34" s="33"/>
      <c r="F34" s="33"/>
      <c r="G34" s="21">
        <v>15.484000205993652</v>
      </c>
      <c r="H34" s="35"/>
      <c r="I34" s="33"/>
      <c r="J34" s="33"/>
      <c r="K34" s="33"/>
      <c r="L34" s="33"/>
      <c r="M34" s="33"/>
      <c r="N34" s="33"/>
      <c r="O34" s="34"/>
    </row>
    <row r="35" spans="2:16" ht="15.75">
      <c r="B35" s="24" t="s">
        <v>140</v>
      </c>
      <c r="C35" s="21">
        <v>26.558000564575195</v>
      </c>
      <c r="D35" s="36">
        <f t="shared" ref="D35" si="72">STDEV(C33:C35)</f>
        <v>9.5828335027475259E-2</v>
      </c>
      <c r="E35" s="37">
        <f t="shared" ref="E35" si="73">AVERAGE(C33:C35)</f>
        <v>26.449000040690105</v>
      </c>
      <c r="F35" s="33"/>
      <c r="G35" s="21">
        <v>15.458999633789063</v>
      </c>
      <c r="H35" s="38">
        <f t="shared" ref="H35" si="74">STDEV(G33:G35)</f>
        <v>2.1126997275831713E-2</v>
      </c>
      <c r="I35" s="37">
        <f t="shared" ref="I35" si="75">AVERAGE(G33:G35)</f>
        <v>15.481333414713541</v>
      </c>
      <c r="J35" s="33"/>
      <c r="K35" s="37">
        <f t="shared" ref="K35" si="76">E35-I35</f>
        <v>10.967666625976564</v>
      </c>
      <c r="L35" s="37">
        <f t="shared" ref="L35" si="77">K35-$K$7</f>
        <v>-0.52466646830240826</v>
      </c>
      <c r="M35" s="18">
        <f t="shared" ref="M35" si="78">SQRT((D35*D35)+(H35*H35))</f>
        <v>9.8129607193909854E-2</v>
      </c>
      <c r="N35" s="6"/>
      <c r="O35" s="41">
        <f t="shared" ref="O35" si="79">POWER(2,-L35)</f>
        <v>1.4386009563629527</v>
      </c>
      <c r="P35" s="17">
        <f t="shared" ref="P35" si="80">M35/SQRT((COUNT(C33:C35)+COUNT(G33:G35)/2))</f>
        <v>4.6258740454657256E-2</v>
      </c>
    </row>
    <row r="36" spans="2:16">
      <c r="B36" s="24" t="s">
        <v>141</v>
      </c>
      <c r="C36" s="21">
        <v>27.292999267578125</v>
      </c>
      <c r="D36" s="30"/>
      <c r="E36" s="33"/>
      <c r="F36" s="33"/>
      <c r="G36" s="21">
        <v>16.849000930786133</v>
      </c>
      <c r="I36" s="33"/>
      <c r="J36" s="33"/>
      <c r="K36" s="33"/>
      <c r="L36" s="33"/>
      <c r="M36" s="33"/>
      <c r="N36" s="33"/>
      <c r="O36" s="34"/>
    </row>
    <row r="37" spans="2:16">
      <c r="B37" s="24" t="s">
        <v>141</v>
      </c>
      <c r="C37" s="21">
        <v>27.326000213623047</v>
      </c>
      <c r="D37" s="35"/>
      <c r="E37" s="33"/>
      <c r="F37" s="33"/>
      <c r="G37" s="21">
        <v>16.863000869750977</v>
      </c>
      <c r="H37" s="35"/>
      <c r="I37" s="33"/>
      <c r="J37" s="33"/>
      <c r="K37" s="33"/>
      <c r="L37" s="33"/>
      <c r="M37" s="33"/>
      <c r="N37" s="33"/>
      <c r="O37" s="34"/>
    </row>
    <row r="38" spans="2:16" ht="15.75">
      <c r="B38" s="24" t="s">
        <v>141</v>
      </c>
      <c r="C38" s="21">
        <v>27.552000045776367</v>
      </c>
      <c r="D38" s="36">
        <f t="shared" ref="D38" si="81">STDEV(C36:C38)</f>
        <v>0.14097658770193242</v>
      </c>
      <c r="E38" s="37">
        <f t="shared" ref="E38" si="82">AVERAGE(C36:C38)</f>
        <v>27.39033317565918</v>
      </c>
      <c r="F38" s="33"/>
      <c r="G38" s="21">
        <v>16.840000152587891</v>
      </c>
      <c r="H38" s="38">
        <f t="shared" ref="H38" si="83">STDEV(G36:G38)</f>
        <v>1.159055139046153E-2</v>
      </c>
      <c r="I38" s="37">
        <f t="shared" ref="I38" si="84">AVERAGE(G36:G38)</f>
        <v>16.850667317708332</v>
      </c>
      <c r="J38" s="33"/>
      <c r="K38" s="37">
        <f t="shared" ref="K38" si="85">E38-I38</f>
        <v>10.539665857950848</v>
      </c>
      <c r="L38" s="37">
        <f t="shared" ref="L38" si="86">K38-$K$7</f>
        <v>-0.952667236328125</v>
      </c>
      <c r="M38" s="18">
        <f t="shared" ref="M38" si="87">SQRT((D38*D38)+(H38*H38))</f>
        <v>0.14145225046500876</v>
      </c>
      <c r="N38" s="6"/>
      <c r="O38" s="41">
        <f t="shared" ref="O38" si="88">POWER(2,-L38)</f>
        <v>1.9354475831835085</v>
      </c>
      <c r="P38" s="17">
        <f t="shared" ref="P38" si="89">M38/SQRT((COUNT(C36:C38)+COUNT(G36:G38)/2))</f>
        <v>6.6681230345270445E-2</v>
      </c>
    </row>
    <row r="39" spans="2:16">
      <c r="B39" s="24" t="s">
        <v>142</v>
      </c>
      <c r="C39" s="21">
        <v>26.791000366210938</v>
      </c>
      <c r="D39" s="30"/>
      <c r="E39" s="33"/>
      <c r="F39" s="33"/>
      <c r="G39" s="21">
        <v>14.845000267028809</v>
      </c>
      <c r="I39" s="33"/>
      <c r="J39" s="33"/>
      <c r="K39" s="33"/>
      <c r="L39" s="33"/>
      <c r="M39" s="33"/>
      <c r="N39" s="33"/>
      <c r="O39" s="34"/>
    </row>
    <row r="40" spans="2:16">
      <c r="B40" s="24" t="s">
        <v>142</v>
      </c>
      <c r="C40" s="21">
        <v>26.701000213623047</v>
      </c>
      <c r="D40" s="35"/>
      <c r="E40" s="33"/>
      <c r="F40" s="33"/>
      <c r="G40" s="21">
        <v>14.828000068664551</v>
      </c>
      <c r="H40" s="35"/>
      <c r="I40" s="33"/>
      <c r="J40" s="33"/>
      <c r="K40" s="33"/>
      <c r="L40" s="33"/>
      <c r="M40" s="33"/>
      <c r="N40" s="33"/>
      <c r="O40" s="34"/>
    </row>
    <row r="41" spans="2:16" ht="15.75">
      <c r="B41" s="24" t="s">
        <v>142</v>
      </c>
      <c r="C41" s="21">
        <v>26.698999404907227</v>
      </c>
      <c r="D41" s="36">
        <f t="shared" ref="D41" si="90">STDEV(C39:C41)</f>
        <v>5.25487195882193E-2</v>
      </c>
      <c r="E41" s="37">
        <f t="shared" ref="E41" si="91">AVERAGE(C39:C41)</f>
        <v>26.73033332824707</v>
      </c>
      <c r="F41" s="33"/>
      <c r="G41" s="21">
        <v>14.843000411987305</v>
      </c>
      <c r="H41" s="38">
        <f t="shared" ref="H41" si="92">STDEV(G39:G41)</f>
        <v>9.2917209063735004E-3</v>
      </c>
      <c r="I41" s="37">
        <f t="shared" ref="I41" si="93">AVERAGE(G39:G41)</f>
        <v>14.838666915893555</v>
      </c>
      <c r="J41" s="33"/>
      <c r="K41" s="37">
        <f t="shared" ref="K41" si="94">E41-I41</f>
        <v>11.891666412353516</v>
      </c>
      <c r="L41" s="37">
        <f t="shared" ref="L41" si="95">K41-$K$7</f>
        <v>0.39933331807454309</v>
      </c>
      <c r="M41" s="18">
        <f t="shared" ref="M41" si="96">SQRT((D41*D41)+(H41*H41))</f>
        <v>5.3363882989932818E-2</v>
      </c>
      <c r="N41" s="6"/>
      <c r="O41" s="41">
        <f t="shared" ref="O41" si="97">POWER(2,-L41)</f>
        <v>0.75820857708963507</v>
      </c>
      <c r="P41" s="17">
        <f t="shared" ref="P41" si="98">M41/SQRT((COUNT(C39:C41)+COUNT(G39:G41)/2))</f>
        <v>2.5155975688417969E-2</v>
      </c>
    </row>
    <row r="42" spans="2:16">
      <c r="B42" s="24" t="s">
        <v>143</v>
      </c>
      <c r="C42" s="21">
        <v>27.680000305175781</v>
      </c>
      <c r="D42" s="30"/>
      <c r="E42" s="33"/>
      <c r="F42" s="33"/>
      <c r="G42" s="21">
        <v>16.427000045776367</v>
      </c>
      <c r="I42" s="33"/>
      <c r="J42" s="33"/>
      <c r="K42" s="33"/>
      <c r="L42" s="33"/>
      <c r="M42" s="33"/>
      <c r="N42" s="33"/>
      <c r="O42" s="34"/>
    </row>
    <row r="43" spans="2:16">
      <c r="B43" s="24" t="s">
        <v>143</v>
      </c>
      <c r="C43" s="21">
        <v>27.795000076293945</v>
      </c>
      <c r="D43" s="35"/>
      <c r="E43" s="33"/>
      <c r="F43" s="33"/>
      <c r="G43" s="21">
        <v>16.451999664306641</v>
      </c>
      <c r="H43" s="35"/>
      <c r="I43" s="33"/>
      <c r="J43" s="33"/>
      <c r="K43" s="33"/>
      <c r="L43" s="33"/>
      <c r="M43" s="33"/>
      <c r="N43" s="33"/>
      <c r="O43" s="34"/>
    </row>
    <row r="44" spans="2:16" ht="15.75">
      <c r="B44" s="24" t="s">
        <v>143</v>
      </c>
      <c r="C44" s="21">
        <v>28.145000457763672</v>
      </c>
      <c r="D44" s="36">
        <f t="shared" ref="D44" si="99">STDEV(C42:C44)</f>
        <v>0.24219494774956635</v>
      </c>
      <c r="E44" s="37">
        <f t="shared" ref="E44" si="100">AVERAGE(C42:C44)</f>
        <v>27.873333613077801</v>
      </c>
      <c r="F44" s="33"/>
      <c r="G44" s="21">
        <v>16.483999252319336</v>
      </c>
      <c r="H44" s="38">
        <f t="shared" ref="H44" si="101">STDEV(G42:G44)</f>
        <v>2.8571151260696034E-2</v>
      </c>
      <c r="I44" s="37">
        <f t="shared" ref="I44" si="102">AVERAGE(G42:G44)</f>
        <v>16.454332987467449</v>
      </c>
      <c r="J44" s="33"/>
      <c r="K44" s="37">
        <f t="shared" ref="K44" si="103">E44-I44</f>
        <v>11.419000625610352</v>
      </c>
      <c r="L44" s="37">
        <f t="shared" ref="L44" si="104">K44-$K$7</f>
        <v>-7.3332468668620976E-2</v>
      </c>
      <c r="M44" s="18">
        <f t="shared" ref="M44" si="105">SQRT((D44*D44)+(H44*H44))</f>
        <v>0.24387435986543718</v>
      </c>
      <c r="N44" s="6"/>
      <c r="O44" s="41">
        <f t="shared" ref="O44" si="106">POWER(2,-L44)</f>
        <v>1.0521442176085094</v>
      </c>
      <c r="P44" s="17">
        <f t="shared" ref="P44" si="107">M44/SQRT((COUNT(C42:C44)+COUNT(G42:G44)/2))</f>
        <v>0.11496347574558603</v>
      </c>
    </row>
    <row r="45" spans="2:16">
      <c r="B45" s="24" t="s">
        <v>144</v>
      </c>
      <c r="C45" s="21">
        <v>28.370000839233398</v>
      </c>
      <c r="D45" s="30"/>
      <c r="E45" s="33"/>
      <c r="F45" s="33"/>
      <c r="G45" s="21">
        <v>18.266000747680664</v>
      </c>
      <c r="I45" s="33"/>
      <c r="J45" s="33"/>
      <c r="K45" s="33"/>
      <c r="L45" s="33"/>
      <c r="M45" s="33"/>
      <c r="N45" s="33"/>
      <c r="O45" s="34"/>
    </row>
    <row r="46" spans="2:16">
      <c r="B46" s="24" t="s">
        <v>144</v>
      </c>
      <c r="C46" s="21">
        <v>27.75</v>
      </c>
      <c r="D46" s="35"/>
      <c r="E46" s="33"/>
      <c r="F46" s="33"/>
      <c r="G46" s="21">
        <v>18.292999267578125</v>
      </c>
      <c r="H46" s="35"/>
      <c r="I46" s="33"/>
      <c r="J46" s="33"/>
      <c r="K46" s="33"/>
      <c r="L46" s="33"/>
      <c r="M46" s="33"/>
      <c r="N46" s="33"/>
      <c r="O46" s="34"/>
    </row>
    <row r="47" spans="2:16" ht="15.75">
      <c r="B47" s="24" t="s">
        <v>144</v>
      </c>
      <c r="C47" s="21">
        <v>27.851999282836914</v>
      </c>
      <c r="D47" s="36">
        <f t="shared" ref="D47" si="108">STDEV(C45:C47)</f>
        <v>0.3324481179517812</v>
      </c>
      <c r="E47" s="37">
        <f t="shared" ref="E47" si="109">AVERAGE(C45:C47)</f>
        <v>27.99066670735677</v>
      </c>
      <c r="F47" s="33"/>
      <c r="G47" s="21">
        <v>18.329999923706055</v>
      </c>
      <c r="H47" s="38">
        <f t="shared" ref="H47" si="110">STDEV(G45:G47)</f>
        <v>3.2129589587792301E-2</v>
      </c>
      <c r="I47" s="37">
        <f t="shared" ref="I47" si="111">AVERAGE(G45:G47)</f>
        <v>18.296333312988281</v>
      </c>
      <c r="J47" s="33"/>
      <c r="K47" s="37">
        <f t="shared" ref="K47" si="112">E47-I47</f>
        <v>9.6943333943684884</v>
      </c>
      <c r="L47" s="37">
        <f t="shared" ref="L47" si="113">K47-$K$7</f>
        <v>-1.7979996999104841</v>
      </c>
      <c r="M47" s="18">
        <f t="shared" ref="M47" si="114">SQRT((D47*D47)+(H47*H47))</f>
        <v>0.33399709827596014</v>
      </c>
      <c r="N47" s="6"/>
      <c r="O47" s="41">
        <f t="shared" ref="O47" si="115">POWER(2,-L47)</f>
        <v>3.4773775170439216</v>
      </c>
      <c r="P47" s="17">
        <f t="shared" ref="P47" si="116">M47/SQRT((COUNT(C45:C47)+COUNT(G45:G47)/2))</f>
        <v>0.15744774205837411</v>
      </c>
    </row>
    <row r="48" spans="2:16">
      <c r="B48" s="24" t="s">
        <v>145</v>
      </c>
      <c r="C48" s="21">
        <v>29</v>
      </c>
      <c r="D48" s="30"/>
      <c r="E48" s="33"/>
      <c r="F48" s="33"/>
      <c r="G48" s="21">
        <v>14.35099983215332</v>
      </c>
      <c r="I48" s="33"/>
      <c r="J48" s="33"/>
      <c r="K48" s="33"/>
      <c r="L48" s="33"/>
      <c r="M48" s="33"/>
      <c r="N48" s="33"/>
      <c r="O48" s="34"/>
    </row>
    <row r="49" spans="2:16">
      <c r="B49" s="24" t="s">
        <v>145</v>
      </c>
      <c r="C49" s="21">
        <v>28.881999969482422</v>
      </c>
      <c r="D49" s="35"/>
      <c r="E49" s="33"/>
      <c r="F49" s="33"/>
      <c r="G49" s="21">
        <v>14.378999710083008</v>
      </c>
      <c r="H49" s="35"/>
      <c r="I49" s="33"/>
      <c r="J49" s="33"/>
      <c r="K49" s="33"/>
      <c r="L49" s="33"/>
      <c r="M49" s="33"/>
      <c r="N49" s="33"/>
      <c r="O49" s="34"/>
    </row>
    <row r="50" spans="2:16" ht="15.75">
      <c r="B50" s="24" t="s">
        <v>145</v>
      </c>
      <c r="C50" s="21">
        <v>29.413000106811523</v>
      </c>
      <c r="D50" s="36">
        <f t="shared" ref="D50" si="117">STDEV(C48:C50)</f>
        <v>0.2788231940591277</v>
      </c>
      <c r="E50" s="37">
        <f t="shared" ref="E50" si="118">AVERAGE(C48:C50)</f>
        <v>29.098333358764648</v>
      </c>
      <c r="F50" s="33"/>
      <c r="G50" s="21">
        <v>14.381999969482422</v>
      </c>
      <c r="H50" s="38">
        <f t="shared" ref="H50" si="119">STDEV(G48:G50)</f>
        <v>1.7097773904636092E-2</v>
      </c>
      <c r="I50" s="37">
        <f t="shared" ref="I50" si="120">AVERAGE(G48:G50)</f>
        <v>14.37066650390625</v>
      </c>
      <c r="J50" s="33"/>
      <c r="K50" s="37">
        <f t="shared" ref="K50" si="121">E50-I50</f>
        <v>14.727666854858398</v>
      </c>
      <c r="L50" s="37">
        <f t="shared" ref="L50" si="122">K50-$K$7</f>
        <v>3.2353337605794259</v>
      </c>
      <c r="M50" s="18">
        <f t="shared" ref="M50" si="123">SQRT((D50*D50)+(H50*H50))</f>
        <v>0.27934693021013862</v>
      </c>
      <c r="N50" s="6"/>
      <c r="O50" s="41">
        <f t="shared" ref="O50" si="124">POWER(2,-L50)</f>
        <v>0.10618605641559292</v>
      </c>
      <c r="P50" s="17">
        <f t="shared" ref="P50" si="125">M50/SQRT((COUNT(C48:C50)+COUNT(G48:G50)/2))</f>
        <v>0.13168540577015617</v>
      </c>
    </row>
    <row r="51" spans="2:16">
      <c r="B51" s="24" t="s">
        <v>146</v>
      </c>
      <c r="C51" s="21">
        <v>28.409000396728516</v>
      </c>
      <c r="D51" s="30"/>
      <c r="E51" s="33"/>
      <c r="F51" s="33"/>
      <c r="G51" s="21">
        <v>16.580999374389648</v>
      </c>
      <c r="I51" s="33"/>
      <c r="J51" s="33"/>
      <c r="K51" s="33"/>
      <c r="L51" s="33"/>
      <c r="M51" s="33"/>
      <c r="N51" s="33"/>
      <c r="O51" s="34"/>
    </row>
    <row r="52" spans="2:16">
      <c r="B52" s="24" t="s">
        <v>146</v>
      </c>
      <c r="C52" s="21">
        <v>28.142000198364258</v>
      </c>
      <c r="D52" s="35"/>
      <c r="E52" s="33"/>
      <c r="F52" s="33"/>
      <c r="G52" s="21">
        <v>16.621000289916992</v>
      </c>
      <c r="H52" s="35"/>
      <c r="I52" s="33"/>
      <c r="J52" s="33"/>
      <c r="K52" s="33"/>
      <c r="L52" s="33"/>
      <c r="M52" s="33"/>
      <c r="N52" s="33"/>
      <c r="O52" s="34"/>
    </row>
    <row r="53" spans="2:16" ht="15.75">
      <c r="B53" s="24" t="s">
        <v>146</v>
      </c>
      <c r="C53" s="21">
        <v>28.061000823974609</v>
      </c>
      <c r="D53" s="36">
        <f t="shared" ref="D53" si="126">STDEV(C51:C53)</f>
        <v>0.18209599447130842</v>
      </c>
      <c r="E53" s="37">
        <f t="shared" ref="E53" si="127">AVERAGE(C51:C53)</f>
        <v>28.204000473022461</v>
      </c>
      <c r="F53" s="33"/>
      <c r="G53" s="21">
        <v>16.604999542236328</v>
      </c>
      <c r="H53" s="38">
        <f t="shared" ref="H53" si="128">STDEV(G51:G53)</f>
        <v>2.0133327370452061E-2</v>
      </c>
      <c r="I53" s="37">
        <f t="shared" ref="I53" si="129">AVERAGE(G51:G53)</f>
        <v>16.602333068847656</v>
      </c>
      <c r="J53" s="33"/>
      <c r="K53" s="37">
        <f t="shared" ref="K53" si="130">E53-I53</f>
        <v>11.601667404174805</v>
      </c>
      <c r="L53" s="37">
        <f t="shared" ref="L53" si="131">K53-$K$7</f>
        <v>0.10933430989583215</v>
      </c>
      <c r="M53" s="18">
        <f t="shared" ref="M53" si="132">SQRT((D53*D53)+(H53*H53))</f>
        <v>0.1832056278434169</v>
      </c>
      <c r="N53" s="6"/>
      <c r="O53" s="41">
        <f t="shared" ref="O53" si="133">POWER(2,-L53)</f>
        <v>0.92701570793813493</v>
      </c>
      <c r="P53" s="17">
        <f t="shared" ref="P53" si="134">M53/SQRT((COUNT(C51:C53)+COUNT(G51:G53)/2))</f>
        <v>8.6363961199746042E-2</v>
      </c>
    </row>
    <row r="54" spans="2:16">
      <c r="B54" s="24" t="s">
        <v>147</v>
      </c>
      <c r="C54" s="21">
        <v>25.492000579833984</v>
      </c>
      <c r="D54" s="30"/>
      <c r="E54" s="33"/>
      <c r="F54" s="33"/>
      <c r="G54" s="21">
        <v>15.755000114440918</v>
      </c>
      <c r="I54" s="33"/>
      <c r="J54" s="33"/>
      <c r="K54" s="33"/>
      <c r="L54" s="33"/>
      <c r="M54" s="33"/>
      <c r="N54" s="33"/>
      <c r="O54" s="34"/>
    </row>
    <row r="55" spans="2:16">
      <c r="B55" s="24" t="s">
        <v>147</v>
      </c>
      <c r="C55" s="21">
        <v>25.403999328613281</v>
      </c>
      <c r="D55" s="35"/>
      <c r="E55" s="33"/>
      <c r="F55" s="33"/>
      <c r="G55" s="21">
        <v>16.181999206542969</v>
      </c>
      <c r="H55" s="35"/>
      <c r="I55" s="33"/>
      <c r="J55" s="33"/>
      <c r="K55" s="33"/>
      <c r="L55" s="33"/>
      <c r="M55" s="33"/>
      <c r="N55" s="33"/>
      <c r="O55" s="34"/>
    </row>
    <row r="56" spans="2:16" ht="15.75">
      <c r="B56" s="24" t="s">
        <v>147</v>
      </c>
      <c r="C56" s="21">
        <v>25.607999801635742</v>
      </c>
      <c r="D56" s="36">
        <f t="shared" ref="D56" si="135">STDEV(C54:C56)</f>
        <v>0.10231994972341295</v>
      </c>
      <c r="E56" s="37">
        <f t="shared" ref="E56" si="136">AVERAGE(C54:C56)</f>
        <v>25.501333236694336</v>
      </c>
      <c r="F56" s="33"/>
      <c r="G56" s="21">
        <v>15.836000442504883</v>
      </c>
      <c r="H56" s="38">
        <f t="shared" ref="H56" si="137">STDEV(G54:G56)</f>
        <v>0.22679080761728967</v>
      </c>
      <c r="I56" s="37">
        <f t="shared" ref="I56" si="138">AVERAGE(G54:G56)</f>
        <v>15.924333254496256</v>
      </c>
      <c r="J56" s="33"/>
      <c r="K56" s="37">
        <f t="shared" ref="K56" si="139">E56-I56</f>
        <v>9.57699998219808</v>
      </c>
      <c r="L56" s="37">
        <f t="shared" ref="L56" si="140">K56-$K$7</f>
        <v>-1.9153331120808925</v>
      </c>
      <c r="M56" s="18">
        <f t="shared" ref="M56" si="141">SQRT((D56*D56)+(H56*H56))</f>
        <v>0.24880402434668183</v>
      </c>
      <c r="N56" s="6"/>
      <c r="O56" s="41">
        <f t="shared" ref="O56" si="142">POWER(2,-L56)</f>
        <v>3.7720089837859851</v>
      </c>
      <c r="P56" s="17">
        <f t="shared" ref="P56" si="143">M56/SQRT((COUNT(C54:C56)+COUNT(G54:G56)/2))</f>
        <v>0.11728734186802774</v>
      </c>
    </row>
    <row r="57" spans="2:16">
      <c r="B57" s="24" t="s">
        <v>148</v>
      </c>
      <c r="C57" s="21">
        <v>23.461999893188477</v>
      </c>
      <c r="D57" s="30"/>
      <c r="E57" s="33"/>
      <c r="F57" s="33"/>
      <c r="G57" s="21">
        <v>13.894000053405762</v>
      </c>
      <c r="I57" s="33"/>
      <c r="J57" s="33"/>
      <c r="K57" s="33"/>
      <c r="L57" s="33"/>
      <c r="M57" s="33"/>
      <c r="N57" s="33"/>
      <c r="O57" s="34"/>
    </row>
    <row r="58" spans="2:16">
      <c r="B58" s="24" t="s">
        <v>148</v>
      </c>
      <c r="C58" s="21">
        <v>23.533000946044922</v>
      </c>
      <c r="D58" s="35"/>
      <c r="E58" s="33"/>
      <c r="F58" s="33"/>
      <c r="G58" s="21">
        <v>13.847000122070313</v>
      </c>
      <c r="H58" s="35"/>
      <c r="I58" s="33"/>
      <c r="J58" s="33"/>
      <c r="K58" s="33"/>
      <c r="L58" s="33"/>
      <c r="M58" s="33"/>
      <c r="N58" s="33"/>
      <c r="O58" s="34"/>
    </row>
    <row r="59" spans="2:16" ht="15.75">
      <c r="B59" s="24" t="s">
        <v>148</v>
      </c>
      <c r="C59" s="21">
        <v>23.472000122070312</v>
      </c>
      <c r="D59" s="36">
        <f t="shared" ref="D59" si="144">STDEV(C57:C59)</f>
        <v>3.8432309779650516E-2</v>
      </c>
      <c r="E59" s="37">
        <f t="shared" ref="E59" si="145">AVERAGE(C57:C59)</f>
        <v>23.48900032043457</v>
      </c>
      <c r="F59" s="33"/>
      <c r="G59" s="21">
        <v>13.815999984741211</v>
      </c>
      <c r="H59" s="38">
        <f t="shared" ref="H59" si="146">STDEV(G57:G59)</f>
        <v>3.9272579007993892E-2</v>
      </c>
      <c r="I59" s="37">
        <f t="shared" ref="I59" si="147">AVERAGE(G57:G59)</f>
        <v>13.852333386739096</v>
      </c>
      <c r="J59" s="33"/>
      <c r="K59" s="37">
        <f t="shared" ref="K59" si="148">E59-I59</f>
        <v>9.6366669336954747</v>
      </c>
      <c r="L59" s="37">
        <f t="shared" ref="L59" si="149">K59-$K$7</f>
        <v>-1.8556661605834979</v>
      </c>
      <c r="M59" s="18">
        <f t="shared" ref="M59" si="150">SQRT((D59*D59)+(H59*H59))</f>
        <v>5.4948866202480857E-2</v>
      </c>
      <c r="N59" s="6"/>
      <c r="O59" s="41">
        <f t="shared" ref="O59" si="151">POWER(2,-L59)</f>
        <v>3.619188275002744</v>
      </c>
      <c r="P59" s="17">
        <f t="shared" ref="P59" si="152">M59/SQRT((COUNT(C57:C59)+COUNT(G57:G59)/2))</f>
        <v>2.5903143940191008E-2</v>
      </c>
    </row>
    <row r="60" spans="2:16">
      <c r="B60" s="24" t="s">
        <v>149</v>
      </c>
      <c r="C60" s="21">
        <v>25.63599967956543</v>
      </c>
      <c r="D60" s="30"/>
      <c r="E60" s="33"/>
      <c r="F60" s="33"/>
      <c r="G60" s="21">
        <v>16.080999374389648</v>
      </c>
      <c r="I60" s="33"/>
      <c r="J60" s="33"/>
      <c r="K60" s="33"/>
      <c r="L60" s="33"/>
      <c r="M60" s="33"/>
      <c r="N60" s="33"/>
      <c r="O60" s="34"/>
    </row>
    <row r="61" spans="2:16">
      <c r="B61" s="24" t="s">
        <v>149</v>
      </c>
      <c r="C61" s="21">
        <v>25.569000244140625</v>
      </c>
      <c r="D61" s="35"/>
      <c r="E61" s="33"/>
      <c r="F61" s="33"/>
      <c r="G61" s="21">
        <v>16.111000061035156</v>
      </c>
      <c r="H61" s="35"/>
      <c r="I61" s="33"/>
      <c r="J61" s="33"/>
      <c r="K61" s="33"/>
      <c r="L61" s="33"/>
      <c r="M61" s="33"/>
      <c r="N61" s="33"/>
      <c r="O61" s="34"/>
    </row>
    <row r="62" spans="2:16" ht="15.75">
      <c r="B62" s="24" t="s">
        <v>149</v>
      </c>
      <c r="C62" s="21">
        <v>25.66200065612793</v>
      </c>
      <c r="D62" s="36">
        <f t="shared" ref="D62" si="153">STDEV(C60:C62)</f>
        <v>4.7982725640336184E-2</v>
      </c>
      <c r="E62" s="37">
        <f t="shared" ref="E62" si="154">AVERAGE(C60:C62)</f>
        <v>25.622333526611328</v>
      </c>
      <c r="F62" s="33"/>
      <c r="G62" s="21">
        <v>16.048999786376953</v>
      </c>
      <c r="H62" s="38">
        <f t="shared" ref="H62" si="155">STDEV(G60:G62)</f>
        <v>3.1005507279290478E-2</v>
      </c>
      <c r="I62" s="37">
        <f t="shared" ref="I62" si="156">AVERAGE(G60:G62)</f>
        <v>16.080333073933918</v>
      </c>
      <c r="J62" s="33"/>
      <c r="K62" s="37">
        <f t="shared" ref="K62" si="157">E62-I62</f>
        <v>9.54200045267741</v>
      </c>
      <c r="L62" s="37">
        <f t="shared" ref="L62" si="158">K62-$K$7</f>
        <v>-1.9503326416015625</v>
      </c>
      <c r="M62" s="18">
        <f t="shared" ref="M62" si="159">SQRT((D62*D62)+(H62*H62))</f>
        <v>5.7128656920339992E-2</v>
      </c>
      <c r="N62" s="6"/>
      <c r="O62" s="41">
        <f t="shared" ref="O62" si="160">POWER(2,-L62)</f>
        <v>3.86463628057672</v>
      </c>
      <c r="P62" s="17">
        <f t="shared" ref="P62" si="161">M62/SQRT((COUNT(C60:C62)+COUNT(G60:G62)/2))</f>
        <v>2.693070713896813E-2</v>
      </c>
    </row>
    <row r="63" spans="2:16">
      <c r="B63" s="24" t="s">
        <v>150</v>
      </c>
      <c r="C63" s="21"/>
      <c r="D63" s="30"/>
      <c r="E63" s="33"/>
      <c r="F63" s="33"/>
      <c r="G63" s="21">
        <v>17.87700080871582</v>
      </c>
      <c r="I63" s="33"/>
      <c r="J63" s="33"/>
      <c r="K63" s="33"/>
      <c r="L63" s="33"/>
      <c r="M63" s="33"/>
      <c r="N63" s="33"/>
      <c r="O63" s="34"/>
    </row>
    <row r="64" spans="2:16">
      <c r="B64" s="24" t="s">
        <v>150</v>
      </c>
      <c r="C64" s="21">
        <v>30.896999359130859</v>
      </c>
      <c r="D64" s="35"/>
      <c r="E64" s="33"/>
      <c r="F64" s="33"/>
      <c r="G64" s="21">
        <v>17.843999862670898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150</v>
      </c>
      <c r="C65" s="21">
        <v>31.021999359130859</v>
      </c>
      <c r="D65" s="36">
        <f>STDEV(C63:C65)</f>
        <v>8.8388347648318447E-2</v>
      </c>
      <c r="E65" s="37">
        <f>AVERAGE(C63:C65)</f>
        <v>30.959499359130859</v>
      </c>
      <c r="F65" s="33"/>
      <c r="G65" s="21">
        <v>17.83799934387207</v>
      </c>
      <c r="H65" s="38">
        <f>STDEV(G63:G65)</f>
        <v>2.1000725882983195E-2</v>
      </c>
      <c r="I65" s="37">
        <f>AVERAGE(G63:G65)</f>
        <v>17.853000005086262</v>
      </c>
      <c r="J65" s="33"/>
      <c r="K65" s="37">
        <f>E65-I65</f>
        <v>13.106499354044598</v>
      </c>
      <c r="L65" s="37">
        <f>K65-$K$7</f>
        <v>1.614166259765625</v>
      </c>
      <c r="M65" s="18">
        <f>SQRT((D65*D65)+(H65*H65))</f>
        <v>9.0848943238830263E-2</v>
      </c>
      <c r="N65" s="6"/>
      <c r="O65" s="41">
        <f>POWER(2,-L65)</f>
        <v>0.32665366692287412</v>
      </c>
      <c r="P65" s="17">
        <f>M65/SQRT((COUNT(C63:C65)+COUNT(G63:G65)/2))</f>
        <v>4.8560802792882253E-2</v>
      </c>
    </row>
    <row r="66" spans="2:16">
      <c r="B66" s="24" t="s">
        <v>151</v>
      </c>
      <c r="C66" s="21">
        <v>24.111000061035156</v>
      </c>
      <c r="D66" s="30"/>
      <c r="E66" s="33"/>
      <c r="F66" s="33"/>
      <c r="G66" s="21">
        <v>15.611000061035156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151</v>
      </c>
      <c r="C67" s="21">
        <v>23.968000411987305</v>
      </c>
      <c r="D67" s="35"/>
      <c r="E67" s="33"/>
      <c r="F67" s="33"/>
      <c r="G67" s="21">
        <v>15.605999946594238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151</v>
      </c>
      <c r="C68" s="21">
        <v>24.211000442504883</v>
      </c>
      <c r="D68" s="36">
        <f>STDEV(C66:C68)</f>
        <v>0.12213243546347781</v>
      </c>
      <c r="E68" s="37">
        <f>AVERAGE(C66:C68)</f>
        <v>24.096666971842449</v>
      </c>
      <c r="F68" s="33"/>
      <c r="G68" s="21">
        <v>15.701000213623047</v>
      </c>
      <c r="H68" s="38">
        <f>STDEV(G66:G68)</f>
        <v>5.346350678392818E-2</v>
      </c>
      <c r="I68" s="37">
        <f>AVERAGE(G66:G68)</f>
        <v>15.639333407084147</v>
      </c>
      <c r="J68" s="33"/>
      <c r="K68" s="37">
        <f>E68-I68</f>
        <v>8.4573335647583026</v>
      </c>
      <c r="L68" s="37">
        <f>K68-$K$7</f>
        <v>-3.03499952952067</v>
      </c>
      <c r="M68" s="18">
        <f>SQRT((D68*D68)+(H68*H68))</f>
        <v>0.13332170997206608</v>
      </c>
      <c r="N68" s="6"/>
      <c r="O68" s="41">
        <f>POWER(2,-L68)</f>
        <v>8.1964519113053953</v>
      </c>
      <c r="P68" s="17">
        <f>M68/SQRT((COUNT(C66:C68)+COUNT(G66:G68)/2))</f>
        <v>6.2848456800422725E-2</v>
      </c>
    </row>
    <row r="69" spans="2:16">
      <c r="B69" s="24" t="s">
        <v>152</v>
      </c>
      <c r="C69" s="21">
        <v>24.943000793457031</v>
      </c>
      <c r="D69" s="30"/>
      <c r="E69" s="33"/>
      <c r="F69" s="33"/>
      <c r="G69" s="21">
        <v>14.800000190734863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152</v>
      </c>
      <c r="C70" s="21">
        <v>24.808000564575195</v>
      </c>
      <c r="D70" s="35"/>
      <c r="E70" s="33"/>
      <c r="F70" s="33"/>
      <c r="G70" s="21">
        <v>14.782999992370605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152</v>
      </c>
      <c r="C71" s="21">
        <v>24.909999847412109</v>
      </c>
      <c r="D71" s="36">
        <f>STDEV(C69:C71)</f>
        <v>7.0377527115375788E-2</v>
      </c>
      <c r="E71" s="37">
        <f>AVERAGE(C69:C71)</f>
        <v>24.887000401814777</v>
      </c>
      <c r="F71" s="33"/>
      <c r="G71" s="21">
        <v>14.833000183105469</v>
      </c>
      <c r="H71" s="38">
        <f>STDEV(G69:G71)</f>
        <v>2.5423169597851878E-2</v>
      </c>
      <c r="I71" s="37">
        <f>AVERAGE(G69:G71)</f>
        <v>14.805333455403646</v>
      </c>
      <c r="J71" s="33"/>
      <c r="K71" s="37">
        <f>E71-I71</f>
        <v>10.081666946411131</v>
      </c>
      <c r="L71" s="37">
        <f>K71-$K$7</f>
        <v>-1.4106661478678415</v>
      </c>
      <c r="M71" s="18">
        <f>SQRT((D71*D71)+(H71*H71))</f>
        <v>7.482869687009519E-2</v>
      </c>
      <c r="N71" s="6"/>
      <c r="O71" s="41">
        <f>POWER(2,-L71)</f>
        <v>2.6585989223489155</v>
      </c>
      <c r="P71" s="17">
        <f>M71/SQRT((COUNT(C69:C71)+COUNT(G69:G71)/2))</f>
        <v>3.5274585989464598E-2</v>
      </c>
    </row>
    <row r="72" spans="2:16">
      <c r="B72" s="24" t="s">
        <v>153</v>
      </c>
      <c r="C72" s="21">
        <v>24.981000900268555</v>
      </c>
      <c r="D72" s="30"/>
      <c r="E72" s="33"/>
      <c r="F72" s="33"/>
      <c r="G72" s="21">
        <v>15.314000129699707</v>
      </c>
      <c r="I72" s="33"/>
      <c r="J72" s="33"/>
      <c r="K72" s="33"/>
      <c r="L72" s="33"/>
      <c r="M72" s="33"/>
      <c r="N72" s="33"/>
      <c r="O72" s="34"/>
    </row>
    <row r="73" spans="2:16">
      <c r="B73" s="24" t="s">
        <v>153</v>
      </c>
      <c r="C73" s="21">
        <v>24.922000885009766</v>
      </c>
      <c r="D73" s="35"/>
      <c r="E73" s="33"/>
      <c r="F73" s="33"/>
      <c r="G73" s="21">
        <v>15.404000282287598</v>
      </c>
      <c r="H73" s="35"/>
      <c r="I73" s="33"/>
      <c r="J73" s="33"/>
      <c r="K73" s="33"/>
      <c r="L73" s="33"/>
      <c r="M73" s="33"/>
      <c r="N73" s="33"/>
      <c r="O73" s="34"/>
    </row>
    <row r="74" spans="2:16" ht="15.75">
      <c r="B74" s="24" t="s">
        <v>153</v>
      </c>
      <c r="C74" s="21">
        <v>25.038999557495117</v>
      </c>
      <c r="D74" s="36">
        <f>STDEV(C72:C74)</f>
        <v>5.8500050432964294E-2</v>
      </c>
      <c r="E74" s="37">
        <f>AVERAGE(C72:C74)</f>
        <v>24.980667114257812</v>
      </c>
      <c r="F74" s="33"/>
      <c r="G74" s="21">
        <v>15.439999580383301</v>
      </c>
      <c r="H74" s="38">
        <f>STDEV(G72:G74)</f>
        <v>6.4899715589764942E-2</v>
      </c>
      <c r="I74" s="37">
        <f>AVERAGE(G72:G74)</f>
        <v>15.385999997456869</v>
      </c>
      <c r="J74" s="33"/>
      <c r="K74" s="37">
        <f>E74-I74</f>
        <v>9.5946671168009434</v>
      </c>
      <c r="L74" s="37">
        <f>K74-$K$7</f>
        <v>-1.8976659774780291</v>
      </c>
      <c r="M74" s="18">
        <f>SQRT((D74*D74)+(H74*H74))</f>
        <v>8.7374075012510113E-2</v>
      </c>
      <c r="N74" s="6"/>
      <c r="O74" s="41">
        <f>POWER(2,-L74)</f>
        <v>3.7260989256967427</v>
      </c>
      <c r="P74" s="17">
        <f>M74/SQRT((COUNT(C72:C74)+COUNT(G72:G74)/2))</f>
        <v>4.118853396083199E-2</v>
      </c>
    </row>
    <row r="75" spans="2:16">
      <c r="B75" s="24" t="s">
        <v>154</v>
      </c>
      <c r="C75" s="21">
        <v>22.985000610351563</v>
      </c>
      <c r="D75" s="30"/>
      <c r="E75" s="33"/>
      <c r="F75" s="33"/>
      <c r="G75" s="21">
        <v>14.657999992370605</v>
      </c>
      <c r="I75" s="33"/>
      <c r="J75" s="33"/>
      <c r="K75" s="33"/>
      <c r="L75" s="33"/>
      <c r="M75" s="33"/>
      <c r="N75" s="33"/>
      <c r="O75" s="34"/>
    </row>
    <row r="76" spans="2:16">
      <c r="B76" s="24" t="s">
        <v>154</v>
      </c>
      <c r="C76" s="21">
        <v>23.017999649047852</v>
      </c>
      <c r="D76" s="35"/>
      <c r="E76" s="33"/>
      <c r="F76" s="33"/>
      <c r="G76" s="21">
        <v>14.637999534606934</v>
      </c>
      <c r="H76" s="35"/>
      <c r="I76" s="33"/>
      <c r="J76" s="33"/>
      <c r="K76" s="33"/>
      <c r="L76" s="33"/>
      <c r="M76" s="33"/>
      <c r="N76" s="33"/>
      <c r="O76" s="34"/>
    </row>
    <row r="77" spans="2:16" ht="15.75">
      <c r="B77" s="24" t="s">
        <v>154</v>
      </c>
      <c r="C77" s="21">
        <v>23.097000122070313</v>
      </c>
      <c r="D77" s="36">
        <f>STDEV(C75:C77)</f>
        <v>5.7552732222849595E-2</v>
      </c>
      <c r="E77" s="37">
        <f>AVERAGE(C75:C77)</f>
        <v>23.03333346048991</v>
      </c>
      <c r="F77" s="33"/>
      <c r="G77" s="21">
        <v>14.633000373840332</v>
      </c>
      <c r="H77" s="38">
        <f>STDEV(G75:G77)</f>
        <v>1.322869888906906E-2</v>
      </c>
      <c r="I77" s="37">
        <f>AVERAGE(G75:G77)</f>
        <v>14.642999966939291</v>
      </c>
      <c r="J77" s="33"/>
      <c r="K77" s="37">
        <f>E77-I77</f>
        <v>8.3903334935506191</v>
      </c>
      <c r="L77" s="37">
        <f>K77-$K$7</f>
        <v>-3.1019996007283535</v>
      </c>
      <c r="M77" s="18">
        <f>SQRT((D77*D77)+(H77*H77))</f>
        <v>5.9053496599377475E-2</v>
      </c>
      <c r="N77" s="6"/>
      <c r="O77" s="41">
        <f>POWER(2,-L77)</f>
        <v>8.5860799149151994</v>
      </c>
      <c r="P77" s="17">
        <f>M77/SQRT((COUNT(C75:C77)+COUNT(G75:G77)/2))</f>
        <v>2.7838085265464361E-2</v>
      </c>
    </row>
    <row r="78" spans="2:16">
      <c r="B78" s="24" t="s">
        <v>155</v>
      </c>
      <c r="C78" s="21">
        <v>26.66200065612793</v>
      </c>
      <c r="D78" s="30"/>
      <c r="E78" s="33"/>
      <c r="F78" s="33"/>
      <c r="G78" s="21">
        <v>15.288000106811523</v>
      </c>
      <c r="I78" s="33"/>
      <c r="J78" s="33"/>
      <c r="K78" s="33"/>
      <c r="L78" s="33"/>
      <c r="M78" s="33"/>
      <c r="N78" s="33"/>
      <c r="O78" s="34"/>
    </row>
    <row r="79" spans="2:16">
      <c r="B79" s="24" t="s">
        <v>155</v>
      </c>
      <c r="C79" s="21">
        <v>26.554000854492188</v>
      </c>
      <c r="D79" s="35"/>
      <c r="E79" s="33"/>
      <c r="F79" s="33"/>
      <c r="G79" s="21">
        <v>15.324999809265137</v>
      </c>
      <c r="H79" s="35"/>
      <c r="I79" s="33"/>
      <c r="J79" s="33"/>
      <c r="K79" s="33"/>
      <c r="L79" s="33"/>
      <c r="M79" s="33"/>
      <c r="N79" s="33"/>
      <c r="O79" s="34"/>
    </row>
    <row r="80" spans="2:16" ht="15.75">
      <c r="B80" s="24" t="s">
        <v>155</v>
      </c>
      <c r="C80" s="21">
        <v>26.422000885009766</v>
      </c>
      <c r="D80" s="36">
        <f>STDEV(C78:C80)</f>
        <v>0.12019972215268158</v>
      </c>
      <c r="E80" s="37">
        <f>AVERAGE(C78:C80)</f>
        <v>26.546000798543293</v>
      </c>
      <c r="F80" s="33"/>
      <c r="G80" s="21">
        <v>15.326999664306641</v>
      </c>
      <c r="H80" s="38">
        <f>STDEV(G78:G80)</f>
        <v>2.1961871833770973E-2</v>
      </c>
      <c r="I80" s="37">
        <f>AVERAGE(G78:G80)</f>
        <v>15.3133331934611</v>
      </c>
      <c r="J80" s="33"/>
      <c r="K80" s="37">
        <f>E80-I80</f>
        <v>11.232667605082193</v>
      </c>
      <c r="L80" s="37">
        <f>K80-$K$7</f>
        <v>-0.25966548919677912</v>
      </c>
      <c r="M80" s="18">
        <f>SQRT((D80*D80)+(H80*H80))</f>
        <v>0.12218959456526908</v>
      </c>
      <c r="N80" s="6"/>
      <c r="O80" s="41">
        <f>POWER(2,-L80)</f>
        <v>1.19720108314212</v>
      </c>
      <c r="P80" s="17">
        <f>M80/SQRT((COUNT(C78:C80)+COUNT(G78:G80)/2))</f>
        <v>5.7600727271691125E-2</v>
      </c>
    </row>
    <row r="81" spans="2:16">
      <c r="B81" s="24" t="s">
        <v>156</v>
      </c>
      <c r="C81" s="21">
        <v>27.061000823974609</v>
      </c>
      <c r="D81" s="30"/>
      <c r="E81" s="33"/>
      <c r="F81" s="33"/>
      <c r="G81" s="21">
        <v>14.951000213623047</v>
      </c>
      <c r="I81" s="33"/>
      <c r="J81" s="33"/>
      <c r="K81" s="33"/>
      <c r="L81" s="33"/>
      <c r="M81" s="33"/>
      <c r="N81" s="33"/>
      <c r="O81" s="34"/>
    </row>
    <row r="82" spans="2:16">
      <c r="B82" s="24" t="s">
        <v>156</v>
      </c>
      <c r="C82" s="21">
        <v>27.513999938964844</v>
      </c>
      <c r="D82" s="35"/>
      <c r="E82" s="33"/>
      <c r="F82" s="33"/>
      <c r="G82" s="21">
        <v>14.991999626159668</v>
      </c>
      <c r="H82" s="35"/>
      <c r="I82" s="33"/>
      <c r="J82" s="33"/>
      <c r="K82" s="33"/>
      <c r="L82" s="33"/>
      <c r="M82" s="33"/>
      <c r="N82" s="33"/>
      <c r="O82" s="34"/>
    </row>
    <row r="83" spans="2:16" ht="15.75">
      <c r="B83" s="24" t="s">
        <v>156</v>
      </c>
      <c r="C83" s="21">
        <v>27.173999786376953</v>
      </c>
      <c r="D83" s="36">
        <f>STDEV(C81:C83)</f>
        <v>0.23578841767047423</v>
      </c>
      <c r="E83" s="37">
        <f>AVERAGE(C81:C83)</f>
        <v>27.249666849772137</v>
      </c>
      <c r="F83" s="33"/>
      <c r="G83" s="21">
        <v>14.852999687194824</v>
      </c>
      <c r="H83" s="38">
        <f>STDEV(G81:G83)</f>
        <v>7.1421329728108413E-2</v>
      </c>
      <c r="I83" s="37">
        <f>AVERAGE(G81:G83)</f>
        <v>14.931999842325846</v>
      </c>
      <c r="J83" s="33"/>
      <c r="K83" s="37">
        <f>E83-I83</f>
        <v>12.317667007446291</v>
      </c>
      <c r="L83" s="37">
        <f>K83-$K$7</f>
        <v>0.8253339131673183</v>
      </c>
      <c r="M83" s="18">
        <f>SQRT((D83*D83)+(H83*H83))</f>
        <v>0.24636798543576474</v>
      </c>
      <c r="N83" s="6"/>
      <c r="O83" s="41">
        <f>POWER(2,-L83)</f>
        <v>0.56435156756786453</v>
      </c>
      <c r="P83" s="17">
        <f>M83/SQRT((COUNT(C81:C83)+COUNT(G81:G83)/2))</f>
        <v>0.11613898211259856</v>
      </c>
    </row>
    <row r="84" spans="2:16">
      <c r="B84" s="24" t="s">
        <v>157</v>
      </c>
      <c r="C84" s="21">
        <v>21.683000564575195</v>
      </c>
      <c r="D84" s="30"/>
      <c r="E84" s="33"/>
      <c r="F84" s="33"/>
      <c r="G84" s="21">
        <v>14.649999618530273</v>
      </c>
      <c r="I84" s="33"/>
      <c r="J84" s="33"/>
      <c r="K84" s="33"/>
      <c r="L84" s="33"/>
      <c r="M84" s="33"/>
      <c r="N84" s="33"/>
      <c r="O84" s="34"/>
    </row>
    <row r="85" spans="2:16">
      <c r="B85" s="24" t="s">
        <v>157</v>
      </c>
      <c r="C85" s="21">
        <v>21.684999465942383</v>
      </c>
      <c r="D85" s="35"/>
      <c r="E85" s="33"/>
      <c r="F85" s="33"/>
      <c r="G85" s="21">
        <v>14.635000228881836</v>
      </c>
      <c r="H85" s="35"/>
      <c r="I85" s="33"/>
      <c r="J85" s="33"/>
      <c r="K85" s="33"/>
      <c r="L85" s="33"/>
      <c r="M85" s="33"/>
      <c r="N85" s="33"/>
      <c r="O85" s="34"/>
    </row>
    <row r="86" spans="2:16" ht="15.75">
      <c r="B86" s="24" t="s">
        <v>157</v>
      </c>
      <c r="C86" s="21">
        <v>21.631000518798828</v>
      </c>
      <c r="D86" s="36">
        <f>STDEV(C84:C86)</f>
        <v>3.0615591507249046E-2</v>
      </c>
      <c r="E86" s="37">
        <f>AVERAGE(C84:C86)</f>
        <v>21.666333516438801</v>
      </c>
      <c r="F86" s="33"/>
      <c r="G86" s="21">
        <v>14.651000022888184</v>
      </c>
      <c r="H86" s="38">
        <f>STDEV(G84:G86)</f>
        <v>8.9626624294954719E-3</v>
      </c>
      <c r="I86" s="37">
        <f>AVERAGE(G84:G86)</f>
        <v>14.645333290100098</v>
      </c>
      <c r="J86" s="33"/>
      <c r="K86" s="37">
        <f>E86-I86</f>
        <v>7.0210002263387032</v>
      </c>
      <c r="L86" s="37">
        <f>K86-$K$7</f>
        <v>-4.4713328679402693</v>
      </c>
      <c r="M86" s="18">
        <f>SQRT((D86*D86)+(H86*H86))</f>
        <v>3.1900529167457857E-2</v>
      </c>
      <c r="N86" s="6"/>
      <c r="O86" s="41">
        <f>POWER(2,-L86)</f>
        <v>22.182235609033729</v>
      </c>
      <c r="P86" s="17">
        <f>M86/SQRT((COUNT(C84:C86)+COUNT(G84:G86)/2))</f>
        <v>1.5038053665165802E-2</v>
      </c>
    </row>
    <row r="87" spans="2:16">
      <c r="B87" s="24" t="s">
        <v>158</v>
      </c>
      <c r="C87" s="21">
        <v>25.909000396728516</v>
      </c>
      <c r="D87" s="30"/>
      <c r="E87" s="33"/>
      <c r="F87" s="33"/>
      <c r="G87" s="21">
        <v>15.303000450134277</v>
      </c>
      <c r="I87" s="33"/>
      <c r="J87" s="33"/>
      <c r="K87" s="33"/>
      <c r="L87" s="33"/>
      <c r="M87" s="33"/>
      <c r="N87" s="33"/>
      <c r="O87" s="34"/>
    </row>
    <row r="88" spans="2:16">
      <c r="B88" s="24" t="s">
        <v>158</v>
      </c>
      <c r="C88" s="21">
        <v>25.947000503540039</v>
      </c>
      <c r="D88" s="35"/>
      <c r="E88" s="33"/>
      <c r="F88" s="33"/>
      <c r="G88" s="21">
        <v>15.288000106811523</v>
      </c>
      <c r="H88" s="35"/>
      <c r="I88" s="33"/>
      <c r="J88" s="33"/>
      <c r="K88" s="33"/>
      <c r="L88" s="33"/>
      <c r="M88" s="33"/>
      <c r="N88" s="33"/>
      <c r="O88" s="34"/>
    </row>
    <row r="89" spans="2:16" ht="15.75">
      <c r="B89" s="24" t="s">
        <v>158</v>
      </c>
      <c r="C89" s="21">
        <v>25.811000823974609</v>
      </c>
      <c r="D89" s="36">
        <f>STDEV(C87:C89)</f>
        <v>7.0171025857703434E-2</v>
      </c>
      <c r="E89" s="37">
        <f>AVERAGE(C87:C89)</f>
        <v>25.889000574747723</v>
      </c>
      <c r="F89" s="33"/>
      <c r="G89" s="21">
        <v>15.33899974822998</v>
      </c>
      <c r="H89" s="38">
        <f>STDEV(G87:G89)</f>
        <v>2.6210440629626266E-2</v>
      </c>
      <c r="I89" s="37">
        <f>AVERAGE(G87:G89)</f>
        <v>15.31000010172526</v>
      </c>
      <c r="J89" s="33"/>
      <c r="K89" s="37">
        <f>E89-I89</f>
        <v>10.579000473022463</v>
      </c>
      <c r="L89" s="37">
        <f>K89-$K$7</f>
        <v>-0.91333262125650982</v>
      </c>
      <c r="M89" s="18">
        <f>SQRT((D89*D89)+(H89*H89))</f>
        <v>7.4906341973972057E-2</v>
      </c>
      <c r="N89" s="6"/>
      <c r="O89" s="41">
        <f>POWER(2,-L89)</f>
        <v>1.8833911051815029</v>
      </c>
      <c r="P89" s="17">
        <f>M89/SQRT((COUNT(C87:C89)+COUNT(G87:G89)/2))</f>
        <v>3.5311188242449443E-2</v>
      </c>
    </row>
    <row r="90" spans="2:16">
      <c r="B90" s="24" t="s">
        <v>159</v>
      </c>
      <c r="C90" s="21">
        <v>25.406000137329102</v>
      </c>
      <c r="D90" s="30"/>
      <c r="E90" s="33"/>
      <c r="F90" s="33"/>
      <c r="G90" s="21">
        <v>14.781000137329102</v>
      </c>
      <c r="I90" s="33"/>
      <c r="J90" s="33"/>
      <c r="K90" s="33"/>
      <c r="L90" s="33"/>
      <c r="M90" s="33"/>
      <c r="N90" s="33"/>
      <c r="O90" s="34"/>
    </row>
    <row r="91" spans="2:16">
      <c r="B91" s="24" t="s">
        <v>159</v>
      </c>
      <c r="C91" s="21">
        <v>25.326999664306641</v>
      </c>
      <c r="D91" s="35"/>
      <c r="E91" s="33"/>
      <c r="F91" s="33"/>
      <c r="G91" s="21">
        <v>14.74899959564209</v>
      </c>
      <c r="H91" s="35"/>
      <c r="I91" s="33"/>
      <c r="J91" s="33"/>
      <c r="K91" s="33"/>
      <c r="L91" s="33"/>
      <c r="M91" s="33"/>
      <c r="N91" s="33"/>
      <c r="O91" s="34"/>
    </row>
    <row r="92" spans="2:16" ht="15.75">
      <c r="B92" s="24" t="s">
        <v>159</v>
      </c>
      <c r="C92" s="21">
        <v>25.552000045776367</v>
      </c>
      <c r="D92" s="36">
        <f>STDEV(C90:C92)</f>
        <v>0.11415064583399211</v>
      </c>
      <c r="E92" s="37">
        <f>AVERAGE(C90:C92)</f>
        <v>25.428333282470703</v>
      </c>
      <c r="F92" s="33"/>
      <c r="G92" s="21">
        <v>14.786999702453613</v>
      </c>
      <c r="H92" s="38">
        <f>STDEV(G90:G92)</f>
        <v>2.0428891174154241E-2</v>
      </c>
      <c r="I92" s="37">
        <f>AVERAGE(G90:G92)</f>
        <v>14.772333145141602</v>
      </c>
      <c r="J92" s="33"/>
      <c r="K92" s="37">
        <f>E92-I92</f>
        <v>10.656000137329102</v>
      </c>
      <c r="L92" s="37">
        <f>K92-$K$7</f>
        <v>-0.83633295694987098</v>
      </c>
      <c r="M92" s="18">
        <f>SQRT((D92*D92)+(H92*H92))</f>
        <v>0.11596425974809194</v>
      </c>
      <c r="N92" s="6"/>
      <c r="O92" s="41">
        <f>POWER(2,-L92)</f>
        <v>1.7855059690557473</v>
      </c>
      <c r="P92" s="17">
        <f>M92/SQRT((COUNT(C90:C92)+COUNT(G90:G92)/2))</f>
        <v>5.466607629543601E-2</v>
      </c>
    </row>
    <row r="93" spans="2:16">
      <c r="B93" s="24" t="s">
        <v>160</v>
      </c>
      <c r="C93" s="21">
        <v>22.26099967956543</v>
      </c>
      <c r="D93" s="30"/>
      <c r="E93" s="33"/>
      <c r="F93" s="33"/>
      <c r="G93" s="21">
        <v>15.347999572753906</v>
      </c>
      <c r="I93" s="33"/>
      <c r="J93" s="33"/>
      <c r="K93" s="33"/>
      <c r="L93" s="33"/>
      <c r="M93" s="33"/>
      <c r="N93" s="33"/>
      <c r="O93" s="34"/>
    </row>
    <row r="94" spans="2:16">
      <c r="B94" s="24" t="s">
        <v>160</v>
      </c>
      <c r="C94" s="21">
        <v>22.813999176025391</v>
      </c>
      <c r="D94" s="35"/>
      <c r="E94" s="33"/>
      <c r="F94" s="33"/>
      <c r="G94" s="21">
        <v>15.338000297546387</v>
      </c>
      <c r="H94" s="35"/>
      <c r="I94" s="33"/>
      <c r="J94" s="33"/>
      <c r="K94" s="33"/>
      <c r="L94" s="33"/>
      <c r="M94" s="33"/>
      <c r="N94" s="33"/>
      <c r="O94" s="34"/>
    </row>
    <row r="95" spans="2:16" ht="15.75">
      <c r="B95" s="24" t="s">
        <v>160</v>
      </c>
      <c r="C95" s="21">
        <v>22.297000885009766</v>
      </c>
      <c r="D95" s="36">
        <f>STDEV(C93:C95)</f>
        <v>0.30940581840890879</v>
      </c>
      <c r="E95" s="37">
        <f>AVERAGE(C93:C95)</f>
        <v>22.457333246866863</v>
      </c>
      <c r="F95" s="33"/>
      <c r="G95" s="21">
        <v>15.381999969482422</v>
      </c>
      <c r="H95" s="38">
        <f>STDEV(G93:G95)</f>
        <v>2.3065065983180748E-2</v>
      </c>
      <c r="I95" s="37">
        <f>AVERAGE(G93:G95)</f>
        <v>15.355999946594238</v>
      </c>
      <c r="J95" s="33"/>
      <c r="K95" s="37">
        <f>E95-I95</f>
        <v>7.1013333002726249</v>
      </c>
      <c r="L95" s="37">
        <f>K95-$K$7</f>
        <v>-4.3909997940063477</v>
      </c>
      <c r="M95" s="18">
        <f>SQRT((D95*D95)+(H95*H95))</f>
        <v>0.31026433525962199</v>
      </c>
      <c r="N95" s="6"/>
      <c r="O95" s="41">
        <f>POWER(2,-L95)</f>
        <v>20.98082923172511</v>
      </c>
      <c r="P95" s="17">
        <f>M95/SQRT((COUNT(C93:C95)+COUNT(G93:G95)/2))</f>
        <v>0.14626001028161012</v>
      </c>
    </row>
    <row r="96" spans="2:16">
      <c r="B96" s="24" t="s">
        <v>161</v>
      </c>
      <c r="C96" s="21">
        <v>25.643999099731445</v>
      </c>
      <c r="D96" s="30"/>
      <c r="E96" s="33"/>
      <c r="F96" s="33"/>
      <c r="G96" s="21">
        <v>15.776000022888184</v>
      </c>
      <c r="I96" s="33"/>
      <c r="J96" s="33"/>
      <c r="K96" s="33"/>
      <c r="L96" s="33"/>
      <c r="M96" s="33"/>
      <c r="N96" s="33"/>
      <c r="O96" s="34"/>
    </row>
    <row r="97" spans="2:16">
      <c r="B97" s="24" t="s">
        <v>161</v>
      </c>
      <c r="C97" s="21">
        <v>25.517000198364258</v>
      </c>
      <c r="D97" s="35"/>
      <c r="E97" s="33"/>
      <c r="F97" s="33"/>
      <c r="G97" s="21">
        <v>15.781999588012695</v>
      </c>
      <c r="H97" s="35"/>
      <c r="I97" s="33"/>
      <c r="J97" s="33"/>
      <c r="K97" s="33"/>
      <c r="L97" s="33"/>
      <c r="M97" s="33"/>
      <c r="N97" s="33"/>
      <c r="O97" s="34"/>
    </row>
    <row r="98" spans="2:16" ht="15.75">
      <c r="B98" s="24" t="s">
        <v>161</v>
      </c>
      <c r="C98" s="21">
        <v>25.479999542236328</v>
      </c>
      <c r="D98" s="36">
        <f>STDEV(C96:C98)</f>
        <v>8.6017076173827409E-2</v>
      </c>
      <c r="E98" s="37">
        <f>AVERAGE(C96:C98)</f>
        <v>25.546999613444012</v>
      </c>
      <c r="F98" s="33"/>
      <c r="G98" s="21">
        <v>15.781000137329102</v>
      </c>
      <c r="H98" s="38">
        <f>STDEV(G96:G98)</f>
        <v>3.2144161671670574E-3</v>
      </c>
      <c r="I98" s="37">
        <f>AVERAGE(G96:G98)</f>
        <v>15.779666582743326</v>
      </c>
      <c r="J98" s="33"/>
      <c r="K98" s="37">
        <f>E98-I98</f>
        <v>9.7673330307006854</v>
      </c>
      <c r="L98" s="37">
        <f>K98-$K$7</f>
        <v>-1.7250000635782872</v>
      </c>
      <c r="M98" s="18">
        <f>SQRT((D98*D98)+(H98*H98))</f>
        <v>8.6077115801993342E-2</v>
      </c>
      <c r="N98" s="6"/>
      <c r="O98" s="41">
        <f>POWER(2,-L98)</f>
        <v>3.3058014183005717</v>
      </c>
      <c r="P98" s="17">
        <f>M98/SQRT((COUNT(C96:C98)+COUNT(G96:G98)/2))</f>
        <v>4.0577141525712818E-2</v>
      </c>
    </row>
    <row r="99" spans="2:16">
      <c r="B99" s="24" t="s">
        <v>162</v>
      </c>
      <c r="C99" s="21">
        <v>25.981000900268555</v>
      </c>
      <c r="D99" s="30"/>
      <c r="E99" s="33"/>
      <c r="F99" s="33"/>
      <c r="G99" s="21">
        <v>15.760000228881836</v>
      </c>
      <c r="I99" s="33"/>
      <c r="J99" s="33"/>
      <c r="K99" s="33"/>
      <c r="L99" s="33"/>
      <c r="M99" s="33"/>
      <c r="N99" s="33"/>
      <c r="O99" s="34"/>
    </row>
    <row r="100" spans="2:16">
      <c r="B100" s="24" t="s">
        <v>162</v>
      </c>
      <c r="C100" s="21">
        <v>25.770999908447266</v>
      </c>
      <c r="D100" s="35"/>
      <c r="E100" s="33"/>
      <c r="F100" s="33"/>
      <c r="G100" s="21">
        <v>15.793999671936035</v>
      </c>
      <c r="H100" s="35"/>
      <c r="I100" s="33"/>
      <c r="J100" s="33"/>
      <c r="K100" s="33"/>
      <c r="L100" s="33"/>
      <c r="M100" s="33"/>
      <c r="N100" s="33"/>
      <c r="O100" s="34"/>
    </row>
    <row r="101" spans="2:16" ht="15.75">
      <c r="B101" s="24" t="s">
        <v>162</v>
      </c>
      <c r="C101" s="21">
        <v>25.993000030517578</v>
      </c>
      <c r="D101" s="36">
        <f>STDEV(C99:C101)</f>
        <v>0.12485221256342222</v>
      </c>
      <c r="E101" s="37">
        <f>AVERAGE(C99:C101)</f>
        <v>25.915000279744465</v>
      </c>
      <c r="F101" s="33"/>
      <c r="G101" s="21">
        <v>15.791999816894531</v>
      </c>
      <c r="H101" s="38">
        <f>STDEV(G99:G101)</f>
        <v>1.9078500907063766E-2</v>
      </c>
      <c r="I101" s="37">
        <f>AVERAGE(G99:G101)</f>
        <v>15.781999905904135</v>
      </c>
      <c r="J101" s="33"/>
      <c r="K101" s="37">
        <f>E101-I101</f>
        <v>10.13300037384033</v>
      </c>
      <c r="L101" s="37">
        <f>K101-$K$7</f>
        <v>-1.3593327204386423</v>
      </c>
      <c r="M101" s="18">
        <f>SQRT((D101*D101)+(H101*H101))</f>
        <v>0.12630148130106311</v>
      </c>
      <c r="N101" s="6"/>
      <c r="O101" s="41">
        <f>POWER(2,-L101)</f>
        <v>2.5656648417877781</v>
      </c>
      <c r="P101" s="17">
        <f>M101/SQRT((COUNT(C99:C101)+COUNT(G99:G101)/2))</f>
        <v>5.9539089267925109E-2</v>
      </c>
    </row>
    <row r="102" spans="2:16">
      <c r="B102" s="24" t="s">
        <v>163</v>
      </c>
      <c r="C102" s="21">
        <v>22.23900032043457</v>
      </c>
      <c r="D102" s="30"/>
      <c r="E102" s="33"/>
      <c r="F102" s="33"/>
      <c r="G102" s="21">
        <v>14.819999694824219</v>
      </c>
      <c r="I102" s="33"/>
      <c r="J102" s="33"/>
      <c r="K102" s="33"/>
      <c r="L102" s="33"/>
      <c r="M102" s="33"/>
      <c r="N102" s="33"/>
      <c r="O102" s="34"/>
    </row>
    <row r="103" spans="2:16">
      <c r="B103" s="24" t="s">
        <v>163</v>
      </c>
      <c r="C103" s="21">
        <v>22.152999877929687</v>
      </c>
      <c r="D103" s="35"/>
      <c r="E103" s="33"/>
      <c r="F103" s="33"/>
      <c r="G103" s="21">
        <v>14.99899959564209</v>
      </c>
      <c r="H103" s="35"/>
      <c r="I103" s="33"/>
      <c r="J103" s="33"/>
      <c r="K103" s="33"/>
      <c r="L103" s="33"/>
      <c r="M103" s="33"/>
      <c r="N103" s="33"/>
      <c r="O103" s="34"/>
    </row>
    <row r="104" spans="2:16" ht="15.75">
      <c r="B104" s="24" t="s">
        <v>163</v>
      </c>
      <c r="C104" s="21">
        <v>22.283000946044922</v>
      </c>
      <c r="D104" s="36">
        <f>STDEV(C102:C104)</f>
        <v>6.6121616329608612E-2</v>
      </c>
      <c r="E104" s="37">
        <f>AVERAGE(C102:C104)</f>
        <v>22.225000381469727</v>
      </c>
      <c r="F104" s="33"/>
      <c r="G104" s="21">
        <v>14.993000030517578</v>
      </c>
      <c r="H104" s="38">
        <f>STDEV(G102:G104)</f>
        <v>0.10165798494995035</v>
      </c>
      <c r="I104" s="37">
        <f>AVERAGE(G102:G104)</f>
        <v>14.937333106994629</v>
      </c>
      <c r="J104" s="33"/>
      <c r="K104" s="37">
        <f>E104-I104</f>
        <v>7.2876672744750977</v>
      </c>
      <c r="L104" s="37">
        <f>K104-$K$7</f>
        <v>-4.2046658198038749</v>
      </c>
      <c r="M104" s="18">
        <f>SQRT((D104*D104)+(H104*H104))</f>
        <v>0.12127000474199832</v>
      </c>
      <c r="N104" s="6"/>
      <c r="O104" s="41">
        <f>POWER(2,-L104)</f>
        <v>18.438709983930838</v>
      </c>
      <c r="P104" s="17">
        <f>M104/SQRT((COUNT(C102:C104)+COUNT(G102:G104)/2))</f>
        <v>5.7167228471727866E-2</v>
      </c>
    </row>
    <row r="105" spans="2:16">
      <c r="B105" s="24" t="s">
        <v>164</v>
      </c>
      <c r="C105" s="21">
        <v>29.128000259399414</v>
      </c>
      <c r="D105" s="30"/>
      <c r="E105" s="33"/>
      <c r="F105" s="33"/>
      <c r="G105" s="21">
        <v>17.110000610351563</v>
      </c>
      <c r="I105" s="33"/>
      <c r="J105" s="33"/>
      <c r="K105" s="33"/>
      <c r="L105" s="33"/>
      <c r="M105" s="33"/>
      <c r="N105" s="33"/>
      <c r="O105" s="34"/>
    </row>
    <row r="106" spans="2:16">
      <c r="B106" s="24" t="s">
        <v>164</v>
      </c>
      <c r="C106" s="21">
        <v>28.625</v>
      </c>
      <c r="D106" s="35"/>
      <c r="E106" s="33"/>
      <c r="F106" s="33"/>
      <c r="G106" s="21">
        <v>17.104999542236328</v>
      </c>
      <c r="H106" s="35"/>
      <c r="I106" s="33"/>
      <c r="J106" s="33"/>
      <c r="K106" s="33"/>
      <c r="L106" s="33"/>
      <c r="M106" s="33"/>
      <c r="N106" s="33"/>
      <c r="O106" s="34"/>
    </row>
    <row r="107" spans="2:16" ht="15.75">
      <c r="B107" s="24" t="s">
        <v>164</v>
      </c>
      <c r="C107" s="21">
        <v>29.315999984741211</v>
      </c>
      <c r="D107" s="36">
        <f>STDEV(C105:C107)</f>
        <v>0.35726603920056732</v>
      </c>
      <c r="E107" s="37">
        <f>AVERAGE(C105:C107)</f>
        <v>29.023000081380207</v>
      </c>
      <c r="F107" s="33"/>
      <c r="G107" s="21">
        <v>17.068000793457031</v>
      </c>
      <c r="H107" s="38">
        <f>STDEV(G105:G107)</f>
        <v>2.2941602358673235E-2</v>
      </c>
      <c r="I107" s="37">
        <f>AVERAGE(G105:G107)</f>
        <v>17.094333648681641</v>
      </c>
      <c r="J107" s="33"/>
      <c r="K107" s="37">
        <f>E107-I107</f>
        <v>11.928666432698567</v>
      </c>
      <c r="L107" s="37">
        <f>K107-$K$7</f>
        <v>0.43633333841959399</v>
      </c>
      <c r="M107" s="18">
        <f>SQRT((D107*D107)+(H107*H107))</f>
        <v>0.35800187134265765</v>
      </c>
      <c r="N107" s="6"/>
      <c r="O107" s="41">
        <f>POWER(2,-L107)</f>
        <v>0.73901044563492191</v>
      </c>
      <c r="P107" s="17">
        <f>M107/SQRT((COUNT(C105:C107)+COUNT(G105:G107)/2))</f>
        <v>0.16876370060257812</v>
      </c>
    </row>
    <row r="108" spans="2:16">
      <c r="B108" s="24" t="s">
        <v>165</v>
      </c>
      <c r="C108" s="21">
        <v>26.732999801635742</v>
      </c>
      <c r="D108" s="30"/>
      <c r="E108" s="33"/>
      <c r="F108" s="33"/>
      <c r="G108" s="21">
        <v>17.416000366210938</v>
      </c>
      <c r="I108" s="33"/>
      <c r="J108" s="33"/>
      <c r="K108" s="33"/>
      <c r="L108" s="33"/>
      <c r="M108" s="33"/>
      <c r="N108" s="33"/>
      <c r="O108" s="34"/>
    </row>
    <row r="109" spans="2:16">
      <c r="B109" s="24" t="s">
        <v>165</v>
      </c>
      <c r="C109" s="21">
        <v>26.297000885009766</v>
      </c>
      <c r="D109" s="35"/>
      <c r="E109" s="33"/>
      <c r="F109" s="33"/>
      <c r="G109" s="21">
        <v>17.447999954223633</v>
      </c>
      <c r="H109" s="35"/>
      <c r="I109" s="33"/>
      <c r="J109" s="33"/>
      <c r="K109" s="33"/>
      <c r="L109" s="33"/>
      <c r="M109" s="33"/>
      <c r="N109" s="33"/>
      <c r="O109" s="34"/>
    </row>
    <row r="110" spans="2:16" ht="15.75">
      <c r="B110" s="24" t="s">
        <v>165</v>
      </c>
      <c r="C110" s="21">
        <v>26.628999710083008</v>
      </c>
      <c r="D110" s="36">
        <f>STDEV(C108:C110)</f>
        <v>0.22771850100199037</v>
      </c>
      <c r="E110" s="37">
        <f>AVERAGE(C108:C110)</f>
        <v>26.55300013224284</v>
      </c>
      <c r="F110" s="33"/>
      <c r="G110" s="21">
        <v>17.398000717163086</v>
      </c>
      <c r="H110" s="38">
        <f>STDEV(G108:G110)</f>
        <v>2.5324180491725103E-2</v>
      </c>
      <c r="I110" s="37">
        <f>AVERAGE(G108:G110)</f>
        <v>17.420667012532551</v>
      </c>
      <c r="J110" s="33"/>
      <c r="K110" s="37">
        <f>E110-I110</f>
        <v>9.1323331197102888</v>
      </c>
      <c r="L110" s="37">
        <f>K110-$K$7</f>
        <v>-2.3599999745686837</v>
      </c>
      <c r="M110" s="18">
        <f>SQRT((D110*D110)+(H110*H110))</f>
        <v>0.22912230318362933</v>
      </c>
      <c r="N110" s="6"/>
      <c r="O110" s="41">
        <f>POWER(2,-L110)</f>
        <v>5.1337034997565114</v>
      </c>
      <c r="P110" s="17">
        <f>M110/SQRT((COUNT(C108:C110)+COUNT(G108:G110)/2))</f>
        <v>0.10800928953481627</v>
      </c>
    </row>
    <row r="111" spans="2:16">
      <c r="B111" s="24" t="s">
        <v>166</v>
      </c>
      <c r="C111" s="21">
        <v>23.922000885009766</v>
      </c>
      <c r="D111" s="30"/>
      <c r="E111" s="33"/>
      <c r="F111" s="33"/>
      <c r="G111" s="21">
        <v>15.378000259399414</v>
      </c>
      <c r="I111" s="33"/>
      <c r="J111" s="33"/>
      <c r="K111" s="33"/>
      <c r="L111" s="33"/>
      <c r="M111" s="33"/>
      <c r="N111" s="33"/>
      <c r="O111" s="34"/>
    </row>
    <row r="112" spans="2:16">
      <c r="B112" s="24" t="s">
        <v>166</v>
      </c>
      <c r="C112" s="21">
        <v>23.902999877929688</v>
      </c>
      <c r="D112" s="35"/>
      <c r="E112" s="33"/>
      <c r="F112" s="33"/>
      <c r="G112" s="21">
        <v>15.37399959564209</v>
      </c>
      <c r="H112" s="35"/>
      <c r="I112" s="33"/>
      <c r="J112" s="33"/>
      <c r="K112" s="33"/>
      <c r="L112" s="33"/>
      <c r="M112" s="33"/>
      <c r="N112" s="33"/>
      <c r="O112" s="34"/>
    </row>
    <row r="113" spans="2:17" ht="15.75">
      <c r="B113" s="24" t="s">
        <v>166</v>
      </c>
      <c r="C113" s="21">
        <v>23.851999282836914</v>
      </c>
      <c r="D113" s="36">
        <f>STDEV(C111:C113)</f>
        <v>3.6199270887317565E-2</v>
      </c>
      <c r="E113" s="37">
        <f>AVERAGE(C111:C113)</f>
        <v>23.892333348592121</v>
      </c>
      <c r="F113" s="33"/>
      <c r="G113" s="21">
        <v>15.329000473022461</v>
      </c>
      <c r="H113" s="38">
        <f>STDEV(G111:G113)</f>
        <v>2.7208777419620207E-2</v>
      </c>
      <c r="I113" s="37">
        <f>AVERAGE(G111:G113)</f>
        <v>15.360333442687988</v>
      </c>
      <c r="J113" s="33"/>
      <c r="K113" s="37">
        <f>E113-I113</f>
        <v>8.5319999059041329</v>
      </c>
      <c r="L113" s="37">
        <f>K113-$K$7</f>
        <v>-2.9603331883748396</v>
      </c>
      <c r="M113" s="18">
        <f>SQRT((D113*D113)+(H113*H113))</f>
        <v>4.5284708030899699E-2</v>
      </c>
      <c r="N113" s="6"/>
      <c r="O113" s="41">
        <f>POWER(2,-L113)</f>
        <v>7.7830368530810414</v>
      </c>
      <c r="P113" s="17">
        <f>M113/SQRT((COUNT(C111:C113)+COUNT(G111:G113)/2))</f>
        <v>2.134741608846806E-2</v>
      </c>
    </row>
    <row r="114" spans="2:17">
      <c r="B114" s="24" t="s">
        <v>167</v>
      </c>
      <c r="C114" s="21">
        <v>25.947999954223633</v>
      </c>
      <c r="D114" s="30"/>
      <c r="E114" s="33"/>
      <c r="F114" s="33"/>
      <c r="G114" s="21">
        <v>15.934000015258789</v>
      </c>
      <c r="I114" s="33"/>
      <c r="J114" s="33"/>
      <c r="K114" s="33"/>
      <c r="L114" s="33"/>
      <c r="M114" s="33"/>
      <c r="N114" s="33"/>
      <c r="O114" s="34"/>
    </row>
    <row r="115" spans="2:17">
      <c r="B115" s="24" t="s">
        <v>167</v>
      </c>
      <c r="C115" s="21">
        <v>25.742000579833984</v>
      </c>
      <c r="D115" s="35"/>
      <c r="E115" s="33"/>
      <c r="F115" s="33"/>
      <c r="G115" s="21">
        <v>15.928000450134277</v>
      </c>
      <c r="H115" s="35"/>
      <c r="I115" s="33"/>
      <c r="J115" s="33"/>
      <c r="K115" s="33"/>
      <c r="L115" s="33"/>
      <c r="M115" s="33"/>
      <c r="N115" s="33"/>
      <c r="O115" s="34"/>
    </row>
    <row r="116" spans="2:17" ht="15.75">
      <c r="B116" s="24" t="s">
        <v>167</v>
      </c>
      <c r="C116" s="21">
        <v>25.700000762939453</v>
      </c>
      <c r="D116" s="36">
        <f>STDEV(C114:C116)</f>
        <v>0.13272987967152677</v>
      </c>
      <c r="E116" s="37">
        <f>AVERAGE(C114:C116)</f>
        <v>25.796667098999023</v>
      </c>
      <c r="F116" s="33"/>
      <c r="G116" s="21">
        <v>15.928999900817871</v>
      </c>
      <c r="H116" s="38">
        <f>STDEV(G114:G116)</f>
        <v>3.2144161671670574E-3</v>
      </c>
      <c r="I116" s="37">
        <f>AVERAGE(G114:G116)</f>
        <v>15.930333455403646</v>
      </c>
      <c r="J116" s="33"/>
      <c r="K116" s="37">
        <f>E116-I116</f>
        <v>9.866333643595377</v>
      </c>
      <c r="L116" s="37">
        <f>K116-$K$7</f>
        <v>-1.6259994506835955</v>
      </c>
      <c r="M116" s="18">
        <f>SQRT((D116*D116)+(H116*H116))</f>
        <v>0.13276879689487933</v>
      </c>
      <c r="N116" s="6"/>
      <c r="O116" s="41">
        <f>POWER(2,-L116)</f>
        <v>3.086559174888273</v>
      </c>
      <c r="P116" s="17">
        <f>M116/SQRT((COUNT(C114:C116)+COUNT(G114:G116)/2))</f>
        <v>6.2587811076232416E-2</v>
      </c>
    </row>
    <row r="117" spans="2:17" s="23" customFormat="1">
      <c r="B117" s="24" t="s">
        <v>168</v>
      </c>
      <c r="C117" s="21">
        <v>25.068000793457031</v>
      </c>
      <c r="D117" s="30"/>
      <c r="E117" s="33"/>
      <c r="F117" s="33"/>
      <c r="G117" s="21">
        <v>15.524999618530273</v>
      </c>
      <c r="H117" s="29"/>
      <c r="I117" s="33"/>
      <c r="J117" s="33"/>
      <c r="K117" s="33"/>
      <c r="L117" s="33"/>
      <c r="M117" s="33"/>
      <c r="N117" s="33"/>
      <c r="O117" s="34"/>
      <c r="P117" s="40"/>
      <c r="Q117" s="28"/>
    </row>
    <row r="118" spans="2:17" s="23" customFormat="1">
      <c r="B118" s="24" t="s">
        <v>168</v>
      </c>
      <c r="C118" s="21">
        <v>25.091999053955078</v>
      </c>
      <c r="D118" s="35"/>
      <c r="E118" s="33"/>
      <c r="F118" s="33"/>
      <c r="G118" s="21">
        <v>15.663000106811523</v>
      </c>
      <c r="H118" s="35"/>
      <c r="I118" s="33"/>
      <c r="J118" s="33"/>
      <c r="K118" s="33"/>
      <c r="L118" s="33"/>
      <c r="M118" s="33"/>
      <c r="N118" s="33"/>
      <c r="O118" s="34"/>
      <c r="P118" s="40"/>
      <c r="Q118" s="28"/>
    </row>
    <row r="119" spans="2:17" s="23" customFormat="1" ht="15.75">
      <c r="B119" s="24" t="s">
        <v>168</v>
      </c>
      <c r="C119" s="21">
        <v>25.125999450683594</v>
      </c>
      <c r="D119" s="36">
        <f>STDEV(C117:C119)</f>
        <v>2.9142716999600613E-2</v>
      </c>
      <c r="E119" s="37">
        <f>AVERAGE(C117:C119)</f>
        <v>25.095333099365234</v>
      </c>
      <c r="F119" s="33"/>
      <c r="G119" s="21">
        <v>15.557000160217285</v>
      </c>
      <c r="H119" s="38">
        <f>STDEV(G117:G119)</f>
        <v>7.2231292978536393E-2</v>
      </c>
      <c r="I119" s="37">
        <f>AVERAGE(G117:G119)</f>
        <v>15.581666628519693</v>
      </c>
      <c r="J119" s="33"/>
      <c r="K119" s="37">
        <f>E119-I119</f>
        <v>9.513666470845541</v>
      </c>
      <c r="L119" s="37">
        <f>K119-$K$7</f>
        <v>-1.9786666234334316</v>
      </c>
      <c r="M119" s="37">
        <f>SQRT((D119*D119)+(H119*H119))</f>
        <v>7.7888751687711436E-2</v>
      </c>
      <c r="N119" s="33"/>
      <c r="O119" s="41">
        <f>POWER(2,-L119)</f>
        <v>3.9412864938730725</v>
      </c>
      <c r="P119" s="1">
        <f>M119/SQRT((COUNT(C117:C119)+COUNT(G117:G119)/2))</f>
        <v>3.6717109664357275E-2</v>
      </c>
      <c r="Q119" s="28"/>
    </row>
    <row r="120" spans="2:17">
      <c r="B120" s="24" t="s">
        <v>169</v>
      </c>
      <c r="C120" s="21">
        <v>22.382999420166016</v>
      </c>
      <c r="D120" s="30"/>
      <c r="E120" s="33"/>
      <c r="F120" s="33"/>
      <c r="G120" s="21">
        <v>14.536999702453613</v>
      </c>
      <c r="I120" s="33"/>
      <c r="J120" s="33"/>
      <c r="K120" s="33"/>
      <c r="L120" s="33"/>
      <c r="M120" s="33"/>
      <c r="N120" s="33"/>
      <c r="O120" s="34"/>
    </row>
    <row r="121" spans="2:17">
      <c r="B121" s="24" t="s">
        <v>169</v>
      </c>
      <c r="C121" s="21">
        <v>22.541000366210937</v>
      </c>
      <c r="D121" s="35"/>
      <c r="E121" s="33"/>
      <c r="F121" s="33"/>
      <c r="G121" s="21">
        <v>14.557999610900879</v>
      </c>
      <c r="H121" s="35"/>
      <c r="I121" s="33"/>
      <c r="J121" s="33"/>
      <c r="K121" s="33"/>
      <c r="L121" s="33"/>
      <c r="M121" s="33"/>
      <c r="N121" s="33"/>
      <c r="O121" s="34"/>
    </row>
    <row r="122" spans="2:17" ht="15.75">
      <c r="B122" s="24" t="s">
        <v>169</v>
      </c>
      <c r="C122" s="21">
        <v>22.488000869750977</v>
      </c>
      <c r="D122" s="36">
        <f>STDEV(C120:C122)</f>
        <v>8.0414084577934086E-2</v>
      </c>
      <c r="E122" s="37">
        <f>AVERAGE(C120:C122)</f>
        <v>22.470666885375977</v>
      </c>
      <c r="F122" s="33"/>
      <c r="G122" s="21">
        <v>14.531000137329102</v>
      </c>
      <c r="H122" s="38">
        <f>STDEV(G120:G122)</f>
        <v>1.4177226513143645E-2</v>
      </c>
      <c r="I122" s="37">
        <f>AVERAGE(G120:G122)</f>
        <v>14.541999816894531</v>
      </c>
      <c r="J122" s="33"/>
      <c r="K122" s="37">
        <f>E122-I122</f>
        <v>7.9286670684814453</v>
      </c>
      <c r="L122" s="37">
        <f>K122-$K$7</f>
        <v>-3.5636660257975272</v>
      </c>
      <c r="M122" s="18">
        <f>SQRT((D122*D122)+(H122*H122))</f>
        <v>8.1654263514602338E-2</v>
      </c>
      <c r="N122" s="6"/>
      <c r="O122" s="41">
        <f>POWER(2,-L122)</f>
        <v>11.824161919354562</v>
      </c>
      <c r="P122" s="17">
        <f>M122/SQRT((COUNT(C120:C122)+COUNT(G120:G122)/2))</f>
        <v>3.8492188962645738E-2</v>
      </c>
    </row>
    <row r="123" spans="2:17">
      <c r="B123" s="24" t="s">
        <v>170</v>
      </c>
      <c r="C123" s="21">
        <v>25.277999877929687</v>
      </c>
      <c r="D123" s="30"/>
      <c r="E123" s="33"/>
      <c r="F123" s="33"/>
      <c r="G123" s="21">
        <v>15.654999732971191</v>
      </c>
      <c r="I123" s="33"/>
      <c r="J123" s="33"/>
      <c r="K123" s="33"/>
      <c r="L123" s="33"/>
      <c r="M123" s="33"/>
      <c r="N123" s="33"/>
      <c r="O123" s="34"/>
    </row>
    <row r="124" spans="2:17">
      <c r="B124" s="24" t="s">
        <v>170</v>
      </c>
      <c r="C124" s="21">
        <v>25.5</v>
      </c>
      <c r="D124" s="35"/>
      <c r="E124" s="33"/>
      <c r="F124" s="33"/>
      <c r="G124" s="21">
        <v>15.61400032043457</v>
      </c>
      <c r="H124" s="35"/>
      <c r="I124" s="33"/>
      <c r="J124" s="33"/>
      <c r="K124" s="33"/>
      <c r="L124" s="33"/>
      <c r="M124" s="33"/>
      <c r="N124" s="33"/>
      <c r="O124" s="34"/>
    </row>
    <row r="125" spans="2:17" ht="15.75">
      <c r="B125" s="24" t="s">
        <v>170</v>
      </c>
      <c r="C125" s="21">
        <v>25.436000823974609</v>
      </c>
      <c r="D125" s="36">
        <f>STDEV(C123:C125)</f>
        <v>0.11426886983649054</v>
      </c>
      <c r="E125" s="37">
        <f>AVERAGE(C123:C125)</f>
        <v>25.404666900634766</v>
      </c>
      <c r="F125" s="33"/>
      <c r="G125" s="21">
        <v>15.644000053405762</v>
      </c>
      <c r="H125" s="38">
        <f>STDEV(G123:G125)</f>
        <v>2.1220778956928681E-2</v>
      </c>
      <c r="I125" s="37">
        <f>AVERAGE(G123:G125)</f>
        <v>15.637666702270508</v>
      </c>
      <c r="J125" s="33"/>
      <c r="K125" s="37">
        <f>E125-I125</f>
        <v>9.7670001983642578</v>
      </c>
      <c r="L125" s="37">
        <f>K125-$K$7</f>
        <v>-1.7253328959147147</v>
      </c>
      <c r="M125" s="18">
        <f>SQRT((D125*D125)+(H125*H125))</f>
        <v>0.11622261429363755</v>
      </c>
      <c r="N125" s="6"/>
      <c r="O125" s="41">
        <f>POWER(2,-L125)</f>
        <v>3.3065641606032767</v>
      </c>
      <c r="P125" s="17">
        <f>M125/SQRT((COUNT(C123:C125)+COUNT(G123:G125)/2))</f>
        <v>5.4787865796173119E-2</v>
      </c>
    </row>
    <row r="126" spans="2:17">
      <c r="B126" s="24" t="s">
        <v>171</v>
      </c>
      <c r="C126" s="21">
        <v>26.618999481201172</v>
      </c>
      <c r="D126" s="30"/>
      <c r="E126" s="33"/>
      <c r="F126" s="33"/>
      <c r="G126" s="21">
        <v>16.620000839233398</v>
      </c>
      <c r="I126" s="33"/>
      <c r="J126" s="33"/>
      <c r="K126" s="33"/>
      <c r="L126" s="33"/>
      <c r="M126" s="33"/>
      <c r="N126" s="33"/>
      <c r="O126" s="34"/>
    </row>
    <row r="127" spans="2:17">
      <c r="B127" s="24" t="s">
        <v>171</v>
      </c>
      <c r="C127" s="21">
        <v>26.974000930786133</v>
      </c>
      <c r="D127" s="35"/>
      <c r="E127" s="33"/>
      <c r="F127" s="33"/>
      <c r="G127" s="21">
        <v>16.625</v>
      </c>
      <c r="H127" s="35"/>
      <c r="I127" s="33"/>
      <c r="J127" s="33"/>
      <c r="K127" s="33"/>
      <c r="L127" s="33"/>
      <c r="M127" s="33"/>
      <c r="N127" s="33"/>
      <c r="O127" s="34"/>
    </row>
    <row r="128" spans="2:17" ht="15.75">
      <c r="B128" s="24" t="s">
        <v>171</v>
      </c>
      <c r="C128" s="21">
        <v>27.091999053955078</v>
      </c>
      <c r="D128" s="36">
        <f>STDEV(C126:C128)</f>
        <v>0.24619713716983668</v>
      </c>
      <c r="E128" s="37">
        <f>AVERAGE(C126:C128)</f>
        <v>26.894999821980793</v>
      </c>
      <c r="F128" s="33"/>
      <c r="G128" s="21">
        <v>16.63599967956543</v>
      </c>
      <c r="H128" s="38">
        <f>STDEV(G126:G128)</f>
        <v>8.1848177630118885E-3</v>
      </c>
      <c r="I128" s="37">
        <f>AVERAGE(G126:G128)</f>
        <v>16.627000172932942</v>
      </c>
      <c r="J128" s="33"/>
      <c r="K128" s="37">
        <f>E128-I128</f>
        <v>10.267999649047852</v>
      </c>
      <c r="L128" s="37">
        <f>K128-$K$7</f>
        <v>-1.224333445231121</v>
      </c>
      <c r="M128" s="18">
        <f>SQRT((D128*D128)+(H128*H128))</f>
        <v>0.24633315163095099</v>
      </c>
      <c r="N128" s="6"/>
      <c r="O128" s="41">
        <f>POWER(2,-L128)</f>
        <v>2.3364747483399269</v>
      </c>
      <c r="P128" s="17">
        <f>M128/SQRT((COUNT(C126:C128)+COUNT(G126:G128)/2))</f>
        <v>0.11612256129953301</v>
      </c>
    </row>
    <row r="129" spans="2:16">
      <c r="B129" s="24" t="s">
        <v>172</v>
      </c>
      <c r="C129" s="21">
        <v>23.24799919128418</v>
      </c>
      <c r="D129" s="30"/>
      <c r="E129" s="33"/>
      <c r="F129" s="33"/>
      <c r="G129" s="21">
        <v>14.657999992370605</v>
      </c>
      <c r="I129" s="33"/>
      <c r="J129" s="33"/>
      <c r="K129" s="33"/>
      <c r="L129" s="33"/>
      <c r="M129" s="33"/>
      <c r="N129" s="33"/>
      <c r="O129" s="34"/>
    </row>
    <row r="130" spans="2:16">
      <c r="B130" s="24" t="s">
        <v>172</v>
      </c>
      <c r="C130" s="21">
        <v>23.068000793457031</v>
      </c>
      <c r="D130" s="35"/>
      <c r="E130" s="33"/>
      <c r="F130" s="33"/>
      <c r="G130" s="21">
        <v>14.701000213623047</v>
      </c>
      <c r="H130" s="35"/>
      <c r="I130" s="33"/>
      <c r="J130" s="33"/>
      <c r="K130" s="33"/>
      <c r="L130" s="33"/>
      <c r="M130" s="33"/>
      <c r="N130" s="33"/>
      <c r="O130" s="34"/>
    </row>
    <row r="131" spans="2:16" ht="15.75">
      <c r="B131" s="24" t="s">
        <v>172</v>
      </c>
      <c r="C131" s="21">
        <v>23.329000473022461</v>
      </c>
      <c r="D131" s="36">
        <f>STDEV(C129:C131)</f>
        <v>0.13359232986767478</v>
      </c>
      <c r="E131" s="37">
        <f>AVERAGE(C129:C131)</f>
        <v>23.215000152587891</v>
      </c>
      <c r="F131" s="33"/>
      <c r="G131" s="21">
        <v>14.708000183105469</v>
      </c>
      <c r="H131" s="38">
        <f>STDEV(G129:G131)</f>
        <v>2.7074088701303994E-2</v>
      </c>
      <c r="I131" s="37">
        <f>AVERAGE(G129:G131)</f>
        <v>14.689000129699707</v>
      </c>
      <c r="J131" s="33"/>
      <c r="K131" s="37">
        <f>E131-I131</f>
        <v>8.5260000228881836</v>
      </c>
      <c r="L131" s="37">
        <f>K131-$K$7</f>
        <v>-2.9663330713907889</v>
      </c>
      <c r="M131" s="18">
        <f>SQRT((D131*D131)+(H131*H131))</f>
        <v>0.13630816878852017</v>
      </c>
      <c r="N131" s="6"/>
      <c r="O131" s="41">
        <f>POWER(2,-L131)</f>
        <v>7.8154723619622555</v>
      </c>
      <c r="P131" s="17">
        <f>M131/SQRT((COUNT(C129:C131)+COUNT(G129:G131)/2))</f>
        <v>6.4256286987655425E-2</v>
      </c>
    </row>
    <row r="132" spans="2:16">
      <c r="B132" s="24" t="s">
        <v>173</v>
      </c>
      <c r="C132" s="21">
        <v>25.033000946044922</v>
      </c>
      <c r="D132" s="30"/>
      <c r="E132" s="33"/>
      <c r="F132" s="33"/>
      <c r="G132" s="21">
        <v>14.937999725341797</v>
      </c>
      <c r="I132" s="33"/>
      <c r="J132" s="33"/>
      <c r="K132" s="33"/>
      <c r="L132" s="33"/>
      <c r="M132" s="33"/>
      <c r="N132" s="33"/>
      <c r="O132" s="34"/>
    </row>
    <row r="133" spans="2:16">
      <c r="B133" s="24" t="s">
        <v>173</v>
      </c>
      <c r="C133" s="21">
        <v>24.996999740600586</v>
      </c>
      <c r="D133" s="35"/>
      <c r="E133" s="33"/>
      <c r="F133" s="33"/>
      <c r="G133" s="21">
        <v>14.921999931335449</v>
      </c>
      <c r="H133" s="35"/>
      <c r="I133" s="33"/>
      <c r="J133" s="33"/>
      <c r="K133" s="33"/>
      <c r="L133" s="33"/>
      <c r="M133" s="33"/>
      <c r="N133" s="33"/>
      <c r="O133" s="34"/>
    </row>
    <row r="134" spans="2:16" ht="15.75">
      <c r="B134" s="24" t="s">
        <v>173</v>
      </c>
      <c r="C134" s="21">
        <v>24.982000350952148</v>
      </c>
      <c r="D134" s="36">
        <f>STDEV(C132:C134)</f>
        <v>2.6211095561129463E-2</v>
      </c>
      <c r="E134" s="37">
        <f>AVERAGE(C132:C134)</f>
        <v>25.004000345865887</v>
      </c>
      <c r="F134" s="33"/>
      <c r="G134" s="21">
        <v>14.977999687194824</v>
      </c>
      <c r="H134" s="38">
        <f>STDEV(G132:G134)</f>
        <v>2.8844303345140227E-2</v>
      </c>
      <c r="I134" s="37">
        <f>AVERAGE(G132:G134)</f>
        <v>14.94599978129069</v>
      </c>
      <c r="J134" s="33"/>
      <c r="K134" s="37">
        <f>E134-I134</f>
        <v>10.058000564575197</v>
      </c>
      <c r="L134" s="37">
        <f>K134-$K$7</f>
        <v>-1.4343325297037754</v>
      </c>
      <c r="M134" s="18">
        <f>SQRT((D134*D134)+(H134*H134))</f>
        <v>3.8974547668717441E-2</v>
      </c>
      <c r="N134" s="6"/>
      <c r="O134" s="41">
        <f>POWER(2,-L134)</f>
        <v>2.7025710183587379</v>
      </c>
      <c r="P134" s="17">
        <f>M134/SQRT((COUNT(C132:C134)+COUNT(G132:G134)/2))</f>
        <v>1.8372777966818968E-2</v>
      </c>
    </row>
    <row r="135" spans="2:16">
      <c r="B135" s="24" t="s">
        <v>174</v>
      </c>
      <c r="C135" s="21">
        <v>27.208999633789062</v>
      </c>
      <c r="D135" s="30"/>
      <c r="E135" s="33"/>
      <c r="F135" s="33"/>
      <c r="G135" s="21">
        <v>16.576999664306641</v>
      </c>
      <c r="I135" s="33"/>
      <c r="J135" s="33"/>
      <c r="K135" s="33"/>
      <c r="L135" s="33"/>
      <c r="M135" s="33"/>
      <c r="N135" s="33"/>
      <c r="O135" s="34"/>
    </row>
    <row r="136" spans="2:16">
      <c r="B136" s="24" t="s">
        <v>174</v>
      </c>
      <c r="C136" s="21">
        <v>27.22599983215332</v>
      </c>
      <c r="D136" s="35"/>
      <c r="E136" s="33"/>
      <c r="F136" s="33"/>
      <c r="G136" s="21">
        <v>16.607000350952148</v>
      </c>
      <c r="H136" s="35"/>
      <c r="I136" s="33"/>
      <c r="J136" s="33"/>
      <c r="K136" s="33"/>
      <c r="L136" s="33"/>
      <c r="M136" s="33"/>
      <c r="N136" s="33"/>
      <c r="O136" s="34"/>
    </row>
    <row r="137" spans="2:16" ht="15.75">
      <c r="B137" s="24" t="s">
        <v>174</v>
      </c>
      <c r="C137" s="21">
        <v>27.360000610351563</v>
      </c>
      <c r="D137" s="36">
        <f>STDEV(C135:C137)</f>
        <v>8.2710851993543638E-2</v>
      </c>
      <c r="E137" s="37">
        <f>AVERAGE(C135:C137)</f>
        <v>27.265000025431316</v>
      </c>
      <c r="F137" s="33"/>
      <c r="G137" s="21">
        <v>16.618999481201172</v>
      </c>
      <c r="H137" s="38">
        <f>STDEV(G135:G137)</f>
        <v>2.163332670175476E-2</v>
      </c>
      <c r="I137" s="37">
        <f>AVERAGE(G135:G137)</f>
        <v>16.60099983215332</v>
      </c>
      <c r="J137" s="33"/>
      <c r="K137" s="37">
        <f>E137-I137</f>
        <v>10.664000193277996</v>
      </c>
      <c r="L137" s="37">
        <f>K137-$K$7</f>
        <v>-0.82833290100097656</v>
      </c>
      <c r="M137" s="18">
        <f>SQRT((D137*D137)+(H137*H137))</f>
        <v>8.5493191902529506E-2</v>
      </c>
      <c r="N137" s="6"/>
      <c r="O137" s="41">
        <f>POWER(2,-L137)</f>
        <v>1.7756323533534228</v>
      </c>
      <c r="P137" s="17">
        <f>M137/SQRT((COUNT(C135:C137)+COUNT(G135:G137)/2))</f>
        <v>4.0301877159707636E-2</v>
      </c>
    </row>
    <row r="138" spans="2:16">
      <c r="B138" s="24" t="s">
        <v>175</v>
      </c>
      <c r="C138" s="21">
        <v>21.843999862670898</v>
      </c>
      <c r="D138" s="30"/>
      <c r="E138" s="33"/>
      <c r="F138" s="33"/>
      <c r="G138" s="21">
        <v>15.227999687194824</v>
      </c>
      <c r="I138" s="33"/>
      <c r="J138" s="33"/>
      <c r="K138" s="33"/>
      <c r="L138" s="33"/>
      <c r="M138" s="33"/>
      <c r="N138" s="33"/>
      <c r="O138" s="34"/>
    </row>
    <row r="139" spans="2:16">
      <c r="B139" s="24" t="s">
        <v>175</v>
      </c>
      <c r="C139" s="21">
        <v>21.992000579833984</v>
      </c>
      <c r="D139" s="35"/>
      <c r="E139" s="33"/>
      <c r="F139" s="33"/>
      <c r="G139" s="21">
        <v>15.246999740600586</v>
      </c>
      <c r="H139" s="35"/>
      <c r="I139" s="33"/>
      <c r="J139" s="33"/>
      <c r="K139" s="33"/>
      <c r="L139" s="33"/>
      <c r="M139" s="33"/>
      <c r="N139" s="33"/>
      <c r="O139" s="34"/>
    </row>
    <row r="140" spans="2:16" ht="15.75">
      <c r="B140" s="24" t="s">
        <v>175</v>
      </c>
      <c r="C140" s="21">
        <v>21.927999496459961</v>
      </c>
      <c r="D140" s="36">
        <f>STDEV(C138:C140)</f>
        <v>7.4225208465557788E-2</v>
      </c>
      <c r="E140" s="37">
        <f>AVERAGE(C138:C140)</f>
        <v>21.921333312988281</v>
      </c>
      <c r="F140" s="33"/>
      <c r="G140" s="21">
        <v>15.222999572753906</v>
      </c>
      <c r="H140" s="38">
        <f>STDEV(G138:G140)</f>
        <v>1.2662353852482506E-2</v>
      </c>
      <c r="I140" s="37">
        <f>AVERAGE(G138:G140)</f>
        <v>15.232666333516439</v>
      </c>
      <c r="J140" s="33"/>
      <c r="K140" s="37">
        <f>E140-I140</f>
        <v>6.6886669794718419</v>
      </c>
      <c r="L140" s="37">
        <f>K140-$K$7</f>
        <v>-4.8036661148071307</v>
      </c>
      <c r="M140" s="18">
        <f>SQRT((D140*D140)+(H140*H140))</f>
        <v>7.5297521717789556E-2</v>
      </c>
      <c r="N140" s="6"/>
      <c r="O140" s="41">
        <f>POWER(2,-L140)</f>
        <v>27.928498631722199</v>
      </c>
      <c r="P140" s="17">
        <f>M140/SQRT((COUNT(C138:C140)+COUNT(G138:G140)/2))</f>
        <v>3.5495592142126893E-2</v>
      </c>
    </row>
    <row r="141" spans="2:16">
      <c r="B141" s="24" t="s">
        <v>176</v>
      </c>
      <c r="C141" s="21">
        <v>27.5</v>
      </c>
      <c r="D141" s="30"/>
      <c r="E141" s="33"/>
      <c r="F141" s="33"/>
      <c r="G141" s="21">
        <v>15.644000053405762</v>
      </c>
      <c r="I141" s="33"/>
      <c r="J141" s="33"/>
      <c r="K141" s="33"/>
      <c r="L141" s="33"/>
      <c r="M141" s="33"/>
      <c r="N141" s="33"/>
      <c r="O141" s="34"/>
    </row>
    <row r="142" spans="2:16">
      <c r="B142" s="24" t="s">
        <v>176</v>
      </c>
      <c r="C142" s="21">
        <v>27.438999176025391</v>
      </c>
      <c r="D142" s="35"/>
      <c r="E142" s="33"/>
      <c r="F142" s="33"/>
      <c r="G142" s="21">
        <v>15.293000221252441</v>
      </c>
      <c r="H142" s="35"/>
      <c r="I142" s="33"/>
      <c r="J142" s="33"/>
      <c r="K142" s="33"/>
      <c r="L142" s="33"/>
      <c r="M142" s="33"/>
      <c r="N142" s="33"/>
      <c r="O142" s="34"/>
    </row>
    <row r="143" spans="2:16" ht="15.75">
      <c r="B143" s="24" t="s">
        <v>176</v>
      </c>
      <c r="C143" s="21">
        <v>27.554000854492187</v>
      </c>
      <c r="D143" s="36">
        <f>STDEV(C141:C143)</f>
        <v>5.7536334696213512E-2</v>
      </c>
      <c r="E143" s="37">
        <f>AVERAGE(C141:C143)</f>
        <v>27.497666676839192</v>
      </c>
      <c r="F143" s="33"/>
      <c r="G143" s="21">
        <v>15.489999771118164</v>
      </c>
      <c r="H143" s="38">
        <f>STDEV(G141:G143)</f>
        <v>0.17593833757100927</v>
      </c>
      <c r="I143" s="37">
        <f>AVERAGE(G141:G143)</f>
        <v>15.475666681925455</v>
      </c>
      <c r="J143" s="33"/>
      <c r="K143" s="37">
        <f>E143-I143</f>
        <v>12.021999994913736</v>
      </c>
      <c r="L143" s="37">
        <f>K143-$K$7</f>
        <v>0.52966690063476385</v>
      </c>
      <c r="M143" s="18">
        <f>SQRT((D143*D143)+(H143*H143))</f>
        <v>0.18510734301352044</v>
      </c>
      <c r="N143" s="6"/>
      <c r="O143" s="41">
        <f>POWER(2,-L143)</f>
        <v>0.69271465432233159</v>
      </c>
      <c r="P143" s="17">
        <f>M143/SQRT((COUNT(C141:C143)+COUNT(G141:G143)/2))</f>
        <v>8.7260438328189735E-2</v>
      </c>
    </row>
    <row r="144" spans="2:16">
      <c r="B144" s="24" t="s">
        <v>177</v>
      </c>
      <c r="C144" s="21">
        <v>23.530000686645508</v>
      </c>
      <c r="D144" s="30"/>
      <c r="E144" s="33"/>
      <c r="F144" s="33"/>
      <c r="G144" s="21">
        <v>14.769000053405762</v>
      </c>
      <c r="I144" s="33"/>
      <c r="J144" s="33"/>
      <c r="K144" s="33"/>
      <c r="L144" s="33"/>
      <c r="M144" s="33"/>
      <c r="N144" s="33"/>
      <c r="O144" s="34"/>
    </row>
    <row r="145" spans="2:17">
      <c r="B145" s="24" t="s">
        <v>177</v>
      </c>
      <c r="C145" s="21">
        <v>23.528999328613281</v>
      </c>
      <c r="D145" s="35"/>
      <c r="E145" s="33"/>
      <c r="F145" s="33"/>
      <c r="G145" s="21">
        <v>14.430000305175781</v>
      </c>
      <c r="H145" s="35"/>
      <c r="I145" s="33"/>
      <c r="J145" s="33"/>
      <c r="K145" s="33"/>
      <c r="L145" s="33"/>
      <c r="M145" s="33"/>
      <c r="N145" s="33"/>
      <c r="O145" s="34"/>
    </row>
    <row r="146" spans="2:17" ht="15.75">
      <c r="B146" s="24" t="s">
        <v>177</v>
      </c>
      <c r="C146" s="21">
        <v>23.58799934387207</v>
      </c>
      <c r="D146" s="36">
        <f>STDEV(C144:C146)</f>
        <v>3.3778318387515827E-2</v>
      </c>
      <c r="E146" s="37">
        <f>AVERAGE(C144:C146)</f>
        <v>23.548999786376953</v>
      </c>
      <c r="F146" s="33"/>
      <c r="G146" s="21">
        <v>14.36299991607666</v>
      </c>
      <c r="H146" s="38">
        <f>STDEV(G144:G146)</f>
        <v>0.21765645443778267</v>
      </c>
      <c r="I146" s="37">
        <f>AVERAGE(G144:G146)</f>
        <v>14.5206667582194</v>
      </c>
      <c r="J146" s="33"/>
      <c r="K146" s="37">
        <f>E146-I146</f>
        <v>9.0283330281575527</v>
      </c>
      <c r="L146" s="37">
        <f>K146-$K$7</f>
        <v>-2.4640000661214199</v>
      </c>
      <c r="M146" s="18">
        <f>SQRT((D146*D146)+(H146*H146))</f>
        <v>0.22026190535704296</v>
      </c>
      <c r="N146" s="6"/>
      <c r="O146" s="41">
        <f>POWER(2,-L146)</f>
        <v>5.5174439401830417</v>
      </c>
      <c r="P146" s="17">
        <f>M146/SQRT((COUNT(C144:C146)+COUNT(G144:G146)/2))</f>
        <v>0.10383245794335642</v>
      </c>
    </row>
    <row r="147" spans="2:17" s="23" customFormat="1">
      <c r="B147" s="24" t="s">
        <v>178</v>
      </c>
      <c r="C147" s="21">
        <v>21.878999710083008</v>
      </c>
      <c r="D147" s="30"/>
      <c r="E147" s="33"/>
      <c r="F147" s="33"/>
      <c r="G147" s="21">
        <v>14.154000282287598</v>
      </c>
      <c r="H147" s="29"/>
      <c r="I147" s="33"/>
      <c r="J147" s="33"/>
      <c r="K147" s="33"/>
      <c r="L147" s="33"/>
      <c r="M147" s="33"/>
      <c r="N147" s="33"/>
      <c r="O147" s="34"/>
      <c r="P147" s="40"/>
      <c r="Q147" s="28"/>
    </row>
    <row r="148" spans="2:17" s="23" customFormat="1">
      <c r="B148" s="24" t="s">
        <v>178</v>
      </c>
      <c r="C148" s="21">
        <v>21.905000686645508</v>
      </c>
      <c r="D148" s="35"/>
      <c r="E148" s="33"/>
      <c r="F148" s="33"/>
      <c r="G148" s="21">
        <v>14.121999740600586</v>
      </c>
      <c r="H148" s="35"/>
      <c r="I148" s="33"/>
      <c r="J148" s="33"/>
      <c r="K148" s="33"/>
      <c r="L148" s="33"/>
      <c r="M148" s="33"/>
      <c r="N148" s="33"/>
      <c r="O148" s="34"/>
      <c r="P148" s="40"/>
      <c r="Q148" s="28"/>
    </row>
    <row r="149" spans="2:17" s="23" customFormat="1" ht="15.75">
      <c r="B149" s="24" t="s">
        <v>178</v>
      </c>
      <c r="C149" s="21">
        <v>21.993000030517578</v>
      </c>
      <c r="D149" s="36">
        <f>STDEV(C147:C149)</f>
        <v>5.9743909540782569E-2</v>
      </c>
      <c r="E149" s="37">
        <f>AVERAGE(C147:C149)</f>
        <v>21.925666809082031</v>
      </c>
      <c r="F149" s="33"/>
      <c r="G149" s="21">
        <v>14.163000106811523</v>
      </c>
      <c r="H149" s="38">
        <f>STDEV(G147:G149)</f>
        <v>2.1548633132036536E-2</v>
      </c>
      <c r="I149" s="37">
        <f>AVERAGE(G147:G149)</f>
        <v>14.146333376566568</v>
      </c>
      <c r="J149" s="33"/>
      <c r="K149" s="37">
        <f>E149-I149</f>
        <v>7.7793334325154628</v>
      </c>
      <c r="L149" s="37">
        <f>K149-$K$7</f>
        <v>-3.7129996617635097</v>
      </c>
      <c r="M149" s="37">
        <f>SQRT((D149*D149)+(H149*H149))</f>
        <v>6.3511245595377144E-2</v>
      </c>
      <c r="N149" s="33"/>
      <c r="O149" s="41">
        <f>POWER(2,-L149)</f>
        <v>13.113670647730391</v>
      </c>
      <c r="P149" s="1">
        <f>M149/SQRT((COUNT(C147:C149)+COUNT(G147:G149)/2))</f>
        <v>2.9939488294730286E-2</v>
      </c>
      <c r="Q149" s="28"/>
    </row>
    <row r="150" spans="2:17">
      <c r="B150" s="24" t="s">
        <v>179</v>
      </c>
      <c r="C150" s="21">
        <v>24.937999725341797</v>
      </c>
      <c r="D150" s="30"/>
      <c r="E150" s="33"/>
      <c r="F150" s="33"/>
      <c r="G150" s="21">
        <v>14.869999885559082</v>
      </c>
      <c r="I150" s="33"/>
      <c r="J150" s="33"/>
      <c r="K150" s="33"/>
      <c r="L150" s="33"/>
      <c r="M150" s="33"/>
      <c r="N150" s="33"/>
      <c r="O150" s="34"/>
    </row>
    <row r="151" spans="2:17">
      <c r="B151" s="24" t="s">
        <v>179</v>
      </c>
      <c r="C151" s="21">
        <v>24.995000839233398</v>
      </c>
      <c r="D151" s="35"/>
      <c r="E151" s="33"/>
      <c r="F151" s="33"/>
      <c r="G151" s="21">
        <v>14.986000061035156</v>
      </c>
      <c r="H151" s="35"/>
      <c r="I151" s="33"/>
      <c r="J151" s="33"/>
      <c r="K151" s="33"/>
      <c r="L151" s="33"/>
      <c r="M151" s="33"/>
      <c r="N151" s="33"/>
      <c r="O151" s="34"/>
    </row>
    <row r="152" spans="2:17" ht="15.75">
      <c r="B152" s="24" t="s">
        <v>179</v>
      </c>
      <c r="C152" s="21">
        <v>24.908000946044922</v>
      </c>
      <c r="D152" s="36">
        <f>STDEV(C150:C152)</f>
        <v>4.4192825886472192E-2</v>
      </c>
      <c r="E152" s="37">
        <f>AVERAGE(C150:C152)</f>
        <v>24.947000503540039</v>
      </c>
      <c r="F152" s="33"/>
      <c r="G152" s="21">
        <v>14.958000183105469</v>
      </c>
      <c r="H152" s="38">
        <f>STDEV(G150:G152)</f>
        <v>6.053110253251355E-2</v>
      </c>
      <c r="I152" s="37">
        <f>AVERAGE(G150:G152)</f>
        <v>14.938000043233236</v>
      </c>
      <c r="J152" s="33"/>
      <c r="K152" s="37">
        <f>E152-I152</f>
        <v>10.009000460306803</v>
      </c>
      <c r="L152" s="37">
        <f>K152-$K$7</f>
        <v>-1.4833326339721697</v>
      </c>
      <c r="M152" s="18">
        <f>SQRT((D152*D152)+(H152*H152))</f>
        <v>7.4946782677001653E-2</v>
      </c>
      <c r="N152" s="6"/>
      <c r="O152" s="41">
        <f>POWER(2,-L152)</f>
        <v>2.795938512997945</v>
      </c>
      <c r="P152" s="17">
        <f>M152/SQRT((COUNT(C150:C152)+COUNT(G150:G152)/2))</f>
        <v>3.5330252172681563E-2</v>
      </c>
    </row>
    <row r="153" spans="2:17">
      <c r="B153" s="24" t="s">
        <v>180</v>
      </c>
      <c r="C153" s="21">
        <v>24.931999206542969</v>
      </c>
      <c r="D153" s="30"/>
      <c r="E153" s="33"/>
      <c r="F153" s="33"/>
      <c r="G153" s="21">
        <v>15.604000091552734</v>
      </c>
      <c r="I153" s="33"/>
      <c r="J153" s="33"/>
      <c r="K153" s="33"/>
      <c r="L153" s="33"/>
      <c r="M153" s="33"/>
      <c r="N153" s="33"/>
      <c r="O153" s="34"/>
    </row>
    <row r="154" spans="2:17">
      <c r="B154" s="24" t="s">
        <v>180</v>
      </c>
      <c r="C154" s="21">
        <v>24.875999450683594</v>
      </c>
      <c r="D154" s="35"/>
      <c r="E154" s="33"/>
      <c r="F154" s="33"/>
      <c r="G154" s="21">
        <v>15.607999801635742</v>
      </c>
      <c r="H154" s="35"/>
      <c r="I154" s="33"/>
      <c r="J154" s="33"/>
      <c r="K154" s="33"/>
      <c r="L154" s="33"/>
      <c r="M154" s="33"/>
      <c r="N154" s="33"/>
      <c r="O154" s="34"/>
    </row>
    <row r="155" spans="2:17" ht="15.75">
      <c r="B155" s="24" t="s">
        <v>180</v>
      </c>
      <c r="C155" s="21">
        <v>24.812999725341797</v>
      </c>
      <c r="D155" s="36">
        <f>STDEV(C153:C155)</f>
        <v>5.9534044287840752E-2</v>
      </c>
      <c r="E155" s="37">
        <f>AVERAGE(C153:C155)</f>
        <v>24.873666127522785</v>
      </c>
      <c r="F155" s="33"/>
      <c r="G155" s="21">
        <v>15.569999694824219</v>
      </c>
      <c r="H155" s="38">
        <f>STDEV(G153:G155)</f>
        <v>2.0880743825080244E-2</v>
      </c>
      <c r="I155" s="37">
        <f>AVERAGE(G153:G155)</f>
        <v>15.593999862670898</v>
      </c>
      <c r="J155" s="33"/>
      <c r="K155" s="37">
        <f>E155-I155</f>
        <v>9.2796662648518868</v>
      </c>
      <c r="L155" s="37">
        <f>K155-$K$7</f>
        <v>-2.2126668294270857</v>
      </c>
      <c r="M155" s="18">
        <f>SQRT((D155*D155)+(H155*H155))</f>
        <v>6.3089681342951884E-2</v>
      </c>
      <c r="N155" s="6"/>
      <c r="O155" s="41">
        <f>POWER(2,-L155)</f>
        <v>4.6353132221822229</v>
      </c>
      <c r="P155" s="17">
        <f>M155/SQRT((COUNT(C153:C155)+COUNT(G153:G155)/2))</f>
        <v>2.9740761000333127E-2</v>
      </c>
    </row>
    <row r="156" spans="2:17">
      <c r="B156" s="24" t="s">
        <v>181</v>
      </c>
      <c r="C156" s="21">
        <v>21.516000747680664</v>
      </c>
      <c r="D156" s="30"/>
      <c r="E156" s="33"/>
      <c r="F156" s="33"/>
      <c r="G156" s="21">
        <v>14.237000465393066</v>
      </c>
      <c r="I156" s="33"/>
      <c r="J156" s="33"/>
      <c r="K156" s="33"/>
      <c r="L156" s="33"/>
      <c r="M156" s="33"/>
      <c r="N156" s="33"/>
      <c r="O156" s="34"/>
    </row>
    <row r="157" spans="2:17">
      <c r="B157" s="24" t="s">
        <v>181</v>
      </c>
      <c r="C157" s="21">
        <v>21.517000198364258</v>
      </c>
      <c r="D157" s="35"/>
      <c r="E157" s="33"/>
      <c r="F157" s="33"/>
      <c r="G157" s="21">
        <v>14.279999732971191</v>
      </c>
      <c r="H157" s="35"/>
      <c r="I157" s="33"/>
      <c r="J157" s="33"/>
      <c r="K157" s="33"/>
      <c r="L157" s="33"/>
      <c r="M157" s="33"/>
      <c r="N157" s="33"/>
      <c r="O157" s="34"/>
    </row>
    <row r="158" spans="2:17" ht="15.75">
      <c r="B158" s="24" t="s">
        <v>181</v>
      </c>
      <c r="C158" s="21">
        <v>21.481000900268555</v>
      </c>
      <c r="D158" s="36">
        <f>STDEV(C156:C158)</f>
        <v>2.050177912573756E-2</v>
      </c>
      <c r="E158" s="37">
        <f>AVERAGE(C156:C158)</f>
        <v>21.504667282104492</v>
      </c>
      <c r="F158" s="33"/>
      <c r="G158" s="21">
        <v>14.26200008392334</v>
      </c>
      <c r="H158" s="38">
        <f>STDEV(G156:G158)</f>
        <v>2.1594387020551609E-2</v>
      </c>
      <c r="I158" s="37">
        <f>AVERAGE(G156:G158)</f>
        <v>14.259666760762533</v>
      </c>
      <c r="J158" s="33"/>
      <c r="K158" s="37">
        <f>E158-I158</f>
        <v>7.245000521341959</v>
      </c>
      <c r="L158" s="37">
        <f>K158-$K$7</f>
        <v>-4.2473325729370135</v>
      </c>
      <c r="M158" s="18">
        <f>SQRT((D158*D158)+(H158*H158))</f>
        <v>2.977650916601703E-2</v>
      </c>
      <c r="N158" s="6"/>
      <c r="O158" s="41">
        <f>POWER(2,-L158)</f>
        <v>18.992166369972519</v>
      </c>
      <c r="P158" s="17">
        <f>M158/SQRT((COUNT(C156:C158)+COUNT(G156:G158)/2))</f>
        <v>1.4036781034236022E-2</v>
      </c>
    </row>
    <row r="159" spans="2:17">
      <c r="B159" s="24" t="s">
        <v>182</v>
      </c>
      <c r="C159" s="21">
        <v>25.426000595092773</v>
      </c>
      <c r="D159" s="30"/>
      <c r="E159" s="33"/>
      <c r="F159" s="33"/>
      <c r="G159" s="21">
        <v>14.883999824523926</v>
      </c>
      <c r="I159" s="33"/>
      <c r="J159" s="33"/>
      <c r="K159" s="33"/>
      <c r="L159" s="33"/>
      <c r="M159" s="33"/>
      <c r="N159" s="33"/>
      <c r="O159" s="34"/>
    </row>
    <row r="160" spans="2:17">
      <c r="B160" s="24" t="s">
        <v>182</v>
      </c>
      <c r="C160" s="21">
        <v>25.41200065612793</v>
      </c>
      <c r="D160" s="35"/>
      <c r="E160" s="33"/>
      <c r="F160" s="33"/>
      <c r="G160" s="21">
        <v>14.961999893188477</v>
      </c>
      <c r="H160" s="35"/>
      <c r="I160" s="33"/>
      <c r="J160" s="33"/>
      <c r="K160" s="33"/>
      <c r="L160" s="33"/>
      <c r="M160" s="33"/>
      <c r="N160" s="33"/>
      <c r="O160" s="34"/>
    </row>
    <row r="161" spans="2:17" ht="15.75">
      <c r="B161" s="24" t="s">
        <v>182</v>
      </c>
      <c r="C161" s="21">
        <v>25.239999771118164</v>
      </c>
      <c r="D161" s="36">
        <f>STDEV(C159:C161)</f>
        <v>0.10358298545481588</v>
      </c>
      <c r="E161" s="37">
        <f>AVERAGE(C159:C161)</f>
        <v>25.359333674112957</v>
      </c>
      <c r="F161" s="33"/>
      <c r="G161" s="21">
        <v>14.906999588012695</v>
      </c>
      <c r="H161" s="38">
        <f>STDEV(G159:G161)</f>
        <v>4.007915792870205E-2</v>
      </c>
      <c r="I161" s="37">
        <f>AVERAGE(G159:G161)</f>
        <v>14.917666435241699</v>
      </c>
      <c r="J161" s="33"/>
      <c r="K161" s="37">
        <f>E161-I161</f>
        <v>10.441667238871258</v>
      </c>
      <c r="L161" s="37">
        <f>K161-$K$7</f>
        <v>-1.0506658554077148</v>
      </c>
      <c r="M161" s="18">
        <f>SQRT((D161*D161)+(H161*H161))</f>
        <v>0.11106652860338455</v>
      </c>
      <c r="N161" s="6"/>
      <c r="O161" s="41">
        <f>POWER(2,-L161)</f>
        <v>2.0714856918905533</v>
      </c>
      <c r="P161" s="17">
        <f>M161/SQRT((COUNT(C159:C161)+COUNT(G159:G161)/2))</f>
        <v>5.2357263692201908E-2</v>
      </c>
    </row>
    <row r="162" spans="2:17" s="23" customFormat="1">
      <c r="B162" s="24" t="s">
        <v>183</v>
      </c>
      <c r="C162" s="21">
        <v>27.677999496459961</v>
      </c>
      <c r="D162" s="30"/>
      <c r="E162" s="33"/>
      <c r="F162" s="33"/>
      <c r="G162" s="21">
        <v>17.221000671386719</v>
      </c>
      <c r="H162" s="29"/>
      <c r="I162" s="33"/>
      <c r="J162" s="33"/>
      <c r="K162" s="33"/>
      <c r="L162" s="33"/>
      <c r="M162" s="33"/>
      <c r="N162" s="33"/>
      <c r="O162" s="34"/>
      <c r="P162" s="40"/>
      <c r="Q162" s="28"/>
    </row>
    <row r="163" spans="2:17" s="23" customFormat="1">
      <c r="B163" s="24" t="s">
        <v>183</v>
      </c>
      <c r="C163" s="21">
        <v>28.076000213623047</v>
      </c>
      <c r="D163" s="35"/>
      <c r="E163" s="33"/>
      <c r="F163" s="33"/>
      <c r="G163" s="21">
        <v>16.896999359130859</v>
      </c>
      <c r="H163" s="35"/>
      <c r="I163" s="33"/>
      <c r="J163" s="33"/>
      <c r="K163" s="33"/>
      <c r="L163" s="33"/>
      <c r="M163" s="33"/>
      <c r="N163" s="33"/>
      <c r="O163" s="34"/>
      <c r="P163" s="40"/>
      <c r="Q163" s="28"/>
    </row>
    <row r="164" spans="2:17" s="23" customFormat="1" ht="15.75">
      <c r="B164" s="24" t="s">
        <v>183</v>
      </c>
      <c r="C164" s="21">
        <v>28.114999771118164</v>
      </c>
      <c r="D164" s="36">
        <f>STDEV(C162:C164)</f>
        <v>0.24183147589402371</v>
      </c>
      <c r="E164" s="37">
        <f>AVERAGE(C162:C164)</f>
        <v>27.956333160400391</v>
      </c>
      <c r="F164" s="33"/>
      <c r="G164" s="21">
        <v>17.233999252319336</v>
      </c>
      <c r="H164" s="38">
        <f>STDEV(G162:G164)</f>
        <v>0.19092526524738748</v>
      </c>
      <c r="I164" s="37">
        <f>AVERAGE(G162:G164)</f>
        <v>17.117333094278973</v>
      </c>
      <c r="J164" s="33"/>
      <c r="K164" s="37">
        <f>E164-I164</f>
        <v>10.839000066121418</v>
      </c>
      <c r="L164" s="37">
        <f>K164-$K$7</f>
        <v>-0.65333302815755445</v>
      </c>
      <c r="M164" s="37">
        <f>SQRT((D164*D164)+(H164*H164))</f>
        <v>0.30811510778095097</v>
      </c>
      <c r="N164" s="33"/>
      <c r="O164" s="41">
        <f>POWER(2,-L164)</f>
        <v>1.572797603091328</v>
      </c>
      <c r="P164" s="1">
        <f>M164/SQRT((COUNT(C162:C164)+COUNT(G162:G164)/2))</f>
        <v>0.14524685473195628</v>
      </c>
      <c r="Q164" s="28"/>
    </row>
    <row r="165" spans="2:17" s="23" customFormat="1">
      <c r="B165" s="24" t="s">
        <v>184</v>
      </c>
      <c r="C165" s="21">
        <v>22.778999328613281</v>
      </c>
      <c r="D165" s="30"/>
      <c r="E165" s="33"/>
      <c r="F165" s="33"/>
      <c r="G165" s="21"/>
      <c r="H165" s="29"/>
      <c r="I165" s="33"/>
      <c r="J165" s="33"/>
      <c r="K165" s="33"/>
      <c r="L165" s="33"/>
      <c r="M165" s="33"/>
      <c r="N165" s="33"/>
      <c r="O165" s="34"/>
      <c r="P165" s="40"/>
      <c r="Q165" s="28"/>
    </row>
    <row r="166" spans="2:17" s="23" customFormat="1">
      <c r="B166" s="24" t="s">
        <v>184</v>
      </c>
      <c r="C166" s="21">
        <v>22.284000396728516</v>
      </c>
      <c r="D166" s="35"/>
      <c r="E166" s="33"/>
      <c r="F166" s="33"/>
      <c r="G166" s="21">
        <v>14.98799991607666</v>
      </c>
      <c r="H166" s="35"/>
      <c r="I166" s="33"/>
      <c r="J166" s="33"/>
      <c r="K166" s="33"/>
      <c r="L166" s="33"/>
      <c r="M166" s="33"/>
      <c r="N166" s="33"/>
      <c r="O166" s="34"/>
      <c r="P166" s="40"/>
      <c r="Q166" s="28"/>
    </row>
    <row r="167" spans="2:17" s="23" customFormat="1" ht="15.75">
      <c r="B167" s="24" t="s">
        <v>184</v>
      </c>
      <c r="C167" s="21">
        <v>22.707000732421875</v>
      </c>
      <c r="D167" s="36">
        <f>STDEV(C165:C167)</f>
        <v>0.26743753925520836</v>
      </c>
      <c r="E167" s="37">
        <f>AVERAGE(C165:C167)</f>
        <v>22.590000152587891</v>
      </c>
      <c r="F167" s="33"/>
      <c r="G167" s="21">
        <v>14.619000434875488</v>
      </c>
      <c r="H167" s="38">
        <f>STDEV(G165:G167)</f>
        <v>0.26092203541166659</v>
      </c>
      <c r="I167" s="37">
        <f>AVERAGE(G165:G167)</f>
        <v>14.803500175476074</v>
      </c>
      <c r="J167" s="33"/>
      <c r="K167" s="37">
        <f>E167-I167</f>
        <v>7.7864999771118164</v>
      </c>
      <c r="L167" s="37">
        <f>K167-$K$7</f>
        <v>-3.7058331171671561</v>
      </c>
      <c r="M167" s="37">
        <f>SQRT((D167*D167)+(H167*H167))</f>
        <v>0.37363504381447965</v>
      </c>
      <c r="N167" s="33"/>
      <c r="O167" s="41">
        <f>POWER(2,-L167)</f>
        <v>13.048690407143566</v>
      </c>
      <c r="P167" s="1">
        <f>M167/SQRT((COUNT(C165:C167)+COUNT(G165:G167)/2))</f>
        <v>0.18681752190723983</v>
      </c>
      <c r="Q167" s="28"/>
    </row>
    <row r="168" spans="2:17">
      <c r="B168" s="24" t="s">
        <v>185</v>
      </c>
      <c r="C168" s="21">
        <v>26.728000640869141</v>
      </c>
      <c r="D168" s="30"/>
      <c r="E168" s="33"/>
      <c r="F168" s="33"/>
      <c r="G168" s="21">
        <v>16.830999374389648</v>
      </c>
      <c r="I168" s="33"/>
      <c r="J168" s="33"/>
      <c r="K168" s="33"/>
      <c r="L168" s="33"/>
      <c r="M168" s="33"/>
      <c r="N168" s="33"/>
      <c r="O168" s="34"/>
    </row>
    <row r="169" spans="2:17">
      <c r="B169" s="24" t="s">
        <v>185</v>
      </c>
      <c r="C169" s="21">
        <v>26.669000625610352</v>
      </c>
      <c r="D169" s="35"/>
      <c r="E169" s="33"/>
      <c r="F169" s="33"/>
      <c r="G169" s="21">
        <v>16.791000366210938</v>
      </c>
      <c r="H169" s="35"/>
      <c r="I169" s="33"/>
      <c r="J169" s="33"/>
      <c r="K169" s="33"/>
      <c r="L169" s="33"/>
      <c r="M169" s="33"/>
      <c r="N169" s="33"/>
      <c r="O169" s="34"/>
    </row>
    <row r="170" spans="2:17" ht="15.75">
      <c r="B170" s="24" t="s">
        <v>185</v>
      </c>
      <c r="C170" s="21">
        <v>26.663999557495117</v>
      </c>
      <c r="D170" s="36">
        <f>STDEV(C168:C170)</f>
        <v>3.5595297338925865E-2</v>
      </c>
      <c r="E170" s="37">
        <f>AVERAGE(C168:C170)</f>
        <v>26.687000274658203</v>
      </c>
      <c r="F170" s="33"/>
      <c r="G170" s="21">
        <v>16.778999328613281</v>
      </c>
      <c r="H170" s="38">
        <f>STDEV(G168:G170)</f>
        <v>2.7227285087589453E-2</v>
      </c>
      <c r="I170" s="37">
        <f>AVERAGE(G168:G170)</f>
        <v>16.800333023071289</v>
      </c>
      <c r="J170" s="33"/>
      <c r="K170" s="37">
        <f>E170-I170</f>
        <v>9.8866672515869141</v>
      </c>
      <c r="L170" s="37">
        <f>K170-$K$7</f>
        <v>-1.6056658426920585</v>
      </c>
      <c r="M170" s="18">
        <f>SQRT((D170*D170)+(H170*H170))</f>
        <v>4.4814620894161467E-2</v>
      </c>
      <c r="N170" s="6"/>
      <c r="O170" s="41">
        <f>POWER(2,-L170)</f>
        <v>3.043361775986769</v>
      </c>
      <c r="P170" s="17">
        <f>M170/SQRT((COUNT(C168:C170)+COUNT(G168:G170)/2))</f>
        <v>2.1125814887043945E-2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9.5703125" style="31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7" ht="5.25" customHeight="1">
      <c r="C4" s="32"/>
      <c r="G4" s="32"/>
    </row>
    <row r="5" spans="2:17">
      <c r="B5" s="2"/>
      <c r="C5" s="21">
        <v>27.708000183105469</v>
      </c>
      <c r="D5" s="30"/>
      <c r="E5" s="33"/>
      <c r="F5" s="33"/>
      <c r="G5" s="21">
        <v>14.984999656677246</v>
      </c>
      <c r="H5" s="30"/>
      <c r="I5" s="33"/>
      <c r="J5" s="33"/>
      <c r="K5" s="33"/>
      <c r="L5" s="33"/>
      <c r="M5" s="33"/>
      <c r="N5" s="33"/>
      <c r="O5" s="34"/>
    </row>
    <row r="6" spans="2:17">
      <c r="B6" s="26" t="s">
        <v>4</v>
      </c>
      <c r="C6" s="21">
        <v>27.618999481201172</v>
      </c>
      <c r="D6" s="35"/>
      <c r="E6" s="33"/>
      <c r="F6" s="33"/>
      <c r="G6" s="21">
        <v>14.845000267028809</v>
      </c>
      <c r="H6" s="35"/>
      <c r="I6" s="33"/>
      <c r="J6" s="33"/>
      <c r="K6" s="33"/>
      <c r="L6" s="33"/>
      <c r="M6" s="33"/>
      <c r="N6" s="33"/>
      <c r="O6" s="34"/>
    </row>
    <row r="7" spans="2:17" ht="15.75">
      <c r="B7" s="26"/>
      <c r="C7" s="21">
        <v>27.481000900268555</v>
      </c>
      <c r="D7" s="36">
        <f>STDEV(C5:C8)</f>
        <v>0.11437759664618688</v>
      </c>
      <c r="E7" s="37">
        <f>AVERAGE(C5:C8)</f>
        <v>27.602666854858398</v>
      </c>
      <c r="F7" s="33"/>
      <c r="G7" s="21">
        <v>14.800999641418457</v>
      </c>
      <c r="H7" s="38">
        <f>STDEV(G5:G8)</f>
        <v>9.6083201593958806E-2</v>
      </c>
      <c r="I7" s="37">
        <f>AVERAGE(G5:G8)</f>
        <v>14.876999855041504</v>
      </c>
      <c r="J7" s="33"/>
      <c r="K7" s="1">
        <f>E7-I7</f>
        <v>12.725666999816895</v>
      </c>
      <c r="L7" s="37">
        <f>K7-$K$7</f>
        <v>0</v>
      </c>
      <c r="M7" s="18">
        <f>SQRT((D7*D7)+(H7*H7))</f>
        <v>0.14937943714950577</v>
      </c>
      <c r="N7" s="6"/>
      <c r="O7" s="41">
        <f>POWER(2,-L7)</f>
        <v>1</v>
      </c>
      <c r="P7" s="17">
        <f>M7/SQRT((COUNT(C5:C8)+COUNT(G5:G8)/2))</f>
        <v>7.0418141985496813E-2</v>
      </c>
    </row>
    <row r="8" spans="2:17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7" s="23" customFormat="1">
      <c r="B9" s="24" t="s">
        <v>186</v>
      </c>
      <c r="C9" s="21">
        <v>31.118999481201172</v>
      </c>
      <c r="D9" s="30"/>
      <c r="E9" s="33"/>
      <c r="F9" s="33"/>
      <c r="G9" s="21">
        <v>16.426000595092773</v>
      </c>
      <c r="H9" s="29"/>
      <c r="I9" s="33"/>
      <c r="J9" s="33"/>
      <c r="K9" s="33"/>
      <c r="L9" s="33"/>
      <c r="M9" s="33"/>
      <c r="N9" s="33"/>
      <c r="O9" s="34"/>
      <c r="P9" s="40"/>
      <c r="Q9" s="28"/>
    </row>
    <row r="10" spans="2:17" s="23" customFormat="1">
      <c r="B10" s="24" t="s">
        <v>186</v>
      </c>
      <c r="C10" s="21">
        <v>30.764999389648438</v>
      </c>
      <c r="D10" s="35"/>
      <c r="E10" s="33"/>
      <c r="F10" s="33"/>
      <c r="G10" s="21">
        <v>15.982999801635742</v>
      </c>
      <c r="H10" s="35"/>
      <c r="I10" s="33"/>
      <c r="J10" s="33"/>
      <c r="K10" s="33"/>
      <c r="L10" s="33"/>
      <c r="M10" s="33"/>
      <c r="N10" s="33"/>
      <c r="O10" s="34"/>
      <c r="P10" s="40"/>
      <c r="Q10" s="28"/>
    </row>
    <row r="11" spans="2:17" s="23" customFormat="1" ht="15.75">
      <c r="B11" s="24" t="s">
        <v>186</v>
      </c>
      <c r="C11" s="21"/>
      <c r="D11" s="36">
        <f>STDEV(C9:C11)</f>
        <v>0.25031586527759714</v>
      </c>
      <c r="E11" s="37">
        <f>AVERAGE(C9:C11)</f>
        <v>30.941999435424805</v>
      </c>
      <c r="F11" s="33"/>
      <c r="G11" s="21">
        <v>16.39900016784668</v>
      </c>
      <c r="H11" s="38">
        <f>STDEV(G9:G11)</f>
        <v>0.24833949570515737</v>
      </c>
      <c r="I11" s="37">
        <f>AVERAGE(G9:G11)</f>
        <v>16.269333521525066</v>
      </c>
      <c r="J11" s="33"/>
      <c r="K11" s="37">
        <f>E11-I11</f>
        <v>14.672665913899738</v>
      </c>
      <c r="L11" s="37">
        <f>K11-$K$7</f>
        <v>1.9469989140828439</v>
      </c>
      <c r="M11" s="37">
        <f>SQRT((D11*D11)+(H11*H11))</f>
        <v>0.3526053566478593</v>
      </c>
      <c r="N11" s="33"/>
      <c r="O11" s="41">
        <f>POWER(2,-L11)</f>
        <v>0.25935517935808056</v>
      </c>
      <c r="P11" s="1">
        <f>M11/SQRT((COUNT(C9:C11)+COUNT(G9:G11)/2))</f>
        <v>0.1884754910453604</v>
      </c>
      <c r="Q11" s="28"/>
    </row>
    <row r="12" spans="2:17" s="23" customFormat="1">
      <c r="B12" s="24" t="s">
        <v>187</v>
      </c>
      <c r="C12" s="21">
        <v>21.461999893188477</v>
      </c>
      <c r="D12" s="30"/>
      <c r="E12" s="33"/>
      <c r="F12" s="33"/>
      <c r="G12" s="21">
        <v>14.675000190734863</v>
      </c>
      <c r="H12" s="29"/>
      <c r="I12" s="33"/>
      <c r="J12" s="33"/>
      <c r="K12" s="33"/>
      <c r="L12" s="33"/>
      <c r="M12" s="33"/>
      <c r="N12" s="33"/>
      <c r="O12" s="34"/>
      <c r="P12" s="40"/>
      <c r="Q12" s="28"/>
    </row>
    <row r="13" spans="2:17" s="23" customFormat="1">
      <c r="B13" s="24" t="s">
        <v>187</v>
      </c>
      <c r="C13" s="21">
        <v>21.381999969482422</v>
      </c>
      <c r="D13" s="35"/>
      <c r="E13" s="33"/>
      <c r="F13" s="33"/>
      <c r="G13" s="21">
        <v>15.111000061035156</v>
      </c>
      <c r="H13" s="35"/>
      <c r="I13" s="33"/>
      <c r="J13" s="33"/>
      <c r="K13" s="33"/>
      <c r="L13" s="33"/>
      <c r="M13" s="33"/>
      <c r="N13" s="33"/>
      <c r="O13" s="34"/>
      <c r="P13" s="40"/>
      <c r="Q13" s="28"/>
    </row>
    <row r="14" spans="2:17" s="23" customFormat="1" ht="15.75">
      <c r="B14" s="24" t="s">
        <v>187</v>
      </c>
      <c r="C14" s="21">
        <v>21.471000671386719</v>
      </c>
      <c r="D14" s="36">
        <f>STDEV(C12:C14)</f>
        <v>4.8993412381336254E-2</v>
      </c>
      <c r="E14" s="37">
        <f>AVERAGE(C12:C14)</f>
        <v>21.438333511352539</v>
      </c>
      <c r="F14" s="33"/>
      <c r="G14" s="21">
        <v>15.12399959564209</v>
      </c>
      <c r="H14" s="38">
        <f>STDEV(G12:G14)</f>
        <v>0.25555995396018755</v>
      </c>
      <c r="I14" s="37">
        <f>AVERAGE(G12:G14)</f>
        <v>14.969999949137369</v>
      </c>
      <c r="J14" s="33"/>
      <c r="K14" s="37">
        <f>E14-I14</f>
        <v>6.4683335622151699</v>
      </c>
      <c r="L14" s="37">
        <f>K14-$K$7</f>
        <v>-6.2573334376017247</v>
      </c>
      <c r="M14" s="37">
        <f>SQRT((D14*D14)+(H14*H14))</f>
        <v>0.26021384383791124</v>
      </c>
      <c r="N14" s="33"/>
      <c r="O14" s="41">
        <f>POWER(2,-L14)</f>
        <v>76.497115183137709</v>
      </c>
      <c r="P14" s="1">
        <f>M14/SQRT((COUNT(C12:C14)+COUNT(G12:G14)/2))</f>
        <v>0.12266598235760291</v>
      </c>
      <c r="Q14" s="28"/>
    </row>
    <row r="15" spans="2:17">
      <c r="B15" s="24" t="s">
        <v>188</v>
      </c>
      <c r="C15" s="21">
        <v>28.424999237060547</v>
      </c>
      <c r="D15" s="30"/>
      <c r="E15" s="33"/>
      <c r="F15" s="33"/>
      <c r="G15" s="21">
        <v>17.183000564575195</v>
      </c>
      <c r="I15" s="33"/>
      <c r="J15" s="33"/>
      <c r="K15" s="33"/>
      <c r="L15" s="33"/>
      <c r="M15" s="33"/>
      <c r="N15" s="33"/>
      <c r="O15" s="34"/>
    </row>
    <row r="16" spans="2:17">
      <c r="B16" s="24" t="s">
        <v>188</v>
      </c>
      <c r="C16" s="21">
        <v>28.490999221801758</v>
      </c>
      <c r="D16" s="35"/>
      <c r="E16" s="33"/>
      <c r="F16" s="33"/>
      <c r="G16" s="21">
        <v>17.163000106811523</v>
      </c>
      <c r="H16" s="35"/>
      <c r="I16" s="33"/>
      <c r="J16" s="33"/>
      <c r="K16" s="33"/>
      <c r="L16" s="33"/>
      <c r="M16" s="33"/>
      <c r="N16" s="33"/>
      <c r="O16" s="34"/>
    </row>
    <row r="17" spans="2:16" ht="15.75">
      <c r="B17" s="24" t="s">
        <v>188</v>
      </c>
      <c r="C17" s="21">
        <v>28.37299919128418</v>
      </c>
      <c r="D17" s="36">
        <f>STDEV(C15:C17)</f>
        <v>5.9138270108751244E-2</v>
      </c>
      <c r="E17" s="37">
        <f>AVERAGE(C15:C17)</f>
        <v>28.42966588338216</v>
      </c>
      <c r="F17" s="33"/>
      <c r="G17" s="21">
        <v>17.124000549316406</v>
      </c>
      <c r="H17" s="38">
        <f>STDEV(G15:G17)</f>
        <v>3.0005515037819064E-2</v>
      </c>
      <c r="I17" s="37">
        <f>AVERAGE(G15:G17)</f>
        <v>17.156667073567707</v>
      </c>
      <c r="J17" s="33"/>
      <c r="K17" s="37">
        <f>E17-I17</f>
        <v>11.272998809814453</v>
      </c>
      <c r="L17" s="37">
        <f>K17-$K$7</f>
        <v>-1.4526681900024414</v>
      </c>
      <c r="M17" s="18">
        <f>SQRT((D17*D17)+(H17*H17))</f>
        <v>6.6314899714471465E-2</v>
      </c>
      <c r="N17" s="6"/>
      <c r="O17" s="41">
        <f>POWER(2,-L17)</f>
        <v>2.7371380307483402</v>
      </c>
      <c r="P17" s="17">
        <f>M17/SQRT((COUNT(C15:C17)+COUNT(G15:G17)/2))</f>
        <v>3.126114352120575E-2</v>
      </c>
    </row>
    <row r="18" spans="2:16">
      <c r="B18" s="24" t="s">
        <v>189</v>
      </c>
      <c r="C18" s="21">
        <v>28.246999740600586</v>
      </c>
      <c r="D18" s="30"/>
      <c r="E18" s="33"/>
      <c r="F18" s="33"/>
      <c r="G18" s="21">
        <v>16.527000427246094</v>
      </c>
      <c r="I18" s="33"/>
      <c r="J18" s="33"/>
      <c r="K18" s="33"/>
      <c r="L18" s="33"/>
      <c r="M18" s="33"/>
      <c r="N18" s="33"/>
      <c r="O18" s="34"/>
    </row>
    <row r="19" spans="2:16">
      <c r="B19" s="24" t="s">
        <v>189</v>
      </c>
      <c r="C19" s="21">
        <v>28.197000503540039</v>
      </c>
      <c r="D19" s="35"/>
      <c r="E19" s="33"/>
      <c r="F19" s="33"/>
      <c r="G19" s="21">
        <v>16.534999847412109</v>
      </c>
      <c r="H19" s="35"/>
      <c r="I19" s="33"/>
      <c r="J19" s="33"/>
      <c r="K19" s="33"/>
      <c r="L19" s="33"/>
      <c r="M19" s="33"/>
      <c r="N19" s="33"/>
      <c r="O19" s="34"/>
    </row>
    <row r="20" spans="2:16" ht="15.75">
      <c r="B20" s="24" t="s">
        <v>189</v>
      </c>
      <c r="C20" s="21">
        <v>28.436000823974609</v>
      </c>
      <c r="D20" s="36">
        <f>STDEV(C18:C20)</f>
        <v>0.12605718701646132</v>
      </c>
      <c r="E20" s="37">
        <f>AVERAGE(C18:C20)</f>
        <v>28.293333689371746</v>
      </c>
      <c r="F20" s="33"/>
      <c r="G20" s="21">
        <v>16.577999114990234</v>
      </c>
      <c r="H20" s="38">
        <f>STDEV(G18:G20)</f>
        <v>2.7428069220149908E-2</v>
      </c>
      <c r="I20" s="37">
        <f>AVERAGE(G18:G20)</f>
        <v>16.546666463216145</v>
      </c>
      <c r="J20" s="33"/>
      <c r="K20" s="37">
        <f>E20-I20</f>
        <v>11.746667226155601</v>
      </c>
      <c r="L20" s="37">
        <f>K20-$K$7</f>
        <v>-0.9789997736612932</v>
      </c>
      <c r="M20" s="18">
        <f>SQRT((D20*D20)+(H20*H20))</f>
        <v>0.12900664083545638</v>
      </c>
      <c r="N20" s="6"/>
      <c r="O20" s="41">
        <f>POWER(2,-L20)</f>
        <v>1.9710983646409073</v>
      </c>
      <c r="P20" s="17">
        <f>M20/SQRT((COUNT(C18:C20)+COUNT(G18:G20)/2))</f>
        <v>6.0814313701899055E-2</v>
      </c>
    </row>
    <row r="21" spans="2:16">
      <c r="B21" s="24" t="s">
        <v>190</v>
      </c>
      <c r="C21" s="21">
        <v>24.283000946044922</v>
      </c>
      <c r="D21" s="30"/>
      <c r="E21" s="33"/>
      <c r="F21" s="33"/>
      <c r="G21" s="21">
        <v>16.558000564575195</v>
      </c>
      <c r="I21" s="33"/>
      <c r="J21" s="33"/>
      <c r="K21" s="33"/>
      <c r="L21" s="33"/>
      <c r="M21" s="33"/>
      <c r="N21" s="33"/>
      <c r="O21" s="34"/>
    </row>
    <row r="22" spans="2:16">
      <c r="B22" s="24" t="s">
        <v>190</v>
      </c>
      <c r="C22" s="21">
        <v>24.356000900268555</v>
      </c>
      <c r="D22" s="35"/>
      <c r="E22" s="33"/>
      <c r="F22" s="33"/>
      <c r="G22" s="21">
        <v>16.51300048828125</v>
      </c>
      <c r="H22" s="35"/>
      <c r="I22" s="33"/>
      <c r="J22" s="33"/>
      <c r="K22" s="33"/>
      <c r="L22" s="33"/>
      <c r="M22" s="33"/>
      <c r="N22" s="33"/>
      <c r="O22" s="34"/>
    </row>
    <row r="23" spans="2:16" ht="15.75">
      <c r="B23" s="24" t="s">
        <v>190</v>
      </c>
      <c r="C23" s="21">
        <v>24.416000366210937</v>
      </c>
      <c r="D23" s="36">
        <f>STDEV(C21:C23)</f>
        <v>6.6605524038325842E-2</v>
      </c>
      <c r="E23" s="37">
        <f>AVERAGE(C21:C23)</f>
        <v>24.351667404174805</v>
      </c>
      <c r="F23" s="33"/>
      <c r="G23" s="21">
        <v>16.51099967956543</v>
      </c>
      <c r="H23" s="38">
        <f>STDEV(G21:G23)</f>
        <v>2.6577224879206295E-2</v>
      </c>
      <c r="I23" s="37">
        <f>AVERAGE(G21:G23)</f>
        <v>16.527333577473957</v>
      </c>
      <c r="J23" s="33"/>
      <c r="K23" s="37">
        <f>E23-I23</f>
        <v>7.8243338267008475</v>
      </c>
      <c r="L23" s="37">
        <f>K23-$K$7</f>
        <v>-4.901333173116047</v>
      </c>
      <c r="M23" s="18">
        <f>SQRT((D23*D23)+(H23*H23))</f>
        <v>7.1712235460205137E-2</v>
      </c>
      <c r="N23" s="6"/>
      <c r="O23" s="41">
        <f>POWER(2,-L23)</f>
        <v>29.884658943988928</v>
      </c>
      <c r="P23" s="17">
        <f>M23/SQRT((COUNT(C21:C23)+COUNT(G21:G23)/2))</f>
        <v>3.3805471991971633E-2</v>
      </c>
    </row>
    <row r="24" spans="2:16">
      <c r="B24" s="24" t="s">
        <v>191</v>
      </c>
      <c r="C24" s="21">
        <v>26.374000549316406</v>
      </c>
      <c r="D24" s="30"/>
      <c r="E24" s="33"/>
      <c r="F24" s="33"/>
      <c r="G24" s="21">
        <v>15.581000328063965</v>
      </c>
      <c r="I24" s="33"/>
      <c r="J24" s="33"/>
      <c r="K24" s="33"/>
      <c r="L24" s="33"/>
      <c r="M24" s="33"/>
      <c r="N24" s="33"/>
      <c r="O24" s="34"/>
    </row>
    <row r="25" spans="2:16">
      <c r="B25" s="24" t="s">
        <v>191</v>
      </c>
      <c r="C25" s="21">
        <v>26.204999923706055</v>
      </c>
      <c r="D25" s="35"/>
      <c r="E25" s="33"/>
      <c r="F25" s="33"/>
      <c r="G25" s="21">
        <v>15.083999633789063</v>
      </c>
      <c r="H25" s="35"/>
      <c r="I25" s="33"/>
      <c r="J25" s="33"/>
      <c r="K25" s="33"/>
      <c r="L25" s="33"/>
      <c r="M25" s="33"/>
      <c r="N25" s="33"/>
      <c r="O25" s="34"/>
    </row>
    <row r="26" spans="2:16" ht="15.75">
      <c r="B26" s="24" t="s">
        <v>191</v>
      </c>
      <c r="C26" s="21">
        <v>26.48900032043457</v>
      </c>
      <c r="D26" s="36">
        <f>STDEV(C24:C26)</f>
        <v>0.14285329546768988</v>
      </c>
      <c r="E26" s="37">
        <f>AVERAGE(C24:C26)</f>
        <v>26.356000264485676</v>
      </c>
      <c r="F26" s="33"/>
      <c r="G26" s="21">
        <v>15.404000282287598</v>
      </c>
      <c r="H26" s="38">
        <f>STDEV(G24:G26)</f>
        <v>0.25190577648330481</v>
      </c>
      <c r="I26" s="37">
        <f>AVERAGE(G24:G26)</f>
        <v>15.356333414713541</v>
      </c>
      <c r="J26" s="33"/>
      <c r="K26" s="37">
        <f>E26-I26</f>
        <v>10.999666849772135</v>
      </c>
      <c r="L26" s="37">
        <f>K26-$K$7</f>
        <v>-1.7260001500447597</v>
      </c>
      <c r="M26" s="18">
        <f>SQRT((D26*D26)+(H26*H26))</f>
        <v>0.28959209977420969</v>
      </c>
      <c r="N26" s="6"/>
      <c r="O26" s="41">
        <f>POWER(2,-L26)</f>
        <v>3.3080938178250636</v>
      </c>
      <c r="P26" s="17">
        <f>M26/SQRT((COUNT(C24:C26)+COUNT(G24:G26)/2))</f>
        <v>0.13651502501892995</v>
      </c>
    </row>
    <row r="27" spans="2:16">
      <c r="B27" s="24" t="s">
        <v>192</v>
      </c>
      <c r="C27" s="21">
        <v>29.149999618530273</v>
      </c>
      <c r="D27" s="30"/>
      <c r="E27" s="33"/>
      <c r="F27" s="33"/>
      <c r="G27" s="21">
        <v>17.160999298095703</v>
      </c>
      <c r="I27" s="33"/>
      <c r="J27" s="33"/>
      <c r="K27" s="33"/>
      <c r="L27" s="33"/>
      <c r="M27" s="33"/>
      <c r="N27" s="33"/>
      <c r="O27" s="34"/>
    </row>
    <row r="28" spans="2:16">
      <c r="B28" s="24" t="s">
        <v>192</v>
      </c>
      <c r="C28" s="21">
        <v>28.620000839233398</v>
      </c>
      <c r="D28" s="35"/>
      <c r="E28" s="33"/>
      <c r="F28" s="33"/>
      <c r="G28" s="21">
        <v>16.996999740600586</v>
      </c>
      <c r="H28" s="35"/>
      <c r="I28" s="33"/>
      <c r="J28" s="33"/>
      <c r="K28" s="33"/>
      <c r="L28" s="33"/>
      <c r="M28" s="33"/>
      <c r="N28" s="33"/>
      <c r="O28" s="34"/>
    </row>
    <row r="29" spans="2:16" ht="15.75">
      <c r="B29" s="24" t="s">
        <v>192</v>
      </c>
      <c r="C29" s="21">
        <v>28.75</v>
      </c>
      <c r="D29" s="36">
        <f>STDEV(C27:C29)</f>
        <v>0.27622399807661008</v>
      </c>
      <c r="E29" s="37">
        <f>AVERAGE(C27:C29)</f>
        <v>28.840000152587891</v>
      </c>
      <c r="F29" s="33"/>
      <c r="G29" s="21">
        <v>17.006000518798828</v>
      </c>
      <c r="H29" s="38">
        <f>STDEV(G27:G29)</f>
        <v>9.219679174668495E-2</v>
      </c>
      <c r="I29" s="37">
        <f>AVERAGE(G27:G29)</f>
        <v>17.054666519165039</v>
      </c>
      <c r="J29" s="33"/>
      <c r="K29" s="37">
        <f>E29-I29</f>
        <v>11.785333633422852</v>
      </c>
      <c r="L29" s="37">
        <f>K29-$K$7</f>
        <v>-0.94033336639404297</v>
      </c>
      <c r="M29" s="18">
        <f>SQRT((D29*D29)+(H29*H29))</f>
        <v>0.29120430203176717</v>
      </c>
      <c r="N29" s="6"/>
      <c r="O29" s="41">
        <f>POWER(2,-L29)</f>
        <v>1.9189716079850254</v>
      </c>
      <c r="P29" s="17">
        <f>M29/SQRT((COUNT(C27:C29)+COUNT(G27:G29)/2))</f>
        <v>0.13727502445157208</v>
      </c>
    </row>
    <row r="30" spans="2:16">
      <c r="B30" s="24" t="s">
        <v>193</v>
      </c>
      <c r="C30" s="21">
        <v>22.945999145507813</v>
      </c>
      <c r="D30" s="30"/>
      <c r="E30" s="33"/>
      <c r="F30" s="33"/>
      <c r="G30" s="21">
        <v>15.60200023651123</v>
      </c>
      <c r="I30" s="33"/>
      <c r="J30" s="33"/>
      <c r="K30" s="33"/>
      <c r="L30" s="33"/>
      <c r="M30" s="33"/>
      <c r="N30" s="33"/>
      <c r="O30" s="34"/>
    </row>
    <row r="31" spans="2:16">
      <c r="B31" s="24" t="s">
        <v>193</v>
      </c>
      <c r="C31" s="21">
        <v>22.940999984741211</v>
      </c>
      <c r="D31" s="35"/>
      <c r="E31" s="33"/>
      <c r="F31" s="33"/>
      <c r="G31" s="21">
        <v>15.583000183105469</v>
      </c>
      <c r="H31" s="35"/>
      <c r="I31" s="33"/>
      <c r="J31" s="33"/>
      <c r="K31" s="33"/>
      <c r="L31" s="33"/>
      <c r="M31" s="33"/>
      <c r="N31" s="33"/>
      <c r="O31" s="34"/>
    </row>
    <row r="32" spans="2:16" ht="15.75">
      <c r="B32" s="24" t="s">
        <v>193</v>
      </c>
      <c r="C32" s="21">
        <v>22.919000625610352</v>
      </c>
      <c r="D32" s="36">
        <f>STDEV(C30:C32)</f>
        <v>1.4363631662364316E-2</v>
      </c>
      <c r="E32" s="37">
        <f>AVERAGE(C30:C32)</f>
        <v>22.935333251953125</v>
      </c>
      <c r="F32" s="33"/>
      <c r="G32" s="21">
        <v>15.628000259399414</v>
      </c>
      <c r="H32" s="38">
        <f>STDEV(G30:G32)</f>
        <v>2.2590595705841723E-2</v>
      </c>
      <c r="I32" s="37">
        <f>AVERAGE(G30:G32)</f>
        <v>15.604333559672037</v>
      </c>
      <c r="J32" s="33"/>
      <c r="K32" s="37">
        <f>E32-I32</f>
        <v>7.3309996922810878</v>
      </c>
      <c r="L32" s="37">
        <f>K32-$K$7</f>
        <v>-5.3946673075358067</v>
      </c>
      <c r="M32" s="18">
        <f>SQRT((D32*D32)+(H32*H32))</f>
        <v>2.6770299379664571E-2</v>
      </c>
      <c r="N32" s="6"/>
      <c r="O32" s="41">
        <f>POWER(2,-L32)</f>
        <v>42.068466015881391</v>
      </c>
      <c r="P32" s="17">
        <f>M32/SQRT((COUNT(C30:C32)+COUNT(G30:G32)/2))</f>
        <v>1.2619640150503231E-2</v>
      </c>
    </row>
    <row r="33" spans="2:17">
      <c r="B33" s="24" t="s">
        <v>194</v>
      </c>
      <c r="C33" s="21">
        <v>25.783000946044922</v>
      </c>
      <c r="D33" s="30"/>
      <c r="E33" s="33"/>
      <c r="F33" s="33"/>
      <c r="G33" s="21">
        <v>16.302000045776367</v>
      </c>
      <c r="I33" s="33"/>
      <c r="J33" s="33"/>
      <c r="K33" s="33"/>
      <c r="L33" s="33"/>
      <c r="M33" s="33"/>
      <c r="N33" s="33"/>
      <c r="O33" s="34"/>
    </row>
    <row r="34" spans="2:17">
      <c r="B34" s="24" t="s">
        <v>194</v>
      </c>
      <c r="C34" s="21">
        <v>26.354999542236328</v>
      </c>
      <c r="D34" s="35"/>
      <c r="E34" s="33"/>
      <c r="F34" s="33"/>
      <c r="G34" s="21">
        <v>16.615999221801758</v>
      </c>
      <c r="H34" s="35"/>
      <c r="I34" s="33"/>
      <c r="J34" s="33"/>
      <c r="K34" s="33"/>
      <c r="L34" s="33"/>
      <c r="M34" s="33"/>
      <c r="N34" s="33"/>
      <c r="O34" s="34"/>
    </row>
    <row r="35" spans="2:17" ht="15.75">
      <c r="B35" s="24" t="s">
        <v>194</v>
      </c>
      <c r="C35" s="21">
        <v>25.954000473022461</v>
      </c>
      <c r="D35" s="36">
        <f>STDEV(C33:C35)</f>
        <v>0.29360503111666209</v>
      </c>
      <c r="E35" s="37">
        <f>AVERAGE(C33:C35)</f>
        <v>26.030666987101238</v>
      </c>
      <c r="F35" s="33"/>
      <c r="G35" s="21">
        <v>16.367000579833984</v>
      </c>
      <c r="H35" s="38">
        <f>STDEV(G33:G35)</f>
        <v>0.16574120171429671</v>
      </c>
      <c r="I35" s="37">
        <f>AVERAGE(G33:G35)</f>
        <v>16.428333282470703</v>
      </c>
      <c r="J35" s="33"/>
      <c r="K35" s="37">
        <f>E35-I35</f>
        <v>9.602333704630535</v>
      </c>
      <c r="L35" s="37">
        <f>K35-$K$7</f>
        <v>-3.1233332951863595</v>
      </c>
      <c r="M35" s="18">
        <f>SQRT((D35*D35)+(H35*H35))</f>
        <v>0.33715583969837348</v>
      </c>
      <c r="N35" s="6"/>
      <c r="O35" s="41">
        <f>POWER(2,-L35)</f>
        <v>8.7139890187302385</v>
      </c>
      <c r="P35" s="17">
        <f>M35/SQRT((COUNT(C33:C35)+COUNT(G33:G35)/2))</f>
        <v>0.15893678704490966</v>
      </c>
    </row>
    <row r="36" spans="2:17" s="23" customFormat="1">
      <c r="B36" s="24" t="s">
        <v>195</v>
      </c>
      <c r="C36" s="21">
        <v>23.51300048828125</v>
      </c>
      <c r="D36" s="30"/>
      <c r="E36" s="33"/>
      <c r="F36" s="33"/>
      <c r="G36" s="21">
        <v>15.154999732971191</v>
      </c>
      <c r="H36" s="29"/>
      <c r="I36" s="33"/>
      <c r="J36" s="33"/>
      <c r="K36" s="33"/>
      <c r="L36" s="33"/>
      <c r="M36" s="33"/>
      <c r="N36" s="33"/>
      <c r="O36" s="34"/>
      <c r="P36" s="40"/>
      <c r="Q36" s="28"/>
    </row>
    <row r="37" spans="2:17" s="23" customFormat="1">
      <c r="B37" s="24" t="s">
        <v>195</v>
      </c>
      <c r="C37" s="21">
        <v>23.402999877929688</v>
      </c>
      <c r="D37" s="35"/>
      <c r="E37" s="33"/>
      <c r="F37" s="33"/>
      <c r="G37" s="21">
        <v>15.123000144958496</v>
      </c>
      <c r="H37" s="35"/>
      <c r="I37" s="33"/>
      <c r="J37" s="33"/>
      <c r="K37" s="33"/>
      <c r="L37" s="33"/>
      <c r="M37" s="33"/>
      <c r="N37" s="33"/>
      <c r="O37" s="34"/>
      <c r="P37" s="40"/>
      <c r="Q37" s="28"/>
    </row>
    <row r="38" spans="2:17" s="23" customFormat="1" ht="15.75">
      <c r="B38" s="24" t="s">
        <v>195</v>
      </c>
      <c r="C38" s="21">
        <v>23.302999496459961</v>
      </c>
      <c r="D38" s="36">
        <f>STDEV(C36:C38)</f>
        <v>0.10504017258310605</v>
      </c>
      <c r="E38" s="37">
        <f>AVERAGE(C36:C38)</f>
        <v>23.406333287556965</v>
      </c>
      <c r="F38" s="33"/>
      <c r="G38" s="21">
        <v>14.49899959564209</v>
      </c>
      <c r="H38" s="38">
        <f>STDEV(G36:G38)</f>
        <v>0.36985060933568059</v>
      </c>
      <c r="I38" s="37">
        <f>AVERAGE(G36:G38)</f>
        <v>14.925666491190592</v>
      </c>
      <c r="J38" s="33"/>
      <c r="K38" s="37">
        <f>E38-I38</f>
        <v>8.4806667963663731</v>
      </c>
      <c r="L38" s="37">
        <f>K38-$K$7</f>
        <v>-4.2450002034505214</v>
      </c>
      <c r="M38" s="37">
        <f>SQRT((D38*D38)+(H38*H38))</f>
        <v>0.38447745198159922</v>
      </c>
      <c r="N38" s="33"/>
      <c r="O38" s="41">
        <f>POWER(2,-L38)</f>
        <v>18.961487009035924</v>
      </c>
      <c r="P38" s="1">
        <f>M38/SQRT((COUNT(C36:C38)+COUNT(G36:G38)/2))</f>
        <v>0.1812444090063427</v>
      </c>
      <c r="Q38" s="28"/>
    </row>
    <row r="39" spans="2:17" s="23" customFormat="1">
      <c r="B39" s="24" t="s">
        <v>196</v>
      </c>
      <c r="C39" s="21">
        <v>23.118000030517578</v>
      </c>
      <c r="D39" s="30"/>
      <c r="E39" s="33"/>
      <c r="F39" s="33"/>
      <c r="G39" s="21">
        <v>15.034999847412109</v>
      </c>
      <c r="H39" s="29"/>
      <c r="I39" s="33"/>
      <c r="J39" s="33"/>
      <c r="K39" s="33"/>
      <c r="L39" s="33"/>
      <c r="M39" s="33"/>
      <c r="N39" s="33"/>
      <c r="O39" s="34"/>
      <c r="P39" s="40"/>
      <c r="Q39" s="28"/>
    </row>
    <row r="40" spans="2:17" s="23" customFormat="1">
      <c r="B40" s="24" t="s">
        <v>196</v>
      </c>
      <c r="C40" s="21">
        <v>23.11199951171875</v>
      </c>
      <c r="D40" s="35"/>
      <c r="E40" s="33"/>
      <c r="F40" s="33"/>
      <c r="G40" s="21">
        <v>14.88700008392334</v>
      </c>
      <c r="H40" s="35"/>
      <c r="I40" s="33"/>
      <c r="J40" s="33"/>
      <c r="K40" s="33"/>
      <c r="L40" s="33"/>
      <c r="M40" s="33"/>
      <c r="N40" s="33"/>
      <c r="O40" s="34"/>
      <c r="P40" s="40"/>
      <c r="Q40" s="28"/>
    </row>
    <row r="41" spans="2:17" s="23" customFormat="1" ht="15.75">
      <c r="B41" s="24" t="s">
        <v>196</v>
      </c>
      <c r="C41" s="21">
        <v>23.152000427246094</v>
      </c>
      <c r="D41" s="36">
        <f>STDEV(C39:C41)</f>
        <v>2.1571997460354462E-2</v>
      </c>
      <c r="E41" s="37">
        <f>AVERAGE(C39:C41)</f>
        <v>23.127333323160808</v>
      </c>
      <c r="F41" s="33"/>
      <c r="G41" s="21">
        <v>14.954000473022461</v>
      </c>
      <c r="H41" s="38">
        <f>STDEV(G39:G41)</f>
        <v>7.4110144136593267E-2</v>
      </c>
      <c r="I41" s="37">
        <f>AVERAGE(G39:G41)</f>
        <v>14.958666801452637</v>
      </c>
      <c r="J41" s="33"/>
      <c r="K41" s="37">
        <f>E41-I41</f>
        <v>8.1686665217081718</v>
      </c>
      <c r="L41" s="37">
        <f>K41-$K$7</f>
        <v>-4.5570004781087228</v>
      </c>
      <c r="M41" s="37">
        <f>SQRT((D41*D41)+(H41*H41))</f>
        <v>7.7185908936645745E-2</v>
      </c>
      <c r="N41" s="33"/>
      <c r="O41" s="41">
        <f>POWER(2,-L41)</f>
        <v>23.539315734612998</v>
      </c>
      <c r="P41" s="1">
        <f>M41/SQRT((COUNT(C39:C41)+COUNT(G39:G41)/2))</f>
        <v>3.6385786414099702E-2</v>
      </c>
      <c r="Q41" s="28"/>
    </row>
    <row r="42" spans="2:17">
      <c r="B42" s="24" t="s">
        <v>197</v>
      </c>
      <c r="C42" s="21">
        <v>24.288999557495117</v>
      </c>
      <c r="D42" s="30"/>
      <c r="E42" s="33"/>
      <c r="F42" s="33"/>
      <c r="G42" s="21">
        <v>14.548000335693359</v>
      </c>
      <c r="I42" s="33"/>
      <c r="J42" s="33"/>
      <c r="K42" s="33"/>
      <c r="L42" s="33"/>
      <c r="M42" s="33"/>
      <c r="N42" s="33"/>
      <c r="O42" s="34"/>
    </row>
    <row r="43" spans="2:17">
      <c r="B43" s="24" t="s">
        <v>197</v>
      </c>
      <c r="C43" s="21">
        <v>24.391000747680664</v>
      </c>
      <c r="D43" s="35"/>
      <c r="E43" s="33"/>
      <c r="F43" s="33"/>
      <c r="G43" s="21">
        <v>14.616999626159668</v>
      </c>
      <c r="H43" s="35"/>
      <c r="I43" s="33"/>
      <c r="J43" s="33"/>
      <c r="K43" s="33"/>
      <c r="L43" s="33"/>
      <c r="M43" s="33"/>
      <c r="N43" s="33"/>
      <c r="O43" s="34"/>
    </row>
    <row r="44" spans="2:17" ht="15.75">
      <c r="B44" s="24" t="s">
        <v>197</v>
      </c>
      <c r="C44" s="21">
        <v>24.346000671386719</v>
      </c>
      <c r="D44" s="36">
        <f>STDEV(C42:C44)</f>
        <v>5.1118125700205949E-2</v>
      </c>
      <c r="E44" s="37">
        <f>AVERAGE(C42:C44)</f>
        <v>24.342000325520832</v>
      </c>
      <c r="F44" s="33"/>
      <c r="G44" s="21">
        <v>14.640999794006348</v>
      </c>
      <c r="H44" s="38">
        <f>STDEV(G42:G44)</f>
        <v>4.8280101815744728E-2</v>
      </c>
      <c r="I44" s="37">
        <f>AVERAGE(G42:G44)</f>
        <v>14.601999918619791</v>
      </c>
      <c r="J44" s="33"/>
      <c r="K44" s="37">
        <f>E44-I44</f>
        <v>9.7400004069010411</v>
      </c>
      <c r="L44" s="37">
        <f>K44-$K$7</f>
        <v>-2.9856665929158535</v>
      </c>
      <c r="M44" s="18">
        <f>SQRT((D44*D44)+(H44*H44))</f>
        <v>7.0313803811490189E-2</v>
      </c>
      <c r="N44" s="6"/>
      <c r="O44" s="41">
        <f>POWER(2,-L44)</f>
        <v>7.9209122396834948</v>
      </c>
      <c r="P44" s="17">
        <f>M44/SQRT((COUNT(C42:C44)+COUNT(G42:G44)/2))</f>
        <v>3.3146244990750154E-2</v>
      </c>
    </row>
    <row r="45" spans="2:17">
      <c r="B45" s="24" t="s">
        <v>198</v>
      </c>
      <c r="C45" s="21">
        <v>27.448999404907227</v>
      </c>
      <c r="D45" s="30"/>
      <c r="E45" s="33"/>
      <c r="F45" s="33"/>
      <c r="G45" s="21">
        <v>16.941999435424805</v>
      </c>
      <c r="I45" s="33"/>
      <c r="J45" s="33"/>
      <c r="K45" s="33"/>
      <c r="L45" s="33"/>
      <c r="M45" s="33"/>
      <c r="N45" s="33"/>
      <c r="O45" s="34"/>
    </row>
    <row r="46" spans="2:17">
      <c r="B46" s="24" t="s">
        <v>198</v>
      </c>
      <c r="C46" s="21">
        <v>27.471000671386719</v>
      </c>
      <c r="D46" s="35"/>
      <c r="E46" s="33"/>
      <c r="F46" s="33"/>
      <c r="G46" s="21">
        <v>16.993000030517578</v>
      </c>
      <c r="H46" s="35"/>
      <c r="I46" s="33"/>
      <c r="J46" s="33"/>
      <c r="K46" s="33"/>
      <c r="L46" s="33"/>
      <c r="M46" s="33"/>
      <c r="N46" s="33"/>
      <c r="O46" s="34"/>
    </row>
    <row r="47" spans="2:17" ht="15.75">
      <c r="B47" s="24" t="s">
        <v>198</v>
      </c>
      <c r="C47" s="21"/>
      <c r="D47" s="36">
        <f>STDEV(C45:C47)</f>
        <v>1.5557244722341206E-2</v>
      </c>
      <c r="E47" s="37">
        <f>AVERAGE(C45:C47)</f>
        <v>27.460000038146973</v>
      </c>
      <c r="F47" s="33"/>
      <c r="G47" s="21">
        <v>17.076000213623047</v>
      </c>
      <c r="H47" s="38">
        <f>STDEV(G45:G47)</f>
        <v>6.7634187180119779E-2</v>
      </c>
      <c r="I47" s="37">
        <f>AVERAGE(G45:G47)</f>
        <v>17.003666559855144</v>
      </c>
      <c r="J47" s="33"/>
      <c r="K47" s="37">
        <f>E47-I47</f>
        <v>10.456333478291828</v>
      </c>
      <c r="L47" s="37">
        <f>K47-$K$7</f>
        <v>-2.2693335215250663</v>
      </c>
      <c r="M47" s="18">
        <f>SQRT((D47*D47)+(H47*H47))</f>
        <v>6.9400368434658133E-2</v>
      </c>
      <c r="N47" s="6"/>
      <c r="O47" s="41">
        <f>POWER(2,-L47)</f>
        <v>4.821003648398162</v>
      </c>
      <c r="P47" s="17">
        <f>M47/SQRT((COUNT(C45:C47)+COUNT(G45:G47)/2))</f>
        <v>3.7096057314053098E-2</v>
      </c>
    </row>
    <row r="48" spans="2:17">
      <c r="B48" s="24" t="s">
        <v>199</v>
      </c>
      <c r="C48" s="21">
        <v>23.625</v>
      </c>
      <c r="D48" s="30"/>
      <c r="E48" s="33"/>
      <c r="F48" s="33"/>
      <c r="G48" s="21">
        <v>15.496999740600586</v>
      </c>
      <c r="I48" s="33"/>
      <c r="J48" s="33"/>
      <c r="K48" s="33"/>
      <c r="L48" s="33"/>
      <c r="M48" s="33"/>
      <c r="N48" s="33"/>
      <c r="O48" s="34"/>
    </row>
    <row r="49" spans="2:17">
      <c r="B49" s="24" t="s">
        <v>199</v>
      </c>
      <c r="C49" s="21">
        <v>23.618999481201172</v>
      </c>
      <c r="D49" s="35"/>
      <c r="E49" s="33"/>
      <c r="F49" s="33"/>
      <c r="G49" s="21">
        <v>15.515999794006348</v>
      </c>
      <c r="H49" s="35"/>
      <c r="I49" s="33"/>
      <c r="J49" s="33"/>
      <c r="K49" s="33"/>
      <c r="L49" s="33"/>
      <c r="M49" s="33"/>
      <c r="N49" s="33"/>
      <c r="O49" s="34"/>
    </row>
    <row r="50" spans="2:17" ht="15.75">
      <c r="B50" s="24" t="s">
        <v>199</v>
      </c>
      <c r="C50" s="21">
        <v>23.649999618530273</v>
      </c>
      <c r="D50" s="36">
        <f>STDEV(C48:C50)</f>
        <v>1.6441794645239899E-2</v>
      </c>
      <c r="E50" s="37">
        <f>AVERAGE(C48:C50)</f>
        <v>23.631333033243816</v>
      </c>
      <c r="F50" s="33"/>
      <c r="G50" s="21">
        <v>15.491999626159668</v>
      </c>
      <c r="H50" s="38">
        <f>STDEV(G48:G50)</f>
        <v>1.2662353852482506E-2</v>
      </c>
      <c r="I50" s="37">
        <f>AVERAGE(G48:G50)</f>
        <v>15.501666386922201</v>
      </c>
      <c r="J50" s="33"/>
      <c r="K50" s="37">
        <f>E50-I50</f>
        <v>8.1296666463216152</v>
      </c>
      <c r="L50" s="37">
        <f>K50-$K$7</f>
        <v>-4.5960003534952794</v>
      </c>
      <c r="M50" s="18">
        <f>SQRT((D50*D50)+(H50*H50))</f>
        <v>2.0752537585599452E-2</v>
      </c>
      <c r="N50" s="6"/>
      <c r="O50" s="41">
        <f>POWER(2,-L50)</f>
        <v>24.184324778805088</v>
      </c>
      <c r="P50" s="17">
        <f>M50/SQRT((COUNT(C48:C50)+COUNT(G48:G50)/2))</f>
        <v>9.7828400357373845E-3</v>
      </c>
    </row>
    <row r="51" spans="2:17">
      <c r="B51" s="24" t="s">
        <v>200</v>
      </c>
      <c r="C51" s="21">
        <v>27.600000381469727</v>
      </c>
      <c r="D51" s="30"/>
      <c r="E51" s="33"/>
      <c r="F51" s="33"/>
      <c r="G51" s="21">
        <v>16.674999237060547</v>
      </c>
      <c r="I51" s="33"/>
      <c r="J51" s="33"/>
      <c r="K51" s="33"/>
      <c r="L51" s="33"/>
      <c r="M51" s="33"/>
      <c r="N51" s="33"/>
      <c r="O51" s="34"/>
    </row>
    <row r="52" spans="2:17">
      <c r="B52" s="24" t="s">
        <v>200</v>
      </c>
      <c r="C52" s="21">
        <v>27.371999740600586</v>
      </c>
      <c r="D52" s="35"/>
      <c r="E52" s="33"/>
      <c r="F52" s="33"/>
      <c r="G52" s="21">
        <v>16.690999984741211</v>
      </c>
      <c r="H52" s="35"/>
      <c r="I52" s="33"/>
      <c r="J52" s="33"/>
      <c r="K52" s="33"/>
      <c r="L52" s="33"/>
      <c r="M52" s="33"/>
      <c r="N52" s="33"/>
      <c r="O52" s="34"/>
    </row>
    <row r="53" spans="2:17" ht="15.75">
      <c r="B53" s="24" t="s">
        <v>200</v>
      </c>
      <c r="C53" s="21">
        <v>27.440000534057617</v>
      </c>
      <c r="D53" s="36">
        <f>STDEV(C51:C53)</f>
        <v>0.11705294480093395</v>
      </c>
      <c r="E53" s="37">
        <f>AVERAGE(C51:C53)</f>
        <v>27.470666885375977</v>
      </c>
      <c r="F53" s="33"/>
      <c r="G53" s="21">
        <v>16.676000595092773</v>
      </c>
      <c r="H53" s="38">
        <f>STDEV(G51:G53)</f>
        <v>8.9629639263902276E-3</v>
      </c>
      <c r="I53" s="37">
        <f>AVERAGE(G51:G53)</f>
        <v>16.680666605631512</v>
      </c>
      <c r="J53" s="33"/>
      <c r="K53" s="37">
        <f>E53-I53</f>
        <v>10.790000279744465</v>
      </c>
      <c r="L53" s="37">
        <f>K53-$K$7</f>
        <v>-1.9356667200724296</v>
      </c>
      <c r="M53" s="18">
        <f>SQRT((D53*D53)+(H53*H53))</f>
        <v>0.11739559876297009</v>
      </c>
      <c r="N53" s="6"/>
      <c r="O53" s="41">
        <f>POWER(2,-L53)</f>
        <v>3.8255487824449292</v>
      </c>
      <c r="P53" s="17">
        <f>M53/SQRT((COUNT(C51:C53)+COUNT(G51:G53)/2))</f>
        <v>5.5340815977834155E-2</v>
      </c>
    </row>
    <row r="54" spans="2:17">
      <c r="B54" s="24" t="s">
        <v>201</v>
      </c>
      <c r="C54" s="21">
        <v>28.674999237060547</v>
      </c>
      <c r="D54" s="30"/>
      <c r="E54" s="33"/>
      <c r="F54" s="33"/>
      <c r="G54" s="21">
        <v>17.648000717163086</v>
      </c>
      <c r="I54" s="33"/>
      <c r="J54" s="33"/>
      <c r="K54" s="33"/>
      <c r="L54" s="33"/>
      <c r="M54" s="33"/>
      <c r="N54" s="33"/>
      <c r="O54" s="34"/>
    </row>
    <row r="55" spans="2:17">
      <c r="B55" s="24" t="s">
        <v>201</v>
      </c>
      <c r="C55" s="21">
        <v>28.395999908447266</v>
      </c>
      <c r="D55" s="35"/>
      <c r="E55" s="33"/>
      <c r="F55" s="33"/>
      <c r="G55" s="21">
        <v>17.618000030517578</v>
      </c>
      <c r="H55" s="35"/>
      <c r="I55" s="33"/>
      <c r="J55" s="33"/>
      <c r="K55" s="33"/>
      <c r="L55" s="33"/>
      <c r="M55" s="33"/>
      <c r="N55" s="33"/>
      <c r="O55" s="34"/>
    </row>
    <row r="56" spans="2:17" ht="15.75">
      <c r="B56" s="24" t="s">
        <v>201</v>
      </c>
      <c r="C56" s="21">
        <v>28.156999588012695</v>
      </c>
      <c r="D56" s="36">
        <f>STDEV(C54:C56)</f>
        <v>0.25925708442513568</v>
      </c>
      <c r="E56" s="37">
        <f>AVERAGE(C54:C56)</f>
        <v>28.409332911173504</v>
      </c>
      <c r="F56" s="33"/>
      <c r="G56" s="21">
        <v>17.582000732421875</v>
      </c>
      <c r="H56" s="38">
        <f>STDEV(G54:G56)</f>
        <v>3.3045394657514486E-2</v>
      </c>
      <c r="I56" s="37">
        <f>AVERAGE(G54:G56)</f>
        <v>17.616000493367512</v>
      </c>
      <c r="J56" s="33"/>
      <c r="K56" s="37">
        <f>E56-I56</f>
        <v>10.793332417805992</v>
      </c>
      <c r="L56" s="37">
        <f>K56-$K$7</f>
        <v>-1.9323345820109026</v>
      </c>
      <c r="M56" s="18">
        <f>SQRT((D56*D56)+(H56*H56))</f>
        <v>0.26135461337556837</v>
      </c>
      <c r="N56" s="6"/>
      <c r="O56" s="41">
        <f>POWER(2,-L56)</f>
        <v>3.8167232533189526</v>
      </c>
      <c r="P56" s="17">
        <f>M56/SQRT((COUNT(C54:C56)+COUNT(G54:G56)/2))</f>
        <v>0.12320374627483517</v>
      </c>
    </row>
    <row r="57" spans="2:17" s="23" customFormat="1">
      <c r="B57" s="24" t="s">
        <v>202</v>
      </c>
      <c r="C57" s="21">
        <v>24.982000350952148</v>
      </c>
      <c r="D57" s="30"/>
      <c r="E57" s="33"/>
      <c r="F57" s="33"/>
      <c r="G57" s="21">
        <v>14.892999649047852</v>
      </c>
      <c r="H57" s="29"/>
      <c r="I57" s="33"/>
      <c r="J57" s="33"/>
      <c r="K57" s="33"/>
      <c r="L57" s="33"/>
      <c r="M57" s="33"/>
      <c r="N57" s="33"/>
      <c r="O57" s="34"/>
      <c r="P57" s="40"/>
      <c r="Q57" s="28"/>
    </row>
    <row r="58" spans="2:17" s="23" customFormat="1">
      <c r="B58" s="24" t="s">
        <v>202</v>
      </c>
      <c r="C58" s="21">
        <v>25.01300048828125</v>
      </c>
      <c r="D58" s="35"/>
      <c r="E58" s="33"/>
      <c r="F58" s="33"/>
      <c r="G58" s="21">
        <v>14.829999923706055</v>
      </c>
      <c r="H58" s="35"/>
      <c r="I58" s="33"/>
      <c r="J58" s="33"/>
      <c r="K58" s="33"/>
      <c r="L58" s="33"/>
      <c r="M58" s="33"/>
      <c r="N58" s="33"/>
      <c r="O58" s="34"/>
      <c r="P58" s="40"/>
      <c r="Q58" s="28"/>
    </row>
    <row r="59" spans="2:17" s="23" customFormat="1" ht="15.75">
      <c r="B59" s="24" t="s">
        <v>202</v>
      </c>
      <c r="C59" s="21">
        <v>24.926000595092773</v>
      </c>
      <c r="D59" s="36">
        <f>STDEV(C57:C59)</f>
        <v>4.4094524576072353E-2</v>
      </c>
      <c r="E59" s="37">
        <f>AVERAGE(C57:C59)</f>
        <v>24.973667144775391</v>
      </c>
      <c r="F59" s="33"/>
      <c r="G59" s="21">
        <v>14.864999771118164</v>
      </c>
      <c r="H59" s="38">
        <f>STDEV(G57:G59)</f>
        <v>3.1564610658378643E-2</v>
      </c>
      <c r="I59" s="37">
        <f>AVERAGE(G57:G59)</f>
        <v>14.862666447957357</v>
      </c>
      <c r="J59" s="33"/>
      <c r="K59" s="37">
        <f>E59-I59</f>
        <v>10.111000696818033</v>
      </c>
      <c r="L59" s="37">
        <f>K59-$K$7</f>
        <v>-2.6146663029988613</v>
      </c>
      <c r="M59" s="37">
        <f>SQRT((D59*D59)+(H59*H59))</f>
        <v>5.4227776495121754E-2</v>
      </c>
      <c r="N59" s="33"/>
      <c r="O59" s="41">
        <f>POWER(2,-L59)</f>
        <v>6.1248151478270101</v>
      </c>
      <c r="P59" s="1">
        <f>M59/SQRT((COUNT(C57:C59)+COUNT(G57:G59)/2))</f>
        <v>2.5563218992246044E-2</v>
      </c>
      <c r="Q59" s="28"/>
    </row>
    <row r="60" spans="2:17" s="23" customFormat="1">
      <c r="B60" s="24" t="s">
        <v>203</v>
      </c>
      <c r="C60" s="21"/>
      <c r="D60" s="30"/>
      <c r="E60" s="33"/>
      <c r="F60" s="33"/>
      <c r="G60" s="21">
        <v>16.545000076293945</v>
      </c>
      <c r="H60" s="29"/>
      <c r="I60" s="33"/>
      <c r="J60" s="33"/>
      <c r="K60" s="33"/>
      <c r="L60" s="33"/>
      <c r="M60" s="33"/>
      <c r="N60" s="33"/>
      <c r="O60" s="34"/>
      <c r="P60" s="40"/>
      <c r="Q60" s="28"/>
    </row>
    <row r="61" spans="2:17" s="23" customFormat="1">
      <c r="B61" s="24" t="s">
        <v>203</v>
      </c>
      <c r="C61" s="21">
        <v>29.160999298095703</v>
      </c>
      <c r="D61" s="35"/>
      <c r="E61" s="33"/>
      <c r="F61" s="33"/>
      <c r="G61" s="21">
        <v>16.555999755859375</v>
      </c>
      <c r="H61" s="35"/>
      <c r="I61" s="33"/>
      <c r="J61" s="33"/>
      <c r="K61" s="33"/>
      <c r="L61" s="33"/>
      <c r="M61" s="33"/>
      <c r="N61" s="33"/>
      <c r="O61" s="34"/>
      <c r="P61" s="40"/>
      <c r="Q61" s="28"/>
    </row>
    <row r="62" spans="2:17" s="23" customFormat="1" ht="15.75">
      <c r="B62" s="24" t="s">
        <v>203</v>
      </c>
      <c r="C62" s="21">
        <v>28.799999237060547</v>
      </c>
      <c r="D62" s="36">
        <f>STDEV(C60:C62)</f>
        <v>0.25526559116671654</v>
      </c>
      <c r="E62" s="37">
        <f>AVERAGE(C60:C62)</f>
        <v>28.980499267578125</v>
      </c>
      <c r="F62" s="33"/>
      <c r="G62" s="21"/>
      <c r="H62" s="38">
        <f>STDEV(G60:G62)</f>
        <v>7.7779480115944283E-3</v>
      </c>
      <c r="I62" s="37">
        <f>AVERAGE(G60:G62)</f>
        <v>16.55049991607666</v>
      </c>
      <c r="J62" s="33"/>
      <c r="K62" s="37">
        <f>E62-I62</f>
        <v>12.429999351501465</v>
      </c>
      <c r="L62" s="37">
        <f>K62-$K$7</f>
        <v>-0.29566764831542969</v>
      </c>
      <c r="M62" s="37">
        <f>SQRT((D62*D62)+(H62*H62))</f>
        <v>0.25538406079660558</v>
      </c>
      <c r="N62" s="33"/>
      <c r="O62" s="41">
        <f>POWER(2,-L62)</f>
        <v>1.2274528846990163</v>
      </c>
      <c r="P62" s="1">
        <f>M62/SQRT((COUNT(C60:C62)+COUNT(G60:G62)/2))</f>
        <v>0.14744605624766</v>
      </c>
      <c r="Q62" s="28"/>
    </row>
    <row r="63" spans="2:17" s="23" customFormat="1">
      <c r="B63" s="24" t="s">
        <v>204</v>
      </c>
      <c r="C63" s="21">
        <v>28.017999649047852</v>
      </c>
      <c r="D63" s="30"/>
      <c r="E63" s="33"/>
      <c r="F63" s="33"/>
      <c r="G63" s="21">
        <v>17.350000381469727</v>
      </c>
      <c r="H63" s="29"/>
      <c r="I63" s="33"/>
      <c r="J63" s="33"/>
      <c r="K63" s="33"/>
      <c r="L63" s="33"/>
      <c r="M63" s="33"/>
      <c r="N63" s="33"/>
      <c r="O63" s="34"/>
      <c r="P63" s="40"/>
      <c r="Q63" s="28"/>
    </row>
    <row r="64" spans="2:17" s="23" customFormat="1">
      <c r="B64" s="24" t="s">
        <v>204</v>
      </c>
      <c r="C64" s="21">
        <v>28.063999176025391</v>
      </c>
      <c r="D64" s="35"/>
      <c r="E64" s="33"/>
      <c r="F64" s="33"/>
      <c r="G64" s="21">
        <v>17.312999725341797</v>
      </c>
      <c r="H64" s="35"/>
      <c r="I64" s="33"/>
      <c r="J64" s="33"/>
      <c r="K64" s="33"/>
      <c r="L64" s="33"/>
      <c r="M64" s="33"/>
      <c r="N64" s="33"/>
      <c r="O64" s="34"/>
      <c r="P64" s="40"/>
      <c r="Q64" s="28"/>
    </row>
    <row r="65" spans="2:17" s="23" customFormat="1" ht="15.75">
      <c r="B65" s="24" t="s">
        <v>204</v>
      </c>
      <c r="C65" s="21">
        <v>28.080999374389648</v>
      </c>
      <c r="D65" s="36">
        <f>STDEV(C63:C65)</f>
        <v>3.2593272873716599E-2</v>
      </c>
      <c r="E65" s="37">
        <f>AVERAGE(C63:C65)</f>
        <v>28.054332733154297</v>
      </c>
      <c r="F65" s="33"/>
      <c r="G65" s="21">
        <v>17.228000640869141</v>
      </c>
      <c r="H65" s="38">
        <f>STDEV(G63:G65)</f>
        <v>6.2553749716673407E-2</v>
      </c>
      <c r="I65" s="37">
        <f>AVERAGE(G63:G65)</f>
        <v>17.297000249226887</v>
      </c>
      <c r="J65" s="33"/>
      <c r="K65" s="37">
        <f>E65-I65</f>
        <v>10.75733248392741</v>
      </c>
      <c r="L65" s="37">
        <f>K65-$K$7</f>
        <v>-1.9683345158894845</v>
      </c>
      <c r="M65" s="37">
        <f>SQRT((D65*D65)+(H65*H65))</f>
        <v>7.0535757174902208E-2</v>
      </c>
      <c r="N65" s="33"/>
      <c r="O65" s="41">
        <f>POWER(2,-L65)</f>
        <v>3.9131611283679768</v>
      </c>
      <c r="P65" s="1">
        <f>M65/SQRT((COUNT(C63:C65)+COUNT(G63:G65)/2))</f>
        <v>3.3250874809667354E-2</v>
      </c>
      <c r="Q65" s="28"/>
    </row>
    <row r="66" spans="2:17">
      <c r="B66" s="24" t="s">
        <v>205</v>
      </c>
      <c r="C66" s="21">
        <v>22.361000061035156</v>
      </c>
      <c r="D66" s="30"/>
      <c r="E66" s="33"/>
      <c r="F66" s="33"/>
      <c r="G66" s="21">
        <v>13.895000457763672</v>
      </c>
      <c r="I66" s="33"/>
      <c r="J66" s="33"/>
      <c r="K66" s="33"/>
      <c r="L66" s="33"/>
      <c r="M66" s="33"/>
      <c r="N66" s="33"/>
      <c r="O66" s="34"/>
    </row>
    <row r="67" spans="2:17">
      <c r="B67" s="24" t="s">
        <v>205</v>
      </c>
      <c r="C67" s="21">
        <v>22.409999847412109</v>
      </c>
      <c r="D67" s="35"/>
      <c r="E67" s="33"/>
      <c r="F67" s="33"/>
      <c r="G67" s="21">
        <v>13.946999549865723</v>
      </c>
      <c r="H67" s="35"/>
      <c r="I67" s="33"/>
      <c r="J67" s="33"/>
      <c r="K67" s="33"/>
      <c r="L67" s="33"/>
      <c r="M67" s="33"/>
      <c r="N67" s="33"/>
      <c r="O67" s="34"/>
    </row>
    <row r="68" spans="2:17" ht="15.75">
      <c r="B68" s="24" t="s">
        <v>205</v>
      </c>
      <c r="C68" s="21">
        <v>22.353000640869141</v>
      </c>
      <c r="D68" s="36">
        <f>STDEV(C66:C68)</f>
        <v>3.0859572622087921E-2</v>
      </c>
      <c r="E68" s="37">
        <f>AVERAGE(C66:C68)</f>
        <v>22.374666849772137</v>
      </c>
      <c r="F68" s="33"/>
      <c r="G68" s="21">
        <v>13.942999839782715</v>
      </c>
      <c r="H68" s="38">
        <f>STDEV(G66:G68)</f>
        <v>2.8936263103574437E-2</v>
      </c>
      <c r="I68" s="37">
        <f>AVERAGE(G66:G68)</f>
        <v>13.928333282470703</v>
      </c>
      <c r="J68" s="33"/>
      <c r="K68" s="37">
        <f>E68-I68</f>
        <v>8.4463335673014335</v>
      </c>
      <c r="L68" s="37">
        <f>K68-$K$7</f>
        <v>-4.2793334325154611</v>
      </c>
      <c r="M68" s="18">
        <f>SQRT((D68*D68)+(H68*H68))</f>
        <v>4.2303906968709185E-2</v>
      </c>
      <c r="N68" s="6"/>
      <c r="O68" s="41">
        <f>POWER(2,-L68)</f>
        <v>19.418144324356312</v>
      </c>
      <c r="P68" s="17">
        <f>M68/SQRT((COUNT(C66:C68)+COUNT(G66:G68)/2))</f>
        <v>1.994225299217274E-2</v>
      </c>
    </row>
    <row r="69" spans="2:17">
      <c r="B69" s="24" t="s">
        <v>206</v>
      </c>
      <c r="C69" s="21">
        <v>29.10099983215332</v>
      </c>
      <c r="D69" s="30"/>
      <c r="E69" s="33"/>
      <c r="F69" s="33"/>
      <c r="G69" s="21">
        <v>16.951999664306641</v>
      </c>
      <c r="I69" s="33"/>
      <c r="J69" s="33"/>
      <c r="K69" s="33"/>
      <c r="L69" s="33"/>
      <c r="M69" s="33"/>
      <c r="N69" s="33"/>
      <c r="O69" s="34"/>
    </row>
    <row r="70" spans="2:17">
      <c r="B70" s="24" t="s">
        <v>206</v>
      </c>
      <c r="C70" s="21">
        <v>29.003000259399414</v>
      </c>
      <c r="D70" s="35"/>
      <c r="E70" s="33"/>
      <c r="F70" s="33"/>
      <c r="G70" s="21">
        <v>16.98699951171875</v>
      </c>
      <c r="H70" s="35"/>
      <c r="I70" s="33"/>
      <c r="J70" s="33"/>
      <c r="K70" s="33"/>
      <c r="L70" s="33"/>
      <c r="M70" s="33"/>
      <c r="N70" s="33"/>
      <c r="O70" s="34"/>
    </row>
    <row r="71" spans="2:17" ht="15.75">
      <c r="B71" s="24" t="s">
        <v>206</v>
      </c>
      <c r="C71" s="21">
        <v>29.216999053955078</v>
      </c>
      <c r="D71" s="36">
        <f>STDEV(C69:C71)</f>
        <v>0.10712548699993456</v>
      </c>
      <c r="E71" s="37">
        <f>AVERAGE(C69:C71)</f>
        <v>29.10699971516927</v>
      </c>
      <c r="F71" s="33"/>
      <c r="G71" s="21">
        <v>16.986000061035156</v>
      </c>
      <c r="H71" s="38">
        <f>STDEV(G69:G71)</f>
        <v>1.9924922409871225E-2</v>
      </c>
      <c r="I71" s="37">
        <f>AVERAGE(G69:G71)</f>
        <v>16.974999745686848</v>
      </c>
      <c r="J71" s="33"/>
      <c r="K71" s="37">
        <f>E71-I71</f>
        <v>12.131999969482422</v>
      </c>
      <c r="L71" s="37">
        <f>K71-$K$7</f>
        <v>-0.59366703033447266</v>
      </c>
      <c r="M71" s="18">
        <f>SQRT((D71*D71)+(H71*H71))</f>
        <v>0.10896271150266286</v>
      </c>
      <c r="N71" s="6"/>
      <c r="O71" s="41">
        <f>POWER(2,-L71)</f>
        <v>1.5090776377565285</v>
      </c>
      <c r="P71" s="17">
        <f>M71/SQRT((COUNT(C69:C71)+COUNT(G69:G71)/2))</f>
        <v>5.1365514800004224E-2</v>
      </c>
    </row>
    <row r="72" spans="2:17">
      <c r="B72" s="24" t="s">
        <v>207</v>
      </c>
      <c r="C72" s="21">
        <v>28.583000183105469</v>
      </c>
      <c r="D72" s="30"/>
      <c r="E72" s="33"/>
      <c r="F72" s="33"/>
      <c r="G72" s="21">
        <v>16.339000701904297</v>
      </c>
      <c r="I72" s="33"/>
      <c r="J72" s="33"/>
      <c r="K72" s="33"/>
      <c r="L72" s="33"/>
      <c r="M72" s="33"/>
      <c r="N72" s="33"/>
      <c r="O72" s="34"/>
    </row>
    <row r="73" spans="2:17">
      <c r="B73" s="24" t="s">
        <v>207</v>
      </c>
      <c r="C73" s="21">
        <v>28.575000762939453</v>
      </c>
      <c r="D73" s="35"/>
      <c r="E73" s="33"/>
      <c r="F73" s="33"/>
      <c r="G73" s="21">
        <v>16.431999206542969</v>
      </c>
      <c r="H73" s="35"/>
      <c r="I73" s="33"/>
      <c r="J73" s="33"/>
      <c r="K73" s="33"/>
      <c r="L73" s="33"/>
      <c r="M73" s="33"/>
      <c r="N73" s="33"/>
      <c r="O73" s="34"/>
    </row>
    <row r="74" spans="2:17" ht="15.75">
      <c r="B74" s="24" t="s">
        <v>207</v>
      </c>
      <c r="C74" s="21">
        <v>28.402999877929687</v>
      </c>
      <c r="D74" s="36">
        <f>STDEV(C72:C74)</f>
        <v>0.10169267839140751</v>
      </c>
      <c r="E74" s="37">
        <f>AVERAGE(C72:C74)</f>
        <v>28.520333607991535</v>
      </c>
      <c r="F74" s="33"/>
      <c r="G74" s="21">
        <v>16.552999496459961</v>
      </c>
      <c r="H74" s="38">
        <f>STDEV(G72:G74)</f>
        <v>0.10730429946053928</v>
      </c>
      <c r="I74" s="37">
        <f>AVERAGE(G72:G74)</f>
        <v>16.441333134969074</v>
      </c>
      <c r="J74" s="33"/>
      <c r="K74" s="37">
        <f>E74-I74</f>
        <v>12.079000473022461</v>
      </c>
      <c r="L74" s="37">
        <f>K74-$K$7</f>
        <v>-0.64666652679443359</v>
      </c>
      <c r="M74" s="18">
        <f>SQRT((D74*D74)+(H74*H74))</f>
        <v>0.14783644179002461</v>
      </c>
      <c r="N74" s="6"/>
      <c r="O74" s="41">
        <f>POWER(2,-L74)</f>
        <v>1.5655466808152427</v>
      </c>
      <c r="P74" s="17">
        <f>M74/SQRT((COUNT(C72:C74)+COUNT(G72:G74)/2))</f>
        <v>6.969076699747781E-2</v>
      </c>
    </row>
    <row r="75" spans="2:17">
      <c r="B75" s="24" t="s">
        <v>208</v>
      </c>
      <c r="C75" s="21">
        <v>22.881000518798828</v>
      </c>
      <c r="D75" s="30"/>
      <c r="E75" s="33"/>
      <c r="F75" s="33"/>
      <c r="G75" s="21">
        <v>14.925999641418457</v>
      </c>
      <c r="I75" s="33"/>
      <c r="J75" s="33"/>
      <c r="K75" s="33"/>
      <c r="L75" s="33"/>
      <c r="M75" s="33"/>
      <c r="N75" s="33"/>
      <c r="O75" s="34"/>
    </row>
    <row r="76" spans="2:17">
      <c r="B76" s="24" t="s">
        <v>208</v>
      </c>
      <c r="C76" s="21">
        <v>22.989999771118164</v>
      </c>
      <c r="D76" s="35"/>
      <c r="E76" s="33"/>
      <c r="F76" s="33"/>
      <c r="G76" s="21">
        <v>14.953000068664551</v>
      </c>
      <c r="H76" s="35"/>
      <c r="I76" s="33"/>
      <c r="J76" s="33"/>
      <c r="K76" s="33"/>
      <c r="L76" s="33"/>
      <c r="M76" s="33"/>
      <c r="N76" s="33"/>
      <c r="O76" s="34"/>
    </row>
    <row r="77" spans="2:17" ht="15.75">
      <c r="B77" s="24" t="s">
        <v>208</v>
      </c>
      <c r="C77" s="21">
        <v>22.986000061035156</v>
      </c>
      <c r="D77" s="36">
        <f>STDEV(C75:C77)</f>
        <v>6.1808492615983916E-2</v>
      </c>
      <c r="E77" s="37">
        <f>AVERAGE(C75:C77)</f>
        <v>22.952333450317383</v>
      </c>
      <c r="F77" s="33"/>
      <c r="G77" s="21">
        <v>14.859999656677246</v>
      </c>
      <c r="H77" s="38">
        <f>STDEV(G75:G77)</f>
        <v>4.7843665005794449E-2</v>
      </c>
      <c r="I77" s="37">
        <f>AVERAGE(G75:G77)</f>
        <v>14.912999788920084</v>
      </c>
      <c r="J77" s="33"/>
      <c r="K77" s="37">
        <f>E77-I77</f>
        <v>8.0393336613972988</v>
      </c>
      <c r="L77" s="37">
        <f>K77-$K$7</f>
        <v>-4.6863333384195958</v>
      </c>
      <c r="M77" s="18">
        <f>SQRT((D77*D77)+(H77*H77))</f>
        <v>7.8162049874902967E-2</v>
      </c>
      <c r="N77" s="6"/>
      <c r="O77" s="41">
        <f>POWER(2,-L77)</f>
        <v>25.74701609758197</v>
      </c>
      <c r="P77" s="17">
        <f>M77/SQRT((COUNT(C75:C77)+COUNT(G75:G77)/2))</f>
        <v>3.6845943665323351E-2</v>
      </c>
    </row>
    <row r="78" spans="2:17">
      <c r="B78" s="24" t="s">
        <v>209</v>
      </c>
      <c r="C78" s="21">
        <v>23.006000518798828</v>
      </c>
      <c r="D78" s="30"/>
      <c r="E78" s="33"/>
      <c r="F78" s="33"/>
      <c r="G78" s="21">
        <v>14.272000312805176</v>
      </c>
      <c r="I78" s="33"/>
      <c r="J78" s="33"/>
      <c r="K78" s="33"/>
      <c r="L78" s="33"/>
      <c r="M78" s="33"/>
      <c r="N78" s="33"/>
      <c r="O78" s="34"/>
    </row>
    <row r="79" spans="2:17">
      <c r="B79" s="24" t="s">
        <v>209</v>
      </c>
      <c r="C79" s="21">
        <v>22.989999771118164</v>
      </c>
      <c r="D79" s="35"/>
      <c r="E79" s="33"/>
      <c r="F79" s="33"/>
      <c r="G79" s="21">
        <v>14.22700023651123</v>
      </c>
      <c r="H79" s="35"/>
      <c r="I79" s="33"/>
      <c r="J79" s="33"/>
      <c r="K79" s="33"/>
      <c r="L79" s="33"/>
      <c r="M79" s="33"/>
      <c r="N79" s="33"/>
      <c r="O79" s="34"/>
    </row>
    <row r="80" spans="2:17" ht="15.75">
      <c r="B80" s="24" t="s">
        <v>209</v>
      </c>
      <c r="C80" s="21">
        <v>23.004999160766602</v>
      </c>
      <c r="D80" s="36">
        <f>STDEV(C78:C80)</f>
        <v>8.9629639263902276E-3</v>
      </c>
      <c r="E80" s="37">
        <f>AVERAGE(C78:C80)</f>
        <v>23.000333150227863</v>
      </c>
      <c r="F80" s="33"/>
      <c r="G80" s="21">
        <v>14.071000099182129</v>
      </c>
      <c r="H80" s="38">
        <f>STDEV(G78:G80)</f>
        <v>0.10548470314826847</v>
      </c>
      <c r="I80" s="37">
        <f>AVERAGE(G78:G80)</f>
        <v>14.190000216166178</v>
      </c>
      <c r="J80" s="33"/>
      <c r="K80" s="37">
        <f>E80-I80</f>
        <v>8.8103329340616856</v>
      </c>
      <c r="L80" s="37">
        <f>K80-$K$7</f>
        <v>-3.9153340657552089</v>
      </c>
      <c r="M80" s="18">
        <f>SQRT((D80*D80)+(H80*H80))</f>
        <v>0.10586480680860894</v>
      </c>
      <c r="N80" s="6"/>
      <c r="O80" s="41">
        <f>POWER(2,-L80)</f>
        <v>15.088045908892173</v>
      </c>
      <c r="P80" s="17">
        <f>M80/SQRT((COUNT(C78:C80)+COUNT(G78:G80)/2))</f>
        <v>4.990514852224745E-2</v>
      </c>
    </row>
    <row r="81" spans="2:17" s="23" customFormat="1">
      <c r="B81" s="24" t="s">
        <v>210</v>
      </c>
      <c r="C81" s="21">
        <v>28.589000701904297</v>
      </c>
      <c r="D81" s="30"/>
      <c r="E81" s="33"/>
      <c r="F81" s="33"/>
      <c r="G81" s="21">
        <v>16.83799934387207</v>
      </c>
      <c r="H81" s="29"/>
      <c r="I81" s="33"/>
      <c r="J81" s="33"/>
      <c r="K81" s="33"/>
      <c r="L81" s="33"/>
      <c r="M81" s="33"/>
      <c r="N81" s="33"/>
      <c r="O81" s="34"/>
      <c r="P81" s="40"/>
      <c r="Q81" s="28"/>
    </row>
    <row r="82" spans="2:17" s="23" customFormat="1">
      <c r="B82" s="24" t="s">
        <v>210</v>
      </c>
      <c r="C82" s="21">
        <v>28.343000411987305</v>
      </c>
      <c r="D82" s="35"/>
      <c r="E82" s="33"/>
      <c r="F82" s="33"/>
      <c r="G82" s="21">
        <v>16.738000869750977</v>
      </c>
      <c r="H82" s="35"/>
      <c r="I82" s="33"/>
      <c r="J82" s="33"/>
      <c r="K82" s="33"/>
      <c r="L82" s="33"/>
      <c r="M82" s="33"/>
      <c r="N82" s="33"/>
      <c r="O82" s="34"/>
      <c r="P82" s="40"/>
      <c r="Q82" s="28"/>
    </row>
    <row r="83" spans="2:17" s="23" customFormat="1" ht="15.75">
      <c r="B83" s="24" t="s">
        <v>210</v>
      </c>
      <c r="C83" s="21">
        <v>28.48699951171875</v>
      </c>
      <c r="D83" s="36">
        <f>STDEV(C81:C83)</f>
        <v>0.12359620150715195</v>
      </c>
      <c r="E83" s="37">
        <f>AVERAGE(C81:C83)</f>
        <v>28.473000208536785</v>
      </c>
      <c r="F83" s="33"/>
      <c r="G83" s="21">
        <v>16.820999145507813</v>
      </c>
      <c r="H83" s="38">
        <f>STDEV(G81:G83)</f>
        <v>5.3506098327790248E-2</v>
      </c>
      <c r="I83" s="37">
        <f>AVERAGE(G81:G83)</f>
        <v>16.798999786376953</v>
      </c>
      <c r="J83" s="33"/>
      <c r="K83" s="37">
        <f>E83-I83</f>
        <v>11.674000422159832</v>
      </c>
      <c r="L83" s="37">
        <f>K83-$K$7</f>
        <v>-1.0516665776570626</v>
      </c>
      <c r="M83" s="37">
        <f>SQRT((D83*D83)+(H83*H83))</f>
        <v>0.13468082114859439</v>
      </c>
      <c r="N83" s="33"/>
      <c r="O83" s="41">
        <f>POWER(2,-L83)</f>
        <v>2.0729230718552838</v>
      </c>
      <c r="P83" s="1">
        <f>M83/SQRT((COUNT(C81:C83)+COUNT(G81:G83)/2))</f>
        <v>6.3489147953295785E-2</v>
      </c>
      <c r="Q83" s="28"/>
    </row>
    <row r="84" spans="2:17" s="23" customFormat="1">
      <c r="B84" s="24" t="s">
        <v>211</v>
      </c>
      <c r="C84" s="21">
        <v>24.163999557495117</v>
      </c>
      <c r="D84" s="30"/>
      <c r="E84" s="33"/>
      <c r="F84" s="33"/>
      <c r="G84" s="21">
        <v>16.388999938964844</v>
      </c>
      <c r="H84" s="29"/>
      <c r="I84" s="33"/>
      <c r="J84" s="33"/>
      <c r="K84" s="33"/>
      <c r="L84" s="33"/>
      <c r="M84" s="33"/>
      <c r="N84" s="33"/>
      <c r="O84" s="34"/>
      <c r="P84" s="40"/>
      <c r="Q84" s="28"/>
    </row>
    <row r="85" spans="2:17" s="23" customFormat="1">
      <c r="B85" s="24" t="s">
        <v>211</v>
      </c>
      <c r="C85" s="21">
        <v>24.277999877929688</v>
      </c>
      <c r="D85" s="35"/>
      <c r="E85" s="33"/>
      <c r="F85" s="33"/>
      <c r="G85" s="21">
        <v>15.923999786376953</v>
      </c>
      <c r="H85" s="35"/>
      <c r="I85" s="33"/>
      <c r="J85" s="33"/>
      <c r="K85" s="33"/>
      <c r="L85" s="33"/>
      <c r="M85" s="33"/>
      <c r="N85" s="33"/>
      <c r="O85" s="34"/>
      <c r="P85" s="40"/>
      <c r="Q85" s="28"/>
    </row>
    <row r="86" spans="2:17" s="23" customFormat="1" ht="15.75">
      <c r="B86" s="24" t="s">
        <v>211</v>
      </c>
      <c r="C86" s="21">
        <v>24.200000762939453</v>
      </c>
      <c r="D86" s="36">
        <f>STDEV(C84:C86)</f>
        <v>5.8275240299647264E-2</v>
      </c>
      <c r="E86" s="37">
        <f>AVERAGE(C84:C86)</f>
        <v>24.214000066121418</v>
      </c>
      <c r="F86" s="33"/>
      <c r="G86" s="21">
        <v>16.405000686645508</v>
      </c>
      <c r="H86" s="38">
        <f>STDEV(G84:G86)</f>
        <v>0.27320414586048658</v>
      </c>
      <c r="I86" s="37">
        <f>AVERAGE(G84:G86)</f>
        <v>16.239333470662434</v>
      </c>
      <c r="J86" s="33"/>
      <c r="K86" s="37">
        <f>E86-I86</f>
        <v>7.9746665954589844</v>
      </c>
      <c r="L86" s="37">
        <f>K86-$K$7</f>
        <v>-4.7510004043579102</v>
      </c>
      <c r="M86" s="37">
        <f>SQRT((D86*D86)+(H86*H86))</f>
        <v>0.27935015472939989</v>
      </c>
      <c r="N86" s="33"/>
      <c r="O86" s="41">
        <f>POWER(2,-L86)</f>
        <v>26.927350980316803</v>
      </c>
      <c r="P86" s="1">
        <f>M86/SQRT((COUNT(C84:C86)+COUNT(G84:G86)/2))</f>
        <v>0.13168692582311331</v>
      </c>
      <c r="Q86" s="28"/>
    </row>
    <row r="87" spans="2:17">
      <c r="B87" s="24" t="s">
        <v>212</v>
      </c>
      <c r="C87" s="21">
        <v>29.031999588012695</v>
      </c>
      <c r="D87" s="30"/>
      <c r="E87" s="33"/>
      <c r="F87" s="33"/>
      <c r="G87" s="21">
        <v>17.948999404907227</v>
      </c>
      <c r="I87" s="33"/>
      <c r="J87" s="33"/>
      <c r="K87" s="33"/>
      <c r="L87" s="33"/>
      <c r="M87" s="33"/>
      <c r="N87" s="33"/>
      <c r="O87" s="34"/>
    </row>
    <row r="88" spans="2:17">
      <c r="B88" s="24" t="s">
        <v>212</v>
      </c>
      <c r="C88" s="21">
        <v>28.816999435424805</v>
      </c>
      <c r="D88" s="35"/>
      <c r="E88" s="33"/>
      <c r="F88" s="33"/>
      <c r="G88" s="21">
        <v>17.944000244140625</v>
      </c>
      <c r="H88" s="35"/>
      <c r="I88" s="33"/>
      <c r="J88" s="33"/>
      <c r="K88" s="33"/>
      <c r="L88" s="33"/>
      <c r="M88" s="33"/>
      <c r="N88" s="33"/>
      <c r="O88" s="34"/>
    </row>
    <row r="89" spans="2:17" ht="15.75">
      <c r="B89" s="24" t="s">
        <v>212</v>
      </c>
      <c r="C89" s="21">
        <v>29.179000854492188</v>
      </c>
      <c r="D89" s="36">
        <f>STDEV(C87:C89)</f>
        <v>0.18206201570057343</v>
      </c>
      <c r="E89" s="37">
        <f>AVERAGE(C87:C89)</f>
        <v>29.00933329264323</v>
      </c>
      <c r="F89" s="33"/>
      <c r="G89" s="21">
        <v>17.992000579833984</v>
      </c>
      <c r="H89" s="38">
        <f>STDEV(G87:G89)</f>
        <v>2.6388523010730577E-2</v>
      </c>
      <c r="I89" s="37">
        <f>AVERAGE(G87:G89)</f>
        <v>17.961666742960613</v>
      </c>
      <c r="J89" s="33"/>
      <c r="K89" s="37">
        <f>E89-I89</f>
        <v>11.047666549682617</v>
      </c>
      <c r="L89" s="37">
        <f>K89-$K$7</f>
        <v>-1.6780004501342773</v>
      </c>
      <c r="M89" s="18">
        <f>SQRT((D89*D89)+(H89*H89))</f>
        <v>0.18396448490848363</v>
      </c>
      <c r="N89" s="6"/>
      <c r="O89" s="41">
        <f>POWER(2,-L89)</f>
        <v>3.1998415117111811</v>
      </c>
      <c r="P89" s="17">
        <f>M89/SQRT((COUNT(C87:C89)+COUNT(G87:G89)/2))</f>
        <v>8.6721689850852712E-2</v>
      </c>
    </row>
    <row r="90" spans="2:17">
      <c r="B90" s="24" t="s">
        <v>213</v>
      </c>
      <c r="C90" s="21">
        <v>30.097000122070313</v>
      </c>
      <c r="D90" s="30"/>
      <c r="E90" s="33"/>
      <c r="F90" s="33"/>
      <c r="G90" s="21">
        <v>19.680000305175781</v>
      </c>
      <c r="I90" s="33"/>
      <c r="J90" s="33"/>
      <c r="K90" s="33"/>
      <c r="L90" s="33"/>
      <c r="M90" s="33"/>
      <c r="N90" s="33"/>
      <c r="O90" s="34"/>
    </row>
    <row r="91" spans="2:17">
      <c r="B91" s="24" t="s">
        <v>213</v>
      </c>
      <c r="C91" s="21">
        <v>29.641000747680664</v>
      </c>
      <c r="D91" s="35"/>
      <c r="E91" s="33"/>
      <c r="F91" s="33"/>
      <c r="G91" s="21">
        <v>19.75200080871582</v>
      </c>
      <c r="H91" s="35"/>
      <c r="I91" s="33"/>
      <c r="J91" s="33"/>
      <c r="K91" s="33"/>
      <c r="L91" s="33"/>
      <c r="M91" s="33"/>
      <c r="N91" s="33"/>
      <c r="O91" s="34"/>
    </row>
    <row r="92" spans="2:17" ht="15.75">
      <c r="B92" s="24" t="s">
        <v>213</v>
      </c>
      <c r="C92" s="21">
        <v>30.246999740600586</v>
      </c>
      <c r="D92" s="36">
        <f>STDEV(C90:C92)</f>
        <v>0.31561318477488737</v>
      </c>
      <c r="E92" s="37">
        <f>AVERAGE(C90:C92)</f>
        <v>29.99500020345052</v>
      </c>
      <c r="F92" s="33"/>
      <c r="G92" s="21">
        <v>19.819000244140625</v>
      </c>
      <c r="H92" s="38">
        <f>STDEV(G90:G92)</f>
        <v>6.9514962285697937E-2</v>
      </c>
      <c r="I92" s="37">
        <f>AVERAGE(G90:G92)</f>
        <v>19.750333786010742</v>
      </c>
      <c r="J92" s="33"/>
      <c r="K92" s="37">
        <f>E92-I92</f>
        <v>10.244666417439777</v>
      </c>
      <c r="L92" s="37">
        <f>K92-$K$7</f>
        <v>-2.4810005823771171</v>
      </c>
      <c r="M92" s="18">
        <f>SQRT((D92*D92)+(H92*H92))</f>
        <v>0.32317798870797065</v>
      </c>
      <c r="N92" s="6"/>
      <c r="O92" s="41">
        <f>POWER(2,-L92)</f>
        <v>5.5828453101324431</v>
      </c>
      <c r="P92" s="17">
        <f>M92/SQRT((COUNT(C90:C92)+COUNT(G90:G92)/2))</f>
        <v>0.15234756489709037</v>
      </c>
    </row>
    <row r="93" spans="2:17">
      <c r="B93" s="24" t="s">
        <v>214</v>
      </c>
      <c r="C93" s="21">
        <v>25.60099983215332</v>
      </c>
      <c r="D93" s="30"/>
      <c r="E93" s="33"/>
      <c r="F93" s="33"/>
      <c r="G93" s="21">
        <v>15.680000305175781</v>
      </c>
      <c r="I93" s="33"/>
      <c r="J93" s="33"/>
      <c r="K93" s="33"/>
      <c r="L93" s="33"/>
      <c r="M93" s="33"/>
      <c r="N93" s="33"/>
      <c r="O93" s="34"/>
    </row>
    <row r="94" spans="2:17">
      <c r="B94" s="24" t="s">
        <v>214</v>
      </c>
      <c r="C94" s="21">
        <v>25.554000854492187</v>
      </c>
      <c r="D94" s="35"/>
      <c r="E94" s="33"/>
      <c r="F94" s="33"/>
      <c r="G94" s="21">
        <v>15.696999549865723</v>
      </c>
      <c r="H94" s="35"/>
      <c r="I94" s="33"/>
      <c r="J94" s="33"/>
      <c r="K94" s="33"/>
      <c r="L94" s="33"/>
      <c r="M94" s="33"/>
      <c r="N94" s="33"/>
      <c r="O94" s="34"/>
    </row>
    <row r="95" spans="2:17" ht="15.75">
      <c r="B95" s="24" t="s">
        <v>214</v>
      </c>
      <c r="C95" s="21">
        <v>25.673000335693359</v>
      </c>
      <c r="D95" s="36">
        <f>STDEV(C93:C95)</f>
        <v>5.9935872588068241E-2</v>
      </c>
      <c r="E95" s="37">
        <f>AVERAGE(C93:C95)</f>
        <v>25.609333674112957</v>
      </c>
      <c r="F95" s="33"/>
      <c r="G95" s="21">
        <v>15.729000091552734</v>
      </c>
      <c r="H95" s="38">
        <f>STDEV(G93:G95)</f>
        <v>2.4879670594274744E-2</v>
      </c>
      <c r="I95" s="37">
        <f>AVERAGE(G93:G95)</f>
        <v>15.70199998219808</v>
      </c>
      <c r="J95" s="33"/>
      <c r="K95" s="37">
        <f>E95-I95</f>
        <v>9.9073336919148769</v>
      </c>
      <c r="L95" s="37">
        <f>K95-$K$7</f>
        <v>-2.8183333079020176</v>
      </c>
      <c r="M95" s="18">
        <f>SQRT((D95*D95)+(H95*H95))</f>
        <v>6.4894582453181471E-2</v>
      </c>
      <c r="N95" s="6"/>
      <c r="O95" s="41">
        <f>POWER(2,-L95)</f>
        <v>7.053470648458819</v>
      </c>
      <c r="P95" s="17">
        <f>M95/SQRT((COUNT(C93:C95)+COUNT(G93:G95)/2))</f>
        <v>3.0591599543276109E-2</v>
      </c>
    </row>
    <row r="96" spans="2:17">
      <c r="B96" s="24" t="s">
        <v>215</v>
      </c>
      <c r="C96" s="21">
        <v>23.993999481201172</v>
      </c>
      <c r="D96" s="30"/>
      <c r="E96" s="33"/>
      <c r="F96" s="33"/>
      <c r="G96" s="21">
        <v>15.557999610900879</v>
      </c>
      <c r="I96" s="33"/>
      <c r="J96" s="33"/>
      <c r="K96" s="33"/>
      <c r="L96" s="33"/>
      <c r="M96" s="33"/>
      <c r="N96" s="33"/>
      <c r="O96" s="34"/>
    </row>
    <row r="97" spans="2:17">
      <c r="B97" s="24" t="s">
        <v>215</v>
      </c>
      <c r="C97" s="21">
        <v>23.947999954223633</v>
      </c>
      <c r="D97" s="35"/>
      <c r="E97" s="33"/>
      <c r="F97" s="33"/>
      <c r="G97" s="21">
        <v>15.628000259399414</v>
      </c>
      <c r="H97" s="35"/>
      <c r="I97" s="33"/>
      <c r="J97" s="33"/>
      <c r="K97" s="33"/>
      <c r="L97" s="33"/>
      <c r="M97" s="33"/>
      <c r="N97" s="33"/>
      <c r="O97" s="34"/>
    </row>
    <row r="98" spans="2:17" ht="15.75">
      <c r="B98" s="24" t="s">
        <v>215</v>
      </c>
      <c r="C98" s="21">
        <v>23.952999114990234</v>
      </c>
      <c r="D98" s="36">
        <f>STDEV(C96:C98)</f>
        <v>2.5238786684911044E-2</v>
      </c>
      <c r="E98" s="37">
        <f>AVERAGE(C96:C98)</f>
        <v>23.964999516805012</v>
      </c>
      <c r="F98" s="33"/>
      <c r="G98" s="21">
        <v>15.546999931335449</v>
      </c>
      <c r="H98" s="38">
        <f>STDEV(G96:G98)</f>
        <v>4.3935818506899989E-2</v>
      </c>
      <c r="I98" s="37">
        <f>AVERAGE(G96:G98)</f>
        <v>15.577666600545248</v>
      </c>
      <c r="J98" s="33"/>
      <c r="K98" s="37">
        <f>E98-I98</f>
        <v>8.3873329162597638</v>
      </c>
      <c r="L98" s="37">
        <f>K98-$K$7</f>
        <v>-4.3383340835571307</v>
      </c>
      <c r="M98" s="18">
        <f>SQRT((D98*D98)+(H98*H98))</f>
        <v>5.066904874968247E-2</v>
      </c>
      <c r="N98" s="6"/>
      <c r="O98" s="41">
        <f>POWER(2,-L98)</f>
        <v>20.228733382003362</v>
      </c>
      <c r="P98" s="17">
        <f>M98/SQRT((COUNT(C96:C98)+COUNT(G96:G98)/2))</f>
        <v>2.3885618644781489E-2</v>
      </c>
    </row>
    <row r="99" spans="2:17">
      <c r="B99" s="24" t="s">
        <v>216</v>
      </c>
      <c r="C99" s="21">
        <v>26.340999603271484</v>
      </c>
      <c r="D99" s="30"/>
      <c r="E99" s="33"/>
      <c r="F99" s="33"/>
      <c r="G99" s="21">
        <v>15.906999588012695</v>
      </c>
      <c r="I99" s="33"/>
      <c r="J99" s="33"/>
      <c r="K99" s="33"/>
      <c r="L99" s="33"/>
      <c r="M99" s="33"/>
      <c r="N99" s="33"/>
      <c r="O99" s="34"/>
    </row>
    <row r="100" spans="2:17">
      <c r="B100" s="24" t="s">
        <v>216</v>
      </c>
      <c r="C100" s="21">
        <v>26.597000122070313</v>
      </c>
      <c r="D100" s="35"/>
      <c r="E100" s="33"/>
      <c r="F100" s="33"/>
      <c r="G100" s="21">
        <v>15.85099983215332</v>
      </c>
      <c r="H100" s="35"/>
      <c r="I100" s="33"/>
      <c r="J100" s="33"/>
      <c r="K100" s="33"/>
      <c r="L100" s="33"/>
      <c r="M100" s="33"/>
      <c r="N100" s="33"/>
      <c r="O100" s="34"/>
    </row>
    <row r="101" spans="2:17" ht="15.75">
      <c r="B101" s="24" t="s">
        <v>216</v>
      </c>
      <c r="C101" s="21">
        <v>26.329000473022461</v>
      </c>
      <c r="D101" s="36">
        <f>STDEV(C99:C101)</f>
        <v>0.15138475079620459</v>
      </c>
      <c r="E101" s="37">
        <f>AVERAGE(C99:C101)</f>
        <v>26.422333399454754</v>
      </c>
      <c r="F101" s="33"/>
      <c r="G101" s="21">
        <v>15.859999656677246</v>
      </c>
      <c r="H101" s="38">
        <f>STDEV(G99:G101)</f>
        <v>3.0072033085321435E-2</v>
      </c>
      <c r="I101" s="37">
        <f>AVERAGE(G99:G101)</f>
        <v>15.872666358947754</v>
      </c>
      <c r="J101" s="33"/>
      <c r="K101" s="37">
        <f>E101-I101</f>
        <v>10.549667040507</v>
      </c>
      <c r="L101" s="37">
        <f>K101-$K$7</f>
        <v>-2.1759999593098946</v>
      </c>
      <c r="M101" s="18">
        <f>SQRT((D101*D101)+(H101*H101))</f>
        <v>0.15434270292927241</v>
      </c>
      <c r="N101" s="6"/>
      <c r="O101" s="41">
        <f>POWER(2,-L101)</f>
        <v>4.5189887308258871</v>
      </c>
      <c r="P101" s="17">
        <f>M101/SQRT((COUNT(C99:C101)+COUNT(G99:G101)/2))</f>
        <v>7.2757847911966225E-2</v>
      </c>
    </row>
    <row r="102" spans="2:17">
      <c r="B102" s="24" t="s">
        <v>217</v>
      </c>
      <c r="C102" s="21">
        <v>24.743000030517578</v>
      </c>
      <c r="D102" s="30"/>
      <c r="E102" s="33"/>
      <c r="F102" s="33"/>
      <c r="G102" s="21">
        <v>15.253999710083008</v>
      </c>
      <c r="I102" s="33"/>
      <c r="J102" s="33"/>
      <c r="K102" s="33"/>
      <c r="L102" s="33"/>
      <c r="M102" s="33"/>
      <c r="N102" s="33"/>
      <c r="O102" s="34"/>
    </row>
    <row r="103" spans="2:17">
      <c r="B103" s="24" t="s">
        <v>217</v>
      </c>
      <c r="C103" s="21">
        <v>24.805000305175781</v>
      </c>
      <c r="D103" s="35"/>
      <c r="E103" s="33"/>
      <c r="F103" s="33"/>
      <c r="G103" s="21">
        <v>15.25100040435791</v>
      </c>
      <c r="H103" s="35"/>
      <c r="I103" s="33"/>
      <c r="J103" s="33"/>
      <c r="K103" s="33"/>
      <c r="L103" s="33"/>
      <c r="M103" s="33"/>
      <c r="N103" s="33"/>
      <c r="O103" s="34"/>
    </row>
    <row r="104" spans="2:17" ht="15.75">
      <c r="B104" s="24" t="s">
        <v>217</v>
      </c>
      <c r="C104" s="21">
        <v>24.743999481201172</v>
      </c>
      <c r="D104" s="36">
        <f>STDEV(C102:C104)</f>
        <v>3.5510875059486677E-2</v>
      </c>
      <c r="E104" s="37">
        <f>AVERAGE(C102:C104)</f>
        <v>24.763999938964844</v>
      </c>
      <c r="F104" s="33"/>
      <c r="G104" s="21">
        <v>15.253999710083008</v>
      </c>
      <c r="H104" s="38">
        <f>STDEV(G102:G104)</f>
        <v>1.7316499677671178E-3</v>
      </c>
      <c r="I104" s="37">
        <f>AVERAGE(G102:G104)</f>
        <v>15.252999941507975</v>
      </c>
      <c r="J104" s="33"/>
      <c r="K104" s="37">
        <f>E104-I104</f>
        <v>9.5109999974568691</v>
      </c>
      <c r="L104" s="37">
        <f>K104-$K$7</f>
        <v>-3.2146670023600254</v>
      </c>
      <c r="M104" s="18">
        <f>SQRT((D104*D104)+(H104*H104))</f>
        <v>3.5553071022083882E-2</v>
      </c>
      <c r="N104" s="6"/>
      <c r="O104" s="41">
        <f>POWER(2,-L104)</f>
        <v>9.2834882866399564</v>
      </c>
      <c r="P104" s="17">
        <f>M104/SQRT((COUNT(C102:C104)+COUNT(G102:G104)/2))</f>
        <v>1.6759878407814968E-2</v>
      </c>
    </row>
    <row r="105" spans="2:17" s="23" customFormat="1">
      <c r="B105" s="24" t="s">
        <v>218</v>
      </c>
      <c r="C105" s="21">
        <v>23.680000305175781</v>
      </c>
      <c r="D105" s="30"/>
      <c r="E105" s="33"/>
      <c r="F105" s="33"/>
      <c r="G105" s="21">
        <v>14.444999694824219</v>
      </c>
      <c r="H105" s="29"/>
      <c r="I105" s="33"/>
      <c r="J105" s="33"/>
      <c r="K105" s="33"/>
      <c r="L105" s="33"/>
      <c r="M105" s="33"/>
      <c r="N105" s="33"/>
      <c r="O105" s="34"/>
      <c r="P105" s="40"/>
      <c r="Q105" s="28"/>
    </row>
    <row r="106" spans="2:17" s="23" customFormat="1">
      <c r="B106" s="24" t="s">
        <v>218</v>
      </c>
      <c r="C106" s="21">
        <v>23.474000930786133</v>
      </c>
      <c r="D106" s="35"/>
      <c r="E106" s="33"/>
      <c r="F106" s="33"/>
      <c r="G106" s="21">
        <v>14.814000129699707</v>
      </c>
      <c r="H106" s="35"/>
      <c r="I106" s="33"/>
      <c r="J106" s="33"/>
      <c r="K106" s="33"/>
      <c r="L106" s="33"/>
      <c r="M106" s="33"/>
      <c r="N106" s="33"/>
      <c r="O106" s="34"/>
      <c r="P106" s="40"/>
      <c r="Q106" s="28"/>
    </row>
    <row r="107" spans="2:17" s="23" customFormat="1" ht="15.75">
      <c r="B107" s="24" t="s">
        <v>218</v>
      </c>
      <c r="C107" s="21">
        <v>23.518999099731445</v>
      </c>
      <c r="D107" s="36">
        <f>STDEV(C105:C107)</f>
        <v>0.10830663692489541</v>
      </c>
      <c r="E107" s="37">
        <f>AVERAGE(C105:C107)</f>
        <v>23.557666778564453</v>
      </c>
      <c r="F107" s="33"/>
      <c r="G107" s="21">
        <v>14.420999526977539</v>
      </c>
      <c r="H107" s="38">
        <f>STDEV(G105:G107)</f>
        <v>0.22029782974223852</v>
      </c>
      <c r="I107" s="37">
        <f>AVERAGE(G105:G107)</f>
        <v>14.559999783833822</v>
      </c>
      <c r="J107" s="33"/>
      <c r="K107" s="37">
        <f>E107-I107</f>
        <v>8.9976669947306309</v>
      </c>
      <c r="L107" s="37">
        <f>K107-$K$7</f>
        <v>-3.7280000050862636</v>
      </c>
      <c r="M107" s="37">
        <f>SQRT((D107*D107)+(H107*H107))</f>
        <v>0.24548209994034478</v>
      </c>
      <c r="N107" s="33"/>
      <c r="O107" s="41">
        <f>POWER(2,-L107)</f>
        <v>13.250730628068569</v>
      </c>
      <c r="P107" s="1">
        <f>M107/SQRT((COUNT(C105:C107)+COUNT(G105:G107)/2))</f>
        <v>0.11572137168515439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24" customWidth="1"/>
    <col min="3" max="3" width="7.28515625" style="29" customWidth="1"/>
    <col min="4" max="4" width="4.7109375" style="29" customWidth="1"/>
    <col min="5" max="5" width="6.42578125" style="29" customWidth="1"/>
    <col min="6" max="6" width="0.42578125" style="30" customWidth="1"/>
    <col min="7" max="7" width="8.140625" style="29" customWidth="1"/>
    <col min="8" max="8" width="5" style="29" customWidth="1"/>
    <col min="9" max="9" width="5.85546875" style="29" customWidth="1"/>
    <col min="10" max="10" width="0.5703125" style="30" customWidth="1"/>
    <col min="11" max="11" width="5.28515625" style="29" customWidth="1"/>
    <col min="12" max="13" width="5.5703125" style="29" customWidth="1"/>
    <col min="14" max="14" width="1.140625" style="30" customWidth="1"/>
    <col min="15" max="15" width="10.140625" style="31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3" t="s">
        <v>244</v>
      </c>
      <c r="D3" s="44"/>
      <c r="E3" s="45"/>
      <c r="F3" s="9"/>
      <c r="G3" s="46" t="s">
        <v>245</v>
      </c>
      <c r="H3" s="46"/>
      <c r="I3" s="46"/>
      <c r="J3" s="10"/>
      <c r="K3" s="11"/>
      <c r="L3" s="12"/>
      <c r="M3" s="12"/>
      <c r="N3" s="20"/>
    </row>
    <row r="4" spans="2:16" ht="5.25" customHeight="1">
      <c r="C4" s="32"/>
      <c r="G4" s="32"/>
    </row>
    <row r="5" spans="2:16">
      <c r="B5" s="2"/>
      <c r="C5" s="21">
        <v>27.687000274658203</v>
      </c>
      <c r="D5" s="30"/>
      <c r="E5" s="33"/>
      <c r="F5" s="33"/>
      <c r="G5" s="21">
        <v>16.01099967956543</v>
      </c>
      <c r="H5" s="30"/>
      <c r="I5" s="33"/>
      <c r="J5" s="33"/>
      <c r="K5" s="33"/>
      <c r="L5" s="33"/>
      <c r="M5" s="33"/>
      <c r="N5" s="33"/>
      <c r="O5" s="34"/>
    </row>
    <row r="6" spans="2:16">
      <c r="B6" s="26" t="s">
        <v>4</v>
      </c>
      <c r="C6" s="21">
        <v>27.211999893188477</v>
      </c>
      <c r="D6" s="35"/>
      <c r="E6" s="33"/>
      <c r="F6" s="33"/>
      <c r="G6" s="21">
        <v>15.942000389099121</v>
      </c>
      <c r="H6" s="35"/>
      <c r="I6" s="33"/>
      <c r="J6" s="33"/>
      <c r="K6" s="33"/>
      <c r="L6" s="33"/>
      <c r="M6" s="33"/>
      <c r="N6" s="33"/>
      <c r="O6" s="34"/>
    </row>
    <row r="7" spans="2:16" ht="15.75">
      <c r="B7" s="26"/>
      <c r="C7" s="21">
        <v>27.438999176025391</v>
      </c>
      <c r="D7" s="36">
        <f>STDEV(C5:C8)</f>
        <v>0.23757755987167864</v>
      </c>
      <c r="E7" s="37">
        <f>AVERAGE(C5:C8)</f>
        <v>27.445999781290691</v>
      </c>
      <c r="F7" s="33"/>
      <c r="G7" s="21">
        <v>15.907999992370605</v>
      </c>
      <c r="H7" s="38">
        <f>STDEV(G5:G8)</f>
        <v>5.2481527900748275E-2</v>
      </c>
      <c r="I7" s="37">
        <f>AVERAGE(G5:G8)</f>
        <v>15.953666687011719</v>
      </c>
      <c r="J7" s="33"/>
      <c r="K7" s="1">
        <f>E7-I7</f>
        <v>11.492333094278973</v>
      </c>
      <c r="L7" s="37">
        <f>K7-$K$7</f>
        <v>0</v>
      </c>
      <c r="M7" s="18">
        <f>SQRT((D7*D7)+(H7*H7))</f>
        <v>0.24330517406207799</v>
      </c>
      <c r="N7" s="6"/>
      <c r="O7" s="41">
        <f>POWER(2,-L7)</f>
        <v>1</v>
      </c>
      <c r="P7" s="17">
        <f>M7/SQRT((COUNT(C5:C8)+COUNT(G5:G8)/2))</f>
        <v>0.11469515898471244</v>
      </c>
    </row>
    <row r="8" spans="2:16">
      <c r="B8" s="26"/>
      <c r="C8" s="39"/>
      <c r="D8" s="35"/>
      <c r="E8" s="33"/>
      <c r="F8" s="33"/>
      <c r="G8" s="39"/>
      <c r="H8" s="35"/>
      <c r="I8" s="33"/>
      <c r="J8" s="33"/>
      <c r="K8" s="33"/>
      <c r="L8" s="33"/>
      <c r="M8" s="33"/>
      <c r="N8" s="33"/>
      <c r="O8" s="34"/>
    </row>
    <row r="9" spans="2:16">
      <c r="B9" s="24" t="s">
        <v>219</v>
      </c>
      <c r="C9" s="21">
        <v>28.819999694824219</v>
      </c>
      <c r="D9" s="30"/>
      <c r="E9" s="33"/>
      <c r="F9" s="33"/>
      <c r="G9" s="21">
        <v>17.900999069213867</v>
      </c>
      <c r="I9" s="33"/>
      <c r="J9" s="33"/>
      <c r="K9" s="33"/>
      <c r="L9" s="33"/>
      <c r="M9" s="33"/>
      <c r="N9" s="33"/>
      <c r="O9" s="34"/>
    </row>
    <row r="10" spans="2:16">
      <c r="B10" s="24" t="s">
        <v>219</v>
      </c>
      <c r="C10" s="21"/>
      <c r="D10" s="35"/>
      <c r="E10" s="33"/>
      <c r="F10" s="33"/>
      <c r="G10" s="21">
        <v>17.943000793457031</v>
      </c>
      <c r="H10" s="35"/>
      <c r="I10" s="33"/>
      <c r="J10" s="33"/>
      <c r="K10" s="33"/>
      <c r="L10" s="33"/>
      <c r="M10" s="33"/>
      <c r="N10" s="33"/>
      <c r="O10" s="34"/>
    </row>
    <row r="11" spans="2:16" ht="15.75">
      <c r="B11" s="24" t="s">
        <v>219</v>
      </c>
      <c r="C11" s="21">
        <v>28.856000900268555</v>
      </c>
      <c r="D11" s="36">
        <f>STDEV(C9:C11)</f>
        <v>2.5456696500579995E-2</v>
      </c>
      <c r="E11" s="37">
        <f>AVERAGE(C9:C11)</f>
        <v>28.838000297546387</v>
      </c>
      <c r="F11" s="33"/>
      <c r="G11" s="21">
        <v>17.957000732421875</v>
      </c>
      <c r="H11" s="38">
        <f>STDEV(G9:G11)</f>
        <v>2.9144265909669897E-2</v>
      </c>
      <c r="I11" s="37">
        <f>AVERAGE(G9:G11)</f>
        <v>17.933666865030926</v>
      </c>
      <c r="J11" s="33"/>
      <c r="K11" s="37">
        <f>E11-I11</f>
        <v>10.904333432515461</v>
      </c>
      <c r="L11" s="37">
        <f>K11-$K$7</f>
        <v>-0.58799966176351148</v>
      </c>
      <c r="M11" s="18">
        <f>SQRT((D11*D11)+(H11*H11))</f>
        <v>3.8696661769927761E-2</v>
      </c>
      <c r="N11" s="6"/>
      <c r="O11" s="41">
        <f>POWER(2,-L11)</f>
        <v>1.5031611256529003</v>
      </c>
      <c r="P11" s="17">
        <f>M11/SQRT((COUNT(C9:C11)+COUNT(G9:G11)/2))</f>
        <v>2.0684235764991857E-2</v>
      </c>
    </row>
    <row r="12" spans="2:16">
      <c r="B12" s="24" t="s">
        <v>220</v>
      </c>
      <c r="C12" s="21">
        <v>23.395999908447266</v>
      </c>
      <c r="D12" s="30"/>
      <c r="E12" s="33"/>
      <c r="F12" s="33"/>
      <c r="G12" s="21">
        <v>14.814999580383301</v>
      </c>
      <c r="I12" s="33"/>
      <c r="J12" s="33"/>
      <c r="K12" s="33"/>
      <c r="L12" s="33"/>
      <c r="M12" s="33"/>
      <c r="N12" s="33"/>
      <c r="O12" s="34"/>
    </row>
    <row r="13" spans="2:16">
      <c r="B13" s="24" t="s">
        <v>220</v>
      </c>
      <c r="C13" s="21">
        <v>23.381999969482422</v>
      </c>
      <c r="D13" s="35"/>
      <c r="E13" s="33"/>
      <c r="F13" s="33"/>
      <c r="G13" s="21">
        <v>14.789999961853027</v>
      </c>
      <c r="H13" s="35"/>
      <c r="I13" s="33"/>
      <c r="J13" s="33"/>
      <c r="K13" s="33"/>
      <c r="L13" s="33"/>
      <c r="M13" s="33"/>
      <c r="N13" s="33"/>
      <c r="O13" s="34"/>
    </row>
    <row r="14" spans="2:16" ht="15.75">
      <c r="B14" s="24" t="s">
        <v>220</v>
      </c>
      <c r="C14" s="21">
        <v>23.445999145507813</v>
      </c>
      <c r="D14" s="36">
        <f>STDEV(C12:C14)</f>
        <v>3.3644753255114061E-2</v>
      </c>
      <c r="E14" s="37">
        <f>AVERAGE(C12:C14)</f>
        <v>23.407999674479168</v>
      </c>
      <c r="F14" s="33"/>
      <c r="G14" s="21">
        <v>14.817999839782715</v>
      </c>
      <c r="H14" s="38">
        <f>STDEV(G12:G14)</f>
        <v>1.5373004733408304E-2</v>
      </c>
      <c r="I14" s="37">
        <f>AVERAGE(G12:G14)</f>
        <v>14.807666460673014</v>
      </c>
      <c r="J14" s="33"/>
      <c r="K14" s="37">
        <f>E14-I14</f>
        <v>8.6003332138061541</v>
      </c>
      <c r="L14" s="37">
        <f>K14-$K$7</f>
        <v>-2.8919998804728184</v>
      </c>
      <c r="M14" s="18">
        <f>SQRT((D14*D14)+(H14*H14))</f>
        <v>3.6990521706660236E-2</v>
      </c>
      <c r="N14" s="6"/>
      <c r="O14" s="41">
        <f>POWER(2,-L14)</f>
        <v>7.4229871967762735</v>
      </c>
      <c r="P14" s="17">
        <f>M14/SQRT((COUNT(C12:C14)+COUNT(G12:G14)/2))</f>
        <v>1.7437499158938427E-2</v>
      </c>
    </row>
    <row r="15" spans="2:16">
      <c r="B15" s="24" t="s">
        <v>221</v>
      </c>
      <c r="C15" s="21">
        <v>23.693000793457031</v>
      </c>
      <c r="D15" s="30"/>
      <c r="E15" s="33"/>
      <c r="F15" s="33"/>
      <c r="G15" s="21">
        <v>15.128999710083008</v>
      </c>
      <c r="I15" s="33"/>
      <c r="J15" s="33"/>
      <c r="K15" s="33"/>
      <c r="L15" s="33"/>
      <c r="M15" s="33"/>
      <c r="N15" s="33"/>
      <c r="O15" s="34"/>
    </row>
    <row r="16" spans="2:16">
      <c r="B16" s="24" t="s">
        <v>221</v>
      </c>
      <c r="C16" s="21">
        <v>23.669000625610352</v>
      </c>
      <c r="D16" s="35"/>
      <c r="E16" s="33"/>
      <c r="F16" s="33"/>
      <c r="G16" s="21">
        <v>15.144000053405762</v>
      </c>
      <c r="H16" s="35"/>
      <c r="I16" s="33"/>
      <c r="J16" s="33"/>
      <c r="K16" s="33"/>
      <c r="L16" s="33"/>
      <c r="M16" s="33"/>
      <c r="N16" s="33"/>
      <c r="O16" s="34"/>
    </row>
    <row r="17" spans="2:17" ht="15.75">
      <c r="B17" s="24" t="s">
        <v>221</v>
      </c>
      <c r="C17" s="21">
        <v>23.635000228881836</v>
      </c>
      <c r="D17" s="36">
        <f>STDEV(C15:C17)</f>
        <v>2.914361143660435E-2</v>
      </c>
      <c r="E17" s="37">
        <f>AVERAGE(C15:C17)</f>
        <v>23.665667215983074</v>
      </c>
      <c r="F17" s="33"/>
      <c r="G17" s="21">
        <v>15.027000427246094</v>
      </c>
      <c r="H17" s="38">
        <f>STDEV(G15:G17)</f>
        <v>6.366288364050561E-2</v>
      </c>
      <c r="I17" s="37">
        <f>AVERAGE(G15:G17)</f>
        <v>15.100000063578287</v>
      </c>
      <c r="J17" s="33"/>
      <c r="K17" s="37">
        <f>E17-I17</f>
        <v>8.5656671524047869</v>
      </c>
      <c r="L17" s="37">
        <f>K17-$K$7</f>
        <v>-2.9266659418741856</v>
      </c>
      <c r="M17" s="18">
        <f>SQRT((D17*D17)+(H17*H17))</f>
        <v>7.0016518343833212E-2</v>
      </c>
      <c r="N17" s="6"/>
      <c r="O17" s="41">
        <f>POWER(2,-L17)</f>
        <v>7.6035120017732982</v>
      </c>
      <c r="P17" s="17">
        <f>M17/SQRT((COUNT(C15:C17)+COUNT(G15:G17)/2))</f>
        <v>3.3006103277331181E-2</v>
      </c>
    </row>
    <row r="18" spans="2:17">
      <c r="B18" s="24" t="s">
        <v>222</v>
      </c>
      <c r="C18" s="21">
        <v>29.986000061035156</v>
      </c>
      <c r="D18" s="30"/>
      <c r="E18" s="33"/>
      <c r="F18" s="33"/>
      <c r="G18" s="21">
        <v>17.993999481201172</v>
      </c>
      <c r="I18" s="33"/>
      <c r="J18" s="33"/>
      <c r="K18" s="33"/>
      <c r="L18" s="33"/>
      <c r="M18" s="33"/>
      <c r="N18" s="33"/>
      <c r="O18" s="34"/>
    </row>
    <row r="19" spans="2:17">
      <c r="B19" s="24" t="s">
        <v>222</v>
      </c>
      <c r="C19" s="21">
        <v>29.893999099731445</v>
      </c>
      <c r="D19" s="35"/>
      <c r="E19" s="33"/>
      <c r="F19" s="33"/>
      <c r="G19" s="21">
        <v>17.97599983215332</v>
      </c>
      <c r="H19" s="35"/>
      <c r="I19" s="33"/>
      <c r="J19" s="33"/>
      <c r="K19" s="33"/>
      <c r="L19" s="33"/>
      <c r="M19" s="33"/>
      <c r="N19" s="33"/>
      <c r="O19" s="34"/>
    </row>
    <row r="20" spans="2:17" ht="15.75">
      <c r="B20" s="24" t="s">
        <v>222</v>
      </c>
      <c r="C20" s="21">
        <v>29.586999893188477</v>
      </c>
      <c r="D20" s="36">
        <f>STDEV(C18:C20)</f>
        <v>0.20893133786009027</v>
      </c>
      <c r="E20" s="37">
        <f>AVERAGE(C18:C20)</f>
        <v>29.822333017985027</v>
      </c>
      <c r="F20" s="33"/>
      <c r="G20" s="21">
        <v>17.916999816894531</v>
      </c>
      <c r="H20" s="38">
        <f>STDEV(G18:G20)</f>
        <v>4.0278069859661252E-2</v>
      </c>
      <c r="I20" s="37">
        <f>AVERAGE(G18:G20)</f>
        <v>17.96233304341634</v>
      </c>
      <c r="J20" s="33"/>
      <c r="K20" s="37">
        <f>E20-I20</f>
        <v>11.859999974568687</v>
      </c>
      <c r="L20" s="37">
        <f>K20-$K$7</f>
        <v>0.36766688028971473</v>
      </c>
      <c r="M20" s="18">
        <f>SQRT((D20*D20)+(H20*H20))</f>
        <v>0.21277835146374019</v>
      </c>
      <c r="N20" s="6"/>
      <c r="O20" s="41">
        <f>POWER(2,-L20)</f>
        <v>0.77503486661658183</v>
      </c>
      <c r="P20" s="17">
        <f>M20/SQRT((COUNT(C18:C20)+COUNT(G18:G20)/2))</f>
        <v>0.10030467680647016</v>
      </c>
    </row>
    <row r="21" spans="2:17">
      <c r="B21" s="24" t="s">
        <v>223</v>
      </c>
      <c r="C21" s="21">
        <v>23.613000869750977</v>
      </c>
      <c r="D21" s="30"/>
      <c r="E21" s="33"/>
      <c r="F21" s="33"/>
      <c r="G21" s="21">
        <v>15.081000328063965</v>
      </c>
      <c r="I21" s="33"/>
      <c r="J21" s="33"/>
      <c r="K21" s="33"/>
      <c r="L21" s="33"/>
      <c r="M21" s="33"/>
      <c r="N21" s="33"/>
      <c r="O21" s="34"/>
    </row>
    <row r="22" spans="2:17">
      <c r="B22" s="24" t="s">
        <v>223</v>
      </c>
      <c r="C22" s="21">
        <v>23.565999984741211</v>
      </c>
      <c r="D22" s="35"/>
      <c r="E22" s="33"/>
      <c r="F22" s="33"/>
      <c r="G22" s="21">
        <v>15.059000015258789</v>
      </c>
      <c r="H22" s="35"/>
      <c r="I22" s="33"/>
      <c r="J22" s="33"/>
      <c r="K22" s="33"/>
      <c r="L22" s="33"/>
      <c r="M22" s="33"/>
      <c r="N22" s="33"/>
      <c r="O22" s="34"/>
    </row>
    <row r="23" spans="2:17" ht="15.75">
      <c r="B23" s="24" t="s">
        <v>223</v>
      </c>
      <c r="C23" s="21">
        <v>23.73900032043457</v>
      </c>
      <c r="D23" s="36">
        <f>STDEV(C21:C23)</f>
        <v>8.9455818624133876E-2</v>
      </c>
      <c r="E23" s="37">
        <f>AVERAGE(C21:C23)</f>
        <v>23.639333724975586</v>
      </c>
      <c r="F23" s="33"/>
      <c r="G23" s="21">
        <v>14.996000289916992</v>
      </c>
      <c r="H23" s="38">
        <f>STDEV(G21:G23)</f>
        <v>4.4117240850666366E-2</v>
      </c>
      <c r="I23" s="37">
        <f>AVERAGE(G21:G23)</f>
        <v>15.045333544413248</v>
      </c>
      <c r="J23" s="33"/>
      <c r="K23" s="37">
        <f>E23-I23</f>
        <v>8.5940001805623378</v>
      </c>
      <c r="L23" s="37">
        <f>K23-$K$7</f>
        <v>-2.8983329137166347</v>
      </c>
      <c r="M23" s="18">
        <f>SQRT((D23*D23)+(H23*H23))</f>
        <v>9.9743041992861048E-2</v>
      </c>
      <c r="N23" s="6"/>
      <c r="O23" s="41">
        <f>POWER(2,-L23)</f>
        <v>7.4556436868966287</v>
      </c>
      <c r="P23" s="17">
        <f>M23/SQRT((COUNT(C21:C23)+COUNT(G21:G23)/2))</f>
        <v>4.7019320912884417E-2</v>
      </c>
    </row>
    <row r="24" spans="2:17" s="23" customFormat="1">
      <c r="B24" s="24" t="s">
        <v>224</v>
      </c>
      <c r="C24" s="21">
        <v>25.458999633789063</v>
      </c>
      <c r="D24" s="30"/>
      <c r="E24" s="33"/>
      <c r="F24" s="33"/>
      <c r="G24" s="21">
        <v>15.590000152587891</v>
      </c>
      <c r="H24" s="29"/>
      <c r="I24" s="33"/>
      <c r="J24" s="33"/>
      <c r="K24" s="33"/>
      <c r="L24" s="33"/>
      <c r="M24" s="33"/>
      <c r="N24" s="33"/>
      <c r="O24" s="34"/>
      <c r="P24" s="40"/>
      <c r="Q24" s="28"/>
    </row>
    <row r="25" spans="2:17" s="23" customFormat="1">
      <c r="B25" s="24" t="s">
        <v>224</v>
      </c>
      <c r="C25" s="21">
        <v>25.743999481201172</v>
      </c>
      <c r="D25" s="35"/>
      <c r="E25" s="33"/>
      <c r="F25" s="33"/>
      <c r="G25" s="21">
        <v>15.177000045776367</v>
      </c>
      <c r="H25" s="35"/>
      <c r="I25" s="33"/>
      <c r="J25" s="33"/>
      <c r="K25" s="33"/>
      <c r="L25" s="33"/>
      <c r="M25" s="33"/>
      <c r="N25" s="33"/>
      <c r="O25" s="34"/>
      <c r="P25" s="40"/>
      <c r="Q25" s="28"/>
    </row>
    <row r="26" spans="2:17" s="23" customFormat="1" ht="15.75">
      <c r="B26" s="24" t="s">
        <v>224</v>
      </c>
      <c r="C26" s="21">
        <v>25.791000366210938</v>
      </c>
      <c r="D26" s="36">
        <f>STDEV(C24:C26)</f>
        <v>0.17965637689095798</v>
      </c>
      <c r="E26" s="37">
        <f>AVERAGE(C24:C26)</f>
        <v>25.664666493733723</v>
      </c>
      <c r="F26" s="33"/>
      <c r="G26" s="21">
        <v>15.640000343322754</v>
      </c>
      <c r="H26" s="38">
        <f>STDEV(G24:G26)</f>
        <v>0.25411230549627117</v>
      </c>
      <c r="I26" s="37">
        <f>AVERAGE(G24:G26)</f>
        <v>15.469000180562338</v>
      </c>
      <c r="J26" s="33"/>
      <c r="K26" s="37">
        <f>E26-I26</f>
        <v>10.195666313171385</v>
      </c>
      <c r="L26" s="37">
        <f>K26-$K$7</f>
        <v>-1.2966667811075876</v>
      </c>
      <c r="M26" s="37">
        <f>SQRT((D26*D26)+(H26*H26))</f>
        <v>0.31120648701821141</v>
      </c>
      <c r="N26" s="33"/>
      <c r="O26" s="41">
        <f>POWER(2,-L26)</f>
        <v>2.4566064936071821</v>
      </c>
      <c r="P26" s="1">
        <f>M26/SQRT((COUNT(C24:C26)+COUNT(G24:G26)/2))</f>
        <v>0.14670414487988037</v>
      </c>
      <c r="Q26" s="28"/>
    </row>
    <row r="27" spans="2:17" s="23" customFormat="1">
      <c r="B27" s="24" t="s">
        <v>225</v>
      </c>
      <c r="C27" s="21">
        <v>24.974000930786133</v>
      </c>
      <c r="D27" s="30"/>
      <c r="E27" s="33"/>
      <c r="F27" s="33"/>
      <c r="G27" s="21">
        <v>15.335000038146973</v>
      </c>
      <c r="H27" s="29"/>
      <c r="I27" s="33"/>
      <c r="J27" s="33"/>
      <c r="K27" s="33"/>
      <c r="L27" s="33"/>
      <c r="M27" s="33"/>
      <c r="N27" s="33"/>
      <c r="O27" s="34"/>
      <c r="P27" s="40"/>
      <c r="Q27" s="28"/>
    </row>
    <row r="28" spans="2:17" s="23" customFormat="1">
      <c r="B28" s="24" t="s">
        <v>225</v>
      </c>
      <c r="C28" s="21">
        <v>24.798999786376953</v>
      </c>
      <c r="D28" s="35"/>
      <c r="E28" s="33"/>
      <c r="F28" s="33"/>
      <c r="G28" s="21">
        <v>14.940999984741211</v>
      </c>
      <c r="H28" s="35"/>
      <c r="I28" s="33"/>
      <c r="J28" s="33"/>
      <c r="K28" s="33"/>
      <c r="L28" s="33"/>
      <c r="M28" s="33"/>
      <c r="N28" s="33"/>
      <c r="O28" s="34"/>
      <c r="P28" s="40"/>
      <c r="Q28" s="28"/>
    </row>
    <row r="29" spans="2:17" s="23" customFormat="1" ht="15.75">
      <c r="B29" s="24" t="s">
        <v>225</v>
      </c>
      <c r="C29" s="21">
        <v>24.826000213623047</v>
      </c>
      <c r="D29" s="36">
        <f>STDEV(C27:C29)</f>
        <v>9.421485719423621E-2</v>
      </c>
      <c r="E29" s="37">
        <f>AVERAGE(C27:C29)</f>
        <v>24.866333643595379</v>
      </c>
      <c r="F29" s="33"/>
      <c r="G29" s="21">
        <v>15.128000259399414</v>
      </c>
      <c r="H29" s="38">
        <f>STDEV(G27:G29)</f>
        <v>0.1970846067079699</v>
      </c>
      <c r="I29" s="37">
        <f>AVERAGE(G27:G29)</f>
        <v>15.134666760762533</v>
      </c>
      <c r="J29" s="33"/>
      <c r="K29" s="37">
        <f>E29-I29</f>
        <v>9.7316668828328456</v>
      </c>
      <c r="L29" s="37">
        <f>K29-$K$7</f>
        <v>-1.7606662114461269</v>
      </c>
      <c r="M29" s="37">
        <f>SQRT((D29*D29)+(H29*H29))</f>
        <v>0.21844628977706509</v>
      </c>
      <c r="N29" s="33"/>
      <c r="O29" s="41">
        <f>POWER(2,-L29)</f>
        <v>3.3885456595895329</v>
      </c>
      <c r="P29" s="1">
        <f>M29/SQRT((COUNT(C27:C29)+COUNT(G27:G29)/2))</f>
        <v>0.10297656855093622</v>
      </c>
      <c r="Q29" s="28"/>
    </row>
    <row r="30" spans="2:17">
      <c r="B30" s="24" t="s">
        <v>226</v>
      </c>
      <c r="C30" s="21">
        <v>21.753999710083008</v>
      </c>
      <c r="D30" s="30"/>
      <c r="E30" s="33"/>
      <c r="F30" s="33"/>
      <c r="G30" s="21">
        <v>14.539999961853027</v>
      </c>
      <c r="I30" s="33"/>
      <c r="J30" s="33"/>
      <c r="K30" s="33"/>
      <c r="L30" s="33"/>
      <c r="M30" s="33"/>
      <c r="N30" s="33"/>
      <c r="O30" s="34"/>
    </row>
    <row r="31" spans="2:17">
      <c r="B31" s="24" t="s">
        <v>226</v>
      </c>
      <c r="C31" s="21">
        <v>21.971000671386719</v>
      </c>
      <c r="D31" s="35"/>
      <c r="E31" s="33"/>
      <c r="F31" s="33"/>
      <c r="G31" s="21">
        <v>14.390000343322754</v>
      </c>
      <c r="H31" s="35"/>
      <c r="I31" s="33"/>
      <c r="J31" s="33"/>
      <c r="K31" s="33"/>
      <c r="L31" s="33"/>
      <c r="M31" s="33"/>
      <c r="N31" s="33"/>
      <c r="O31" s="34"/>
    </row>
    <row r="32" spans="2:17" ht="15.75">
      <c r="B32" s="24" t="s">
        <v>226</v>
      </c>
      <c r="C32" s="21">
        <v>21.99799919128418</v>
      </c>
      <c r="D32" s="36">
        <f>STDEV(C30:C32)</f>
        <v>0.13376227925554426</v>
      </c>
      <c r="E32" s="37">
        <f>AVERAGE(C30:C32)</f>
        <v>21.907666524251301</v>
      </c>
      <c r="F32" s="33"/>
      <c r="G32" s="21">
        <v>14.383999824523926</v>
      </c>
      <c r="H32" s="38">
        <f>STDEV(G30:G32)</f>
        <v>8.8385457544195953E-2</v>
      </c>
      <c r="I32" s="37">
        <f>AVERAGE(G30:G32)</f>
        <v>14.438000043233236</v>
      </c>
      <c r="J32" s="33"/>
      <c r="K32" s="37">
        <f>E32-I32</f>
        <v>7.4696664810180646</v>
      </c>
      <c r="L32" s="37">
        <f>K32-$K$7</f>
        <v>-4.0226666132609079</v>
      </c>
      <c r="M32" s="18">
        <f>SQRT((D32*D32)+(H32*H32))</f>
        <v>0.16032571988590938</v>
      </c>
      <c r="N32" s="6"/>
      <c r="O32" s="41">
        <f>POWER(2,-L32)</f>
        <v>16.253365927304323</v>
      </c>
      <c r="P32" s="17">
        <f>M32/SQRT((COUNT(C30:C32)+COUNT(G30:G32)/2))</f>
        <v>7.5578269153294297E-2</v>
      </c>
    </row>
    <row r="33" spans="2:17">
      <c r="B33" s="24" t="s">
        <v>227</v>
      </c>
      <c r="C33" s="21">
        <v>26.170999526977539</v>
      </c>
      <c r="D33" s="30"/>
      <c r="E33" s="33"/>
      <c r="F33" s="33"/>
      <c r="G33" s="21">
        <v>15.753000259399414</v>
      </c>
      <c r="I33" s="33"/>
      <c r="J33" s="33"/>
      <c r="K33" s="33"/>
      <c r="L33" s="33"/>
      <c r="M33" s="33"/>
      <c r="N33" s="33"/>
      <c r="O33" s="34"/>
    </row>
    <row r="34" spans="2:17">
      <c r="B34" s="24" t="s">
        <v>227</v>
      </c>
      <c r="C34" s="21">
        <v>26.068000793457031</v>
      </c>
      <c r="D34" s="35"/>
      <c r="E34" s="33"/>
      <c r="F34" s="33"/>
      <c r="G34" s="21">
        <v>15.791999816894531</v>
      </c>
      <c r="H34" s="35"/>
      <c r="I34" s="33"/>
      <c r="J34" s="33"/>
      <c r="K34" s="33"/>
      <c r="L34" s="33"/>
      <c r="M34" s="33"/>
      <c r="N34" s="33"/>
      <c r="O34" s="34"/>
    </row>
    <row r="35" spans="2:17" ht="15.75">
      <c r="B35" s="24" t="s">
        <v>227</v>
      </c>
      <c r="C35" s="21">
        <v>26.177000045776367</v>
      </c>
      <c r="D35" s="36">
        <f>STDEV(C33:C35)</f>
        <v>6.1272046833307177E-2</v>
      </c>
      <c r="E35" s="37">
        <f>AVERAGE(C33:C35)</f>
        <v>26.13866678873698</v>
      </c>
      <c r="F35" s="33"/>
      <c r="G35" s="21">
        <v>15.86400032043457</v>
      </c>
      <c r="H35" s="38">
        <f>STDEV(G33:G35)</f>
        <v>5.6311709180007642E-2</v>
      </c>
      <c r="I35" s="37">
        <f>AVERAGE(G33:G35)</f>
        <v>15.803000132242838</v>
      </c>
      <c r="J35" s="33"/>
      <c r="K35" s="37">
        <f>E35-I35</f>
        <v>10.335666656494142</v>
      </c>
      <c r="L35" s="37">
        <f>K35-$K$7</f>
        <v>-1.1566664377848301</v>
      </c>
      <c r="M35" s="18">
        <f>SQRT((D35*D35)+(H35*H35))</f>
        <v>8.3218221045133767E-2</v>
      </c>
      <c r="N35" s="6"/>
      <c r="O35" s="41">
        <f>POWER(2,-L35)</f>
        <v>2.2294169194834974</v>
      </c>
      <c r="P35" s="17">
        <f>M35/SQRT((COUNT(C33:C35)+COUNT(G33:G35)/2))</f>
        <v>3.9229445612863435E-2</v>
      </c>
    </row>
    <row r="36" spans="2:17">
      <c r="B36" s="24" t="s">
        <v>228</v>
      </c>
      <c r="C36" s="21">
        <v>26.75</v>
      </c>
      <c r="D36" s="30"/>
      <c r="E36" s="33"/>
      <c r="F36" s="33"/>
      <c r="G36" s="21">
        <v>16.472000122070313</v>
      </c>
      <c r="I36" s="33"/>
      <c r="J36" s="33"/>
      <c r="K36" s="33"/>
      <c r="L36" s="33"/>
      <c r="M36" s="33"/>
      <c r="N36" s="33"/>
      <c r="O36" s="34"/>
    </row>
    <row r="37" spans="2:17">
      <c r="B37" s="24" t="s">
        <v>228</v>
      </c>
      <c r="C37" s="21">
        <v>26.833999633789063</v>
      </c>
      <c r="D37" s="35"/>
      <c r="E37" s="33"/>
      <c r="F37" s="33"/>
      <c r="G37" s="21">
        <v>16.490999221801758</v>
      </c>
      <c r="H37" s="35"/>
      <c r="I37" s="33"/>
      <c r="J37" s="33"/>
      <c r="K37" s="33"/>
      <c r="L37" s="33"/>
      <c r="M37" s="33"/>
      <c r="N37" s="33"/>
      <c r="O37" s="34"/>
    </row>
    <row r="38" spans="2:17" ht="15.75">
      <c r="B38" s="24" t="s">
        <v>228</v>
      </c>
      <c r="C38" s="21">
        <v>26.799999237060547</v>
      </c>
      <c r="D38" s="36">
        <f>STDEV(C36:C38)</f>
        <v>4.2252986405361202E-2</v>
      </c>
      <c r="E38" s="37">
        <f>AVERAGE(C36:C38)</f>
        <v>26.794666290283203</v>
      </c>
      <c r="F38" s="33"/>
      <c r="G38" s="21">
        <v>16.53700065612793</v>
      </c>
      <c r="H38" s="38">
        <f>STDEV(G36:G38)</f>
        <v>3.3421966774478229E-2</v>
      </c>
      <c r="I38" s="37">
        <f>AVERAGE(G36:G38)</f>
        <v>16.5</v>
      </c>
      <c r="J38" s="33"/>
      <c r="K38" s="37">
        <f>E38-I38</f>
        <v>10.294666290283203</v>
      </c>
      <c r="L38" s="37">
        <f>K38-$K$7</f>
        <v>-1.1976668039957694</v>
      </c>
      <c r="M38" s="18">
        <f>SQRT((D38*D38)+(H38*H38))</f>
        <v>5.3873395319452115E-2</v>
      </c>
      <c r="N38" s="6"/>
      <c r="O38" s="41">
        <f>POWER(2,-L38)</f>
        <v>2.2936842520187763</v>
      </c>
      <c r="P38" s="17">
        <f>M38/SQRT((COUNT(C36:C38)+COUNT(G36:G38)/2))</f>
        <v>2.5396162103952135E-2</v>
      </c>
    </row>
    <row r="39" spans="2:17">
      <c r="B39" s="24" t="s">
        <v>229</v>
      </c>
      <c r="C39" s="21">
        <v>24.094999313354492</v>
      </c>
      <c r="D39" s="30"/>
      <c r="E39" s="33"/>
      <c r="F39" s="33"/>
      <c r="G39" s="21">
        <v>15.237000465393066</v>
      </c>
      <c r="I39" s="33"/>
      <c r="J39" s="33"/>
      <c r="K39" s="33"/>
      <c r="L39" s="33"/>
      <c r="M39" s="33"/>
      <c r="N39" s="33"/>
      <c r="O39" s="34"/>
    </row>
    <row r="40" spans="2:17">
      <c r="B40" s="24" t="s">
        <v>229</v>
      </c>
      <c r="C40" s="21">
        <v>24.108999252319336</v>
      </c>
      <c r="D40" s="35"/>
      <c r="E40" s="33"/>
      <c r="F40" s="33"/>
      <c r="G40" s="21">
        <v>15.295000076293945</v>
      </c>
      <c r="H40" s="35"/>
      <c r="I40" s="33"/>
      <c r="J40" s="33"/>
      <c r="K40" s="33"/>
      <c r="L40" s="33"/>
      <c r="M40" s="33"/>
      <c r="N40" s="33"/>
      <c r="O40" s="34"/>
    </row>
    <row r="41" spans="2:17" ht="15.75">
      <c r="B41" s="24" t="s">
        <v>229</v>
      </c>
      <c r="C41" s="21">
        <v>24.069000244140625</v>
      </c>
      <c r="D41" s="36">
        <f>STDEV(C39:C41)</f>
        <v>2.0297251646004488E-2</v>
      </c>
      <c r="E41" s="37">
        <f>AVERAGE(C39:C41)</f>
        <v>24.090999603271484</v>
      </c>
      <c r="F41" s="33"/>
      <c r="G41" s="21">
        <v>15.222999572753906</v>
      </c>
      <c r="H41" s="38">
        <f>STDEV(G39:G41)</f>
        <v>3.8175149790943448E-2</v>
      </c>
      <c r="I41" s="37">
        <f>AVERAGE(G39:G41)</f>
        <v>15.251666704813639</v>
      </c>
      <c r="J41" s="33"/>
      <c r="K41" s="37">
        <f>E41-I41</f>
        <v>8.8393328984578456</v>
      </c>
      <c r="L41" s="37">
        <f>K41-$K$7</f>
        <v>-2.6530001958211269</v>
      </c>
      <c r="M41" s="18">
        <f>SQRT((D41*D41)+(H41*H41))</f>
        <v>4.3235639071744984E-2</v>
      </c>
      <c r="N41" s="6"/>
      <c r="O41" s="41">
        <f>POWER(2,-L41)</f>
        <v>6.2897391908468965</v>
      </c>
      <c r="P41" s="17">
        <f>M41/SQRT((COUNT(C39:C41)+COUNT(G39:G41)/2))</f>
        <v>2.0381475717709954E-2</v>
      </c>
    </row>
    <row r="42" spans="2:17">
      <c r="B42" s="24" t="s">
        <v>230</v>
      </c>
      <c r="C42" s="21">
        <v>24.920999526977539</v>
      </c>
      <c r="D42" s="30"/>
      <c r="E42" s="33"/>
      <c r="F42" s="33"/>
      <c r="G42" s="21">
        <v>15.031000137329102</v>
      </c>
      <c r="I42" s="33"/>
      <c r="J42" s="33"/>
      <c r="K42" s="33"/>
      <c r="L42" s="33"/>
      <c r="M42" s="33"/>
      <c r="N42" s="33"/>
      <c r="O42" s="34"/>
    </row>
    <row r="43" spans="2:17">
      <c r="B43" s="24" t="s">
        <v>230</v>
      </c>
      <c r="C43" s="21">
        <v>24.829000473022461</v>
      </c>
      <c r="D43" s="35"/>
      <c r="E43" s="33"/>
      <c r="F43" s="33"/>
      <c r="G43" s="21">
        <v>15.010000228881836</v>
      </c>
      <c r="H43" s="35"/>
      <c r="I43" s="33"/>
      <c r="J43" s="33"/>
      <c r="K43" s="33"/>
      <c r="L43" s="33"/>
      <c r="M43" s="33"/>
      <c r="N43" s="33"/>
      <c r="O43" s="34"/>
    </row>
    <row r="44" spans="2:17" ht="15.75">
      <c r="B44" s="24" t="s">
        <v>230</v>
      </c>
      <c r="C44" s="21">
        <v>24.843999862670898</v>
      </c>
      <c r="D44" s="36">
        <f>STDEV(C42:C44)</f>
        <v>4.9358815358877178E-2</v>
      </c>
      <c r="E44" s="37">
        <f>AVERAGE(C42:C44)</f>
        <v>24.864666620890301</v>
      </c>
      <c r="F44" s="33"/>
      <c r="G44" s="21">
        <v>15.041000366210937</v>
      </c>
      <c r="H44" s="38">
        <f>STDEV(G42:G44)</f>
        <v>1.5821974418014334E-2</v>
      </c>
      <c r="I44" s="37">
        <f>AVERAGE(G42:G44)</f>
        <v>15.027333577473959</v>
      </c>
      <c r="J44" s="33"/>
      <c r="K44" s="37">
        <f>E44-I44</f>
        <v>9.8373330434163417</v>
      </c>
      <c r="L44" s="37">
        <f>K44-$K$7</f>
        <v>-1.6550000508626308</v>
      </c>
      <c r="M44" s="18">
        <f>SQRT((D44*D44)+(H44*H44))</f>
        <v>5.1832687834184613E-2</v>
      </c>
      <c r="N44" s="6"/>
      <c r="O44" s="41">
        <f>POWER(2,-L44)</f>
        <v>3.149232017303897</v>
      </c>
      <c r="P44" s="17">
        <f>M44/SQRT((COUNT(C42:C44)+COUNT(G42:G44)/2))</f>
        <v>2.4434163369784937E-2</v>
      </c>
    </row>
    <row r="45" spans="2:17">
      <c r="B45" s="24" t="s">
        <v>231</v>
      </c>
      <c r="C45" s="21">
        <v>26.983999252319336</v>
      </c>
      <c r="D45" s="30"/>
      <c r="E45" s="33"/>
      <c r="F45" s="33"/>
      <c r="G45" s="21">
        <v>16.419000625610352</v>
      </c>
      <c r="I45" s="33"/>
      <c r="J45" s="33"/>
      <c r="K45" s="33"/>
      <c r="L45" s="33"/>
      <c r="M45" s="33"/>
      <c r="N45" s="33"/>
      <c r="O45" s="34"/>
    </row>
    <row r="46" spans="2:17">
      <c r="B46" s="24" t="s">
        <v>231</v>
      </c>
      <c r="C46" s="21">
        <v>27.072999954223633</v>
      </c>
      <c r="D46" s="35"/>
      <c r="E46" s="33"/>
      <c r="F46" s="33"/>
      <c r="G46" s="21">
        <v>16.399999618530273</v>
      </c>
      <c r="H46" s="35"/>
      <c r="I46" s="33"/>
      <c r="J46" s="33"/>
      <c r="K46" s="33"/>
      <c r="L46" s="33"/>
      <c r="M46" s="33"/>
      <c r="N46" s="33"/>
      <c r="O46" s="34"/>
    </row>
    <row r="47" spans="2:17" ht="15.75">
      <c r="B47" s="24" t="s">
        <v>231</v>
      </c>
      <c r="C47" s="21">
        <v>27.051000595092773</v>
      </c>
      <c r="D47" s="36">
        <f>STDEV(C45:C47)</f>
        <v>4.6357805303008225E-2</v>
      </c>
      <c r="E47" s="37">
        <f>AVERAGE(C45:C47)</f>
        <v>27.035999933878582</v>
      </c>
      <c r="F47" s="33"/>
      <c r="G47" s="21">
        <v>16.375</v>
      </c>
      <c r="H47" s="38">
        <f>STDEV(G45:G47)</f>
        <v>2.2068356874412949E-2</v>
      </c>
      <c r="I47" s="37">
        <f>AVERAGE(G45:G47)</f>
        <v>16.398000081380207</v>
      </c>
      <c r="J47" s="33"/>
      <c r="K47" s="37">
        <f>E47-I47</f>
        <v>10.637999852498375</v>
      </c>
      <c r="L47" s="37">
        <f>K47-$K$7</f>
        <v>-0.85433324178059777</v>
      </c>
      <c r="M47" s="18">
        <f>SQRT((D47*D47)+(H47*H47))</f>
        <v>5.134256019763786E-2</v>
      </c>
      <c r="N47" s="6"/>
      <c r="O47" s="41">
        <f>POWER(2,-L47)</f>
        <v>1.8079230094579062</v>
      </c>
      <c r="P47" s="17">
        <f>M47/SQRT((COUNT(C45:C47)+COUNT(G45:G47)/2))</f>
        <v>2.4203114986152175E-2</v>
      </c>
    </row>
    <row r="48" spans="2:17" s="23" customFormat="1">
      <c r="B48" s="24" t="s">
        <v>232</v>
      </c>
      <c r="C48" s="21">
        <v>22.774999618530273</v>
      </c>
      <c r="D48" s="30"/>
      <c r="E48" s="33"/>
      <c r="F48" s="33"/>
      <c r="G48" s="21">
        <v>14.567999839782715</v>
      </c>
      <c r="H48" s="29"/>
      <c r="I48" s="33"/>
      <c r="J48" s="33"/>
      <c r="K48" s="33"/>
      <c r="L48" s="33"/>
      <c r="M48" s="33"/>
      <c r="N48" s="33"/>
      <c r="O48" s="34"/>
      <c r="P48" s="40"/>
      <c r="Q48" s="28"/>
    </row>
    <row r="49" spans="2:17" s="23" customFormat="1">
      <c r="B49" s="24" t="s">
        <v>232</v>
      </c>
      <c r="C49" s="21">
        <v>22.697000503540039</v>
      </c>
      <c r="D49" s="35"/>
      <c r="E49" s="33"/>
      <c r="F49" s="33"/>
      <c r="G49" s="21">
        <v>14.524999618530273</v>
      </c>
      <c r="H49" s="35"/>
      <c r="I49" s="33"/>
      <c r="J49" s="33"/>
      <c r="K49" s="33"/>
      <c r="L49" s="33"/>
      <c r="M49" s="33"/>
      <c r="N49" s="33"/>
      <c r="O49" s="34"/>
      <c r="P49" s="40"/>
      <c r="Q49" s="28"/>
    </row>
    <row r="50" spans="2:17" s="23" customFormat="1" ht="15.75">
      <c r="B50" s="24" t="s">
        <v>232</v>
      </c>
      <c r="C50" s="21">
        <v>22.798999786376953</v>
      </c>
      <c r="D50" s="36">
        <f>STDEV(C48:C50)</f>
        <v>5.3328734742121582E-2</v>
      </c>
      <c r="E50" s="37">
        <f>AVERAGE(C48:C50)</f>
        <v>22.756999969482422</v>
      </c>
      <c r="F50" s="33"/>
      <c r="G50" s="21">
        <v>14.548999786376953</v>
      </c>
      <c r="H50" s="38">
        <f>STDEV(G48:G50)</f>
        <v>2.1548507735840661E-2</v>
      </c>
      <c r="I50" s="37">
        <f>AVERAGE(G48:G50)</f>
        <v>14.547333081563314</v>
      </c>
      <c r="J50" s="33"/>
      <c r="K50" s="37">
        <f>E50-I50</f>
        <v>8.2096668879191075</v>
      </c>
      <c r="L50" s="37">
        <f>K50-$K$7</f>
        <v>-3.2826662063598651</v>
      </c>
      <c r="M50" s="37">
        <f>SQRT((D50*D50)+(H50*H50))</f>
        <v>5.7517754953032983E-2</v>
      </c>
      <c r="N50" s="33"/>
      <c r="O50" s="41">
        <f>POWER(2,-L50)</f>
        <v>9.7315270434601455</v>
      </c>
      <c r="P50" s="1">
        <f>M50/SQRT((COUNT(C48:C50)+COUNT(G48:G50)/2))</f>
        <v>2.7114129710610505E-2</v>
      </c>
      <c r="Q50" s="28"/>
    </row>
    <row r="51" spans="2:17" s="23" customFormat="1">
      <c r="B51" s="24" t="s">
        <v>233</v>
      </c>
      <c r="C51" s="21">
        <v>27.708999633789063</v>
      </c>
      <c r="D51" s="30"/>
      <c r="E51" s="33"/>
      <c r="F51" s="33"/>
      <c r="G51" s="21">
        <v>17.233999252319336</v>
      </c>
      <c r="H51" s="29"/>
      <c r="I51" s="33"/>
      <c r="J51" s="33"/>
      <c r="K51" s="33"/>
      <c r="L51" s="33"/>
      <c r="M51" s="33"/>
      <c r="N51" s="33"/>
      <c r="O51" s="34"/>
      <c r="P51" s="40"/>
      <c r="Q51" s="28"/>
    </row>
    <row r="52" spans="2:17" s="23" customFormat="1">
      <c r="B52" s="24" t="s">
        <v>233</v>
      </c>
      <c r="C52" s="21">
        <v>27.729999542236328</v>
      </c>
      <c r="D52" s="35"/>
      <c r="E52" s="33"/>
      <c r="F52" s="33"/>
      <c r="G52" s="21">
        <v>16.930000305175781</v>
      </c>
      <c r="H52" s="35"/>
      <c r="I52" s="33"/>
      <c r="J52" s="33"/>
      <c r="K52" s="33"/>
      <c r="L52" s="33"/>
      <c r="M52" s="33"/>
      <c r="N52" s="33"/>
      <c r="O52" s="34"/>
      <c r="P52" s="40"/>
      <c r="Q52" s="28"/>
    </row>
    <row r="53" spans="2:17" s="23" customFormat="1" ht="15.75">
      <c r="B53" s="24" t="s">
        <v>233</v>
      </c>
      <c r="C53" s="21">
        <v>27.325000762939453</v>
      </c>
      <c r="D53" s="36">
        <f>STDEV(C51:C53)</f>
        <v>0.22800589911961805</v>
      </c>
      <c r="E53" s="37">
        <f>AVERAGE(C51:C53)</f>
        <v>27.587999979654949</v>
      </c>
      <c r="F53" s="33"/>
      <c r="G53" s="21">
        <v>17.184999465942383</v>
      </c>
      <c r="H53" s="38">
        <f>STDEV(G51:G53)</f>
        <v>0.16321811118921409</v>
      </c>
      <c r="I53" s="37">
        <f>AVERAGE(G51:G53)</f>
        <v>17.1163330078125</v>
      </c>
      <c r="J53" s="33"/>
      <c r="K53" s="37">
        <f>E53-I53</f>
        <v>10.471666971842449</v>
      </c>
      <c r="L53" s="37">
        <f>K53-$K$7</f>
        <v>-1.0206661224365234</v>
      </c>
      <c r="M53" s="37">
        <f>SQRT((D53*D53)+(H53*H53))</f>
        <v>0.28040478215166031</v>
      </c>
      <c r="N53" s="33"/>
      <c r="O53" s="41">
        <f>POWER(2,-L53)</f>
        <v>2.0288555083198774</v>
      </c>
      <c r="P53" s="1">
        <f>M53/SQRT((COUNT(C51:C53)+COUNT(G51:G53)/2))</f>
        <v>0.13218408195771708</v>
      </c>
      <c r="Q53" s="28"/>
    </row>
    <row r="54" spans="2:17">
      <c r="B54" s="24" t="s">
        <v>234</v>
      </c>
      <c r="C54" s="21">
        <v>25.767000198364258</v>
      </c>
      <c r="D54" s="30"/>
      <c r="E54" s="33"/>
      <c r="F54" s="33"/>
      <c r="G54" s="21">
        <v>15.954999923706055</v>
      </c>
      <c r="I54" s="33"/>
      <c r="J54" s="33"/>
      <c r="K54" s="33"/>
      <c r="L54" s="33"/>
      <c r="M54" s="33"/>
      <c r="N54" s="33"/>
      <c r="O54" s="34"/>
    </row>
    <row r="55" spans="2:17">
      <c r="B55" s="24" t="s">
        <v>234</v>
      </c>
      <c r="C55" s="21">
        <v>25.709999084472656</v>
      </c>
      <c r="D55" s="35"/>
      <c r="E55" s="33"/>
      <c r="F55" s="33"/>
      <c r="G55" s="21">
        <v>15.857999801635742</v>
      </c>
      <c r="H55" s="35"/>
      <c r="I55" s="33"/>
      <c r="J55" s="33"/>
      <c r="K55" s="33"/>
      <c r="L55" s="33"/>
      <c r="M55" s="33"/>
      <c r="N55" s="33"/>
      <c r="O55" s="34"/>
    </row>
    <row r="56" spans="2:17" ht="15.75">
      <c r="B56" s="24" t="s">
        <v>234</v>
      </c>
      <c r="C56" s="21">
        <v>25.808000564575195</v>
      </c>
      <c r="D56" s="36">
        <f>STDEV(C54:C56)</f>
        <v>4.9217962704353309E-2</v>
      </c>
      <c r="E56" s="37">
        <f>AVERAGE(C54:C56)</f>
        <v>25.761666615804035</v>
      </c>
      <c r="F56" s="33"/>
      <c r="G56" s="21">
        <v>15.857000350952148</v>
      </c>
      <c r="H56" s="38">
        <f>STDEV(G54:G56)</f>
        <v>5.6293781248128151E-2</v>
      </c>
      <c r="I56" s="37">
        <f>AVERAGE(G54:G56)</f>
        <v>15.890000025431315</v>
      </c>
      <c r="J56" s="33"/>
      <c r="K56" s="37">
        <f>E56-I56</f>
        <v>9.8716665903727208</v>
      </c>
      <c r="L56" s="37">
        <f>K56-$K$7</f>
        <v>-1.6206665039062518</v>
      </c>
      <c r="M56" s="18">
        <f>SQRT((D56*D56)+(H56*H56))</f>
        <v>7.4775648843585549E-2</v>
      </c>
      <c r="N56" s="6"/>
      <c r="O56" s="41">
        <f>POWER(2,-L56)</f>
        <v>3.0751707181364458</v>
      </c>
      <c r="P56" s="17">
        <f>M56/SQRT((COUNT(C54:C56)+COUNT(G54:G56)/2))</f>
        <v>3.5249578909948912E-2</v>
      </c>
    </row>
    <row r="57" spans="2:17">
      <c r="B57" s="24" t="s">
        <v>235</v>
      </c>
      <c r="C57" s="21">
        <v>23.034999847412109</v>
      </c>
      <c r="D57" s="30"/>
      <c r="E57" s="33"/>
      <c r="F57" s="33"/>
      <c r="G57" s="21">
        <v>15.133000373840332</v>
      </c>
      <c r="I57" s="33"/>
      <c r="J57" s="33"/>
      <c r="K57" s="33"/>
      <c r="L57" s="33"/>
      <c r="M57" s="33"/>
      <c r="N57" s="33"/>
      <c r="O57" s="34"/>
    </row>
    <row r="58" spans="2:17">
      <c r="B58" s="24" t="s">
        <v>235</v>
      </c>
      <c r="C58" s="21">
        <v>23.11199951171875</v>
      </c>
      <c r="D58" s="35"/>
      <c r="E58" s="33"/>
      <c r="F58" s="33"/>
      <c r="G58" s="21">
        <v>15.173999786376953</v>
      </c>
      <c r="H58" s="35"/>
      <c r="I58" s="33"/>
      <c r="J58" s="33"/>
      <c r="K58" s="33"/>
      <c r="L58" s="33"/>
      <c r="M58" s="33"/>
      <c r="N58" s="33"/>
      <c r="O58" s="34"/>
    </row>
    <row r="59" spans="2:17" ht="15.75">
      <c r="B59" s="24" t="s">
        <v>235</v>
      </c>
      <c r="C59" s="21">
        <v>23.080999374389648</v>
      </c>
      <c r="D59" s="36">
        <f>STDEV(C57:C59)</f>
        <v>3.8742554768445181E-2</v>
      </c>
      <c r="E59" s="37">
        <f>AVERAGE(C57:C59)</f>
        <v>23.075999577840168</v>
      </c>
      <c r="F59" s="33"/>
      <c r="G59" s="21">
        <v>15.229999542236328</v>
      </c>
      <c r="H59" s="38">
        <f>STDEV(G57:G59)</f>
        <v>4.8692509954770348E-2</v>
      </c>
      <c r="I59" s="37">
        <f>AVERAGE(G57:G59)</f>
        <v>15.178999900817871</v>
      </c>
      <c r="J59" s="33"/>
      <c r="K59" s="37">
        <f>E59-I59</f>
        <v>7.896999677022297</v>
      </c>
      <c r="L59" s="37">
        <f>K59-$K$7</f>
        <v>-3.5953334172566755</v>
      </c>
      <c r="M59" s="18">
        <f>SQRT((D59*D59)+(H59*H59))</f>
        <v>6.2224963444596611E-2</v>
      </c>
      <c r="N59" s="6"/>
      <c r="O59" s="41">
        <f>POWER(2,-L59)</f>
        <v>12.086573656327181</v>
      </c>
      <c r="P59" s="17">
        <f>M59/SQRT((COUNT(C57:C59)+COUNT(G57:G59)/2))</f>
        <v>2.9333129073839531E-2</v>
      </c>
    </row>
    <row r="60" spans="2:17">
      <c r="B60" s="24" t="s">
        <v>236</v>
      </c>
      <c r="C60" s="21">
        <v>24.780000686645508</v>
      </c>
      <c r="D60" s="30"/>
      <c r="E60" s="33"/>
      <c r="F60" s="33"/>
      <c r="G60" s="21">
        <v>15.647000312805176</v>
      </c>
      <c r="I60" s="33"/>
      <c r="J60" s="33"/>
      <c r="K60" s="33"/>
      <c r="L60" s="33"/>
      <c r="M60" s="33"/>
      <c r="N60" s="33"/>
      <c r="O60" s="34"/>
    </row>
    <row r="61" spans="2:17">
      <c r="B61" s="24" t="s">
        <v>236</v>
      </c>
      <c r="C61" s="21">
        <v>24.798000335693359</v>
      </c>
      <c r="D61" s="35"/>
      <c r="E61" s="33"/>
      <c r="F61" s="33"/>
      <c r="G61" s="21">
        <v>15.644000053405762</v>
      </c>
      <c r="H61" s="35"/>
      <c r="I61" s="33"/>
      <c r="J61" s="33"/>
      <c r="K61" s="33"/>
      <c r="L61" s="33"/>
      <c r="M61" s="33"/>
      <c r="N61" s="33"/>
      <c r="O61" s="34"/>
    </row>
    <row r="62" spans="2:17" ht="15.75">
      <c r="B62" s="24" t="s">
        <v>236</v>
      </c>
      <c r="C62" s="21">
        <v>24.865999221801758</v>
      </c>
      <c r="D62" s="36">
        <f>STDEV(C60:C62)</f>
        <v>4.5357072081520601E-2</v>
      </c>
      <c r="E62" s="37">
        <f>AVERAGE(C60:C62)</f>
        <v>24.814666748046875</v>
      </c>
      <c r="F62" s="33"/>
      <c r="G62" s="21">
        <v>15.690999984741211</v>
      </c>
      <c r="H62" s="38">
        <f>STDEV(G60:G62)</f>
        <v>2.6312120883981188E-2</v>
      </c>
      <c r="I62" s="37">
        <f>AVERAGE(G60:G62)</f>
        <v>15.660666783650717</v>
      </c>
      <c r="J62" s="33"/>
      <c r="K62" s="37">
        <f>E62-I62</f>
        <v>9.1539999643961583</v>
      </c>
      <c r="L62" s="37">
        <f>K62-$K$7</f>
        <v>-2.3383331298828143</v>
      </c>
      <c r="M62" s="18">
        <f>SQRT((D62*D62)+(H62*H62))</f>
        <v>5.2436549211609021E-2</v>
      </c>
      <c r="N62" s="6"/>
      <c r="O62" s="41">
        <f>POWER(2,-L62)</f>
        <v>5.0571800025183382</v>
      </c>
      <c r="P62" s="17">
        <f>M62/SQRT((COUNT(C60:C62)+COUNT(G60:G62)/2))</f>
        <v>2.4718826353033903E-2</v>
      </c>
    </row>
    <row r="63" spans="2:17">
      <c r="B63" s="24" t="s">
        <v>237</v>
      </c>
      <c r="C63" s="21">
        <v>23.941999435424805</v>
      </c>
      <c r="D63" s="30"/>
      <c r="E63" s="33"/>
      <c r="F63" s="33"/>
      <c r="G63" s="21">
        <v>15.093000411987305</v>
      </c>
      <c r="I63" s="33"/>
      <c r="J63" s="33"/>
      <c r="K63" s="33"/>
      <c r="L63" s="33"/>
      <c r="M63" s="33"/>
      <c r="N63" s="33"/>
      <c r="O63" s="34"/>
    </row>
    <row r="64" spans="2:17">
      <c r="B64" s="24" t="s">
        <v>237</v>
      </c>
      <c r="C64" s="21">
        <v>23.847999572753906</v>
      </c>
      <c r="D64" s="35"/>
      <c r="E64" s="33"/>
      <c r="F64" s="33"/>
      <c r="G64" s="21">
        <v>15.190999984741211</v>
      </c>
      <c r="H64" s="35"/>
      <c r="I64" s="33"/>
      <c r="J64" s="33"/>
      <c r="K64" s="33"/>
      <c r="L64" s="33"/>
      <c r="M64" s="33"/>
      <c r="N64" s="33"/>
      <c r="O64" s="34"/>
    </row>
    <row r="65" spans="2:16" ht="15.75">
      <c r="B65" s="24" t="s">
        <v>237</v>
      </c>
      <c r="C65" s="21">
        <v>23.841999053955078</v>
      </c>
      <c r="D65" s="36">
        <f>STDEV(C63:C65)</f>
        <v>5.6083355674230846E-2</v>
      </c>
      <c r="E65" s="37">
        <f>AVERAGE(C63:C65)</f>
        <v>23.87733268737793</v>
      </c>
      <c r="F65" s="33"/>
      <c r="G65" s="21">
        <v>15.171999931335449</v>
      </c>
      <c r="H65" s="38">
        <f>STDEV(G63:G65)</f>
        <v>5.1970893050193367E-2</v>
      </c>
      <c r="I65" s="37">
        <f>AVERAGE(G63:G65)</f>
        <v>15.152000109354654</v>
      </c>
      <c r="J65" s="33"/>
      <c r="K65" s="37">
        <f>E65-I65</f>
        <v>8.7253325780232753</v>
      </c>
      <c r="L65" s="37">
        <f>K65-$K$7</f>
        <v>-2.7670005162556972</v>
      </c>
      <c r="M65" s="18">
        <f>SQRT((D65*D65)+(H65*H65))</f>
        <v>7.6461209172474634E-2</v>
      </c>
      <c r="N65" s="6"/>
      <c r="O65" s="41">
        <f>POWER(2,-L65)</f>
        <v>6.8069122718454143</v>
      </c>
      <c r="P65" s="17">
        <f>M65/SQRT((COUNT(C63:C65)+COUNT(G63:G65)/2))</f>
        <v>3.6044159669053243E-2</v>
      </c>
    </row>
    <row r="66" spans="2:16">
      <c r="B66" s="24" t="s">
        <v>238</v>
      </c>
      <c r="C66" s="21">
        <v>22.76300048828125</v>
      </c>
      <c r="D66" s="30"/>
      <c r="E66" s="33"/>
      <c r="F66" s="33"/>
      <c r="G66" s="21">
        <v>14.076000213623047</v>
      </c>
      <c r="I66" s="33"/>
      <c r="J66" s="33"/>
      <c r="K66" s="33"/>
      <c r="L66" s="33"/>
      <c r="M66" s="33"/>
      <c r="N66" s="33"/>
      <c r="O66" s="34"/>
    </row>
    <row r="67" spans="2:16">
      <c r="B67" s="24" t="s">
        <v>238</v>
      </c>
      <c r="C67" s="21">
        <v>22.680999755859375</v>
      </c>
      <c r="D67" s="35"/>
      <c r="E67" s="33"/>
      <c r="F67" s="33"/>
      <c r="G67" s="21">
        <v>14.111000061035156</v>
      </c>
      <c r="H67" s="35"/>
      <c r="I67" s="33"/>
      <c r="J67" s="33"/>
      <c r="K67" s="33"/>
      <c r="L67" s="33"/>
      <c r="M67" s="33"/>
      <c r="N67" s="33"/>
      <c r="O67" s="34"/>
    </row>
    <row r="68" spans="2:16" ht="15.75">
      <c r="B68" s="24" t="s">
        <v>238</v>
      </c>
      <c r="C68" s="21">
        <v>22.677999496459961</v>
      </c>
      <c r="D68" s="36">
        <f>STDEV(C66:C68)</f>
        <v>4.8232579385014858E-2</v>
      </c>
      <c r="E68" s="37">
        <f>AVERAGE(C66:C68)</f>
        <v>22.707333246866863</v>
      </c>
      <c r="F68" s="33"/>
      <c r="G68" s="21">
        <v>14.064999580383301</v>
      </c>
      <c r="H68" s="38">
        <f>STDEV(G66:G68)</f>
        <v>2.4020988984455777E-2</v>
      </c>
      <c r="I68" s="37">
        <f>AVERAGE(G66:G68)</f>
        <v>14.083999951680502</v>
      </c>
      <c r="J68" s="33"/>
      <c r="K68" s="37">
        <f>E68-I68</f>
        <v>8.6233332951863613</v>
      </c>
      <c r="L68" s="37">
        <f>K68-$K$7</f>
        <v>-2.8689997990926113</v>
      </c>
      <c r="M68" s="18">
        <f>SQRT((D68*D68)+(H68*H68))</f>
        <v>5.3883110766947247E-2</v>
      </c>
      <c r="N68" s="6"/>
      <c r="O68" s="41">
        <f>POWER(2,-L68)</f>
        <v>7.3055849827318591</v>
      </c>
      <c r="P68" s="17">
        <f>M68/SQRT((COUNT(C66:C68)+COUNT(G66:G68)/2))</f>
        <v>2.5400742009822848E-2</v>
      </c>
    </row>
    <row r="69" spans="2:16">
      <c r="B69" s="24" t="s">
        <v>239</v>
      </c>
      <c r="C69" s="21">
        <v>27.698999404907227</v>
      </c>
      <c r="D69" s="30"/>
      <c r="E69" s="33"/>
      <c r="F69" s="33"/>
      <c r="G69" s="21">
        <v>16.504999160766602</v>
      </c>
      <c r="I69" s="33"/>
      <c r="J69" s="33"/>
      <c r="K69" s="33"/>
      <c r="L69" s="33"/>
      <c r="M69" s="33"/>
      <c r="N69" s="33"/>
      <c r="O69" s="34"/>
    </row>
    <row r="70" spans="2:16">
      <c r="B70" s="24" t="s">
        <v>239</v>
      </c>
      <c r="C70" s="21">
        <v>27.798999786376953</v>
      </c>
      <c r="D70" s="35"/>
      <c r="E70" s="33"/>
      <c r="F70" s="33"/>
      <c r="G70" s="21">
        <v>16.500999450683594</v>
      </c>
      <c r="H70" s="35"/>
      <c r="I70" s="33"/>
      <c r="J70" s="33"/>
      <c r="K70" s="33"/>
      <c r="L70" s="33"/>
      <c r="M70" s="33"/>
      <c r="N70" s="33"/>
      <c r="O70" s="34"/>
    </row>
    <row r="71" spans="2:16" ht="15.75">
      <c r="B71" s="24" t="s">
        <v>239</v>
      </c>
      <c r="C71" s="21">
        <v>27.784999847412109</v>
      </c>
      <c r="D71" s="36">
        <f>STDEV(C69:C71)</f>
        <v>5.4148177402607987E-2</v>
      </c>
      <c r="E71" s="37">
        <f>AVERAGE(C69:C71)</f>
        <v>27.76099967956543</v>
      </c>
      <c r="F71" s="33"/>
      <c r="G71" s="21">
        <v>16.496000289916992</v>
      </c>
      <c r="H71" s="38">
        <f>STDEV(G69:G71)</f>
        <v>4.5086761857259178E-3</v>
      </c>
      <c r="I71" s="37">
        <f>AVERAGE(G69:G71)</f>
        <v>16.50066630045573</v>
      </c>
      <c r="J71" s="33"/>
      <c r="K71" s="37">
        <f>E71-I71</f>
        <v>11.260333379109699</v>
      </c>
      <c r="L71" s="37">
        <f>K71-$K$7</f>
        <v>-0.2319997151692732</v>
      </c>
      <c r="M71" s="18">
        <f>SQRT((D71*D71)+(H71*H71))</f>
        <v>5.4335561807825623E-2</v>
      </c>
      <c r="N71" s="6"/>
      <c r="O71" s="41">
        <f>POWER(2,-L71)</f>
        <v>1.1744617393401013</v>
      </c>
      <c r="P71" s="17">
        <f>M71/SQRT((COUNT(C69:C71)+COUNT(G69:G71)/2))</f>
        <v>2.5614029475929525E-2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2013-12-25T21:03:23Z</dcterms:modified>
</cp:coreProperties>
</file>