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checkCompatibility="1" autoCompressPictures="0"/>
  <bookViews>
    <workbookView xWindow="240" yWindow="240" windowWidth="25360" windowHeight="15820" activeTab="2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6" i="21" l="1"/>
  <c r="H116" i="21"/>
  <c r="D116" i="21"/>
  <c r="M116" i="21"/>
  <c r="P116" i="21"/>
  <c r="E116" i="21"/>
  <c r="I113" i="21"/>
  <c r="H113" i="21"/>
  <c r="D113" i="21"/>
  <c r="M113" i="21"/>
  <c r="P113" i="21"/>
  <c r="E113" i="21"/>
  <c r="I110" i="21"/>
  <c r="E110" i="21"/>
  <c r="K110" i="21"/>
  <c r="H110" i="21"/>
  <c r="D110" i="21"/>
  <c r="I71" i="24"/>
  <c r="H71" i="24"/>
  <c r="E71" i="24"/>
  <c r="D71" i="24"/>
  <c r="I68" i="24"/>
  <c r="H68" i="24"/>
  <c r="E68" i="24"/>
  <c r="D68" i="24"/>
  <c r="I65" i="24"/>
  <c r="H65" i="24"/>
  <c r="E65" i="24"/>
  <c r="D65" i="24"/>
  <c r="I62" i="24"/>
  <c r="H62" i="24"/>
  <c r="E62" i="24"/>
  <c r="D62" i="24"/>
  <c r="I59" i="24"/>
  <c r="H59" i="24"/>
  <c r="E59" i="24"/>
  <c r="D59" i="24"/>
  <c r="I56" i="24"/>
  <c r="H56" i="24"/>
  <c r="E56" i="24"/>
  <c r="D56" i="24"/>
  <c r="I53" i="24"/>
  <c r="H53" i="24"/>
  <c r="E53" i="24"/>
  <c r="D53" i="24"/>
  <c r="I50" i="24"/>
  <c r="H50" i="24"/>
  <c r="E50" i="24"/>
  <c r="D50" i="24"/>
  <c r="I47" i="24"/>
  <c r="H47" i="24"/>
  <c r="E47" i="24"/>
  <c r="D47" i="24"/>
  <c r="I44" i="24"/>
  <c r="H44" i="24"/>
  <c r="E44" i="24"/>
  <c r="D44" i="24"/>
  <c r="I41" i="24"/>
  <c r="H41" i="24"/>
  <c r="E41" i="24"/>
  <c r="D41" i="24"/>
  <c r="I38" i="24"/>
  <c r="H38" i="24"/>
  <c r="E38" i="24"/>
  <c r="D38" i="24"/>
  <c r="I35" i="24"/>
  <c r="H35" i="24"/>
  <c r="E35" i="24"/>
  <c r="D35" i="24"/>
  <c r="I32" i="24"/>
  <c r="H32" i="24"/>
  <c r="E32" i="24"/>
  <c r="D32" i="24"/>
  <c r="I29" i="24"/>
  <c r="H29" i="24"/>
  <c r="E29" i="24"/>
  <c r="D29" i="24"/>
  <c r="I26" i="24"/>
  <c r="H26" i="24"/>
  <c r="E26" i="24"/>
  <c r="D26" i="24"/>
  <c r="I23" i="24"/>
  <c r="H23" i="24"/>
  <c r="E23" i="24"/>
  <c r="D23" i="24"/>
  <c r="I20" i="24"/>
  <c r="H20" i="24"/>
  <c r="E20" i="24"/>
  <c r="D20" i="24"/>
  <c r="I17" i="24"/>
  <c r="H17" i="24"/>
  <c r="E17" i="24"/>
  <c r="D17" i="24"/>
  <c r="I14" i="24"/>
  <c r="H14" i="24"/>
  <c r="E14" i="24"/>
  <c r="D14" i="24"/>
  <c r="I11" i="24"/>
  <c r="H11" i="24"/>
  <c r="E11" i="24"/>
  <c r="D11" i="24"/>
  <c r="I7" i="24"/>
  <c r="H7" i="24"/>
  <c r="E7" i="24"/>
  <c r="K7" i="24"/>
  <c r="L7" i="24"/>
  <c r="O7" i="24"/>
  <c r="D7" i="24"/>
  <c r="I170" i="23"/>
  <c r="H170" i="23"/>
  <c r="E170" i="23"/>
  <c r="K170" i="23"/>
  <c r="D170" i="23"/>
  <c r="I167" i="23"/>
  <c r="H167" i="23"/>
  <c r="E167" i="23"/>
  <c r="D167" i="23"/>
  <c r="I164" i="23"/>
  <c r="H164" i="23"/>
  <c r="E164" i="23"/>
  <c r="D164" i="23"/>
  <c r="I161" i="23"/>
  <c r="H161" i="23"/>
  <c r="D161" i="23"/>
  <c r="M161" i="23"/>
  <c r="P161" i="23"/>
  <c r="E161" i="23"/>
  <c r="I158" i="23"/>
  <c r="H158" i="23"/>
  <c r="D158" i="23"/>
  <c r="M158" i="23"/>
  <c r="P158" i="23"/>
  <c r="E158" i="23"/>
  <c r="I155" i="23"/>
  <c r="H155" i="23"/>
  <c r="E155" i="23"/>
  <c r="K155" i="23"/>
  <c r="D155" i="23"/>
  <c r="I152" i="23"/>
  <c r="H152" i="23"/>
  <c r="E152" i="23"/>
  <c r="D152" i="23"/>
  <c r="I149" i="23"/>
  <c r="H149" i="23"/>
  <c r="E149" i="23"/>
  <c r="D149" i="23"/>
  <c r="I146" i="23"/>
  <c r="H146" i="23"/>
  <c r="E146" i="23"/>
  <c r="K146" i="23"/>
  <c r="D146" i="23"/>
  <c r="I143" i="23"/>
  <c r="H143" i="23"/>
  <c r="E143" i="23"/>
  <c r="K143" i="23"/>
  <c r="D143" i="23"/>
  <c r="I140" i="23"/>
  <c r="H140" i="23"/>
  <c r="E140" i="23"/>
  <c r="K140" i="23"/>
  <c r="D140" i="23"/>
  <c r="I137" i="23"/>
  <c r="H137" i="23"/>
  <c r="E137" i="23"/>
  <c r="K137" i="23"/>
  <c r="D137" i="23"/>
  <c r="I134" i="23"/>
  <c r="H134" i="23"/>
  <c r="D134" i="23"/>
  <c r="M134" i="23"/>
  <c r="P134" i="23"/>
  <c r="E134" i="23"/>
  <c r="K134" i="23"/>
  <c r="I131" i="23"/>
  <c r="E131" i="23"/>
  <c r="K131" i="23"/>
  <c r="H131" i="23"/>
  <c r="D131" i="23"/>
  <c r="I128" i="23"/>
  <c r="H128" i="23"/>
  <c r="E128" i="23"/>
  <c r="D128" i="23"/>
  <c r="I125" i="23"/>
  <c r="H125" i="23"/>
  <c r="E125" i="23"/>
  <c r="D125" i="23"/>
  <c r="I122" i="23"/>
  <c r="H122" i="23"/>
  <c r="E122" i="23"/>
  <c r="D122" i="23"/>
  <c r="I119" i="23"/>
  <c r="E119" i="23"/>
  <c r="K119" i="23"/>
  <c r="H119" i="23"/>
  <c r="D119" i="23"/>
  <c r="I116" i="23"/>
  <c r="H116" i="23"/>
  <c r="E116" i="23"/>
  <c r="D116" i="23"/>
  <c r="I113" i="23"/>
  <c r="H113" i="23"/>
  <c r="E113" i="23"/>
  <c r="D113" i="23"/>
  <c r="I110" i="23"/>
  <c r="H110" i="23"/>
  <c r="E110" i="23"/>
  <c r="D110" i="23"/>
  <c r="I107" i="23"/>
  <c r="H107" i="23"/>
  <c r="E107" i="23"/>
  <c r="D107" i="23"/>
  <c r="I104" i="23"/>
  <c r="H104" i="23"/>
  <c r="E104" i="23"/>
  <c r="D104" i="23"/>
  <c r="I101" i="23"/>
  <c r="H101" i="23"/>
  <c r="E101" i="23"/>
  <c r="D101" i="23"/>
  <c r="I98" i="23"/>
  <c r="H98" i="23"/>
  <c r="E98" i="23"/>
  <c r="D98" i="23"/>
  <c r="I95" i="23"/>
  <c r="H95" i="23"/>
  <c r="E95" i="23"/>
  <c r="D95" i="23"/>
  <c r="I92" i="23"/>
  <c r="H92" i="23"/>
  <c r="E92" i="23"/>
  <c r="D92" i="23"/>
  <c r="I89" i="23"/>
  <c r="H89" i="23"/>
  <c r="E89" i="23"/>
  <c r="D89" i="23"/>
  <c r="I86" i="23"/>
  <c r="H86" i="23"/>
  <c r="E86" i="23"/>
  <c r="D86" i="23"/>
  <c r="I83" i="23"/>
  <c r="E83" i="23"/>
  <c r="K83" i="23"/>
  <c r="H83" i="23"/>
  <c r="D83" i="23"/>
  <c r="I80" i="23"/>
  <c r="H80" i="23"/>
  <c r="E80" i="23"/>
  <c r="D80" i="23"/>
  <c r="I77" i="23"/>
  <c r="H77" i="23"/>
  <c r="E77" i="23"/>
  <c r="D77" i="23"/>
  <c r="I74" i="23"/>
  <c r="H74" i="23"/>
  <c r="E74" i="23"/>
  <c r="D74" i="23"/>
  <c r="I71" i="23"/>
  <c r="H71" i="23"/>
  <c r="E71" i="23"/>
  <c r="D71" i="23"/>
  <c r="I68" i="23"/>
  <c r="H68" i="23"/>
  <c r="E68" i="23"/>
  <c r="D68" i="23"/>
  <c r="I65" i="23"/>
  <c r="H65" i="23"/>
  <c r="E65" i="23"/>
  <c r="D65" i="23"/>
  <c r="I62" i="23"/>
  <c r="H62" i="23"/>
  <c r="E62" i="23"/>
  <c r="D62" i="23"/>
  <c r="I59" i="23"/>
  <c r="H59" i="23"/>
  <c r="E59" i="23"/>
  <c r="D59" i="23"/>
  <c r="I56" i="23"/>
  <c r="H56" i="23"/>
  <c r="E56" i="23"/>
  <c r="D56" i="23"/>
  <c r="I53" i="23"/>
  <c r="H53" i="23"/>
  <c r="E53" i="23"/>
  <c r="D53" i="23"/>
  <c r="I50" i="23"/>
  <c r="H50" i="23"/>
  <c r="E50" i="23"/>
  <c r="D50" i="23"/>
  <c r="I47" i="23"/>
  <c r="H47" i="23"/>
  <c r="E47" i="23"/>
  <c r="D47" i="23"/>
  <c r="I44" i="23"/>
  <c r="H44" i="23"/>
  <c r="E44" i="23"/>
  <c r="D44" i="23"/>
  <c r="I41" i="23"/>
  <c r="H41" i="23"/>
  <c r="E41" i="23"/>
  <c r="D41" i="23"/>
  <c r="I38" i="23"/>
  <c r="H38" i="23"/>
  <c r="E38" i="23"/>
  <c r="D38" i="23"/>
  <c r="I35" i="23"/>
  <c r="H35" i="23"/>
  <c r="E35" i="23"/>
  <c r="D35" i="23"/>
  <c r="I32" i="23"/>
  <c r="H32" i="23"/>
  <c r="E32" i="23"/>
  <c r="D32" i="23"/>
  <c r="I29" i="23"/>
  <c r="H29" i="23"/>
  <c r="E29" i="23"/>
  <c r="D29" i="23"/>
  <c r="I26" i="23"/>
  <c r="H26" i="23"/>
  <c r="E26" i="23"/>
  <c r="D26" i="23"/>
  <c r="I23" i="23"/>
  <c r="H23" i="23"/>
  <c r="E23" i="23"/>
  <c r="D23" i="23"/>
  <c r="I20" i="23"/>
  <c r="H20" i="23"/>
  <c r="E20" i="23"/>
  <c r="D20" i="23"/>
  <c r="I17" i="23"/>
  <c r="H17" i="23"/>
  <c r="E17" i="23"/>
  <c r="D17" i="23"/>
  <c r="I14" i="23"/>
  <c r="H14" i="23"/>
  <c r="E14" i="23"/>
  <c r="D14" i="23"/>
  <c r="I11" i="23"/>
  <c r="H11" i="23"/>
  <c r="E11" i="23"/>
  <c r="D11" i="23"/>
  <c r="I7" i="23"/>
  <c r="H7" i="23"/>
  <c r="E7" i="23"/>
  <c r="D7" i="23"/>
  <c r="I125" i="22"/>
  <c r="H125" i="22"/>
  <c r="E125" i="22"/>
  <c r="D125" i="22"/>
  <c r="I122" i="22"/>
  <c r="H122" i="22"/>
  <c r="E122" i="22"/>
  <c r="D122" i="22"/>
  <c r="I119" i="22"/>
  <c r="H119" i="22"/>
  <c r="E119" i="22"/>
  <c r="D119" i="22"/>
  <c r="I116" i="22"/>
  <c r="H116" i="22"/>
  <c r="E116" i="22"/>
  <c r="D116" i="22"/>
  <c r="I113" i="22"/>
  <c r="H113" i="22"/>
  <c r="E113" i="22"/>
  <c r="D113" i="22"/>
  <c r="I110" i="22"/>
  <c r="H110" i="22"/>
  <c r="E110" i="22"/>
  <c r="D110" i="22"/>
  <c r="I107" i="22"/>
  <c r="H107" i="22"/>
  <c r="E107" i="22"/>
  <c r="D107" i="22"/>
  <c r="I104" i="22"/>
  <c r="H104" i="22"/>
  <c r="E104" i="22"/>
  <c r="D104" i="22"/>
  <c r="I101" i="22"/>
  <c r="H101" i="22"/>
  <c r="E101" i="22"/>
  <c r="D101" i="22"/>
  <c r="I98" i="22"/>
  <c r="H98" i="22"/>
  <c r="E98" i="22"/>
  <c r="D98" i="22"/>
  <c r="I95" i="22"/>
  <c r="H95" i="22"/>
  <c r="E95" i="22"/>
  <c r="D95" i="22"/>
  <c r="I92" i="22"/>
  <c r="H92" i="22"/>
  <c r="E92" i="22"/>
  <c r="D92" i="22"/>
  <c r="I89" i="22"/>
  <c r="H89" i="22"/>
  <c r="E89" i="22"/>
  <c r="D89" i="22"/>
  <c r="I86" i="22"/>
  <c r="H86" i="22"/>
  <c r="E86" i="22"/>
  <c r="D86" i="22"/>
  <c r="I83" i="22"/>
  <c r="H83" i="22"/>
  <c r="E83" i="22"/>
  <c r="D83" i="22"/>
  <c r="I80" i="22"/>
  <c r="H80" i="22"/>
  <c r="E80" i="22"/>
  <c r="D80" i="22"/>
  <c r="I77" i="22"/>
  <c r="H77" i="22"/>
  <c r="E77" i="22"/>
  <c r="D77" i="22"/>
  <c r="I74" i="22"/>
  <c r="H74" i="22"/>
  <c r="E74" i="22"/>
  <c r="D74" i="22"/>
  <c r="I71" i="22"/>
  <c r="H71" i="22"/>
  <c r="E71" i="22"/>
  <c r="D71" i="22"/>
  <c r="I68" i="22"/>
  <c r="H68" i="22"/>
  <c r="E68" i="22"/>
  <c r="D68" i="22"/>
  <c r="I65" i="22"/>
  <c r="H65" i="22"/>
  <c r="E65" i="22"/>
  <c r="D65" i="22"/>
  <c r="I62" i="22"/>
  <c r="H62" i="22"/>
  <c r="E62" i="22"/>
  <c r="D62" i="22"/>
  <c r="I59" i="22"/>
  <c r="H59" i="22"/>
  <c r="E59" i="22"/>
  <c r="D59" i="22"/>
  <c r="I56" i="22"/>
  <c r="H56" i="22"/>
  <c r="E56" i="22"/>
  <c r="D56" i="22"/>
  <c r="I53" i="22"/>
  <c r="H53" i="22"/>
  <c r="E53" i="22"/>
  <c r="D53" i="22"/>
  <c r="I50" i="22"/>
  <c r="H50" i="22"/>
  <c r="E50" i="22"/>
  <c r="D50" i="22"/>
  <c r="I47" i="22"/>
  <c r="H47" i="22"/>
  <c r="E47" i="22"/>
  <c r="D47" i="22"/>
  <c r="I44" i="22"/>
  <c r="H44" i="22"/>
  <c r="E44" i="22"/>
  <c r="D44" i="22"/>
  <c r="I41" i="22"/>
  <c r="H41" i="22"/>
  <c r="E41" i="22"/>
  <c r="D41" i="22"/>
  <c r="I38" i="22"/>
  <c r="H38" i="22"/>
  <c r="E38" i="22"/>
  <c r="D38" i="22"/>
  <c r="I35" i="22"/>
  <c r="H35" i="22"/>
  <c r="E35" i="22"/>
  <c r="D35" i="22"/>
  <c r="I32" i="22"/>
  <c r="H32" i="22"/>
  <c r="E32" i="22"/>
  <c r="D32" i="22"/>
  <c r="I29" i="22"/>
  <c r="H29" i="22"/>
  <c r="E29" i="22"/>
  <c r="D29" i="22"/>
  <c r="I26" i="22"/>
  <c r="H26" i="22"/>
  <c r="E26" i="22"/>
  <c r="D26" i="22"/>
  <c r="I23" i="22"/>
  <c r="H23" i="22"/>
  <c r="E23" i="22"/>
  <c r="D23" i="22"/>
  <c r="I20" i="22"/>
  <c r="H20" i="22"/>
  <c r="E20" i="22"/>
  <c r="D20" i="22"/>
  <c r="I17" i="22"/>
  <c r="H17" i="22"/>
  <c r="E17" i="22"/>
  <c r="D17" i="22"/>
  <c r="I14" i="22"/>
  <c r="H14" i="22"/>
  <c r="E14" i="22"/>
  <c r="D14" i="22"/>
  <c r="I11" i="22"/>
  <c r="H11" i="22"/>
  <c r="E11" i="22"/>
  <c r="D11" i="22"/>
  <c r="I7" i="22"/>
  <c r="H7" i="22"/>
  <c r="E7" i="22"/>
  <c r="D7" i="22"/>
  <c r="I107" i="19"/>
  <c r="H107" i="19"/>
  <c r="E107" i="19"/>
  <c r="D107" i="19"/>
  <c r="I107" i="21"/>
  <c r="H107" i="21"/>
  <c r="E107" i="21"/>
  <c r="D107" i="21"/>
  <c r="I104" i="21"/>
  <c r="H104" i="21"/>
  <c r="E104" i="21"/>
  <c r="D104" i="21"/>
  <c r="I101" i="21"/>
  <c r="H101" i="21"/>
  <c r="E101" i="21"/>
  <c r="D101" i="21"/>
  <c r="I98" i="21"/>
  <c r="H98" i="21"/>
  <c r="E98" i="21"/>
  <c r="D98" i="21"/>
  <c r="I95" i="21"/>
  <c r="H95" i="21"/>
  <c r="E95" i="21"/>
  <c r="K95" i="21"/>
  <c r="D95" i="21"/>
  <c r="I92" i="21"/>
  <c r="H92" i="21"/>
  <c r="E92" i="21"/>
  <c r="D92" i="21"/>
  <c r="I89" i="21"/>
  <c r="H89" i="21"/>
  <c r="E89" i="21"/>
  <c r="D89" i="21"/>
  <c r="I86" i="21"/>
  <c r="H86" i="21"/>
  <c r="E86" i="21"/>
  <c r="D86" i="21"/>
  <c r="I83" i="21"/>
  <c r="H83" i="21"/>
  <c r="E83" i="21"/>
  <c r="D83" i="21"/>
  <c r="I80" i="21"/>
  <c r="H80" i="21"/>
  <c r="E80" i="21"/>
  <c r="D80" i="21"/>
  <c r="I77" i="21"/>
  <c r="H77" i="21"/>
  <c r="E77" i="21"/>
  <c r="D77" i="21"/>
  <c r="I74" i="21"/>
  <c r="H74" i="21"/>
  <c r="E74" i="21"/>
  <c r="D74" i="21"/>
  <c r="I71" i="21"/>
  <c r="H71" i="21"/>
  <c r="E71" i="21"/>
  <c r="D71" i="21"/>
  <c r="I68" i="21"/>
  <c r="H68" i="21"/>
  <c r="E68" i="21"/>
  <c r="D68" i="21"/>
  <c r="I65" i="21"/>
  <c r="H65" i="21"/>
  <c r="E65" i="21"/>
  <c r="D65" i="21"/>
  <c r="I62" i="21"/>
  <c r="H62" i="21"/>
  <c r="E62" i="21"/>
  <c r="D62" i="21"/>
  <c r="I59" i="21"/>
  <c r="H59" i="21"/>
  <c r="E59" i="21"/>
  <c r="D59" i="21"/>
  <c r="I56" i="21"/>
  <c r="H56" i="21"/>
  <c r="E56" i="21"/>
  <c r="D56" i="21"/>
  <c r="I53" i="21"/>
  <c r="H53" i="21"/>
  <c r="E53" i="21"/>
  <c r="D53" i="21"/>
  <c r="I50" i="21"/>
  <c r="H50" i="21"/>
  <c r="E50" i="21"/>
  <c r="D50" i="21"/>
  <c r="I47" i="21"/>
  <c r="H47" i="21"/>
  <c r="E47" i="21"/>
  <c r="D47" i="21"/>
  <c r="I44" i="21"/>
  <c r="H44" i="21"/>
  <c r="E44" i="21"/>
  <c r="D44" i="21"/>
  <c r="I41" i="21"/>
  <c r="H41" i="21"/>
  <c r="E41" i="21"/>
  <c r="D41" i="21"/>
  <c r="I38" i="21"/>
  <c r="H38" i="21"/>
  <c r="E38" i="21"/>
  <c r="D38" i="21"/>
  <c r="I35" i="21"/>
  <c r="H35" i="21"/>
  <c r="E35" i="21"/>
  <c r="D35" i="21"/>
  <c r="I32" i="21"/>
  <c r="H32" i="21"/>
  <c r="E32" i="21"/>
  <c r="D32" i="21"/>
  <c r="I29" i="21"/>
  <c r="H29" i="21"/>
  <c r="E29" i="21"/>
  <c r="D29" i="21"/>
  <c r="I26" i="21"/>
  <c r="H26" i="21"/>
  <c r="E26" i="21"/>
  <c r="D26" i="21"/>
  <c r="I23" i="21"/>
  <c r="H23" i="21"/>
  <c r="E23" i="21"/>
  <c r="D23" i="21"/>
  <c r="I20" i="21"/>
  <c r="H20" i="21"/>
  <c r="E20" i="21"/>
  <c r="D20" i="21"/>
  <c r="I17" i="21"/>
  <c r="H17" i="21"/>
  <c r="E17" i="21"/>
  <c r="D17" i="21"/>
  <c r="I14" i="21"/>
  <c r="H14" i="21"/>
  <c r="E14" i="21"/>
  <c r="D14" i="21"/>
  <c r="I11" i="21"/>
  <c r="H11" i="21"/>
  <c r="E11" i="21"/>
  <c r="D11" i="21"/>
  <c r="I7" i="21"/>
  <c r="H7" i="21"/>
  <c r="E7" i="21"/>
  <c r="D7" i="21"/>
  <c r="I104" i="19"/>
  <c r="H104" i="19"/>
  <c r="E104" i="19"/>
  <c r="D104" i="19"/>
  <c r="I101" i="19"/>
  <c r="H101" i="19"/>
  <c r="E101" i="19"/>
  <c r="D101" i="19"/>
  <c r="I98" i="19"/>
  <c r="H98" i="19"/>
  <c r="E98" i="19"/>
  <c r="D98" i="19"/>
  <c r="I95" i="19"/>
  <c r="H95" i="19"/>
  <c r="E95" i="19"/>
  <c r="D95" i="19"/>
  <c r="I92" i="19"/>
  <c r="H92" i="19"/>
  <c r="E92" i="19"/>
  <c r="D92" i="19"/>
  <c r="I89" i="19"/>
  <c r="H89" i="19"/>
  <c r="E89" i="19"/>
  <c r="D89" i="19"/>
  <c r="I86" i="19"/>
  <c r="H86" i="19"/>
  <c r="E86" i="19"/>
  <c r="D86" i="19"/>
  <c r="I83" i="19"/>
  <c r="H83" i="19"/>
  <c r="E83" i="19"/>
  <c r="D83" i="19"/>
  <c r="I80" i="19"/>
  <c r="H80" i="19"/>
  <c r="E80" i="19"/>
  <c r="D80" i="19"/>
  <c r="I77" i="19"/>
  <c r="H77" i="19"/>
  <c r="E77" i="19"/>
  <c r="D77" i="19"/>
  <c r="I74" i="19"/>
  <c r="H74" i="19"/>
  <c r="E74" i="19"/>
  <c r="D74" i="19"/>
  <c r="I71" i="19"/>
  <c r="H71" i="19"/>
  <c r="E71" i="19"/>
  <c r="D71" i="19"/>
  <c r="I68" i="19"/>
  <c r="H68" i="19"/>
  <c r="E68" i="19"/>
  <c r="D68" i="19"/>
  <c r="I65" i="19"/>
  <c r="H65" i="19"/>
  <c r="E65" i="19"/>
  <c r="D65" i="19"/>
  <c r="I62" i="19"/>
  <c r="H62" i="19"/>
  <c r="E62" i="19"/>
  <c r="D62" i="19"/>
  <c r="I59" i="19"/>
  <c r="H59" i="19"/>
  <c r="E59" i="19"/>
  <c r="D59" i="19"/>
  <c r="I56" i="19"/>
  <c r="H56" i="19"/>
  <c r="E56" i="19"/>
  <c r="D56" i="19"/>
  <c r="I53" i="19"/>
  <c r="H53" i="19"/>
  <c r="E53" i="19"/>
  <c r="D53" i="19"/>
  <c r="I50" i="19"/>
  <c r="H50" i="19"/>
  <c r="E50" i="19"/>
  <c r="D50" i="19"/>
  <c r="I47" i="19"/>
  <c r="H47" i="19"/>
  <c r="E47" i="19"/>
  <c r="D47" i="19"/>
  <c r="I44" i="19"/>
  <c r="H44" i="19"/>
  <c r="E44" i="19"/>
  <c r="D44" i="19"/>
  <c r="I41" i="19"/>
  <c r="H41" i="19"/>
  <c r="E41" i="19"/>
  <c r="D41" i="19"/>
  <c r="I38" i="19"/>
  <c r="H38" i="19"/>
  <c r="E38" i="19"/>
  <c r="D38" i="19"/>
  <c r="I35" i="19"/>
  <c r="H35" i="19"/>
  <c r="E35" i="19"/>
  <c r="D35" i="19"/>
  <c r="I32" i="19"/>
  <c r="H32" i="19"/>
  <c r="E32" i="19"/>
  <c r="D32" i="19"/>
  <c r="I29" i="19"/>
  <c r="H29" i="19"/>
  <c r="E29" i="19"/>
  <c r="D29" i="19"/>
  <c r="I26" i="19"/>
  <c r="H26" i="19"/>
  <c r="E26" i="19"/>
  <c r="D26" i="19"/>
  <c r="I23" i="19"/>
  <c r="H23" i="19"/>
  <c r="E23" i="19"/>
  <c r="D23" i="19"/>
  <c r="I20" i="19"/>
  <c r="H20" i="19"/>
  <c r="E20" i="19"/>
  <c r="D20" i="19"/>
  <c r="I17" i="19"/>
  <c r="H17" i="19"/>
  <c r="E17" i="19"/>
  <c r="D17" i="19"/>
  <c r="I14" i="19"/>
  <c r="H14" i="19"/>
  <c r="E14" i="19"/>
  <c r="D14" i="19"/>
  <c r="I11" i="19"/>
  <c r="H11" i="19"/>
  <c r="E11" i="19"/>
  <c r="D11" i="19"/>
  <c r="I7" i="19"/>
  <c r="H7" i="19"/>
  <c r="E7" i="19"/>
  <c r="D7" i="19"/>
  <c r="D131" i="13"/>
  <c r="E131" i="13"/>
  <c r="H131" i="13"/>
  <c r="I131" i="13"/>
  <c r="D134" i="13"/>
  <c r="E134" i="13"/>
  <c r="H134" i="13"/>
  <c r="I134" i="13"/>
  <c r="D137" i="13"/>
  <c r="E137" i="13"/>
  <c r="H137" i="13"/>
  <c r="I137" i="13"/>
  <c r="D140" i="13"/>
  <c r="E140" i="13"/>
  <c r="H140" i="13"/>
  <c r="I140" i="13"/>
  <c r="D143" i="13"/>
  <c r="E143" i="13"/>
  <c r="H143" i="13"/>
  <c r="I143" i="13"/>
  <c r="D146" i="13"/>
  <c r="E146" i="13"/>
  <c r="H146" i="13"/>
  <c r="I146" i="13"/>
  <c r="D149" i="13"/>
  <c r="E149" i="13"/>
  <c r="H149" i="13"/>
  <c r="I149" i="13"/>
  <c r="D152" i="13"/>
  <c r="E152" i="13"/>
  <c r="H152" i="13"/>
  <c r="I152" i="13"/>
  <c r="D155" i="13"/>
  <c r="E155" i="13"/>
  <c r="H155" i="13"/>
  <c r="I155" i="13"/>
  <c r="D158" i="13"/>
  <c r="E158" i="13"/>
  <c r="H158" i="13"/>
  <c r="I158" i="13"/>
  <c r="D161" i="13"/>
  <c r="E161" i="13"/>
  <c r="H161" i="13"/>
  <c r="I161" i="13"/>
  <c r="D128" i="13"/>
  <c r="E128" i="13"/>
  <c r="H128" i="13"/>
  <c r="I128" i="13"/>
  <c r="D125" i="13"/>
  <c r="E125" i="13"/>
  <c r="H125" i="13"/>
  <c r="I125" i="13"/>
  <c r="I122" i="13"/>
  <c r="H122" i="13"/>
  <c r="E122" i="13"/>
  <c r="D122" i="13"/>
  <c r="I119" i="13"/>
  <c r="H119" i="13"/>
  <c r="E119" i="13"/>
  <c r="D119" i="13"/>
  <c r="I116" i="13"/>
  <c r="H116" i="13"/>
  <c r="E116" i="13"/>
  <c r="D116" i="13"/>
  <c r="I113" i="13"/>
  <c r="H113" i="13"/>
  <c r="E113" i="13"/>
  <c r="D113" i="13"/>
  <c r="I110" i="13"/>
  <c r="H110" i="13"/>
  <c r="E110" i="13"/>
  <c r="D110" i="13"/>
  <c r="I107" i="13"/>
  <c r="H107" i="13"/>
  <c r="E107" i="13"/>
  <c r="D107" i="13"/>
  <c r="I104" i="13"/>
  <c r="H104" i="13"/>
  <c r="E104" i="13"/>
  <c r="D104" i="13"/>
  <c r="I101" i="13"/>
  <c r="H101" i="13"/>
  <c r="E101" i="13"/>
  <c r="D101" i="13"/>
  <c r="I98" i="13"/>
  <c r="H98" i="13"/>
  <c r="E98" i="13"/>
  <c r="D98" i="13"/>
  <c r="I95" i="13"/>
  <c r="H95" i="13"/>
  <c r="E95" i="13"/>
  <c r="D95" i="13"/>
  <c r="I92" i="13"/>
  <c r="H92" i="13"/>
  <c r="E92" i="13"/>
  <c r="D92" i="13"/>
  <c r="I89" i="13"/>
  <c r="H89" i="13"/>
  <c r="E89" i="13"/>
  <c r="D89" i="13"/>
  <c r="I86" i="13"/>
  <c r="H86" i="13"/>
  <c r="E86" i="13"/>
  <c r="D86" i="13"/>
  <c r="I83" i="13"/>
  <c r="H83" i="13"/>
  <c r="E83" i="13"/>
  <c r="D83" i="13"/>
  <c r="I80" i="13"/>
  <c r="H80" i="13"/>
  <c r="E80" i="13"/>
  <c r="D80" i="13"/>
  <c r="I77" i="13"/>
  <c r="H77" i="13"/>
  <c r="E77" i="13"/>
  <c r="D77" i="13"/>
  <c r="I74" i="13"/>
  <c r="H74" i="13"/>
  <c r="E74" i="13"/>
  <c r="D74" i="13"/>
  <c r="I71" i="13"/>
  <c r="H71" i="13"/>
  <c r="E71" i="13"/>
  <c r="D71" i="13"/>
  <c r="I68" i="13"/>
  <c r="H68" i="13"/>
  <c r="E68" i="13"/>
  <c r="D68" i="13"/>
  <c r="I65" i="13"/>
  <c r="H65" i="13"/>
  <c r="E65" i="13"/>
  <c r="D65" i="13"/>
  <c r="I62" i="13"/>
  <c r="H62" i="13"/>
  <c r="E62" i="13"/>
  <c r="D62" i="13"/>
  <c r="I59" i="13"/>
  <c r="H59" i="13"/>
  <c r="E59" i="13"/>
  <c r="D59" i="13"/>
  <c r="I56" i="13"/>
  <c r="H56" i="13"/>
  <c r="E56" i="13"/>
  <c r="D56" i="13"/>
  <c r="I53" i="13"/>
  <c r="H53" i="13"/>
  <c r="E53" i="13"/>
  <c r="D53" i="13"/>
  <c r="I50" i="13"/>
  <c r="H50" i="13"/>
  <c r="E50" i="13"/>
  <c r="D50" i="13"/>
  <c r="I47" i="13"/>
  <c r="H47" i="13"/>
  <c r="E47" i="13"/>
  <c r="D47" i="13"/>
  <c r="I44" i="13"/>
  <c r="H44" i="13"/>
  <c r="E44" i="13"/>
  <c r="D44" i="13"/>
  <c r="I41" i="13"/>
  <c r="H41" i="13"/>
  <c r="E41" i="13"/>
  <c r="D41" i="13"/>
  <c r="I38" i="13"/>
  <c r="H38" i="13"/>
  <c r="E38" i="13"/>
  <c r="D38" i="13"/>
  <c r="I35" i="13"/>
  <c r="H35" i="13"/>
  <c r="E35" i="13"/>
  <c r="D35" i="13"/>
  <c r="I32" i="13"/>
  <c r="H32" i="13"/>
  <c r="E32" i="13"/>
  <c r="D32" i="13"/>
  <c r="I29" i="13"/>
  <c r="H29" i="13"/>
  <c r="E29" i="13"/>
  <c r="D29" i="13"/>
  <c r="I26" i="13"/>
  <c r="H26" i="13"/>
  <c r="E26" i="13"/>
  <c r="D26" i="13"/>
  <c r="I23" i="13"/>
  <c r="H23" i="13"/>
  <c r="E23" i="13"/>
  <c r="D23" i="13"/>
  <c r="I20" i="13"/>
  <c r="H20" i="13"/>
  <c r="E20" i="13"/>
  <c r="D20" i="13"/>
  <c r="I17" i="13"/>
  <c r="H17" i="13"/>
  <c r="E17" i="13"/>
  <c r="D17" i="13"/>
  <c r="I14" i="13"/>
  <c r="H14" i="13"/>
  <c r="E14" i="13"/>
  <c r="D14" i="13"/>
  <c r="I11" i="13"/>
  <c r="H11" i="13"/>
  <c r="E11" i="13"/>
  <c r="D11" i="13"/>
  <c r="I7" i="13"/>
  <c r="H7" i="13"/>
  <c r="E7" i="13"/>
  <c r="D7" i="13"/>
  <c r="K11" i="24"/>
  <c r="L11" i="24"/>
  <c r="O11" i="24"/>
  <c r="K23" i="24"/>
  <c r="K35" i="24"/>
  <c r="K41" i="24"/>
  <c r="L41" i="24"/>
  <c r="O41" i="24"/>
  <c r="K44" i="24"/>
  <c r="L44" i="24"/>
  <c r="O44" i="24"/>
  <c r="K47" i="24"/>
  <c r="K53" i="24"/>
  <c r="K56" i="24"/>
  <c r="K59" i="24"/>
  <c r="K71" i="24"/>
  <c r="M11" i="24"/>
  <c r="P11" i="24"/>
  <c r="M20" i="24"/>
  <c r="P20" i="24"/>
  <c r="M23" i="24"/>
  <c r="P23" i="24"/>
  <c r="M56" i="24"/>
  <c r="P56" i="24"/>
  <c r="M59" i="24"/>
  <c r="P59" i="24"/>
  <c r="M68" i="24"/>
  <c r="P68" i="24"/>
  <c r="M71" i="24"/>
  <c r="P71" i="24"/>
  <c r="K125" i="22"/>
  <c r="M110" i="21"/>
  <c r="P110" i="21"/>
  <c r="M14" i="19"/>
  <c r="P14" i="19"/>
  <c r="M23" i="19"/>
  <c r="P23" i="19"/>
  <c r="M11" i="22"/>
  <c r="P11" i="22"/>
  <c r="M98" i="21"/>
  <c r="P98" i="21"/>
  <c r="M101" i="21"/>
  <c r="P101" i="21"/>
  <c r="K50" i="24"/>
  <c r="L50" i="24"/>
  <c r="O50" i="24"/>
  <c r="K38" i="24"/>
  <c r="L38" i="24"/>
  <c r="O38" i="24"/>
  <c r="M26" i="19"/>
  <c r="P26" i="19"/>
  <c r="M137" i="23"/>
  <c r="P137" i="23"/>
  <c r="M125" i="23"/>
  <c r="P125" i="23"/>
  <c r="M122" i="23"/>
  <c r="P122" i="23"/>
  <c r="K107" i="21"/>
  <c r="K62" i="22"/>
  <c r="K65" i="22"/>
  <c r="K68" i="22"/>
  <c r="K71" i="22"/>
  <c r="K74" i="22"/>
  <c r="K80" i="22"/>
  <c r="K92" i="22"/>
  <c r="K104" i="22"/>
  <c r="K107" i="22"/>
  <c r="K110" i="22"/>
  <c r="K113" i="22"/>
  <c r="K116" i="22"/>
  <c r="K119" i="22"/>
  <c r="K122" i="22"/>
  <c r="K11" i="23"/>
  <c r="K23" i="23"/>
  <c r="K38" i="23"/>
  <c r="K7" i="23"/>
  <c r="L38" i="23"/>
  <c r="O38" i="23"/>
  <c r="K41" i="23"/>
  <c r="K44" i="23"/>
  <c r="K47" i="23"/>
  <c r="K50" i="23"/>
  <c r="K53" i="23"/>
  <c r="K56" i="23"/>
  <c r="K59" i="23"/>
  <c r="K71" i="23"/>
  <c r="L71" i="23"/>
  <c r="O71" i="23"/>
  <c r="K86" i="23"/>
  <c r="K89" i="23"/>
  <c r="K92" i="23"/>
  <c r="K95" i="23"/>
  <c r="K98" i="23"/>
  <c r="K101" i="23"/>
  <c r="K104" i="23"/>
  <c r="K107" i="23"/>
  <c r="L107" i="23"/>
  <c r="O107" i="23"/>
  <c r="M146" i="23"/>
  <c r="P146" i="23"/>
  <c r="M152" i="23"/>
  <c r="P152" i="23"/>
  <c r="M155" i="23"/>
  <c r="P155" i="23"/>
  <c r="M170" i="23"/>
  <c r="P170" i="23"/>
  <c r="M11" i="23"/>
  <c r="P11" i="23"/>
  <c r="M20" i="23"/>
  <c r="P20" i="23"/>
  <c r="M23" i="23"/>
  <c r="P23" i="23"/>
  <c r="M56" i="23"/>
  <c r="P56" i="23"/>
  <c r="M59" i="23"/>
  <c r="P59" i="23"/>
  <c r="M68" i="23"/>
  <c r="P68" i="23"/>
  <c r="M71" i="23"/>
  <c r="P71" i="23"/>
  <c r="M104" i="23"/>
  <c r="P104" i="23"/>
  <c r="M107" i="23"/>
  <c r="P107" i="23"/>
  <c r="M116" i="23"/>
  <c r="P116" i="23"/>
  <c r="M119" i="23"/>
  <c r="P119" i="23"/>
  <c r="M26" i="24"/>
  <c r="P26" i="24"/>
  <c r="M29" i="24"/>
  <c r="P29" i="24"/>
  <c r="M38" i="24"/>
  <c r="P38" i="24"/>
  <c r="M41" i="24"/>
  <c r="P41" i="24"/>
  <c r="K35" i="23"/>
  <c r="M74" i="23"/>
  <c r="P74" i="23"/>
  <c r="M77" i="23"/>
  <c r="P77" i="23"/>
  <c r="M86" i="23"/>
  <c r="P86" i="23"/>
  <c r="M89" i="23"/>
  <c r="P89" i="23"/>
  <c r="M26" i="23"/>
  <c r="P26" i="23"/>
  <c r="M29" i="23"/>
  <c r="P29" i="23"/>
  <c r="M38" i="23"/>
  <c r="P38" i="23"/>
  <c r="M41" i="23"/>
  <c r="P41" i="23"/>
  <c r="K167" i="23"/>
  <c r="M14" i="22"/>
  <c r="P14" i="22"/>
  <c r="K11" i="22"/>
  <c r="K14" i="22"/>
  <c r="K17" i="22"/>
  <c r="K20" i="22"/>
  <c r="K23" i="22"/>
  <c r="K26" i="22"/>
  <c r="K29" i="22"/>
  <c r="K7" i="22"/>
  <c r="L29" i="22"/>
  <c r="O29" i="22"/>
  <c r="K32" i="22"/>
  <c r="K44" i="22"/>
  <c r="K56" i="22"/>
  <c r="K59" i="22"/>
  <c r="L59" i="22"/>
  <c r="O59" i="22"/>
  <c r="K77" i="22"/>
  <c r="M29" i="22"/>
  <c r="P29" i="22"/>
  <c r="M32" i="22"/>
  <c r="P32" i="22"/>
  <c r="M41" i="22"/>
  <c r="P41" i="22"/>
  <c r="M44" i="22"/>
  <c r="P44" i="22"/>
  <c r="M77" i="22"/>
  <c r="P77" i="22"/>
  <c r="M80" i="22"/>
  <c r="P80" i="22"/>
  <c r="M89" i="22"/>
  <c r="P89" i="22"/>
  <c r="M92" i="22"/>
  <c r="P92" i="22"/>
  <c r="M125" i="22"/>
  <c r="P125" i="22"/>
  <c r="M95" i="22"/>
  <c r="P95" i="22"/>
  <c r="M98" i="22"/>
  <c r="P98" i="22"/>
  <c r="M107" i="22"/>
  <c r="P107" i="22"/>
  <c r="M110" i="22"/>
  <c r="P110" i="22"/>
  <c r="M47" i="22"/>
  <c r="P47" i="22"/>
  <c r="M50" i="22"/>
  <c r="P50" i="22"/>
  <c r="M59" i="22"/>
  <c r="P59" i="22"/>
  <c r="M62" i="22"/>
  <c r="P62" i="22"/>
  <c r="M92" i="21"/>
  <c r="P92" i="21"/>
  <c r="M95" i="21"/>
  <c r="P95" i="21"/>
  <c r="K113" i="21"/>
  <c r="K116" i="21"/>
  <c r="L143" i="23"/>
  <c r="O143" i="23"/>
  <c r="L7" i="23"/>
  <c r="O7" i="23"/>
  <c r="L7" i="22"/>
  <c r="O7" i="22"/>
  <c r="M14" i="24"/>
  <c r="P14" i="24"/>
  <c r="M17" i="24"/>
  <c r="P17" i="24"/>
  <c r="K26" i="24"/>
  <c r="L26" i="24"/>
  <c r="O26" i="24"/>
  <c r="K29" i="24"/>
  <c r="L29" i="24"/>
  <c r="O29" i="24"/>
  <c r="K32" i="24"/>
  <c r="L32" i="24"/>
  <c r="O32" i="24"/>
  <c r="M44" i="24"/>
  <c r="P44" i="24"/>
  <c r="M47" i="24"/>
  <c r="P47" i="24"/>
  <c r="M62" i="24"/>
  <c r="P62" i="24"/>
  <c r="M65" i="24"/>
  <c r="P65" i="24"/>
  <c r="M7" i="24"/>
  <c r="P7" i="24"/>
  <c r="K14" i="24"/>
  <c r="L14" i="24"/>
  <c r="O14" i="24"/>
  <c r="K17" i="24"/>
  <c r="L17" i="24"/>
  <c r="O17" i="24"/>
  <c r="K20" i="24"/>
  <c r="L20" i="24"/>
  <c r="O20" i="24"/>
  <c r="M32" i="24"/>
  <c r="P32" i="24"/>
  <c r="M35" i="24"/>
  <c r="P35" i="24"/>
  <c r="M50" i="24"/>
  <c r="P50" i="24"/>
  <c r="M53" i="24"/>
  <c r="P53" i="24"/>
  <c r="K62" i="24"/>
  <c r="L62" i="24"/>
  <c r="O62" i="24"/>
  <c r="K65" i="24"/>
  <c r="K68" i="24"/>
  <c r="L68" i="24"/>
  <c r="O68" i="24"/>
  <c r="M14" i="23"/>
  <c r="P14" i="23"/>
  <c r="M17" i="23"/>
  <c r="P17" i="23"/>
  <c r="K26" i="23"/>
  <c r="K29" i="23"/>
  <c r="K32" i="23"/>
  <c r="M44" i="23"/>
  <c r="P44" i="23"/>
  <c r="M47" i="23"/>
  <c r="P47" i="23"/>
  <c r="M62" i="23"/>
  <c r="P62" i="23"/>
  <c r="M65" i="23"/>
  <c r="P65" i="23"/>
  <c r="K74" i="23"/>
  <c r="K77" i="23"/>
  <c r="K80" i="23"/>
  <c r="M92" i="23"/>
  <c r="P92" i="23"/>
  <c r="M95" i="23"/>
  <c r="P95" i="23"/>
  <c r="M110" i="23"/>
  <c r="P110" i="23"/>
  <c r="M113" i="23"/>
  <c r="P113" i="23"/>
  <c r="K122" i="23"/>
  <c r="K125" i="23"/>
  <c r="K128" i="23"/>
  <c r="M140" i="23"/>
  <c r="P140" i="23"/>
  <c r="M143" i="23"/>
  <c r="P143" i="23"/>
  <c r="M149" i="23"/>
  <c r="P149" i="23"/>
  <c r="K158" i="23"/>
  <c r="K161" i="23"/>
  <c r="K164" i="23"/>
  <c r="M7" i="23"/>
  <c r="P7" i="23"/>
  <c r="K14" i="23"/>
  <c r="K17" i="23"/>
  <c r="K20" i="23"/>
  <c r="M32" i="23"/>
  <c r="P32" i="23"/>
  <c r="M35" i="23"/>
  <c r="P35" i="23"/>
  <c r="M50" i="23"/>
  <c r="P50" i="23"/>
  <c r="M53" i="23"/>
  <c r="P53" i="23"/>
  <c r="K62" i="23"/>
  <c r="K65" i="23"/>
  <c r="K68" i="23"/>
  <c r="M80" i="23"/>
  <c r="P80" i="23"/>
  <c r="M83" i="23"/>
  <c r="P83" i="23"/>
  <c r="M98" i="23"/>
  <c r="P98" i="23"/>
  <c r="M101" i="23"/>
  <c r="P101" i="23"/>
  <c r="K110" i="23"/>
  <c r="K113" i="23"/>
  <c r="L113" i="23"/>
  <c r="O113" i="23"/>
  <c r="K116" i="23"/>
  <c r="M128" i="23"/>
  <c r="P128" i="23"/>
  <c r="M131" i="23"/>
  <c r="P131" i="23"/>
  <c r="K149" i="23"/>
  <c r="K152" i="23"/>
  <c r="M164" i="23"/>
  <c r="P164" i="23"/>
  <c r="M167" i="23"/>
  <c r="P167" i="23"/>
  <c r="M7" i="22"/>
  <c r="P7" i="22"/>
  <c r="M17" i="22"/>
  <c r="P17" i="22"/>
  <c r="M20" i="22"/>
  <c r="P20" i="22"/>
  <c r="M35" i="22"/>
  <c r="P35" i="22"/>
  <c r="M38" i="22"/>
  <c r="P38" i="22"/>
  <c r="K47" i="22"/>
  <c r="K50" i="22"/>
  <c r="K53" i="22"/>
  <c r="M65" i="22"/>
  <c r="P65" i="22"/>
  <c r="M68" i="22"/>
  <c r="P68" i="22"/>
  <c r="M83" i="22"/>
  <c r="P83" i="22"/>
  <c r="M86" i="22"/>
  <c r="P86" i="22"/>
  <c r="K95" i="22"/>
  <c r="K98" i="22"/>
  <c r="K101" i="22"/>
  <c r="M113" i="22"/>
  <c r="P113" i="22"/>
  <c r="M116" i="22"/>
  <c r="P116" i="22"/>
  <c r="M23" i="22"/>
  <c r="P23" i="22"/>
  <c r="M26" i="22"/>
  <c r="P26" i="22"/>
  <c r="K35" i="22"/>
  <c r="K38" i="22"/>
  <c r="K41" i="22"/>
  <c r="L41" i="22"/>
  <c r="O41" i="22"/>
  <c r="M53" i="22"/>
  <c r="P53" i="22"/>
  <c r="M56" i="22"/>
  <c r="P56" i="22"/>
  <c r="M71" i="22"/>
  <c r="P71" i="22"/>
  <c r="M74" i="22"/>
  <c r="P74" i="22"/>
  <c r="K83" i="22"/>
  <c r="L83" i="22"/>
  <c r="O83" i="22"/>
  <c r="K86" i="22"/>
  <c r="K89" i="22"/>
  <c r="M101" i="22"/>
  <c r="P101" i="22"/>
  <c r="M104" i="22"/>
  <c r="P104" i="22"/>
  <c r="M119" i="22"/>
  <c r="P119" i="22"/>
  <c r="M122" i="22"/>
  <c r="P122" i="22"/>
  <c r="M89" i="21"/>
  <c r="P89" i="21"/>
  <c r="K98" i="21"/>
  <c r="K101" i="21"/>
  <c r="K104" i="21"/>
  <c r="K86" i="21"/>
  <c r="K89" i="21"/>
  <c r="K92" i="21"/>
  <c r="M104" i="21"/>
  <c r="P104" i="21"/>
  <c r="M107" i="21"/>
  <c r="P107" i="21"/>
  <c r="L23" i="24"/>
  <c r="O23" i="24"/>
  <c r="L53" i="24"/>
  <c r="O53" i="24"/>
  <c r="L56" i="24"/>
  <c r="O56" i="24"/>
  <c r="L71" i="24"/>
  <c r="O71" i="24"/>
  <c r="L59" i="24"/>
  <c r="O59" i="24"/>
  <c r="L47" i="24"/>
  <c r="O47" i="24"/>
  <c r="L35" i="24"/>
  <c r="O35" i="24"/>
  <c r="L65" i="24"/>
  <c r="O65" i="24"/>
  <c r="K107" i="19"/>
  <c r="M107" i="19"/>
  <c r="P107" i="19"/>
  <c r="M86" i="21"/>
  <c r="P86" i="21"/>
  <c r="M11" i="19"/>
  <c r="P11" i="19"/>
  <c r="K44" i="21"/>
  <c r="K80" i="21"/>
  <c r="M11" i="21"/>
  <c r="P11" i="21"/>
  <c r="M14" i="21"/>
  <c r="P14" i="21"/>
  <c r="M50" i="21"/>
  <c r="P50" i="21"/>
  <c r="M83" i="21"/>
  <c r="P83" i="21"/>
  <c r="M47" i="21"/>
  <c r="P47" i="21"/>
  <c r="K56" i="19"/>
  <c r="K95" i="19"/>
  <c r="K98" i="19"/>
  <c r="K101" i="19"/>
  <c r="K104" i="19"/>
  <c r="K47" i="21"/>
  <c r="K50" i="21"/>
  <c r="K53" i="21"/>
  <c r="K56" i="21"/>
  <c r="K59" i="21"/>
  <c r="K62" i="21"/>
  <c r="K65" i="21"/>
  <c r="K68" i="21"/>
  <c r="K71" i="21"/>
  <c r="K74" i="21"/>
  <c r="K77" i="21"/>
  <c r="K83" i="21"/>
  <c r="M7" i="21"/>
  <c r="P7" i="21"/>
  <c r="M17" i="19"/>
  <c r="P17" i="19"/>
  <c r="M20" i="19"/>
  <c r="P20" i="19"/>
  <c r="M29" i="19"/>
  <c r="P29" i="19"/>
  <c r="M32" i="19"/>
  <c r="P32" i="19"/>
  <c r="M41" i="19"/>
  <c r="P41" i="19"/>
  <c r="M44" i="19"/>
  <c r="P44" i="19"/>
  <c r="M53" i="19"/>
  <c r="P53" i="19"/>
  <c r="M56" i="19"/>
  <c r="P56" i="19"/>
  <c r="K92" i="19"/>
  <c r="K7" i="19"/>
  <c r="L7" i="19"/>
  <c r="O7" i="19"/>
  <c r="M62" i="19"/>
  <c r="P62" i="19"/>
  <c r="M95" i="19"/>
  <c r="P95" i="19"/>
  <c r="M98" i="19"/>
  <c r="P98" i="19"/>
  <c r="K7" i="21"/>
  <c r="L7" i="21"/>
  <c r="O7" i="21"/>
  <c r="K11" i="21"/>
  <c r="K14" i="21"/>
  <c r="K17" i="21"/>
  <c r="K20" i="21"/>
  <c r="K23" i="21"/>
  <c r="K26" i="21"/>
  <c r="K29" i="21"/>
  <c r="K32" i="21"/>
  <c r="K35" i="21"/>
  <c r="K38" i="21"/>
  <c r="K41" i="21"/>
  <c r="M53" i="21"/>
  <c r="P53" i="21"/>
  <c r="M56" i="21"/>
  <c r="P56" i="21"/>
  <c r="M59" i="21"/>
  <c r="P59" i="21"/>
  <c r="M65" i="21"/>
  <c r="P65" i="21"/>
  <c r="M68" i="21"/>
  <c r="P68" i="21"/>
  <c r="M77" i="21"/>
  <c r="P77" i="21"/>
  <c r="M80" i="21"/>
  <c r="P80" i="21"/>
  <c r="M17" i="21"/>
  <c r="P17" i="21"/>
  <c r="M20" i="21"/>
  <c r="P20" i="21"/>
  <c r="M29" i="21"/>
  <c r="P29" i="21"/>
  <c r="M32" i="21"/>
  <c r="P32" i="21"/>
  <c r="M41" i="21"/>
  <c r="P41" i="21"/>
  <c r="M44" i="21"/>
  <c r="P44" i="21"/>
  <c r="M35" i="21"/>
  <c r="P35" i="21"/>
  <c r="M38" i="21"/>
  <c r="P38" i="21"/>
  <c r="M71" i="21"/>
  <c r="P71" i="21"/>
  <c r="M74" i="21"/>
  <c r="P74" i="21"/>
  <c r="M23" i="21"/>
  <c r="P23" i="21"/>
  <c r="M26" i="21"/>
  <c r="P26" i="21"/>
  <c r="M62" i="21"/>
  <c r="P62" i="21"/>
  <c r="M7" i="19"/>
  <c r="P7" i="19"/>
  <c r="K59" i="19"/>
  <c r="K62" i="19"/>
  <c r="K65" i="19"/>
  <c r="K68" i="19"/>
  <c r="K71" i="19"/>
  <c r="K74" i="19"/>
  <c r="K77" i="19"/>
  <c r="K80" i="19"/>
  <c r="L80" i="19"/>
  <c r="O80" i="19"/>
  <c r="K83" i="19"/>
  <c r="K86" i="19"/>
  <c r="K89" i="19"/>
  <c r="M101" i="19"/>
  <c r="P101" i="19"/>
  <c r="M104" i="19"/>
  <c r="P104" i="19"/>
  <c r="K11" i="19"/>
  <c r="K14" i="19"/>
  <c r="K17" i="19"/>
  <c r="L17" i="19"/>
  <c r="O17" i="19"/>
  <c r="K20" i="19"/>
  <c r="K23" i="19"/>
  <c r="K26" i="19"/>
  <c r="K29" i="19"/>
  <c r="K32" i="19"/>
  <c r="K35" i="19"/>
  <c r="K38" i="19"/>
  <c r="K41" i="19"/>
  <c r="L41" i="19"/>
  <c r="O41" i="19"/>
  <c r="K44" i="19"/>
  <c r="K47" i="19"/>
  <c r="K50" i="19"/>
  <c r="K53" i="19"/>
  <c r="M59" i="19"/>
  <c r="P59" i="19"/>
  <c r="M65" i="19"/>
  <c r="P65" i="19"/>
  <c r="M68" i="19"/>
  <c r="P68" i="19"/>
  <c r="M77" i="19"/>
  <c r="P77" i="19"/>
  <c r="M80" i="19"/>
  <c r="P80" i="19"/>
  <c r="M89" i="19"/>
  <c r="P89" i="19"/>
  <c r="M92" i="19"/>
  <c r="P92" i="19"/>
  <c r="L101" i="19"/>
  <c r="O101" i="19"/>
  <c r="M47" i="19"/>
  <c r="P47" i="19"/>
  <c r="M50" i="19"/>
  <c r="P50" i="19"/>
  <c r="M83" i="19"/>
  <c r="P83" i="19"/>
  <c r="M86" i="19"/>
  <c r="P86" i="19"/>
  <c r="M35" i="19"/>
  <c r="P35" i="19"/>
  <c r="M38" i="19"/>
  <c r="P38" i="19"/>
  <c r="M71" i="19"/>
  <c r="P71" i="19"/>
  <c r="M74" i="19"/>
  <c r="P74" i="19"/>
  <c r="M152" i="13"/>
  <c r="P152" i="13"/>
  <c r="M149" i="13"/>
  <c r="P149" i="13"/>
  <c r="M146" i="13"/>
  <c r="P146" i="13"/>
  <c r="M131" i="13"/>
  <c r="P131" i="13"/>
  <c r="M161" i="13"/>
  <c r="P161" i="13"/>
  <c r="K155" i="13"/>
  <c r="K125" i="13"/>
  <c r="K128" i="13"/>
  <c r="K161" i="13"/>
  <c r="K158" i="13"/>
  <c r="M140" i="13"/>
  <c r="P140" i="13"/>
  <c r="M137" i="13"/>
  <c r="P137" i="13"/>
  <c r="M128" i="13"/>
  <c r="P128" i="13"/>
  <c r="K149" i="13"/>
  <c r="K146" i="13"/>
  <c r="K143" i="13"/>
  <c r="K137" i="13"/>
  <c r="K134" i="13"/>
  <c r="K131" i="13"/>
  <c r="M125" i="13"/>
  <c r="P125" i="13"/>
  <c r="M155" i="13"/>
  <c r="P155" i="13"/>
  <c r="K152" i="13"/>
  <c r="M134" i="13"/>
  <c r="P134" i="13"/>
  <c r="M158" i="13"/>
  <c r="P158" i="13"/>
  <c r="M143" i="13"/>
  <c r="P143" i="13"/>
  <c r="K140" i="13"/>
  <c r="K7" i="13"/>
  <c r="L7" i="13"/>
  <c r="O7" i="13"/>
  <c r="M7" i="13"/>
  <c r="P7" i="13"/>
  <c r="K44" i="13"/>
  <c r="K56" i="13"/>
  <c r="K68" i="13"/>
  <c r="K74" i="13"/>
  <c r="K86" i="13"/>
  <c r="K98" i="13"/>
  <c r="K104" i="13"/>
  <c r="K113" i="13"/>
  <c r="K116" i="13"/>
  <c r="M47" i="13"/>
  <c r="P47" i="13"/>
  <c r="M50" i="13"/>
  <c r="P50" i="13"/>
  <c r="M59" i="13"/>
  <c r="P59" i="13"/>
  <c r="M62" i="13"/>
  <c r="P62" i="13"/>
  <c r="M77" i="13"/>
  <c r="P77" i="13"/>
  <c r="M80" i="13"/>
  <c r="P80" i="13"/>
  <c r="M89" i="13"/>
  <c r="P89" i="13"/>
  <c r="M92" i="13"/>
  <c r="P92" i="13"/>
  <c r="M104" i="13"/>
  <c r="P104" i="13"/>
  <c r="M107" i="13"/>
  <c r="P107" i="13"/>
  <c r="M116" i="13"/>
  <c r="P116" i="13"/>
  <c r="M119" i="13"/>
  <c r="P119" i="13"/>
  <c r="M95" i="13"/>
  <c r="P95" i="13"/>
  <c r="M98" i="13"/>
  <c r="P98" i="13"/>
  <c r="M101" i="13"/>
  <c r="P101" i="13"/>
  <c r="M110" i="13"/>
  <c r="P110" i="13"/>
  <c r="M113" i="13"/>
  <c r="P113" i="13"/>
  <c r="K14" i="13"/>
  <c r="K17" i="13"/>
  <c r="K20" i="13"/>
  <c r="K26" i="13"/>
  <c r="K29" i="13"/>
  <c r="K32" i="13"/>
  <c r="K38" i="13"/>
  <c r="K41" i="13"/>
  <c r="K47" i="13"/>
  <c r="K50" i="13"/>
  <c r="K53" i="13"/>
  <c r="K59" i="13"/>
  <c r="K62" i="13"/>
  <c r="K65" i="13"/>
  <c r="K71" i="13"/>
  <c r="K77" i="13"/>
  <c r="K80" i="13"/>
  <c r="K83" i="13"/>
  <c r="K89" i="13"/>
  <c r="K92" i="13"/>
  <c r="K95" i="13"/>
  <c r="K101" i="13"/>
  <c r="K107" i="13"/>
  <c r="K110" i="13"/>
  <c r="M122" i="13"/>
  <c r="P122" i="13"/>
  <c r="M20" i="13"/>
  <c r="P20" i="13"/>
  <c r="M23" i="13"/>
  <c r="P23" i="13"/>
  <c r="M32" i="13"/>
  <c r="P32" i="13"/>
  <c r="M35" i="13"/>
  <c r="P35" i="13"/>
  <c r="M44" i="13"/>
  <c r="P44" i="13"/>
  <c r="M53" i="13"/>
  <c r="P53" i="13"/>
  <c r="M56" i="13"/>
  <c r="P56" i="13"/>
  <c r="M65" i="13"/>
  <c r="P65" i="13"/>
  <c r="M68" i="13"/>
  <c r="P68" i="13"/>
  <c r="M71" i="13"/>
  <c r="P71" i="13"/>
  <c r="M74" i="13"/>
  <c r="P74" i="13"/>
  <c r="M83" i="13"/>
  <c r="P83" i="13"/>
  <c r="M86" i="13"/>
  <c r="P86" i="13"/>
  <c r="K119" i="13"/>
  <c r="K122" i="13"/>
  <c r="K11" i="13"/>
  <c r="M11" i="13"/>
  <c r="P11" i="13"/>
  <c r="K23" i="13"/>
  <c r="K35" i="13"/>
  <c r="M14" i="13"/>
  <c r="P14" i="13"/>
  <c r="M17" i="13"/>
  <c r="P17" i="13"/>
  <c r="M26" i="13"/>
  <c r="P26" i="13"/>
  <c r="M29" i="13"/>
  <c r="P29" i="13"/>
  <c r="M38" i="13"/>
  <c r="P38" i="13"/>
  <c r="M41" i="13"/>
  <c r="P41" i="13"/>
  <c r="L116" i="23"/>
  <c r="O116" i="23"/>
  <c r="L134" i="23"/>
  <c r="O134" i="23"/>
  <c r="L110" i="22"/>
  <c r="O110" i="22"/>
  <c r="L53" i="22"/>
  <c r="O53" i="22"/>
  <c r="L44" i="22"/>
  <c r="O44" i="22"/>
  <c r="L95" i="22"/>
  <c r="O95" i="22"/>
  <c r="L14" i="22"/>
  <c r="O14" i="22"/>
  <c r="L107" i="22"/>
  <c r="O107" i="22"/>
  <c r="L62" i="22"/>
  <c r="O62" i="22"/>
  <c r="L98" i="23"/>
  <c r="O98" i="23"/>
  <c r="L11" i="23"/>
  <c r="O11" i="23"/>
  <c r="L164" i="23"/>
  <c r="O164" i="23"/>
  <c r="L122" i="23"/>
  <c r="O122" i="23"/>
  <c r="L32" i="23"/>
  <c r="O32" i="23"/>
  <c r="L11" i="13"/>
  <c r="O11" i="13"/>
  <c r="L77" i="22"/>
  <c r="O77" i="22"/>
  <c r="L92" i="22"/>
  <c r="O92" i="22"/>
  <c r="L125" i="22"/>
  <c r="O125" i="22"/>
  <c r="L20" i="22"/>
  <c r="O20" i="22"/>
  <c r="L86" i="22"/>
  <c r="O86" i="22"/>
  <c r="L35" i="22"/>
  <c r="O35" i="22"/>
  <c r="L170" i="23"/>
  <c r="O170" i="23"/>
  <c r="L59" i="23"/>
  <c r="O59" i="23"/>
  <c r="L119" i="23"/>
  <c r="O119" i="23"/>
  <c r="L23" i="23"/>
  <c r="O23" i="23"/>
  <c r="L35" i="23"/>
  <c r="O35" i="23"/>
  <c r="L86" i="23"/>
  <c r="O86" i="23"/>
  <c r="L146" i="23"/>
  <c r="O146" i="23"/>
  <c r="L50" i="23"/>
  <c r="O50" i="23"/>
  <c r="L68" i="23"/>
  <c r="O68" i="23"/>
  <c r="L161" i="23"/>
  <c r="O161" i="23"/>
  <c r="L80" i="23"/>
  <c r="O80" i="23"/>
  <c r="L29" i="23"/>
  <c r="O29" i="23"/>
  <c r="L47" i="23"/>
  <c r="O47" i="23"/>
  <c r="L50" i="22"/>
  <c r="O50" i="22"/>
  <c r="L137" i="23"/>
  <c r="O137" i="23"/>
  <c r="L89" i="23"/>
  <c r="O89" i="23"/>
  <c r="L41" i="23"/>
  <c r="O41" i="23"/>
  <c r="L155" i="23"/>
  <c r="O155" i="23"/>
  <c r="L101" i="23"/>
  <c r="O101" i="23"/>
  <c r="L53" i="23"/>
  <c r="O53" i="23"/>
  <c r="L131" i="23"/>
  <c r="O131" i="23"/>
  <c r="L83" i="23"/>
  <c r="O83" i="23"/>
  <c r="L149" i="23"/>
  <c r="O149" i="23"/>
  <c r="L62" i="23"/>
  <c r="O62" i="23"/>
  <c r="L140" i="23"/>
  <c r="O140" i="23"/>
  <c r="L92" i="23"/>
  <c r="O92" i="23"/>
  <c r="L44" i="23"/>
  <c r="O44" i="23"/>
  <c r="L17" i="23"/>
  <c r="O17" i="23"/>
  <c r="L104" i="23"/>
  <c r="O104" i="23"/>
  <c r="L56" i="23"/>
  <c r="O56" i="23"/>
  <c r="L167" i="23"/>
  <c r="O167" i="23"/>
  <c r="L110" i="23"/>
  <c r="O110" i="23"/>
  <c r="L20" i="23"/>
  <c r="O20" i="23"/>
  <c r="L152" i="23"/>
  <c r="O152" i="23"/>
  <c r="L65" i="23"/>
  <c r="O65" i="23"/>
  <c r="L14" i="23"/>
  <c r="O14" i="23"/>
  <c r="L158" i="23"/>
  <c r="O158" i="23"/>
  <c r="L128" i="23"/>
  <c r="O128" i="23"/>
  <c r="L77" i="23"/>
  <c r="O77" i="23"/>
  <c r="L26" i="23"/>
  <c r="O26" i="23"/>
  <c r="L95" i="23"/>
  <c r="O95" i="23"/>
  <c r="L125" i="23"/>
  <c r="O125" i="23"/>
  <c r="L74" i="23"/>
  <c r="O74" i="23"/>
  <c r="L113" i="21"/>
  <c r="O113" i="21"/>
  <c r="L116" i="21"/>
  <c r="O116" i="21"/>
  <c r="L110" i="21"/>
  <c r="O110" i="21"/>
  <c r="L119" i="22"/>
  <c r="O119" i="22"/>
  <c r="L71" i="22"/>
  <c r="O71" i="22"/>
  <c r="L23" i="22"/>
  <c r="O23" i="22"/>
  <c r="L68" i="22"/>
  <c r="O68" i="22"/>
  <c r="L113" i="22"/>
  <c r="O113" i="22"/>
  <c r="L65" i="22"/>
  <c r="O65" i="22"/>
  <c r="L17" i="22"/>
  <c r="O17" i="22"/>
  <c r="L89" i="22"/>
  <c r="O89" i="22"/>
  <c r="L101" i="22"/>
  <c r="O101" i="22"/>
  <c r="L98" i="22"/>
  <c r="O98" i="22"/>
  <c r="L122" i="22"/>
  <c r="O122" i="22"/>
  <c r="L74" i="22"/>
  <c r="O74" i="22"/>
  <c r="L26" i="22"/>
  <c r="O26" i="22"/>
  <c r="L116" i="22"/>
  <c r="O116" i="22"/>
  <c r="L80" i="22"/>
  <c r="O80" i="22"/>
  <c r="L32" i="22"/>
  <c r="O32" i="22"/>
  <c r="L104" i="22"/>
  <c r="O104" i="22"/>
  <c r="L38" i="22"/>
  <c r="O38" i="22"/>
  <c r="L11" i="22"/>
  <c r="O11" i="22"/>
  <c r="L56" i="22"/>
  <c r="O56" i="22"/>
  <c r="L47" i="22"/>
  <c r="O47" i="22"/>
  <c r="L95" i="13"/>
  <c r="O95" i="13"/>
  <c r="L95" i="21"/>
  <c r="O95" i="21"/>
  <c r="L92" i="21"/>
  <c r="O92" i="21"/>
  <c r="L101" i="21"/>
  <c r="O101" i="21"/>
  <c r="L107" i="21"/>
  <c r="O107" i="21"/>
  <c r="L104" i="21"/>
  <c r="O104" i="21"/>
  <c r="L86" i="21"/>
  <c r="O86" i="21"/>
  <c r="L89" i="21"/>
  <c r="O89" i="21"/>
  <c r="L98" i="21"/>
  <c r="O98" i="21"/>
  <c r="L107" i="19"/>
  <c r="O107" i="19"/>
  <c r="L62" i="19"/>
  <c r="O62" i="19"/>
  <c r="L53" i="19"/>
  <c r="O53" i="19"/>
  <c r="L95" i="19"/>
  <c r="O95" i="19"/>
  <c r="L35" i="21"/>
  <c r="O35" i="21"/>
  <c r="L38" i="21"/>
  <c r="O38" i="21"/>
  <c r="L89" i="19"/>
  <c r="O89" i="19"/>
  <c r="L98" i="19"/>
  <c r="O98" i="19"/>
  <c r="L83" i="19"/>
  <c r="O83" i="19"/>
  <c r="L47" i="19"/>
  <c r="O47" i="19"/>
  <c r="L35" i="19"/>
  <c r="O35" i="19"/>
  <c r="L23" i="19"/>
  <c r="O23" i="19"/>
  <c r="L11" i="19"/>
  <c r="O11" i="19"/>
  <c r="L86" i="19"/>
  <c r="O86" i="19"/>
  <c r="L74" i="19"/>
  <c r="O74" i="19"/>
  <c r="L56" i="19"/>
  <c r="O56" i="19"/>
  <c r="L104" i="19"/>
  <c r="O104" i="19"/>
  <c r="L29" i="19"/>
  <c r="O29" i="19"/>
  <c r="L50" i="19"/>
  <c r="O50" i="19"/>
  <c r="L38" i="19"/>
  <c r="O38" i="19"/>
  <c r="L26" i="19"/>
  <c r="O26" i="19"/>
  <c r="L14" i="19"/>
  <c r="O14" i="19"/>
  <c r="L77" i="19"/>
  <c r="O77" i="19"/>
  <c r="L65" i="19"/>
  <c r="O65" i="19"/>
  <c r="L68" i="19"/>
  <c r="O68" i="19"/>
  <c r="L92" i="19"/>
  <c r="O92" i="19"/>
  <c r="L80" i="13"/>
  <c r="O80" i="13"/>
  <c r="L44" i="21"/>
  <c r="O44" i="21"/>
  <c r="L59" i="21"/>
  <c r="O59" i="21"/>
  <c r="L56" i="21"/>
  <c r="O56" i="21"/>
  <c r="L59" i="19"/>
  <c r="O59" i="19"/>
  <c r="L44" i="19"/>
  <c r="O44" i="19"/>
  <c r="L32" i="19"/>
  <c r="O32" i="19"/>
  <c r="L20" i="19"/>
  <c r="O20" i="19"/>
  <c r="L71" i="19"/>
  <c r="O71" i="19"/>
  <c r="L80" i="21"/>
  <c r="O80" i="21"/>
  <c r="L14" i="21"/>
  <c r="O14" i="21"/>
  <c r="L62" i="21"/>
  <c r="O62" i="21"/>
  <c r="L41" i="21"/>
  <c r="O41" i="21"/>
  <c r="L11" i="21"/>
  <c r="O11" i="21"/>
  <c r="L65" i="21"/>
  <c r="O65" i="21"/>
  <c r="L23" i="21"/>
  <c r="O23" i="21"/>
  <c r="L20" i="21"/>
  <c r="O20" i="21"/>
  <c r="L68" i="21"/>
  <c r="O68" i="21"/>
  <c r="L17" i="21"/>
  <c r="O17" i="21"/>
  <c r="L71" i="21"/>
  <c r="O71" i="21"/>
  <c r="L47" i="21"/>
  <c r="O47" i="21"/>
  <c r="L26" i="21"/>
  <c r="O26" i="21"/>
  <c r="L32" i="21"/>
  <c r="O32" i="21"/>
  <c r="L77" i="21"/>
  <c r="O77" i="21"/>
  <c r="L50" i="21"/>
  <c r="O50" i="21"/>
  <c r="L83" i="21"/>
  <c r="O83" i="21"/>
  <c r="L29" i="21"/>
  <c r="O29" i="21"/>
  <c r="L74" i="21"/>
  <c r="O74" i="21"/>
  <c r="L53" i="21"/>
  <c r="O53" i="21"/>
  <c r="L62" i="13"/>
  <c r="O62" i="13"/>
  <c r="L47" i="13"/>
  <c r="O47" i="13"/>
  <c r="L29" i="13"/>
  <c r="O29" i="13"/>
  <c r="L104" i="13"/>
  <c r="O104" i="13"/>
  <c r="L68" i="13"/>
  <c r="O68" i="13"/>
  <c r="L35" i="13"/>
  <c r="O35" i="13"/>
  <c r="L122" i="13"/>
  <c r="O122" i="13"/>
  <c r="L110" i="13"/>
  <c r="O110" i="13"/>
  <c r="L92" i="13"/>
  <c r="O92" i="13"/>
  <c r="L77" i="13"/>
  <c r="O77" i="13"/>
  <c r="L41" i="13"/>
  <c r="O41" i="13"/>
  <c r="L26" i="13"/>
  <c r="O26" i="13"/>
  <c r="L140" i="13"/>
  <c r="O140" i="13"/>
  <c r="L152" i="13"/>
  <c r="O152" i="13"/>
  <c r="L131" i="13"/>
  <c r="O131" i="13"/>
  <c r="L146" i="13"/>
  <c r="O146" i="13"/>
  <c r="L128" i="13"/>
  <c r="O128" i="13"/>
  <c r="L143" i="13"/>
  <c r="O143" i="13"/>
  <c r="L137" i="13"/>
  <c r="O137" i="13"/>
  <c r="L161" i="13"/>
  <c r="O161" i="13"/>
  <c r="L155" i="13"/>
  <c r="O155" i="13"/>
  <c r="L134" i="13"/>
  <c r="O134" i="13"/>
  <c r="L149" i="13"/>
  <c r="O149" i="13"/>
  <c r="L158" i="13"/>
  <c r="O158" i="13"/>
  <c r="L125" i="13"/>
  <c r="O125" i="13"/>
  <c r="L14" i="13"/>
  <c r="O14" i="13"/>
  <c r="L32" i="13"/>
  <c r="O32" i="13"/>
  <c r="L17" i="13"/>
  <c r="O17" i="13"/>
  <c r="L101" i="13"/>
  <c r="O101" i="13"/>
  <c r="L83" i="13"/>
  <c r="O83" i="13"/>
  <c r="L65" i="13"/>
  <c r="O65" i="13"/>
  <c r="L50" i="13"/>
  <c r="O50" i="13"/>
  <c r="L113" i="13"/>
  <c r="O113" i="13"/>
  <c r="L74" i="13"/>
  <c r="O74" i="13"/>
  <c r="L38" i="13"/>
  <c r="O38" i="13"/>
  <c r="L20" i="13"/>
  <c r="O20" i="13"/>
  <c r="L23" i="13"/>
  <c r="O23" i="13"/>
  <c r="L119" i="13"/>
  <c r="O119" i="13"/>
  <c r="L107" i="13"/>
  <c r="O107" i="13"/>
  <c r="L89" i="13"/>
  <c r="O89" i="13"/>
  <c r="L71" i="13"/>
  <c r="O71" i="13"/>
  <c r="L53" i="13"/>
  <c r="O53" i="13"/>
  <c r="L116" i="13"/>
  <c r="O116" i="13"/>
  <c r="L86" i="13"/>
  <c r="O86" i="13"/>
  <c r="L44" i="13"/>
  <c r="O44" i="13"/>
  <c r="L59" i="13"/>
  <c r="O59" i="13"/>
  <c r="L98" i="13"/>
  <c r="O98" i="13"/>
  <c r="L56" i="13"/>
  <c r="O56" i="13"/>
</calcChain>
</file>

<file path=xl/sharedStrings.xml><?xml version="1.0" encoding="utf-8"?>
<sst xmlns="http://schemas.openxmlformats.org/spreadsheetml/2006/main" count="903" uniqueCount="246">
  <si>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</si>
  <si>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</si>
  <si>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</si>
  <si>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</si>
  <si>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</si>
  <si>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</si>
  <si>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</si>
  <si>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  <charset val="186"/>
      </rPr>
      <t>T</t>
    </r>
  </si>
  <si>
    <r>
      <t>ΔΔC</t>
    </r>
    <r>
      <rPr>
        <vertAlign val="subscript"/>
        <sz val="8"/>
        <rFont val="Arial"/>
        <family val="2"/>
        <charset val="186"/>
      </rPr>
      <t>T</t>
    </r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</si>
  <si>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</si>
  <si>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</si>
  <si>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</si>
  <si>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</si>
  <si>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</si>
  <si>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</si>
  <si>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</si>
  <si>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</si>
  <si>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</si>
  <si>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</si>
  <si>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</si>
  <si>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</si>
  <si>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</si>
  <si>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</si>
  <si>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</si>
  <si>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</si>
  <si>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</si>
  <si>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</si>
  <si>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</si>
  <si>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</si>
  <si>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</si>
  <si>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</si>
  <si>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</si>
  <si>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</si>
  <si>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</si>
  <si>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</si>
  <si>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</si>
  <si>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</si>
  <si>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</si>
  <si>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</si>
  <si>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</si>
  <si>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</si>
  <si>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</si>
  <si>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</si>
  <si>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</si>
  <si>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</si>
  <si>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</si>
  <si>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</si>
  <si>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</si>
  <si>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</si>
  <si>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</si>
  <si>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</si>
  <si>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</si>
  <si>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</si>
  <si>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</si>
  <si>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</si>
  <si>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</si>
  <si>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</si>
  <si>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</si>
  <si>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</si>
  <si>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</si>
  <si>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</si>
  <si>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</si>
  <si>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</si>
  <si>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</si>
  <si>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</si>
  <si>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</si>
  <si>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</si>
  <si>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</si>
  <si>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</si>
  <si>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</si>
  <si>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</si>
  <si>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</si>
  <si>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</si>
  <si>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</si>
  <si>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</si>
  <si>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</si>
  <si>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</si>
  <si>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</si>
  <si>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</si>
  <si>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</si>
  <si>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</si>
  <si>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</si>
  <si>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</si>
  <si>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</si>
  <si>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</si>
  <si>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</si>
  <si>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</si>
  <si>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</si>
  <si>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</si>
  <si>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</si>
  <si>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</si>
  <si>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</si>
  <si>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</si>
  <si>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</si>
  <si>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</si>
  <si>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</si>
  <si>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</si>
  <si>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</si>
  <si>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</si>
  <si>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</si>
  <si>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</si>
  <si>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</si>
  <si>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</si>
  <si>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</si>
  <si>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</si>
  <si>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</si>
  <si>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</si>
  <si>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</si>
  <si>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</si>
  <si>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</si>
  <si>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</si>
  <si>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</si>
  <si>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</si>
  <si>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</si>
  <si>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</si>
  <si>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</si>
  <si>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</si>
  <si>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</si>
  <si>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</si>
  <si>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</si>
  <si>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</si>
  <si>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</si>
  <si>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</si>
  <si>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</si>
  <si>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</si>
  <si>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</si>
  <si>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</si>
  <si>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</si>
  <si>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</si>
  <si>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</si>
  <si>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</si>
  <si>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</si>
  <si>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</si>
  <si>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</si>
  <si>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</si>
  <si>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</si>
  <si>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</si>
  <si>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</si>
  <si>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</si>
  <si>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</si>
  <si>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</si>
  <si>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</si>
  <si>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</si>
  <si>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</si>
  <si>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</si>
  <si>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</si>
  <si>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</si>
  <si>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</si>
  <si>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</si>
  <si>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</si>
  <si>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</si>
  <si>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</si>
  <si>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</si>
  <si>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</si>
  <si>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</si>
  <si>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</si>
  <si>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</si>
  <si>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</si>
  <si>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</si>
  <si>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</si>
  <si>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</si>
  <si>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</si>
  <si>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</si>
  <si>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</si>
  <si>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</si>
  <si>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</si>
  <si>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</si>
  <si>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</si>
  <si>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</si>
  <si>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</si>
  <si>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</si>
  <si>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</si>
  <si>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</si>
  <si>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</si>
  <si>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</si>
  <si>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</si>
  <si>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</si>
  <si>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</si>
  <si>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</si>
  <si>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</si>
  <si>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</si>
  <si>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</si>
  <si>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</si>
  <si>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</si>
  <si>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</si>
  <si>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</si>
  <si>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</si>
  <si>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</si>
  <si>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</si>
  <si>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</si>
  <si>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</si>
  <si>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</si>
  <si>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</si>
  <si>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</si>
  <si>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</si>
  <si>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</si>
  <si>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</si>
  <si>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</si>
  <si>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</si>
  <si>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</si>
  <si>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</si>
  <si>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</si>
  <si>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</si>
  <si>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</si>
  <si>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</si>
  <si>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</si>
  <si>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</si>
  <si>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</si>
  <si>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</si>
  <si>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</si>
  <si>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</si>
  <si>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</si>
  <si>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</si>
  <si>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</si>
  <si>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</si>
  <si>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</si>
  <si>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</si>
  <si>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</si>
  <si>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</si>
  <si>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</si>
  <si>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</si>
  <si>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</si>
  <si>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</si>
  <si>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</si>
  <si>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</si>
  <si>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</si>
  <si>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</si>
  <si>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</si>
  <si>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</si>
  <si>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</si>
  <si>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</si>
  <si>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</si>
  <si>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</si>
  <si>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</si>
  <si>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</si>
  <si>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</si>
  <si>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</si>
  <si>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</si>
  <si>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</si>
  <si>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</si>
  <si>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</si>
  <si>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</si>
  <si>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</si>
  <si>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</si>
  <si>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IL17F</t>
  </si>
  <si>
    <t>B2mg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</si>
</sst>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8" x14ac:knownFonts="1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3" fillId="0" borderId="0" xfId="0" applyFont="1"/>
    <xf numFmtId="164" fontId="13" fillId="0" borderId="0" xfId="0" applyNumberFormat="1" applyFont="1"/>
    <xf numFmtId="2" fontId="13" fillId="0" borderId="0" xfId="0" applyNumberFormat="1" applyFont="1" applyBorder="1"/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/>
    <xf numFmtId="165" fontId="13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Border="1" applyAlignment="1" applyProtection="1">
      <alignment horizontal="center"/>
      <protection locked="0"/>
    </xf>
    <xf numFmtId="2" fontId="13" fillId="0" borderId="1" xfId="0" applyNumberFormat="1" applyFont="1" applyBorder="1" applyAlignment="1" applyProtection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3"/>
  <sheetViews>
    <sheetView showGridLines="0" topLeftCell="A92" workbookViewId="0">
      <selection activeCell="R32" sqref="R32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5" style="31" customWidth="1"/>
    <col min="16" max="16" width="6.33203125" style="11" customWidth="1"/>
    <col min="17" max="17" width="8.83203125" style="12"/>
  </cols>
  <sheetData>
    <row r="1" spans="2:17" ht="6" customHeight="1"/>
    <row r="2" spans="2:17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7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7" ht="15">
      <c r="B7" s="38"/>
      <c r="C7" s="30">
        <v>26.604999542236328</v>
      </c>
      <c r="D7" s="4">
        <f>STDEV(C5:C8)</f>
        <v>2.9698355334716372E-2</v>
      </c>
      <c r="E7" s="1">
        <f>AVERAGE(C5:C8)</f>
        <v>26.583999633789062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7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>
      <c r="B9" s="36" t="s">
        <v>10</v>
      </c>
      <c r="C9" s="30">
        <v>27.188999176025391</v>
      </c>
      <c r="D9" s="10"/>
      <c r="E9" s="8"/>
      <c r="F9" s="8"/>
      <c r="G9" s="30">
        <v>14.89900016784668</v>
      </c>
      <c r="I9" s="8"/>
      <c r="J9" s="8"/>
      <c r="K9" s="8"/>
      <c r="L9" s="8"/>
      <c r="M9" s="8"/>
      <c r="N9" s="8"/>
      <c r="O9" s="33"/>
    </row>
    <row r="10" spans="2:17">
      <c r="B10" s="36" t="s">
        <v>10</v>
      </c>
      <c r="C10" s="30">
        <v>26.521999359130859</v>
      </c>
      <c r="D10" s="9"/>
      <c r="E10" s="8"/>
      <c r="F10" s="8"/>
      <c r="G10" s="30">
        <v>14.781000137329102</v>
      </c>
      <c r="H10" s="9"/>
      <c r="I10" s="8"/>
      <c r="J10" s="8"/>
      <c r="K10" s="8"/>
      <c r="L10" s="8"/>
      <c r="M10" s="8"/>
      <c r="N10" s="8"/>
      <c r="O10" s="33"/>
    </row>
    <row r="11" spans="2:17" ht="15">
      <c r="B11" s="36" t="s">
        <v>10</v>
      </c>
      <c r="C11" s="30">
        <v>26.593000411987305</v>
      </c>
      <c r="D11" s="4">
        <f>STDEV(C9:C11)</f>
        <v>0.36632054086982985</v>
      </c>
      <c r="E11" s="1">
        <f>AVERAGE(C9:C11)</f>
        <v>26.767999649047852</v>
      </c>
      <c r="F11" s="8"/>
      <c r="G11" s="30">
        <v>14.907999992370605</v>
      </c>
      <c r="H11" s="3">
        <f>STDEV(G9:G11)</f>
        <v>7.0868384140571727E-2</v>
      </c>
      <c r="I11" s="1">
        <f>AVERAGE(G9:G11)</f>
        <v>14.862666765848795</v>
      </c>
      <c r="J11" s="8"/>
      <c r="K11" s="1">
        <f>E11-I11</f>
        <v>11.905332883199057</v>
      </c>
      <c r="L11" s="1">
        <f>K11-$K$7</f>
        <v>0.85799980163574219</v>
      </c>
      <c r="M11" s="27">
        <f>SQRT((D11*D11)+(H11*H11))</f>
        <v>0.37311267270606113</v>
      </c>
      <c r="N11" s="14"/>
      <c r="O11" s="34">
        <f>POWER(2,-L11)</f>
        <v>0.55171694587964126</v>
      </c>
      <c r="P11" s="26">
        <f>M11/SQRT((COUNT(C9:C11)+COUNT(G9:G11)/2))</f>
        <v>0.17588700067806182</v>
      </c>
    </row>
    <row r="12" spans="2:17">
      <c r="B12" s="36" t="s">
        <v>11</v>
      </c>
      <c r="C12" s="30"/>
      <c r="D12" s="10"/>
      <c r="E12" s="8"/>
      <c r="F12" s="8"/>
      <c r="G12" s="30">
        <v>14.199000358581543</v>
      </c>
      <c r="I12" s="8"/>
      <c r="J12" s="8"/>
      <c r="K12" s="8"/>
      <c r="L12" s="8"/>
      <c r="M12" s="8"/>
      <c r="N12" s="8"/>
      <c r="O12" s="33"/>
    </row>
    <row r="13" spans="2:17">
      <c r="B13" s="36" t="s">
        <v>11</v>
      </c>
      <c r="C13" s="30">
        <v>20.079999923706055</v>
      </c>
      <c r="D13" s="9"/>
      <c r="E13" s="8"/>
      <c r="F13" s="8"/>
      <c r="G13" s="30">
        <v>14.520000457763672</v>
      </c>
      <c r="H13" s="9"/>
      <c r="I13" s="8"/>
      <c r="J13" s="8"/>
      <c r="K13" s="8"/>
      <c r="L13" s="8"/>
      <c r="M13" s="8"/>
      <c r="N13" s="8"/>
      <c r="O13" s="33"/>
    </row>
    <row r="14" spans="2:17" ht="15">
      <c r="B14" s="36" t="s">
        <v>11</v>
      </c>
      <c r="C14" s="30">
        <v>20.027000427246094</v>
      </c>
      <c r="D14" s="4">
        <f>STDEV(C12:C14)</f>
        <v>3.7476303346310802E-2</v>
      </c>
      <c r="E14" s="1">
        <f>AVERAGE(C12:C14)</f>
        <v>20.053500175476074</v>
      </c>
      <c r="F14" s="8"/>
      <c r="G14" s="30">
        <v>14.506999969482422</v>
      </c>
      <c r="H14" s="3">
        <f>STDEV(G12:G14)</f>
        <v>0.18169288955339827</v>
      </c>
      <c r="I14" s="1">
        <f>AVERAGE(G12:G14)</f>
        <v>14.408666928609213</v>
      </c>
      <c r="J14" s="8"/>
      <c r="K14" s="1">
        <f>E14-I14</f>
        <v>5.6448332468668614</v>
      </c>
      <c r="L14" s="1">
        <f>K14-$K$7</f>
        <v>-5.402499834696453</v>
      </c>
      <c r="M14" s="27">
        <f>SQRT((D14*D14)+(H14*H14))</f>
        <v>0.18551759869825851</v>
      </c>
      <c r="N14" s="14"/>
      <c r="O14" s="34">
        <f>POWER(2,-L14)</f>
        <v>42.297480786136688</v>
      </c>
      <c r="P14" s="26">
        <f>M14/SQRT((COUNT(C12:C14)+COUNT(G12:G14)/2))</f>
        <v>9.916332764941467E-2</v>
      </c>
    </row>
    <row r="15" spans="2:17" s="41" customFormat="1">
      <c r="B15" s="41" t="s">
        <v>12</v>
      </c>
      <c r="C15" s="42">
        <v>35.863998413085938</v>
      </c>
      <c r="D15" s="43"/>
      <c r="E15" s="44"/>
      <c r="F15" s="44"/>
      <c r="G15" s="42">
        <v>16.781000137329102</v>
      </c>
      <c r="H15" s="45"/>
      <c r="I15" s="44"/>
      <c r="J15" s="44"/>
      <c r="K15" s="44"/>
      <c r="L15" s="44"/>
      <c r="M15" s="44"/>
      <c r="N15" s="44"/>
      <c r="O15" s="46"/>
      <c r="P15" s="47"/>
      <c r="Q15" s="48"/>
    </row>
    <row r="16" spans="2:17" s="41" customFormat="1">
      <c r="B16" s="41" t="s">
        <v>12</v>
      </c>
      <c r="C16" s="42">
        <v>37.307998657226562</v>
      </c>
      <c r="D16" s="49"/>
      <c r="E16" s="44"/>
      <c r="F16" s="44"/>
      <c r="G16" s="42">
        <v>16.791999816894531</v>
      </c>
      <c r="H16" s="49"/>
      <c r="I16" s="44"/>
      <c r="J16" s="44"/>
      <c r="K16" s="44"/>
      <c r="L16" s="44"/>
      <c r="M16" s="44"/>
      <c r="N16" s="44"/>
      <c r="O16" s="46"/>
      <c r="P16" s="47"/>
      <c r="Q16" s="48"/>
    </row>
    <row r="17" spans="2:17" s="41" customFormat="1" ht="15">
      <c r="B17" s="41" t="s">
        <v>12</v>
      </c>
      <c r="C17" s="41" t="s">
        <v>9</v>
      </c>
      <c r="D17" s="50">
        <f>STDEV(C15:C17)</f>
        <v>1.0210623646668662</v>
      </c>
      <c r="E17" s="51">
        <f>AVERAGE(C15:C17)</f>
        <v>36.58599853515625</v>
      </c>
      <c r="F17" s="44"/>
      <c r="G17" s="42">
        <v>16.778999328613281</v>
      </c>
      <c r="H17" s="52">
        <f>STDEV(G15:G17)</f>
        <v>7.0001057326580501E-3</v>
      </c>
      <c r="I17" s="51">
        <f>AVERAGE(G15:G17)</f>
        <v>16.783999760945637</v>
      </c>
      <c r="J17" s="44"/>
      <c r="K17" s="51">
        <f>E17-I17</f>
        <v>19.801998774210613</v>
      </c>
      <c r="L17" s="51">
        <f>K17-$K$7</f>
        <v>8.7546656926472988</v>
      </c>
      <c r="M17" s="51">
        <f>SQRT((D17*D17)+(H17*H17))</f>
        <v>1.0210863597264241</v>
      </c>
      <c r="N17" s="44"/>
      <c r="O17" s="53">
        <f>POWER(2,-L17)</f>
        <v>2.3151707371767932E-3</v>
      </c>
      <c r="P17" s="2">
        <f>M17/SQRT((COUNT(C15:C17)+COUNT(G15:G17)/2))</f>
        <v>0.54579361720064123</v>
      </c>
      <c r="Q17" s="48"/>
    </row>
    <row r="18" spans="2:17">
      <c r="B18" s="36" t="s">
        <v>13</v>
      </c>
      <c r="C18" s="30">
        <v>25.936000823974609</v>
      </c>
      <c r="D18" s="10"/>
      <c r="E18" s="8"/>
      <c r="F18" s="8"/>
      <c r="G18" s="30">
        <v>17.610000610351562</v>
      </c>
      <c r="I18" s="8"/>
      <c r="J18" s="8"/>
      <c r="K18" s="8"/>
      <c r="L18" s="8"/>
      <c r="M18" s="8"/>
      <c r="N18" s="8"/>
      <c r="O18" s="33"/>
    </row>
    <row r="19" spans="2:17">
      <c r="B19" s="36" t="s">
        <v>13</v>
      </c>
      <c r="C19" s="30">
        <v>25.882999420166016</v>
      </c>
      <c r="D19" s="9"/>
      <c r="E19" s="8"/>
      <c r="F19" s="8"/>
      <c r="G19" s="30">
        <v>17.600000381469727</v>
      </c>
      <c r="H19" s="9"/>
      <c r="I19" s="8"/>
      <c r="J19" s="8"/>
      <c r="K19" s="8"/>
      <c r="L19" s="8"/>
      <c r="M19" s="8"/>
      <c r="N19" s="8"/>
      <c r="O19" s="33"/>
    </row>
    <row r="20" spans="2:17" ht="15">
      <c r="B20" s="36" t="s">
        <v>13</v>
      </c>
      <c r="C20" s="30">
        <v>25.847000122070312</v>
      </c>
      <c r="D20" s="4">
        <f>STDEV(C18:C20)</f>
        <v>4.4770196947899812E-2</v>
      </c>
      <c r="E20" s="1">
        <f>AVERAGE(C18:C20)</f>
        <v>25.88866678873698</v>
      </c>
      <c r="F20" s="8"/>
      <c r="G20" s="30">
        <v>17.707000732421875</v>
      </c>
      <c r="H20" s="3">
        <f>STDEV(G18:G20)</f>
        <v>5.9101753165236935E-2</v>
      </c>
      <c r="I20" s="1">
        <f>AVERAGE(G18:G20)</f>
        <v>17.639000574747723</v>
      </c>
      <c r="J20" s="8"/>
      <c r="K20" s="1">
        <f>E20-I20</f>
        <v>8.2496662139892578</v>
      </c>
      <c r="L20" s="1">
        <f>K20-$K$7</f>
        <v>-2.7976668675740566</v>
      </c>
      <c r="M20" s="27">
        <f>SQRT((D20*D20)+(H20*H20))</f>
        <v>7.4144371073995435E-2</v>
      </c>
      <c r="N20" s="14"/>
      <c r="O20" s="34">
        <f>POWER(2,-L20)</f>
        <v>6.9531507446769032</v>
      </c>
      <c r="P20" s="26">
        <f>M20/SQRT((COUNT(C18:C20)+COUNT(G18:G20)/2))</f>
        <v>3.4951991715489253E-2</v>
      </c>
    </row>
    <row r="21" spans="2:17">
      <c r="B21" s="36" t="s">
        <v>14</v>
      </c>
      <c r="C21" s="30">
        <v>20.511999130249023</v>
      </c>
      <c r="D21" s="10"/>
      <c r="E21" s="8"/>
      <c r="F21" s="8"/>
      <c r="G21" s="30">
        <v>14.324999809265137</v>
      </c>
      <c r="I21" s="8"/>
      <c r="J21" s="8"/>
      <c r="K21" s="8"/>
      <c r="L21" s="8"/>
      <c r="M21" s="8"/>
      <c r="N21" s="8"/>
      <c r="O21" s="33"/>
    </row>
    <row r="22" spans="2:17">
      <c r="B22" s="36" t="s">
        <v>14</v>
      </c>
      <c r="C22" s="30">
        <v>20.440000534057617</v>
      </c>
      <c r="D22" s="9"/>
      <c r="E22" s="8"/>
      <c r="F22" s="8"/>
      <c r="G22" s="30">
        <v>14.182999610900879</v>
      </c>
      <c r="H22" s="9"/>
      <c r="I22" s="8"/>
      <c r="J22" s="8"/>
      <c r="K22" s="8"/>
      <c r="L22" s="8"/>
      <c r="M22" s="8"/>
      <c r="N22" s="8"/>
      <c r="O22" s="33"/>
    </row>
    <row r="23" spans="2:17" ht="15">
      <c r="B23" s="36" t="s">
        <v>14</v>
      </c>
      <c r="C23" s="30">
        <v>20.221000671386719</v>
      </c>
      <c r="D23" s="4">
        <f>STDEV(C21:C23)</f>
        <v>0.15156123117057455</v>
      </c>
      <c r="E23" s="1">
        <f>AVERAGE(C21:C23)</f>
        <v>20.391000111897785</v>
      </c>
      <c r="F23" s="8"/>
      <c r="G23" s="30">
        <v>14.211000442504883</v>
      </c>
      <c r="H23" s="3">
        <f>STDEV(G21:G23)</f>
        <v>7.5215200732900653E-2</v>
      </c>
      <c r="I23" s="1">
        <f>AVERAGE(G21:G23)</f>
        <v>14.239666620890299</v>
      </c>
      <c r="J23" s="8"/>
      <c r="K23" s="1">
        <f>E23-I23</f>
        <v>6.1513334910074864</v>
      </c>
      <c r="L23" s="1">
        <f>K23-$K$7</f>
        <v>-4.895999590555828</v>
      </c>
      <c r="M23" s="27">
        <f>SQRT((D23*D23)+(H23*H23))</f>
        <v>0.16919850240244702</v>
      </c>
      <c r="N23" s="14"/>
      <c r="O23" s="34">
        <f>POWER(2,-L23)</f>
        <v>29.774380596375018</v>
      </c>
      <c r="P23" s="26">
        <f>M23/SQRT((COUNT(C21:C23)+COUNT(G21:G23)/2))</f>
        <v>7.9760938943585769E-2</v>
      </c>
    </row>
    <row r="24" spans="2:17">
      <c r="B24" s="36" t="s">
        <v>15</v>
      </c>
      <c r="C24" t="s">
        <v>9</v>
      </c>
      <c r="D24" s="10"/>
      <c r="E24" s="8"/>
      <c r="F24" s="8"/>
      <c r="G24" s="30">
        <v>17.267000198364258</v>
      </c>
      <c r="I24" s="8"/>
      <c r="J24" s="8"/>
      <c r="K24" s="8"/>
      <c r="L24" s="8"/>
      <c r="M24" s="8"/>
      <c r="N24" s="8"/>
      <c r="O24" s="33"/>
    </row>
    <row r="25" spans="2:17">
      <c r="B25" s="36" t="s">
        <v>15</v>
      </c>
      <c r="C25" s="30">
        <v>37.193000793457031</v>
      </c>
      <c r="D25" s="9"/>
      <c r="E25" s="8"/>
      <c r="F25" s="8"/>
      <c r="G25" s="30">
        <v>17.283000946044922</v>
      </c>
      <c r="H25" s="9"/>
      <c r="I25" s="8"/>
      <c r="J25" s="8"/>
      <c r="K25" s="8"/>
      <c r="L25" s="8"/>
      <c r="M25" s="8"/>
      <c r="N25" s="8"/>
      <c r="O25" s="33"/>
    </row>
    <row r="26" spans="2:17" ht="15">
      <c r="B26" s="36" t="s">
        <v>15</v>
      </c>
      <c r="C26" t="s">
        <v>9</v>
      </c>
      <c r="D26" s="4" t="e">
        <f>STDEV(C24:C26)</f>
        <v>#DIV/0!</v>
      </c>
      <c r="E26" s="1">
        <f>AVERAGE(C24:C26)</f>
        <v>37.193000793457031</v>
      </c>
      <c r="F26" s="8"/>
      <c r="G26" s="30">
        <v>17.264999389648438</v>
      </c>
      <c r="H26" s="3">
        <f>STDEV(G24:G26)</f>
        <v>9.8664684204750313E-3</v>
      </c>
      <c r="I26" s="1">
        <f>AVERAGE(G24:G26)</f>
        <v>17.271666844685871</v>
      </c>
      <c r="J26" s="8"/>
      <c r="K26" s="1">
        <f>E26-I26</f>
        <v>19.92133394877116</v>
      </c>
      <c r="L26" s="1">
        <f>K26-$K$7</f>
        <v>8.8740008672078456</v>
      </c>
      <c r="M26" s="27" t="e">
        <f>SQRT((D26*D26)+(H26*H26))</f>
        <v>#DIV/0!</v>
      </c>
      <c r="N26" s="14"/>
      <c r="O26" s="34">
        <f>POWER(2,-L26)</f>
        <v>2.1313734786982401E-3</v>
      </c>
      <c r="P26" s="26" t="e">
        <f>M26/SQRT((COUNT(C24:C26)+COUNT(G24:G26)/2))</f>
        <v>#DIV/0!</v>
      </c>
    </row>
    <row r="27" spans="2:17">
      <c r="B27" s="36" t="s">
        <v>16</v>
      </c>
      <c r="C27" s="30">
        <v>26.430999755859375</v>
      </c>
      <c r="D27" s="10"/>
      <c r="E27" s="8"/>
      <c r="F27" s="8"/>
      <c r="G27" s="30">
        <v>16.948999404907227</v>
      </c>
      <c r="I27" s="8"/>
      <c r="J27" s="8"/>
      <c r="K27" s="8"/>
      <c r="L27" s="8"/>
      <c r="M27" s="8"/>
      <c r="N27" s="8"/>
      <c r="O27" s="33"/>
    </row>
    <row r="28" spans="2:17">
      <c r="B28" s="36" t="s">
        <v>16</v>
      </c>
      <c r="C28" s="30">
        <v>26.48699951171875</v>
      </c>
      <c r="D28" s="9"/>
      <c r="E28" s="8"/>
      <c r="F28" s="8"/>
      <c r="G28" s="30">
        <v>16.924999237060547</v>
      </c>
      <c r="H28" s="9"/>
      <c r="I28" s="8"/>
      <c r="J28" s="8"/>
      <c r="K28" s="8"/>
      <c r="L28" s="8"/>
      <c r="M28" s="8"/>
      <c r="N28" s="8"/>
      <c r="O28" s="33"/>
    </row>
    <row r="29" spans="2:17" ht="15">
      <c r="B29" s="36" t="s">
        <v>16</v>
      </c>
      <c r="C29" s="30">
        <v>25.951000213623047</v>
      </c>
      <c r="D29" s="4">
        <f>STDEV(C27:C29)</f>
        <v>0.29462710351744642</v>
      </c>
      <c r="E29" s="1">
        <f>AVERAGE(C27:C29)</f>
        <v>26.289666493733723</v>
      </c>
      <c r="F29" s="8"/>
      <c r="G29" s="30">
        <v>16.983999252319336</v>
      </c>
      <c r="H29" s="3">
        <f>STDEV(G27:G29)</f>
        <v>2.9670409434533366E-2</v>
      </c>
      <c r="I29" s="1">
        <f>AVERAGE(G27:G29)</f>
        <v>16.952665964762371</v>
      </c>
      <c r="J29" s="8"/>
      <c r="K29" s="1">
        <f>E29-I29</f>
        <v>9.3370005289713518</v>
      </c>
      <c r="L29" s="1">
        <f>K29-$K$7</f>
        <v>-1.7103325525919626</v>
      </c>
      <c r="M29" s="27">
        <f>SQRT((D29*D29)+(H29*H29))</f>
        <v>0.29611731344704068</v>
      </c>
      <c r="N29" s="14"/>
      <c r="O29" s="34">
        <f>POWER(2,-L29)</f>
        <v>3.272362452670345</v>
      </c>
      <c r="P29" s="26">
        <f>M29/SQRT((COUNT(C27:C29)+COUNT(G27:G29)/2))</f>
        <v>0.13959104024342994</v>
      </c>
    </row>
    <row r="30" spans="2:17">
      <c r="B30" s="36" t="s">
        <v>17</v>
      </c>
      <c r="C30" s="30">
        <v>21.399999618530273</v>
      </c>
      <c r="D30" s="10"/>
      <c r="E30" s="8"/>
      <c r="F30" s="8"/>
      <c r="G30" s="30">
        <v>14.682999610900879</v>
      </c>
      <c r="I30" s="8"/>
      <c r="J30" s="8"/>
      <c r="K30" s="8"/>
      <c r="L30" s="8"/>
      <c r="M30" s="8"/>
      <c r="N30" s="8"/>
      <c r="O30" s="33"/>
    </row>
    <row r="31" spans="2:17">
      <c r="B31" s="36" t="s">
        <v>17</v>
      </c>
      <c r="C31" s="30"/>
      <c r="D31" s="9"/>
      <c r="E31" s="8"/>
      <c r="F31" s="8"/>
      <c r="G31" s="30">
        <v>14.746999740600586</v>
      </c>
      <c r="H31" s="9"/>
      <c r="I31" s="8"/>
      <c r="J31" s="8"/>
      <c r="K31" s="8"/>
      <c r="L31" s="8"/>
      <c r="M31" s="8"/>
      <c r="N31" s="8"/>
      <c r="O31" s="33"/>
    </row>
    <row r="32" spans="2:17" ht="15">
      <c r="B32" s="36" t="s">
        <v>17</v>
      </c>
      <c r="C32" s="30">
        <v>21.246999740600586</v>
      </c>
      <c r="D32" s="4">
        <f>STDEV(C30:C32)</f>
        <v>0.10818725120479603</v>
      </c>
      <c r="E32" s="1">
        <f>AVERAGE(C30:C32)</f>
        <v>21.32349967956543</v>
      </c>
      <c r="F32" s="8"/>
      <c r="G32" s="30">
        <v>14.77400016784668</v>
      </c>
      <c r="H32" s="3">
        <f>STDEV(G30:G32)</f>
        <v>4.6737103457347558E-2</v>
      </c>
      <c r="I32" s="1">
        <f>AVERAGE(G30:G32)</f>
        <v>14.734666506449381</v>
      </c>
      <c r="J32" s="8"/>
      <c r="K32" s="1">
        <f>E32-I32</f>
        <v>6.5888331731160488</v>
      </c>
      <c r="L32" s="1">
        <f>K32-$K$7</f>
        <v>-4.4584999084472656</v>
      </c>
      <c r="M32" s="27">
        <f>SQRT((D32*D32)+(H32*H32))</f>
        <v>0.11785091498513046</v>
      </c>
      <c r="N32" s="14"/>
      <c r="O32" s="34">
        <f>POWER(2,-L32)</f>
        <v>21.985796716412185</v>
      </c>
      <c r="P32" s="26">
        <f>M32/SQRT((COUNT(C30:C32)+COUNT(G30:G32)/2))</f>
        <v>6.2993963798883029E-2</v>
      </c>
    </row>
    <row r="33" spans="2:16">
      <c r="B33" s="36" t="s">
        <v>18</v>
      </c>
      <c r="C33" s="30">
        <v>32.466999053955078</v>
      </c>
      <c r="D33" s="10"/>
      <c r="E33" s="8"/>
      <c r="F33" s="8"/>
      <c r="G33" s="30">
        <v>17.749000549316406</v>
      </c>
      <c r="I33" s="8"/>
      <c r="J33" s="8"/>
      <c r="K33" s="8"/>
      <c r="L33" s="8"/>
      <c r="M33" s="8"/>
      <c r="N33" s="8"/>
      <c r="O33" s="33"/>
    </row>
    <row r="34" spans="2:16">
      <c r="B34" s="36" t="s">
        <v>18</v>
      </c>
      <c r="C34" s="30">
        <v>32.915000915527344</v>
      </c>
      <c r="D34" s="9"/>
      <c r="E34" s="8"/>
      <c r="F34" s="8"/>
      <c r="G34" s="30">
        <v>17.802000045776367</v>
      </c>
      <c r="H34" s="9"/>
      <c r="I34" s="8"/>
      <c r="J34" s="8"/>
      <c r="K34" s="8"/>
      <c r="L34" s="8"/>
      <c r="M34" s="8"/>
      <c r="N34" s="8"/>
      <c r="O34" s="33"/>
    </row>
    <row r="35" spans="2:16" ht="15">
      <c r="B35" s="36" t="s">
        <v>18</v>
      </c>
      <c r="C35" s="30"/>
      <c r="D35" s="4">
        <f>STDEV(C33:C35)</f>
        <v>0.31678515430194598</v>
      </c>
      <c r="E35" s="1">
        <f>AVERAGE(C33:C35)</f>
        <v>32.690999984741211</v>
      </c>
      <c r="F35" s="8"/>
      <c r="G35" s="30">
        <v>17.756999969482422</v>
      </c>
      <c r="H35" s="3">
        <f>STDEV(G33:G35)</f>
        <v>2.8571384911197335E-2</v>
      </c>
      <c r="I35" s="1">
        <f>AVERAGE(G33:G35)</f>
        <v>17.769333521525066</v>
      </c>
      <c r="J35" s="8"/>
      <c r="K35" s="1">
        <f>E35-I35</f>
        <v>14.921666463216145</v>
      </c>
      <c r="L35" s="1">
        <f>K35-$K$7</f>
        <v>3.8743333816528303</v>
      </c>
      <c r="M35" s="27">
        <f>SQRT((D35*D35)+(H35*H35))</f>
        <v>0.31807099525397081</v>
      </c>
      <c r="N35" s="14"/>
      <c r="O35" s="34">
        <f>POWER(2,-L35)</f>
        <v>6.8188233384161287E-2</v>
      </c>
      <c r="P35" s="26">
        <f>M35/SQRT((COUNT(C33:C35)+COUNT(G33:G35)/2))</f>
        <v>0.17001609841579415</v>
      </c>
    </row>
    <row r="36" spans="2:16">
      <c r="B36" s="36" t="s">
        <v>19</v>
      </c>
      <c r="C36" s="30"/>
      <c r="D36" s="10"/>
      <c r="E36" s="8"/>
      <c r="F36" s="8"/>
      <c r="G36" s="30">
        <v>15.480999946594238</v>
      </c>
      <c r="I36" s="8"/>
      <c r="J36" s="8"/>
      <c r="K36" s="8"/>
      <c r="L36" s="8"/>
      <c r="M36" s="8"/>
      <c r="N36" s="8"/>
      <c r="O36" s="33"/>
    </row>
    <row r="37" spans="2:16">
      <c r="B37" s="36" t="s">
        <v>19</v>
      </c>
      <c r="C37" s="30">
        <v>26.562999725341797</v>
      </c>
      <c r="D37" s="9"/>
      <c r="E37" s="8"/>
      <c r="F37" s="8"/>
      <c r="G37" s="30">
        <v>15.559000015258789</v>
      </c>
      <c r="H37" s="9"/>
      <c r="I37" s="8"/>
      <c r="J37" s="8"/>
      <c r="K37" s="8"/>
      <c r="L37" s="8"/>
      <c r="M37" s="8"/>
      <c r="N37" s="8"/>
      <c r="O37" s="33"/>
    </row>
    <row r="38" spans="2:16" ht="15">
      <c r="B38" s="36" t="s">
        <v>19</v>
      </c>
      <c r="C38" s="30">
        <v>26.604999542236328</v>
      </c>
      <c r="D38" s="4">
        <f>STDEV(C36:C38)</f>
        <v>2.9698355334716372E-2</v>
      </c>
      <c r="E38" s="1">
        <f>AVERAGE(C36:C38)</f>
        <v>26.583999633789062</v>
      </c>
      <c r="F38" s="8"/>
      <c r="G38" s="30">
        <v>15.569999694824219</v>
      </c>
      <c r="H38" s="3">
        <f>STDEV(G36:G38)</f>
        <v>4.8521402231758652E-2</v>
      </c>
      <c r="I38" s="1">
        <f>AVERAGE(G36:G38)</f>
        <v>15.536666552225748</v>
      </c>
      <c r="J38" s="8"/>
      <c r="K38" s="1">
        <f>E38-I38</f>
        <v>11.047333081563314</v>
      </c>
      <c r="L38" s="1">
        <f>K38-$K$7</f>
        <v>0</v>
      </c>
      <c r="M38" s="27">
        <f>SQRT((D38*D38)+(H38*H38))</f>
        <v>5.6888652507536067E-2</v>
      </c>
      <c r="N38" s="14"/>
      <c r="O38" s="34">
        <f>POWER(2,-L38)</f>
        <v>1</v>
      </c>
      <c r="P38" s="26">
        <f>M38/SQRT((COUNT(C36:C38)+COUNT(G36:G38)/2))</f>
        <v>3.0408263839776892E-2</v>
      </c>
    </row>
    <row r="39" spans="2:16">
      <c r="B39" s="36" t="s">
        <v>20</v>
      </c>
      <c r="C39" s="30">
        <v>21.729999542236328</v>
      </c>
      <c r="D39" s="10"/>
      <c r="E39" s="8"/>
      <c r="F39" s="8"/>
      <c r="G39" s="30">
        <v>13.746000289916992</v>
      </c>
      <c r="I39" s="8"/>
      <c r="J39" s="8"/>
      <c r="K39" s="8"/>
      <c r="L39" s="8"/>
      <c r="M39" s="8"/>
      <c r="N39" s="8"/>
      <c r="O39" s="33"/>
    </row>
    <row r="40" spans="2:16">
      <c r="B40" s="36" t="s">
        <v>20</v>
      </c>
      <c r="C40" s="30">
        <v>21.371000289916992</v>
      </c>
      <c r="D40" s="9"/>
      <c r="E40" s="8"/>
      <c r="F40" s="8"/>
      <c r="G40" s="30">
        <v>13.732999801635742</v>
      </c>
      <c r="H40" s="9"/>
      <c r="I40" s="8"/>
      <c r="J40" s="8"/>
      <c r="K40" s="8"/>
      <c r="L40" s="8"/>
      <c r="M40" s="8"/>
      <c r="N40" s="8"/>
      <c r="O40" s="33"/>
    </row>
    <row r="41" spans="2:16" ht="15">
      <c r="B41" s="36" t="s">
        <v>20</v>
      </c>
      <c r="C41" s="30"/>
      <c r="D41" s="4">
        <f>STDEV(C39:C41)</f>
        <v>0.25385080575590285</v>
      </c>
      <c r="E41" s="1">
        <f>AVERAGE(C39:C41)</f>
        <v>21.55049991607666</v>
      </c>
      <c r="F41" s="8"/>
      <c r="G41" s="30">
        <v>13.852999687194824</v>
      </c>
      <c r="H41" s="3">
        <f>STDEV(G39:G41)</f>
        <v>6.5850659636740458E-2</v>
      </c>
      <c r="I41" s="1">
        <f>AVERAGE(G39:G41)</f>
        <v>13.77733325958252</v>
      </c>
      <c r="J41" s="8"/>
      <c r="K41" s="1">
        <f>E41-I41</f>
        <v>7.7731666564941406</v>
      </c>
      <c r="L41" s="1">
        <f>K41-$K$7</f>
        <v>-3.2741664250691738</v>
      </c>
      <c r="M41" s="27">
        <f>SQRT((D41*D41)+(H41*H41))</f>
        <v>0.26225281877896939</v>
      </c>
      <c r="N41" s="14"/>
      <c r="O41" s="34">
        <f>POWER(2,-L41)</f>
        <v>9.6743613482545818</v>
      </c>
      <c r="P41" s="26">
        <f>M41/SQRT((COUNT(C39:C41)+COUNT(G39:G41)/2))</f>
        <v>0.14018002808380267</v>
      </c>
    </row>
    <row r="42" spans="2:16">
      <c r="B42" s="36" t="s">
        <v>21</v>
      </c>
      <c r="C42" s="30">
        <v>36.139999389648438</v>
      </c>
      <c r="D42" s="10"/>
      <c r="E42" s="8"/>
      <c r="F42" s="8"/>
      <c r="G42" s="30">
        <v>14.734999656677246</v>
      </c>
      <c r="I42" s="8"/>
      <c r="J42" s="8"/>
      <c r="K42" s="8"/>
      <c r="L42" s="8"/>
      <c r="M42" s="8"/>
      <c r="N42" s="8"/>
      <c r="O42" s="33"/>
    </row>
    <row r="43" spans="2:16">
      <c r="B43" s="36" t="s">
        <v>21</v>
      </c>
      <c r="C43" s="30">
        <v>35.854999542236328</v>
      </c>
      <c r="D43" s="9"/>
      <c r="E43" s="8"/>
      <c r="F43" s="8"/>
      <c r="G43" s="30">
        <v>14.711999893188477</v>
      </c>
      <c r="H43" s="9"/>
      <c r="I43" s="8"/>
      <c r="J43" s="8"/>
      <c r="K43" s="8"/>
      <c r="L43" s="8"/>
      <c r="M43" s="8"/>
      <c r="N43" s="8"/>
      <c r="O43" s="33"/>
    </row>
    <row r="44" spans="2:16" ht="15">
      <c r="B44" s="36" t="s">
        <v>21</v>
      </c>
      <c r="C44" t="s">
        <v>9</v>
      </c>
      <c r="D44" s="4">
        <f>STDEV(C42:C44)</f>
        <v>0.20152532474223386</v>
      </c>
      <c r="E44" s="1">
        <f>AVERAGE(C42:C44)</f>
        <v>35.997499465942383</v>
      </c>
      <c r="F44" s="8"/>
      <c r="G44" s="30">
        <v>14.723999977111816</v>
      </c>
      <c r="H44" s="3">
        <f>STDEV(G42:G44)</f>
        <v>1.1503507329279091E-2</v>
      </c>
      <c r="I44" s="1">
        <f>AVERAGE(G42:G44)</f>
        <v>14.723666508992514</v>
      </c>
      <c r="J44" s="8"/>
      <c r="K44" s="1">
        <f>E44-I44</f>
        <v>21.273832956949867</v>
      </c>
      <c r="L44" s="1">
        <f>K44-$K$7</f>
        <v>10.226499875386553</v>
      </c>
      <c r="M44" s="27">
        <f>SQRT((D44*D44)+(H44*H44))</f>
        <v>0.20185338043574497</v>
      </c>
      <c r="N44" s="14"/>
      <c r="O44" s="34">
        <f>POWER(2,-L44)</f>
        <v>8.3467381043527094E-4</v>
      </c>
      <c r="P44" s="26">
        <f>M44/SQRT((COUNT(C42:C44)+COUNT(G42:G44)/2))</f>
        <v>0.10789517027895654</v>
      </c>
    </row>
    <row r="45" spans="2:16">
      <c r="B45" s="36" t="s">
        <v>22</v>
      </c>
      <c r="C45" s="30">
        <v>28.284999847412109</v>
      </c>
      <c r="D45" s="10"/>
      <c r="E45" s="8"/>
      <c r="F45" s="8"/>
      <c r="G45" s="30">
        <v>16.218999862670898</v>
      </c>
      <c r="I45" s="8"/>
      <c r="J45" s="8"/>
      <c r="K45" s="8"/>
      <c r="L45" s="8"/>
      <c r="M45" s="8"/>
      <c r="N45" s="8"/>
      <c r="O45" s="33"/>
    </row>
    <row r="46" spans="2:16">
      <c r="B46" s="36" t="s">
        <v>22</v>
      </c>
      <c r="C46" s="30">
        <v>28.517999649047852</v>
      </c>
      <c r="D46" s="9"/>
      <c r="E46" s="8"/>
      <c r="F46" s="8"/>
      <c r="G46" s="30">
        <v>16.23900032043457</v>
      </c>
      <c r="H46" s="9"/>
      <c r="I46" s="8"/>
      <c r="J46" s="8"/>
      <c r="K46" s="8"/>
      <c r="L46" s="8"/>
      <c r="M46" s="8"/>
      <c r="N46" s="8"/>
      <c r="O46" s="33"/>
    </row>
    <row r="47" spans="2:16" ht="15">
      <c r="B47" s="36" t="s">
        <v>22</v>
      </c>
      <c r="C47" s="30">
        <v>28.549999237060547</v>
      </c>
      <c r="D47" s="4">
        <f>STDEV(C45:C47)</f>
        <v>0.1446475934292962</v>
      </c>
      <c r="E47" s="1">
        <f>AVERAGE(C45:C47)</f>
        <v>28.450999577840168</v>
      </c>
      <c r="F47" s="8"/>
      <c r="G47" s="30">
        <v>16.204000473022461</v>
      </c>
      <c r="H47" s="3">
        <f>STDEV(G45:G47)</f>
        <v>1.7559372233715228E-2</v>
      </c>
      <c r="I47" s="1">
        <f>AVERAGE(G45:G47)</f>
        <v>16.220666885375977</v>
      </c>
      <c r="J47" s="8"/>
      <c r="K47" s="1">
        <f>E47-I47</f>
        <v>12.230332692464192</v>
      </c>
      <c r="L47" s="1">
        <f>K47-$K$7</f>
        <v>1.1829996109008771</v>
      </c>
      <c r="M47" s="27">
        <f>SQRT((D47*D47)+(H47*H47))</f>
        <v>0.1457094981054054</v>
      </c>
      <c r="N47" s="14"/>
      <c r="O47" s="34">
        <f>POWER(2,-L47)</f>
        <v>0.44043480585004435</v>
      </c>
      <c r="P47" s="26">
        <f>M47/SQRT((COUNT(C45:C47)+COUNT(G45:G47)/2))</f>
        <v>6.8688116129080379E-2</v>
      </c>
    </row>
    <row r="48" spans="2:16">
      <c r="B48" s="36" t="s">
        <v>23</v>
      </c>
      <c r="C48" s="30">
        <v>20.576999664306641</v>
      </c>
      <c r="D48" s="10"/>
      <c r="E48" s="8"/>
      <c r="F48" s="8"/>
      <c r="G48" s="30">
        <v>14.303000450134277</v>
      </c>
      <c r="I48" s="8"/>
      <c r="J48" s="8"/>
      <c r="K48" s="8"/>
      <c r="L48" s="8"/>
      <c r="M48" s="8"/>
      <c r="N48" s="8"/>
      <c r="O48" s="33"/>
    </row>
    <row r="49" spans="2:17">
      <c r="B49" s="36" t="s">
        <v>23</v>
      </c>
      <c r="C49" s="30">
        <v>21.28700065612793</v>
      </c>
      <c r="D49" s="9"/>
      <c r="E49" s="8"/>
      <c r="F49" s="8"/>
      <c r="G49" s="30">
        <v>14.270000457763672</v>
      </c>
      <c r="H49" s="9"/>
      <c r="I49" s="8"/>
      <c r="J49" s="8"/>
      <c r="K49" s="8"/>
      <c r="L49" s="8"/>
      <c r="M49" s="8"/>
      <c r="N49" s="8"/>
      <c r="O49" s="33"/>
    </row>
    <row r="50" spans="2:17" ht="15">
      <c r="B50" s="36" t="s">
        <v>23</v>
      </c>
      <c r="C50" s="30">
        <v>20.506999969482422</v>
      </c>
      <c r="D50" s="4">
        <f>STDEV(C48:C50)</f>
        <v>0.43154807318732591</v>
      </c>
      <c r="E50" s="1">
        <f>AVERAGE(C48:C50)</f>
        <v>20.790333429972332</v>
      </c>
      <c r="F50" s="8"/>
      <c r="G50" s="30">
        <v>14.27400016784668</v>
      </c>
      <c r="H50" s="3">
        <f>STDEV(G48:G50)</f>
        <v>1.8009319577968901E-2</v>
      </c>
      <c r="I50" s="1">
        <f>AVERAGE(G48:G50)</f>
        <v>14.282333691914877</v>
      </c>
      <c r="J50" s="8"/>
      <c r="K50" s="1">
        <f>E50-I50</f>
        <v>6.507999738057455</v>
      </c>
      <c r="L50" s="1">
        <f>K50-$K$7</f>
        <v>-4.5393333435058594</v>
      </c>
      <c r="M50" s="27">
        <f>SQRT((D50*D50)+(H50*H50))</f>
        <v>0.43192369125038166</v>
      </c>
      <c r="N50" s="14"/>
      <c r="O50" s="34">
        <f>POWER(2,-L50)</f>
        <v>23.252812877010467</v>
      </c>
      <c r="P50" s="26">
        <f>M50/SQRT((COUNT(C48:C50)+COUNT(G48:G50)/2))</f>
        <v>0.20361078069217972</v>
      </c>
    </row>
    <row r="51" spans="2:17">
      <c r="B51" s="36" t="s">
        <v>24</v>
      </c>
      <c r="C51" t="s">
        <v>9</v>
      </c>
      <c r="D51" s="10"/>
      <c r="E51" s="8"/>
      <c r="F51" s="8"/>
      <c r="G51" s="30">
        <v>14.904000282287598</v>
      </c>
      <c r="I51" s="8"/>
      <c r="J51" s="8"/>
      <c r="K51" s="8"/>
      <c r="L51" s="8"/>
      <c r="M51" s="8"/>
      <c r="N51" s="8"/>
      <c r="O51" s="33"/>
    </row>
    <row r="52" spans="2:17">
      <c r="B52" s="36" t="s">
        <v>24</v>
      </c>
      <c r="C52" t="s">
        <v>9</v>
      </c>
      <c r="D52" s="9"/>
      <c r="E52" s="8"/>
      <c r="F52" s="8"/>
      <c r="G52" s="30">
        <v>14.923999786376953</v>
      </c>
      <c r="H52" s="9"/>
      <c r="I52" s="8"/>
      <c r="J52" s="8"/>
      <c r="K52" s="8"/>
      <c r="L52" s="8"/>
      <c r="M52" s="8"/>
      <c r="N52" s="8"/>
      <c r="O52" s="33"/>
    </row>
    <row r="53" spans="2:17" ht="15">
      <c r="B53" s="36" t="s">
        <v>24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14.921999931335449</v>
      </c>
      <c r="H53" s="3">
        <f>STDEV(G51:G53)</f>
        <v>1.1014891055997773E-2</v>
      </c>
      <c r="I53" s="1">
        <f>AVERAGE(G51:G53)</f>
        <v>14.916666666666666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25</v>
      </c>
      <c r="C54" s="30">
        <v>25.631999969482422</v>
      </c>
      <c r="D54" s="10"/>
      <c r="E54" s="8"/>
      <c r="F54" s="8"/>
      <c r="G54" s="30">
        <v>14.619999885559082</v>
      </c>
      <c r="I54" s="8"/>
      <c r="J54" s="8"/>
      <c r="K54" s="8"/>
      <c r="L54" s="8"/>
      <c r="M54" s="8"/>
      <c r="N54" s="8"/>
      <c r="O54" s="33"/>
    </row>
    <row r="55" spans="2:17">
      <c r="B55" s="36" t="s">
        <v>25</v>
      </c>
      <c r="C55" s="30">
        <v>25.129999160766602</v>
      </c>
      <c r="D55" s="9"/>
      <c r="E55" s="8"/>
      <c r="F55" s="8"/>
      <c r="G55" s="30">
        <v>14.625</v>
      </c>
      <c r="H55" s="9"/>
      <c r="I55" s="8"/>
      <c r="J55" s="8"/>
      <c r="K55" s="8"/>
      <c r="L55" s="8"/>
      <c r="M55" s="8"/>
      <c r="N55" s="8"/>
      <c r="O55" s="33"/>
    </row>
    <row r="56" spans="2:17" ht="15">
      <c r="B56" s="36" t="s">
        <v>25</v>
      </c>
      <c r="C56" s="30"/>
      <c r="D56" s="4">
        <f>STDEV(C54:C56)</f>
        <v>0.35496817600408748</v>
      </c>
      <c r="E56" s="1">
        <f>AVERAGE(C54:C56)</f>
        <v>25.380999565124512</v>
      </c>
      <c r="F56" s="8"/>
      <c r="G56" s="30">
        <v>14.651000022888184</v>
      </c>
      <c r="H56" s="3">
        <f>STDEV(G54:G56)</f>
        <v>1.664337129826518E-2</v>
      </c>
      <c r="I56" s="1">
        <f>AVERAGE(G54:G56)</f>
        <v>14.631999969482422</v>
      </c>
      <c r="J56" s="8"/>
      <c r="K56" s="1">
        <f>E56-I56</f>
        <v>10.74899959564209</v>
      </c>
      <c r="L56" s="1">
        <f>K56-$K$7</f>
        <v>-0.29833348592122455</v>
      </c>
      <c r="M56" s="27">
        <f>SQRT((D56*D56)+(H56*H56))</f>
        <v>0.3553581401682544</v>
      </c>
      <c r="N56" s="14"/>
      <c r="O56" s="34">
        <f>POWER(2,-L56)</f>
        <v>1.229723090830644</v>
      </c>
      <c r="P56" s="26">
        <f>M56/SQRT((COUNT(C54:C56)+COUNT(G54:G56)/2))</f>
        <v>0.1899469157301141</v>
      </c>
    </row>
    <row r="57" spans="2:17" s="41" customFormat="1">
      <c r="B57" s="41" t="s">
        <v>26</v>
      </c>
      <c r="C57" s="42"/>
      <c r="D57" s="43"/>
      <c r="E57" s="44"/>
      <c r="F57" s="44"/>
      <c r="G57" s="42">
        <v>14.289999961853027</v>
      </c>
      <c r="H57" s="45"/>
      <c r="I57" s="44"/>
      <c r="J57" s="44"/>
      <c r="K57" s="44"/>
      <c r="L57" s="44"/>
      <c r="M57" s="44"/>
      <c r="N57" s="44"/>
      <c r="O57" s="46"/>
      <c r="P57" s="47"/>
      <c r="Q57" s="48"/>
    </row>
    <row r="58" spans="2:17" s="41" customFormat="1">
      <c r="B58" s="41" t="s">
        <v>26</v>
      </c>
      <c r="C58" s="42">
        <v>23.726999282836914</v>
      </c>
      <c r="D58" s="49"/>
      <c r="E58" s="44"/>
      <c r="F58" s="44"/>
      <c r="G58" s="42">
        <v>14.24899959564209</v>
      </c>
      <c r="H58" s="49"/>
      <c r="I58" s="44"/>
      <c r="J58" s="44"/>
      <c r="K58" s="44"/>
      <c r="L58" s="44"/>
      <c r="M58" s="44"/>
      <c r="N58" s="44"/>
      <c r="O58" s="46"/>
      <c r="P58" s="47"/>
      <c r="Q58" s="48"/>
    </row>
    <row r="59" spans="2:17" s="41" customFormat="1" ht="15">
      <c r="B59" s="41" t="s">
        <v>26</v>
      </c>
      <c r="C59" s="42">
        <v>22.104000091552734</v>
      </c>
      <c r="D59" s="50">
        <f>STDEV(C57:C59)</f>
        <v>1.1476337340173259</v>
      </c>
      <c r="E59" s="51">
        <f>AVERAGE(C57:C59)</f>
        <v>22.915499687194824</v>
      </c>
      <c r="F59" s="44"/>
      <c r="G59" s="42">
        <v>14.305999755859375</v>
      </c>
      <c r="H59" s="52">
        <f>STDEV(G57:G59)</f>
        <v>2.9399664687636377E-2</v>
      </c>
      <c r="I59" s="51">
        <f>AVERAGE(G57:G59)</f>
        <v>14.28166643778483</v>
      </c>
      <c r="J59" s="44"/>
      <c r="K59" s="51">
        <f>E59-I59</f>
        <v>8.6338332494099941</v>
      </c>
      <c r="L59" s="51">
        <f>K59-$K$7</f>
        <v>-2.4134998321533203</v>
      </c>
      <c r="M59" s="51">
        <f>SQRT((D59*D59)+(H59*H59))</f>
        <v>1.1480102472270428</v>
      </c>
      <c r="N59" s="44"/>
      <c r="O59" s="54">
        <f>POWER(2,-L59)</f>
        <v>5.3276519368638109</v>
      </c>
      <c r="P59" s="2">
        <f>M59/SQRT((COUNT(C57:C59)+COUNT(G57:G59)/2))</f>
        <v>0.61363728880417767</v>
      </c>
      <c r="Q59" s="48"/>
    </row>
    <row r="60" spans="2:17">
      <c r="B60" s="36" t="s">
        <v>27</v>
      </c>
      <c r="C60" s="30">
        <v>34.044998168945312</v>
      </c>
      <c r="D60" s="10"/>
      <c r="E60" s="8"/>
      <c r="F60" s="8"/>
      <c r="G60" s="30">
        <v>14.593000411987305</v>
      </c>
      <c r="I60" s="8"/>
      <c r="J60" s="8"/>
      <c r="K60" s="8"/>
      <c r="L60" s="8"/>
      <c r="M60" s="8"/>
      <c r="N60" s="8"/>
      <c r="O60" s="33"/>
    </row>
    <row r="61" spans="2:17">
      <c r="B61" s="36" t="s">
        <v>27</v>
      </c>
      <c r="C61" s="30">
        <v>35.131000518798828</v>
      </c>
      <c r="D61" s="9"/>
      <c r="E61" s="8"/>
      <c r="F61" s="8"/>
      <c r="G61" s="30">
        <v>14.654000282287598</v>
      </c>
      <c r="H61" s="9"/>
      <c r="I61" s="8"/>
      <c r="J61" s="8"/>
      <c r="K61" s="8"/>
      <c r="L61" s="8"/>
      <c r="M61" s="8"/>
      <c r="N61" s="8"/>
      <c r="O61" s="33"/>
    </row>
    <row r="62" spans="2:17" ht="15">
      <c r="B62" s="36" t="s">
        <v>27</v>
      </c>
      <c r="C62" s="30"/>
      <c r="D62" s="4">
        <f>STDEV(C60:C62)</f>
        <v>0.76791962596594632</v>
      </c>
      <c r="E62" s="1">
        <f>AVERAGE(C60:C62)</f>
        <v>34.58799934387207</v>
      </c>
      <c r="F62" s="8"/>
      <c r="G62" s="30">
        <v>14.607000350952148</v>
      </c>
      <c r="H62" s="3">
        <f>STDEV(G60:G62)</f>
        <v>3.1953028059973847E-2</v>
      </c>
      <c r="I62" s="1">
        <f>AVERAGE(G60:G62)</f>
        <v>14.618000348409018</v>
      </c>
      <c r="J62" s="8"/>
      <c r="K62" s="1">
        <f>E62-I62</f>
        <v>19.969998995463051</v>
      </c>
      <c r="L62" s="1">
        <f>K62-$K$7</f>
        <v>8.9226659138997366</v>
      </c>
      <c r="M62" s="27">
        <f>SQRT((D62*D62)+(H62*H62))</f>
        <v>0.76858411897845014</v>
      </c>
      <c r="N62" s="14"/>
      <c r="O62" s="34">
        <f>POWER(2,-L62)</f>
        <v>2.0606769754708746E-3</v>
      </c>
      <c r="P62" s="26">
        <f>M62/SQRT((COUNT(C60:C62)+COUNT(G60:G62)/2))</f>
        <v>0.41082549230469428</v>
      </c>
    </row>
    <row r="63" spans="2:17" s="41" customFormat="1">
      <c r="B63" s="41" t="s">
        <v>28</v>
      </c>
      <c r="C63" s="42">
        <v>37.833000183105469</v>
      </c>
      <c r="D63" s="43"/>
      <c r="E63" s="44"/>
      <c r="F63" s="44"/>
      <c r="G63" s="42">
        <v>15.902000427246094</v>
      </c>
      <c r="H63" s="45"/>
      <c r="I63" s="44"/>
      <c r="J63" s="44"/>
      <c r="K63" s="44"/>
      <c r="L63" s="44"/>
      <c r="M63" s="44"/>
      <c r="N63" s="44"/>
      <c r="O63" s="46"/>
      <c r="P63" s="47"/>
      <c r="Q63" s="48"/>
    </row>
    <row r="64" spans="2:17" s="41" customFormat="1">
      <c r="B64" s="41" t="s">
        <v>28</v>
      </c>
      <c r="C64" s="42">
        <v>34.5989990234375</v>
      </c>
      <c r="D64" s="49"/>
      <c r="E64" s="44"/>
      <c r="F64" s="44"/>
      <c r="G64" s="42">
        <v>15.899999618530273</v>
      </c>
      <c r="H64" s="49"/>
      <c r="I64" s="44"/>
      <c r="J64" s="44"/>
      <c r="K64" s="44"/>
      <c r="L64" s="44"/>
      <c r="M64" s="44"/>
      <c r="N64" s="44"/>
      <c r="O64" s="46"/>
      <c r="P64" s="47"/>
      <c r="Q64" s="48"/>
    </row>
    <row r="65" spans="2:17" s="41" customFormat="1" ht="15">
      <c r="B65" s="41" t="s">
        <v>28</v>
      </c>
      <c r="C65" s="41" t="s">
        <v>9</v>
      </c>
      <c r="D65" s="50">
        <f>STDEV(C63:C65)</f>
        <v>2.2867841503663793</v>
      </c>
      <c r="E65" s="51">
        <f>AVERAGE(C63:C65)</f>
        <v>36.215999603271484</v>
      </c>
      <c r="F65" s="44"/>
      <c r="G65" s="42">
        <v>15.935999870300293</v>
      </c>
      <c r="H65" s="52">
        <f>STDEV(G63:G65)</f>
        <v>2.0231919875194876E-2</v>
      </c>
      <c r="I65" s="51">
        <f>AVERAGE(G63:G65)</f>
        <v>15.912666638692221</v>
      </c>
      <c r="J65" s="44"/>
      <c r="K65" s="51">
        <f>E65-I65</f>
        <v>20.303332964579262</v>
      </c>
      <c r="L65" s="51">
        <f>K65-$K$7</f>
        <v>9.2559998830159476</v>
      </c>
      <c r="M65" s="51">
        <f>SQRT((D65*D65)+(H65*H65))</f>
        <v>2.2868736477883336</v>
      </c>
      <c r="N65" s="44"/>
      <c r="O65" s="54">
        <f>POWER(2,-L65)</f>
        <v>1.6355596785377895E-3</v>
      </c>
      <c r="P65" s="2">
        <f>M65/SQRT((COUNT(C63:C65)+COUNT(G63:G65)/2))</f>
        <v>1.2223853824094124</v>
      </c>
      <c r="Q65" s="48"/>
    </row>
    <row r="66" spans="2:17">
      <c r="B66" s="36" t="s">
        <v>29</v>
      </c>
      <c r="C66" s="30">
        <v>22.357000350952148</v>
      </c>
      <c r="D66" s="10"/>
      <c r="E66" s="8"/>
      <c r="F66" s="8"/>
      <c r="G66" s="30">
        <v>14.460000038146973</v>
      </c>
      <c r="I66" s="8"/>
      <c r="J66" s="8"/>
      <c r="K66" s="8"/>
      <c r="L66" s="8"/>
      <c r="M66" s="8"/>
      <c r="N66" s="8"/>
      <c r="O66" s="33"/>
    </row>
    <row r="67" spans="2:17">
      <c r="B67" s="36" t="s">
        <v>29</v>
      </c>
      <c r="C67" s="30">
        <v>22.152999877929688</v>
      </c>
      <c r="D67" s="9"/>
      <c r="E67" s="8"/>
      <c r="F67" s="8"/>
      <c r="G67" s="30">
        <v>14.446000099182129</v>
      </c>
      <c r="H67" s="9"/>
      <c r="I67" s="8"/>
      <c r="J67" s="8"/>
      <c r="K67" s="8"/>
      <c r="L67" s="8"/>
      <c r="M67" s="8"/>
      <c r="N67" s="8"/>
      <c r="O67" s="33"/>
    </row>
    <row r="68" spans="2:17" ht="15">
      <c r="B68" s="36" t="s">
        <v>29</v>
      </c>
      <c r="C68" s="30">
        <v>22.121000289916992</v>
      </c>
      <c r="D68" s="4">
        <f>STDEV(C66:C68)</f>
        <v>0.128020958853728</v>
      </c>
      <c r="E68" s="1">
        <f>AVERAGE(C66:C68)</f>
        <v>22.210333506266277</v>
      </c>
      <c r="F68" s="8"/>
      <c r="G68" s="30">
        <v>14.437000274658203</v>
      </c>
      <c r="H68" s="3">
        <f>STDEV(G66:G68)</f>
        <v>1.1590112546334068E-2</v>
      </c>
      <c r="I68" s="1">
        <f>AVERAGE(G66:G68)</f>
        <v>14.447666803995768</v>
      </c>
      <c r="J68" s="8"/>
      <c r="K68" s="1">
        <f>E68-I68</f>
        <v>7.7626667022705096</v>
      </c>
      <c r="L68" s="1">
        <f>K68-$K$7</f>
        <v>-3.2846663792928048</v>
      </c>
      <c r="M68" s="27">
        <f>SQRT((D68*D68)+(H68*H68))</f>
        <v>0.12854453164045759</v>
      </c>
      <c r="N68" s="14"/>
      <c r="O68" s="34">
        <f>POWER(2,-L68)</f>
        <v>9.7450283280479795</v>
      </c>
      <c r="P68" s="26">
        <f>M68/SQRT((COUNT(C66:C68)+COUNT(G66:G68)/2))</f>
        <v>6.0596473338277529E-2</v>
      </c>
    </row>
    <row r="69" spans="2:17">
      <c r="B69" s="36" t="s">
        <v>30</v>
      </c>
      <c r="C69" s="30">
        <v>37.930000305175781</v>
      </c>
      <c r="D69" s="10"/>
      <c r="E69" s="8"/>
      <c r="F69" s="8"/>
      <c r="G69" s="30">
        <v>14.590999603271484</v>
      </c>
      <c r="I69" s="8"/>
      <c r="J69" s="8"/>
      <c r="K69" s="8"/>
      <c r="L69" s="8"/>
      <c r="M69" s="8"/>
      <c r="N69" s="8"/>
      <c r="O69" s="33"/>
    </row>
    <row r="70" spans="2:17">
      <c r="B70" s="36" t="s">
        <v>30</v>
      </c>
      <c r="C70" s="30">
        <v>38.117000579833984</v>
      </c>
      <c r="D70" s="9"/>
      <c r="E70" s="8"/>
      <c r="F70" s="8"/>
      <c r="G70" s="30">
        <v>14.58899974822998</v>
      </c>
      <c r="H70" s="9"/>
      <c r="I70" s="8"/>
      <c r="J70" s="8"/>
      <c r="K70" s="8"/>
      <c r="L70" s="8"/>
      <c r="M70" s="8"/>
      <c r="N70" s="8"/>
      <c r="O70" s="33"/>
    </row>
    <row r="71" spans="2:17" ht="15">
      <c r="B71" s="36" t="s">
        <v>30</v>
      </c>
      <c r="C71" s="30"/>
      <c r="D71" s="4">
        <f>STDEV(C69:C71)</f>
        <v>0.13222916229456233</v>
      </c>
      <c r="E71" s="1">
        <f>AVERAGE(C69:C71)</f>
        <v>38.023500442504883</v>
      </c>
      <c r="F71" s="8"/>
      <c r="G71" s="30">
        <v>14.565999984741211</v>
      </c>
      <c r="H71" s="3">
        <f>STDEV(G69:G71)</f>
        <v>1.389226083943596E-2</v>
      </c>
      <c r="I71" s="1">
        <f>AVERAGE(G69:G71)</f>
        <v>14.581999778747559</v>
      </c>
      <c r="J71" s="8"/>
      <c r="K71" s="1">
        <f>E71-I71</f>
        <v>23.441500663757324</v>
      </c>
      <c r="L71" s="1">
        <f>K71-$K$7</f>
        <v>12.39416758219401</v>
      </c>
      <c r="M71" s="27">
        <f>SQRT((D71*D71)+(H71*H71))</f>
        <v>0.13295693390099153</v>
      </c>
      <c r="N71" s="14"/>
      <c r="O71" s="34">
        <f>POWER(2,-L71)</f>
        <v>1.8577350989271656E-4</v>
      </c>
      <c r="P71" s="26">
        <f>M71/SQRT((COUNT(C69:C71)+COUNT(G69:G71)/2))</f>
        <v>7.1068470550494228E-2</v>
      </c>
    </row>
    <row r="72" spans="2:17">
      <c r="B72" s="36" t="s">
        <v>31</v>
      </c>
      <c r="C72" s="30">
        <v>24.034000396728516</v>
      </c>
      <c r="D72" s="10"/>
      <c r="E72" s="8"/>
      <c r="F72" s="8"/>
      <c r="G72" s="30">
        <v>15.13599967956543</v>
      </c>
      <c r="I72" s="8"/>
      <c r="J72" s="8"/>
      <c r="K72" s="8"/>
      <c r="L72" s="8"/>
      <c r="M72" s="8"/>
      <c r="N72" s="8"/>
      <c r="O72" s="33"/>
    </row>
    <row r="73" spans="2:17">
      <c r="B73" s="36" t="s">
        <v>31</v>
      </c>
      <c r="C73" s="30">
        <v>24.49799919128418</v>
      </c>
      <c r="D73" s="9"/>
      <c r="E73" s="8"/>
      <c r="F73" s="8"/>
      <c r="G73" s="30">
        <v>15.098999977111816</v>
      </c>
      <c r="H73" s="9"/>
      <c r="I73" s="8"/>
      <c r="J73" s="8"/>
      <c r="K73" s="8"/>
      <c r="L73" s="8"/>
      <c r="M73" s="8"/>
      <c r="N73" s="8"/>
      <c r="O73" s="33"/>
    </row>
    <row r="74" spans="2:17" ht="15">
      <c r="B74" s="36" t="s">
        <v>31</v>
      </c>
      <c r="C74" s="30">
        <v>24.02400016784668</v>
      </c>
      <c r="D74" s="4">
        <f>STDEV(C72:C74)</f>
        <v>0.27082280804568576</v>
      </c>
      <c r="E74" s="1">
        <f>AVERAGE(C72:C74)</f>
        <v>24.185333251953125</v>
      </c>
      <c r="F74" s="8"/>
      <c r="G74" s="30">
        <v>14.987000465393066</v>
      </c>
      <c r="H74" s="3">
        <f>STDEV(G72:G74)</f>
        <v>7.7581821787147329E-2</v>
      </c>
      <c r="I74" s="1">
        <f>AVERAGE(G72:G74)</f>
        <v>15.074000040690104</v>
      </c>
      <c r="J74" s="8"/>
      <c r="K74" s="1">
        <f>E74-I74</f>
        <v>9.1113332112630214</v>
      </c>
      <c r="L74" s="1">
        <f>K74-$K$7</f>
        <v>-1.935999870300293</v>
      </c>
      <c r="M74" s="27">
        <f>SQRT((D74*D74)+(H74*H74))</f>
        <v>0.28171604929354493</v>
      </c>
      <c r="N74" s="14"/>
      <c r="O74" s="34">
        <f>POWER(2,-L74)</f>
        <v>3.8264322883674446</v>
      </c>
      <c r="P74" s="26">
        <f>M74/SQRT((COUNT(C72:C74)+COUNT(G72:G74)/2))</f>
        <v>0.13280221921636623</v>
      </c>
    </row>
    <row r="75" spans="2:17">
      <c r="B75" s="36" t="s">
        <v>32</v>
      </c>
      <c r="C75" s="30">
        <v>21.048000335693359</v>
      </c>
      <c r="D75" s="10"/>
      <c r="E75" s="8"/>
      <c r="F75" s="8"/>
      <c r="G75" s="30">
        <v>14.925000190734863</v>
      </c>
      <c r="I75" s="8"/>
      <c r="J75" s="8"/>
      <c r="K75" s="8"/>
      <c r="L75" s="8"/>
      <c r="M75" s="8"/>
      <c r="N75" s="8"/>
      <c r="O75" s="33"/>
    </row>
    <row r="76" spans="2:17">
      <c r="B76" s="36" t="s">
        <v>32</v>
      </c>
      <c r="C76" s="30">
        <v>20.972999572753906</v>
      </c>
      <c r="D76" s="9"/>
      <c r="E76" s="8"/>
      <c r="F76" s="8"/>
      <c r="G76" s="30">
        <v>14.88599967956543</v>
      </c>
      <c r="H76" s="9"/>
      <c r="I76" s="8"/>
      <c r="J76" s="8"/>
      <c r="K76" s="8"/>
      <c r="L76" s="8"/>
      <c r="M76" s="8"/>
      <c r="N76" s="8"/>
      <c r="O76" s="33"/>
    </row>
    <row r="77" spans="2:17" ht="15">
      <c r="B77" s="36" t="s">
        <v>32</v>
      </c>
      <c r="C77" s="30">
        <v>21.059000015258789</v>
      </c>
      <c r="D77" s="4">
        <f>STDEV(C75:C77)</f>
        <v>4.6801323882766803E-2</v>
      </c>
      <c r="E77" s="1">
        <f>AVERAGE(C75:C77)</f>
        <v>21.026666641235352</v>
      </c>
      <c r="F77" s="8"/>
      <c r="G77" s="30">
        <v>14.868000030517578</v>
      </c>
      <c r="H77" s="3">
        <f>STDEV(G75:G77)</f>
        <v>2.9137734704100096E-2</v>
      </c>
      <c r="I77" s="1">
        <f>AVERAGE(G75:G77)</f>
        <v>14.892999966939291</v>
      </c>
      <c r="J77" s="8"/>
      <c r="K77" s="1">
        <f>E77-I77</f>
        <v>6.1336666742960606</v>
      </c>
      <c r="L77" s="1">
        <f>K77-$K$7</f>
        <v>-4.9136664072672538</v>
      </c>
      <c r="M77" s="27">
        <f>SQRT((D77*D77)+(H77*H77))</f>
        <v>5.5130495198811316E-2</v>
      </c>
      <c r="N77" s="14"/>
      <c r="O77" s="34">
        <f>POWER(2,-L77)</f>
        <v>30.141230436696471</v>
      </c>
      <c r="P77" s="26">
        <f>M77/SQRT((COUNT(C75:C77)+COUNT(G75:G77)/2))</f>
        <v>2.5988764670167922E-2</v>
      </c>
    </row>
    <row r="78" spans="2:17">
      <c r="B78" s="36" t="s">
        <v>33</v>
      </c>
      <c r="C78" t="s">
        <v>9</v>
      </c>
      <c r="D78" s="10"/>
      <c r="E78" s="8"/>
      <c r="F78" s="8"/>
      <c r="G78" s="30">
        <v>15.970000267028809</v>
      </c>
      <c r="I78" s="8"/>
      <c r="J78" s="8"/>
      <c r="K78" s="8"/>
      <c r="L78" s="8"/>
      <c r="M78" s="8"/>
      <c r="N78" s="8"/>
      <c r="O78" s="33"/>
    </row>
    <row r="79" spans="2:17">
      <c r="B79" s="36" t="s">
        <v>33</v>
      </c>
      <c r="C79" s="30">
        <v>39.069000244140625</v>
      </c>
      <c r="D79" s="9"/>
      <c r="E79" s="8"/>
      <c r="F79" s="8"/>
      <c r="G79" s="30">
        <v>16.01099967956543</v>
      </c>
      <c r="H79" s="9"/>
      <c r="I79" s="8"/>
      <c r="J79" s="8"/>
      <c r="K79" s="8"/>
      <c r="L79" s="8"/>
      <c r="M79" s="8"/>
      <c r="N79" s="8"/>
      <c r="O79" s="33"/>
    </row>
    <row r="80" spans="2:17" ht="15">
      <c r="B80" s="36" t="s">
        <v>33</v>
      </c>
      <c r="C80" s="30">
        <v>38.008998870849609</v>
      </c>
      <c r="D80" s="4">
        <f>STDEV(C78:C80)</f>
        <v>0.74953415912113008</v>
      </c>
      <c r="E80" s="1">
        <f>AVERAGE(C78:C80)</f>
        <v>38.538999557495117</v>
      </c>
      <c r="F80" s="8"/>
      <c r="G80" s="30">
        <v>15.928000450134277</v>
      </c>
      <c r="H80" s="3">
        <f>STDEV(G78:G80)</f>
        <v>4.1500619540932281E-2</v>
      </c>
      <c r="I80" s="1">
        <f>AVERAGE(G78:G80)</f>
        <v>15.969666798909506</v>
      </c>
      <c r="J80" s="8"/>
      <c r="K80" s="1">
        <f>E80-I80</f>
        <v>22.56933275858561</v>
      </c>
      <c r="L80" s="1">
        <f>K80-$K$7</f>
        <v>11.521999677022295</v>
      </c>
      <c r="M80" s="27">
        <f>SQRT((D80*D80)+(H80*H80))</f>
        <v>0.75068219448159335</v>
      </c>
      <c r="N80" s="14"/>
      <c r="O80" s="34">
        <f>POWER(2,-L80)</f>
        <v>3.4004194152326372E-4</v>
      </c>
      <c r="P80" s="26">
        <f>M80/SQRT((COUNT(C78:C80)+COUNT(G78:G80)/2))</f>
        <v>0.40125651115738947</v>
      </c>
    </row>
    <row r="81" spans="2:16">
      <c r="B81" s="36" t="s">
        <v>34</v>
      </c>
      <c r="C81" s="30">
        <v>27.103000640869141</v>
      </c>
      <c r="D81" s="10"/>
      <c r="E81" s="8"/>
      <c r="F81" s="8"/>
      <c r="G81" s="30">
        <v>15.104999542236328</v>
      </c>
      <c r="I81" s="8"/>
      <c r="J81" s="8"/>
      <c r="K81" s="8"/>
      <c r="L81" s="8"/>
      <c r="M81" s="8"/>
      <c r="N81" s="8"/>
      <c r="O81" s="33"/>
    </row>
    <row r="82" spans="2:16">
      <c r="B82" s="36" t="s">
        <v>34</v>
      </c>
      <c r="C82" s="30">
        <v>26.944000244140625</v>
      </c>
      <c r="D82" s="9"/>
      <c r="E82" s="8"/>
      <c r="F82" s="8"/>
      <c r="G82" s="30">
        <v>15.112000465393066</v>
      </c>
      <c r="H82" s="9"/>
      <c r="I82" s="8"/>
      <c r="J82" s="8"/>
      <c r="K82" s="8"/>
      <c r="L82" s="8"/>
      <c r="M82" s="8"/>
      <c r="N82" s="8"/>
      <c r="O82" s="33"/>
    </row>
    <row r="83" spans="2:16" ht="15">
      <c r="B83" s="36" t="s">
        <v>34</v>
      </c>
      <c r="C83" s="30">
        <v>26.988000869750977</v>
      </c>
      <c r="D83" s="4">
        <f>STDEV(C81:C83)</f>
        <v>8.209966359163498E-2</v>
      </c>
      <c r="E83" s="1">
        <f>AVERAGE(C81:C83)</f>
        <v>27.011667251586914</v>
      </c>
      <c r="F83" s="8"/>
      <c r="G83" s="30">
        <v>15.015999794006348</v>
      </c>
      <c r="H83" s="3">
        <f>STDEV(G81:G83)</f>
        <v>5.3519617924562987E-2</v>
      </c>
      <c r="I83" s="1">
        <f>AVERAGE(G81:G83)</f>
        <v>15.077666600545248</v>
      </c>
      <c r="J83" s="8"/>
      <c r="K83" s="1">
        <f>E83-I83</f>
        <v>11.934000651041666</v>
      </c>
      <c r="L83" s="1">
        <f>K83-$K$7</f>
        <v>0.88666756947835168</v>
      </c>
      <c r="M83" s="27">
        <f>SQRT((D83*D83)+(H83*H83))</f>
        <v>9.8003593121124069E-2</v>
      </c>
      <c r="N83" s="14"/>
      <c r="O83" s="34">
        <f>POWER(2,-L83)</f>
        <v>0.5408619945785843</v>
      </c>
      <c r="P83" s="26">
        <f>M83/SQRT((COUNT(C81:C83)+COUNT(G81:G83)/2))</f>
        <v>4.6199336851062742E-2</v>
      </c>
    </row>
    <row r="84" spans="2:16">
      <c r="B84" s="36" t="s">
        <v>35</v>
      </c>
      <c r="C84" s="30">
        <v>22.068000793457031</v>
      </c>
      <c r="D84" s="10"/>
      <c r="E84" s="8"/>
      <c r="F84" s="8"/>
      <c r="G84" s="30">
        <v>14.416999816894531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35</v>
      </c>
      <c r="C85" s="30">
        <v>21.77400016784668</v>
      </c>
      <c r="D85" s="9"/>
      <c r="E85" s="8"/>
      <c r="F85" s="8"/>
      <c r="G85" s="30">
        <v>14.467000007629395</v>
      </c>
      <c r="H85" s="9"/>
      <c r="I85" s="8"/>
      <c r="J85" s="8"/>
      <c r="K85" s="8"/>
      <c r="L85" s="8"/>
      <c r="M85" s="8"/>
      <c r="N85" s="8"/>
      <c r="O85" s="33"/>
    </row>
    <row r="86" spans="2:16" ht="15">
      <c r="B86" s="36" t="s">
        <v>35</v>
      </c>
      <c r="C86" s="30">
        <v>21.892000198364258</v>
      </c>
      <c r="D86" s="4">
        <f>STDEV(C84:C86)</f>
        <v>0.14795077139285095</v>
      </c>
      <c r="E86" s="1">
        <f>AVERAGE(C84:C86)</f>
        <v>21.911333719889324</v>
      </c>
      <c r="F86" s="8"/>
      <c r="G86" s="30">
        <v>14.430000305175781</v>
      </c>
      <c r="H86" s="3">
        <f>STDEV(G84:G86)</f>
        <v>2.594227486404364E-2</v>
      </c>
      <c r="I86" s="1">
        <f>AVERAGE(G84:G86)</f>
        <v>14.438000043233236</v>
      </c>
      <c r="J86" s="8"/>
      <c r="K86" s="1">
        <f>E86-I86</f>
        <v>7.4733336766560878</v>
      </c>
      <c r="L86" s="1">
        <f>K86-$K$7</f>
        <v>-3.5739994049072266</v>
      </c>
      <c r="M86" s="27">
        <f>SQRT((D86*D86)+(H86*H86))</f>
        <v>0.15020796377310106</v>
      </c>
      <c r="N86" s="14"/>
      <c r="O86" s="34">
        <f>POWER(2,-L86)</f>
        <v>11.909157128960258</v>
      </c>
      <c r="P86" s="26">
        <f>M86/SQRT((COUNT(C84:C86)+COUNT(G84:G86)/2))</f>
        <v>7.080871318145536E-2</v>
      </c>
    </row>
    <row r="87" spans="2:16">
      <c r="B87" s="36" t="s">
        <v>36</v>
      </c>
      <c r="C87" s="30"/>
      <c r="D87" s="10"/>
      <c r="E87" s="8"/>
      <c r="F87" s="8"/>
      <c r="G87" s="30">
        <v>15.517999649047852</v>
      </c>
      <c r="I87" s="8"/>
      <c r="J87" s="8"/>
      <c r="K87" s="8"/>
      <c r="L87" s="8"/>
      <c r="M87" s="8"/>
      <c r="N87" s="8"/>
      <c r="O87" s="33"/>
    </row>
    <row r="88" spans="2:16">
      <c r="B88" s="36" t="s">
        <v>36</v>
      </c>
      <c r="C88" s="30">
        <v>34.570999145507812</v>
      </c>
      <c r="D88" s="9"/>
      <c r="E88" s="8"/>
      <c r="F88" s="8"/>
      <c r="G88" s="30">
        <v>15.550000190734863</v>
      </c>
      <c r="H88" s="9"/>
      <c r="I88" s="8"/>
      <c r="J88" s="8"/>
      <c r="K88" s="8"/>
      <c r="L88" s="8"/>
      <c r="M88" s="8"/>
      <c r="N88" s="8"/>
      <c r="O88" s="33"/>
    </row>
    <row r="89" spans="2:16" ht="15">
      <c r="B89" s="36" t="s">
        <v>36</v>
      </c>
      <c r="C89" s="30">
        <v>34.771999359130859</v>
      </c>
      <c r="D89" s="4">
        <f>STDEV(C87:C89)</f>
        <v>0.14212861407280111</v>
      </c>
      <c r="E89" s="1">
        <f>AVERAGE(C87:C89)</f>
        <v>34.671499252319336</v>
      </c>
      <c r="F89" s="8"/>
      <c r="G89" s="30">
        <v>15.465000152587891</v>
      </c>
      <c r="H89" s="3">
        <f>STDEV(G87:G89)</f>
        <v>4.2930152143255504E-2</v>
      </c>
      <c r="I89" s="1">
        <f>AVERAGE(G87:G89)</f>
        <v>15.510999997456869</v>
      </c>
      <c r="J89" s="8"/>
      <c r="K89" s="1">
        <f>E89-I89</f>
        <v>19.160499254862465</v>
      </c>
      <c r="L89" s="1">
        <f>K89-$K$7</f>
        <v>8.1131661732991507</v>
      </c>
      <c r="M89" s="27">
        <f>SQRT((D89*D89)+(H89*H89))</f>
        <v>0.14847067353958593</v>
      </c>
      <c r="N89" s="14"/>
      <c r="O89" s="34">
        <f>POWER(2,-L89)</f>
        <v>3.611549918630697E-3</v>
      </c>
      <c r="P89" s="26">
        <f>M89/SQRT((COUNT(C87:C89)+COUNT(G87:G89)/2))</f>
        <v>7.9360913195527724E-2</v>
      </c>
    </row>
    <row r="90" spans="2:16">
      <c r="B90" s="36" t="s">
        <v>37</v>
      </c>
      <c r="C90" s="30">
        <v>28.976999282836914</v>
      </c>
      <c r="D90" s="10"/>
      <c r="E90" s="8"/>
      <c r="F90" s="8"/>
      <c r="G90" s="30">
        <v>17.91200065612793</v>
      </c>
      <c r="I90" s="8"/>
      <c r="J90" s="8"/>
      <c r="K90" s="8"/>
      <c r="L90" s="8"/>
      <c r="M90" s="8"/>
      <c r="N90" s="8"/>
      <c r="O90" s="33"/>
    </row>
    <row r="91" spans="2:16">
      <c r="B91" s="36" t="s">
        <v>37</v>
      </c>
      <c r="C91" s="30">
        <v>28.850000381469727</v>
      </c>
      <c r="D91" s="9"/>
      <c r="E91" s="8"/>
      <c r="F91" s="8"/>
      <c r="G91" s="30">
        <v>17.98699951171875</v>
      </c>
      <c r="H91" s="9"/>
      <c r="I91" s="8"/>
      <c r="J91" s="8"/>
      <c r="K91" s="8"/>
      <c r="L91" s="8"/>
      <c r="M91" s="8"/>
      <c r="N91" s="8"/>
      <c r="O91" s="33"/>
    </row>
    <row r="92" spans="2:16" ht="15">
      <c r="B92" s="36" t="s">
        <v>37</v>
      </c>
      <c r="C92" s="30"/>
      <c r="D92" s="4">
        <f>STDEV(C90:C92)</f>
        <v>8.9801784359979778E-2</v>
      </c>
      <c r="E92" s="1">
        <f>AVERAGE(C90:C92)</f>
        <v>28.91349983215332</v>
      </c>
      <c r="F92" s="8"/>
      <c r="G92" s="30">
        <v>18.091999053955078</v>
      </c>
      <c r="H92" s="3">
        <f>STDEV(G90:G92)</f>
        <v>9.0414928183082291E-2</v>
      </c>
      <c r="I92" s="1">
        <f>AVERAGE(G90:G92)</f>
        <v>17.996999740600586</v>
      </c>
      <c r="J92" s="8"/>
      <c r="K92" s="1">
        <f>E92-I92</f>
        <v>10.916500091552734</v>
      </c>
      <c r="L92" s="1">
        <f>K92-$K$7</f>
        <v>-0.13083299001058002</v>
      </c>
      <c r="M92" s="27">
        <f>SQRT((D92*D92)+(H92*H92))</f>
        <v>0.12743319705864808</v>
      </c>
      <c r="N92" s="14"/>
      <c r="O92" s="34">
        <f>POWER(2,-L92)</f>
        <v>1.0949257121154123</v>
      </c>
      <c r="P92" s="26">
        <f>M92/SQRT((COUNT(C90:C92)+COUNT(G90:G92)/2))</f>
        <v>6.8115909013529985E-2</v>
      </c>
    </row>
    <row r="93" spans="2:16">
      <c r="B93" s="36" t="s">
        <v>38</v>
      </c>
      <c r="C93" s="30">
        <v>20.437999725341797</v>
      </c>
      <c r="D93" s="10"/>
      <c r="E93" s="8"/>
      <c r="F93" s="8"/>
      <c r="G93" s="30">
        <v>14.244999885559082</v>
      </c>
      <c r="I93" s="8"/>
      <c r="J93" s="8"/>
      <c r="K93" s="8"/>
      <c r="L93" s="8"/>
      <c r="M93" s="8"/>
      <c r="N93" s="8"/>
      <c r="O93" s="33"/>
    </row>
    <row r="94" spans="2:16">
      <c r="B94" s="36" t="s">
        <v>38</v>
      </c>
      <c r="C94" s="30">
        <v>20.767999649047852</v>
      </c>
      <c r="D94" s="9"/>
      <c r="E94" s="8"/>
      <c r="F94" s="8"/>
      <c r="G94" s="30">
        <v>14.265000343322754</v>
      </c>
      <c r="H94" s="9"/>
      <c r="I94" s="8"/>
      <c r="J94" s="8"/>
      <c r="K94" s="8"/>
      <c r="L94" s="8"/>
      <c r="M94" s="8"/>
      <c r="N94" s="8"/>
      <c r="O94" s="33"/>
    </row>
    <row r="95" spans="2:16" ht="15">
      <c r="B95" s="36" t="s">
        <v>38</v>
      </c>
      <c r="C95" s="30">
        <v>20.73900032043457</v>
      </c>
      <c r="D95" s="4">
        <f>STDEV(C93:C95)</f>
        <v>0.18273034274226174</v>
      </c>
      <c r="E95" s="1">
        <f>AVERAGE(C93:C95)</f>
        <v>20.648333231608074</v>
      </c>
      <c r="F95" s="8"/>
      <c r="G95" s="30">
        <v>14.258999824523926</v>
      </c>
      <c r="H95" s="3">
        <f>STDEV(G93:G95)</f>
        <v>1.0263388228965964E-2</v>
      </c>
      <c r="I95" s="1">
        <f>AVERAGE(G93:G95)</f>
        <v>14.256333351135254</v>
      </c>
      <c r="J95" s="8"/>
      <c r="K95" s="1">
        <f>E95-I95</f>
        <v>6.3919998804728202</v>
      </c>
      <c r="L95" s="1">
        <f>K95-$K$7</f>
        <v>-4.6553332010904942</v>
      </c>
      <c r="M95" s="27">
        <f>SQRT((D95*D95)+(H95*H95))</f>
        <v>0.18301834688534077</v>
      </c>
      <c r="N95" s="14"/>
      <c r="O95" s="34">
        <f>POWER(2,-L95)</f>
        <v>25.199674629417732</v>
      </c>
      <c r="P95" s="26">
        <f>M95/SQRT((COUNT(C93:C95)+COUNT(G93:G95)/2))</f>
        <v>8.6275676109450875E-2</v>
      </c>
    </row>
    <row r="96" spans="2:16">
      <c r="B96" s="36" t="s">
        <v>39</v>
      </c>
      <c r="C96" t="s">
        <v>9</v>
      </c>
      <c r="D96" s="10"/>
      <c r="E96" s="8"/>
      <c r="F96" s="8"/>
      <c r="G96" s="30">
        <v>14.814999580383301</v>
      </c>
      <c r="I96" s="8"/>
      <c r="J96" s="8"/>
      <c r="K96" s="8"/>
      <c r="L96" s="8"/>
      <c r="M96" s="8"/>
      <c r="N96" s="8"/>
      <c r="O96" s="33"/>
    </row>
    <row r="97" spans="2:17">
      <c r="B97" s="36" t="s">
        <v>39</v>
      </c>
      <c r="C97" s="30">
        <v>39.265998840332031</v>
      </c>
      <c r="D97" s="9"/>
      <c r="E97" s="8"/>
      <c r="F97" s="8"/>
      <c r="G97" s="30">
        <v>14.826999664306641</v>
      </c>
      <c r="H97" s="9"/>
      <c r="I97" s="8"/>
      <c r="J97" s="8"/>
      <c r="K97" s="8"/>
      <c r="L97" s="8"/>
      <c r="M97" s="8"/>
      <c r="N97" s="8"/>
      <c r="O97" s="33"/>
    </row>
    <row r="98" spans="2:17" ht="15">
      <c r="B98" s="36" t="s">
        <v>39</v>
      </c>
      <c r="C98" s="30">
        <v>37.688999176025391</v>
      </c>
      <c r="D98" s="4">
        <f>STDEV(C96:C98)</f>
        <v>1.1151071565601347</v>
      </c>
      <c r="E98" s="1">
        <f>AVERAGE(C96:C98)</f>
        <v>38.477499008178711</v>
      </c>
      <c r="F98" s="8"/>
      <c r="G98" s="30">
        <v>14.805000305175781</v>
      </c>
      <c r="H98" s="3">
        <f>STDEV(G96:G98)</f>
        <v>1.1014833339724512E-2</v>
      </c>
      <c r="I98" s="1">
        <f>AVERAGE(G96:G98)</f>
        <v>14.815666516621908</v>
      </c>
      <c r="J98" s="8"/>
      <c r="K98" s="1">
        <f>E98-I98</f>
        <v>23.661832491556801</v>
      </c>
      <c r="L98" s="1">
        <f>K98-$K$7</f>
        <v>12.614499409993487</v>
      </c>
      <c r="M98" s="27">
        <f>SQRT((D98*D98)+(H98*H98))</f>
        <v>1.1151615565312187</v>
      </c>
      <c r="N98" s="14"/>
      <c r="O98" s="34">
        <f>POWER(2,-L98)</f>
        <v>1.5946203323605201E-4</v>
      </c>
      <c r="P98" s="26">
        <f>M98/SQRT((COUNT(C96:C98)+COUNT(G96:G98)/2))</f>
        <v>0.5960789250630516</v>
      </c>
    </row>
    <row r="99" spans="2:17">
      <c r="B99" s="36" t="s">
        <v>241</v>
      </c>
      <c r="C99" s="30">
        <v>23.190999984741211</v>
      </c>
      <c r="D99" s="10"/>
      <c r="E99" s="8"/>
      <c r="F99" s="8"/>
      <c r="G99" s="30">
        <v>15.284000396728516</v>
      </c>
      <c r="I99" s="8"/>
      <c r="J99" s="8"/>
      <c r="K99" s="8"/>
      <c r="L99" s="8"/>
      <c r="M99" s="8"/>
      <c r="N99" s="8"/>
      <c r="O99" s="33"/>
    </row>
    <row r="100" spans="2:17">
      <c r="B100" s="36" t="s">
        <v>241</v>
      </c>
      <c r="C100" s="30">
        <v>23.333999633789062</v>
      </c>
      <c r="D100" s="9"/>
      <c r="E100" s="8"/>
      <c r="F100" s="8"/>
      <c r="G100" s="30">
        <v>15.086999893188477</v>
      </c>
      <c r="H100" s="9"/>
      <c r="I100" s="8"/>
      <c r="J100" s="8"/>
      <c r="K100" s="8"/>
      <c r="L100" s="8"/>
      <c r="M100" s="8"/>
      <c r="N100" s="8"/>
      <c r="O100" s="33"/>
    </row>
    <row r="101" spans="2:17" ht="15">
      <c r="B101" s="36" t="s">
        <v>241</v>
      </c>
      <c r="C101" s="30">
        <v>23.097000122070312</v>
      </c>
      <c r="D101" s="4">
        <f>STDEV(C99:C101)</f>
        <v>0.11934099768093277</v>
      </c>
      <c r="E101" s="1">
        <f>AVERAGE(C99:C101)</f>
        <v>23.207333246866863</v>
      </c>
      <c r="F101" s="8"/>
      <c r="G101" s="30">
        <v>15.154999732971191</v>
      </c>
      <c r="H101" s="3">
        <f>STDEV(G99:G101)</f>
        <v>0.10006193736492583</v>
      </c>
      <c r="I101" s="1">
        <f>AVERAGE(G99:G101)</f>
        <v>15.175333340962728</v>
      </c>
      <c r="J101" s="8"/>
      <c r="K101" s="1">
        <f>E101-I101</f>
        <v>8.0319999059041347</v>
      </c>
      <c r="L101" s="1">
        <f>K101-$K$7</f>
        <v>-3.0153331756591797</v>
      </c>
      <c r="M101" s="27">
        <f>SQRT((D101*D101)+(H101*H101))</f>
        <v>0.15573909283382492</v>
      </c>
      <c r="N101" s="14"/>
      <c r="O101" s="34">
        <f>POWER(2,-L101)</f>
        <v>8.0854786148604632</v>
      </c>
      <c r="P101" s="26">
        <f>M101/SQRT((COUNT(C99:C101)+COUNT(G99:G101)/2))</f>
        <v>7.3416112425759239E-2</v>
      </c>
    </row>
    <row r="102" spans="2:17">
      <c r="B102" s="36" t="s">
        <v>242</v>
      </c>
      <c r="C102" s="30">
        <v>20.677000045776367</v>
      </c>
      <c r="D102" s="10"/>
      <c r="E102" s="8"/>
      <c r="F102" s="8"/>
      <c r="G102" s="30">
        <v>14.640000343322754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242</v>
      </c>
      <c r="C103" s="30">
        <v>20.841999053955078</v>
      </c>
      <c r="D103" s="9"/>
      <c r="E103" s="8"/>
      <c r="F103" s="8"/>
      <c r="G103" s="30">
        <v>14.576999664306641</v>
      </c>
      <c r="H103" s="9"/>
      <c r="I103" s="8"/>
      <c r="J103" s="8"/>
      <c r="K103" s="8"/>
      <c r="L103" s="8"/>
      <c r="M103" s="8"/>
      <c r="N103" s="8"/>
      <c r="O103" s="33"/>
    </row>
    <row r="104" spans="2:17" ht="15">
      <c r="B104" s="36" t="s">
        <v>242</v>
      </c>
      <c r="C104" s="30">
        <v>21.000999450683594</v>
      </c>
      <c r="D104" s="4">
        <f>STDEV(C102:C104)</f>
        <v>0.16200895718036737</v>
      </c>
      <c r="E104" s="1">
        <f>AVERAGE(C102:C104)</f>
        <v>20.839999516805012</v>
      </c>
      <c r="F104" s="8"/>
      <c r="G104" s="30">
        <v>14.590999603271484</v>
      </c>
      <c r="H104" s="3">
        <f>STDEV(G102:G104)</f>
        <v>3.3081103299524274E-2</v>
      </c>
      <c r="I104" s="1">
        <f>AVERAGE(G102:G104)</f>
        <v>14.602666536966959</v>
      </c>
      <c r="J104" s="8"/>
      <c r="K104" s="1">
        <f>E104-I104</f>
        <v>6.2373329798380528</v>
      </c>
      <c r="L104" s="1">
        <f>K104-$K$7</f>
        <v>-4.8100001017252616</v>
      </c>
      <c r="M104" s="27">
        <f>SQRT((D104*D104)+(H104*H104))</f>
        <v>0.16535193256259179</v>
      </c>
      <c r="N104" s="14"/>
      <c r="O104" s="34">
        <f>POWER(2,-L104)</f>
        <v>28.05138506003243</v>
      </c>
      <c r="P104" s="26">
        <f>M104/SQRT((COUNT(C102:C104)+COUNT(G102:G104)/2))</f>
        <v>7.7947648531539571E-2</v>
      </c>
    </row>
    <row r="105" spans="2:17">
      <c r="B105" s="36" t="s">
        <v>243</v>
      </c>
      <c r="C105" t="s">
        <v>9</v>
      </c>
      <c r="D105" s="10"/>
      <c r="E105" s="8"/>
      <c r="F105" s="8"/>
      <c r="G105" s="30">
        <v>16.222999572753906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243</v>
      </c>
      <c r="C106" s="30">
        <v>37.667999267578125</v>
      </c>
      <c r="D106" s="9"/>
      <c r="E106" s="8"/>
      <c r="F106" s="8"/>
      <c r="G106" s="30">
        <v>16.186000823974609</v>
      </c>
      <c r="H106" s="9"/>
      <c r="I106" s="8"/>
      <c r="J106" s="8"/>
      <c r="K106" s="8"/>
      <c r="L106" s="8"/>
      <c r="M106" s="8"/>
      <c r="N106" s="8"/>
      <c r="O106" s="33"/>
    </row>
    <row r="107" spans="2:17" ht="15">
      <c r="B107" s="36" t="s">
        <v>243</v>
      </c>
      <c r="C107" t="s">
        <v>9</v>
      </c>
      <c r="D107" s="4" t="e">
        <f>STDEV(C105:C107)</f>
        <v>#DIV/0!</v>
      </c>
      <c r="E107" s="1">
        <f>AVERAGE(C105:C107)</f>
        <v>37.667999267578125</v>
      </c>
      <c r="F107" s="8"/>
      <c r="G107" s="30">
        <v>16.204000473022461</v>
      </c>
      <c r="H107" s="3">
        <f>STDEV(G105:G107)</f>
        <v>1.8501624107470274E-2</v>
      </c>
      <c r="I107" s="1">
        <f>AVERAGE(G105:G107)</f>
        <v>16.204333623250324</v>
      </c>
      <c r="J107" s="8"/>
      <c r="K107" s="1">
        <f>E107-I107</f>
        <v>21.463665644327801</v>
      </c>
      <c r="L107" s="1">
        <f>K107-$K$7</f>
        <v>10.416332562764486</v>
      </c>
      <c r="M107" s="27" t="e">
        <f>SQRT((D107*D107)+(H107*H107))</f>
        <v>#DIV/0!</v>
      </c>
      <c r="N107" s="14"/>
      <c r="O107" s="34">
        <f>POWER(2,-L107)</f>
        <v>7.3176469715413182E-4</v>
      </c>
      <c r="P107" s="26" t="e">
        <f>M107/SQRT((COUNT(C105:C107)+COUNT(G105:G107)/2))</f>
        <v>#DIV/0!</v>
      </c>
    </row>
    <row r="108" spans="2:17">
      <c r="B108" s="36" t="s">
        <v>40</v>
      </c>
      <c r="C108" s="30">
        <v>29.108999252319336</v>
      </c>
      <c r="D108" s="10"/>
      <c r="E108" s="8"/>
      <c r="F108" s="8"/>
      <c r="G108" s="30">
        <v>15.119000434875488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40</v>
      </c>
      <c r="C109" s="30"/>
      <c r="D109" s="9"/>
      <c r="E109" s="8"/>
      <c r="F109" s="8"/>
      <c r="G109" s="30">
        <v>15.166999816894531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">
      <c r="B110" s="36" t="s">
        <v>40</v>
      </c>
      <c r="C110" s="30">
        <v>29.120000839233398</v>
      </c>
      <c r="D110" s="4">
        <f>STDEV(C108:C110)</f>
        <v>7.7792967107467772E-3</v>
      </c>
      <c r="E110" s="1">
        <f>AVERAGE(C108:C110)</f>
        <v>29.114500045776367</v>
      </c>
      <c r="F110" s="8"/>
      <c r="G110" s="30">
        <v>14.996999740600586</v>
      </c>
      <c r="H110" s="3">
        <f>STDEV(G108:G110)</f>
        <v>8.7643345457328214E-2</v>
      </c>
      <c r="I110" s="1">
        <f>AVERAGE(G108:G110)</f>
        <v>15.094333330790201</v>
      </c>
      <c r="J110" s="8"/>
      <c r="K110" s="1">
        <f>E110-I110</f>
        <v>14.020166714986166</v>
      </c>
      <c r="L110" s="1">
        <f>K110-$K$7</f>
        <v>2.9728336334228516</v>
      </c>
      <c r="M110" s="27">
        <f>SQRT((D110*D110)+(H110*H110))</f>
        <v>8.7987916558277535E-2</v>
      </c>
      <c r="N110" s="14"/>
      <c r="O110" s="34">
        <f>POWER(2,-L110)</f>
        <v>0.12737608729781952</v>
      </c>
      <c r="P110" s="26">
        <f>M110/SQRT((COUNT(C108:C110)+COUNT(G108:G110)/2))</f>
        <v>4.7031519705304045E-2</v>
      </c>
      <c r="Q110"/>
    </row>
    <row r="111" spans="2:17" s="41" customFormat="1">
      <c r="B111" s="41" t="s">
        <v>41</v>
      </c>
      <c r="C111" s="42">
        <v>22.716999053955078</v>
      </c>
      <c r="D111" s="43"/>
      <c r="E111" s="44"/>
      <c r="F111" s="44"/>
      <c r="G111" s="42">
        <v>14.586000442504883</v>
      </c>
      <c r="H111" s="45"/>
      <c r="I111" s="44"/>
      <c r="J111" s="44"/>
      <c r="K111" s="44"/>
      <c r="L111" s="44"/>
      <c r="M111" s="44"/>
      <c r="N111" s="44"/>
      <c r="O111" s="46"/>
      <c r="P111" s="47"/>
    </row>
    <row r="112" spans="2:17" s="41" customFormat="1">
      <c r="B112" s="41" t="s">
        <v>41</v>
      </c>
      <c r="C112" s="42">
        <v>23.266000747680664</v>
      </c>
      <c r="D112" s="49"/>
      <c r="E112" s="44"/>
      <c r="F112" s="44"/>
      <c r="G112" s="42">
        <v>14.595999717712402</v>
      </c>
      <c r="H112" s="49"/>
      <c r="I112" s="44"/>
      <c r="J112" s="44"/>
      <c r="K112" s="44"/>
      <c r="L112" s="44"/>
      <c r="M112" s="44"/>
      <c r="N112" s="44"/>
      <c r="O112" s="46"/>
      <c r="P112" s="47"/>
    </row>
    <row r="113" spans="2:17" s="41" customFormat="1" ht="15">
      <c r="B113" s="41" t="s">
        <v>41</v>
      </c>
      <c r="C113" s="42"/>
      <c r="D113" s="50">
        <f>STDEV(C111:C113)</f>
        <v>0.38820282051626187</v>
      </c>
      <c r="E113" s="51">
        <f>AVERAGE(C111:C113)</f>
        <v>22.991499900817871</v>
      </c>
      <c r="F113" s="44"/>
      <c r="G113" s="42">
        <v>14.630999565124512</v>
      </c>
      <c r="H113" s="52">
        <f>STDEV(G111:G113)</f>
        <v>2.3628710855239408E-2</v>
      </c>
      <c r="I113" s="51">
        <f>AVERAGE(G111:G113)</f>
        <v>14.6043332417806</v>
      </c>
      <c r="J113" s="44"/>
      <c r="K113" s="51">
        <f>E113-I113</f>
        <v>8.3871666590372715</v>
      </c>
      <c r="L113" s="51">
        <f>K113-$K$7</f>
        <v>-2.6601664225260429</v>
      </c>
      <c r="M113" s="51">
        <f>SQRT((D113*D113)+(H113*H113))</f>
        <v>0.38892125916882142</v>
      </c>
      <c r="N113" s="44"/>
      <c r="O113" s="54">
        <f>POWER(2,-L113)</f>
        <v>6.3210596206105647</v>
      </c>
      <c r="P113" s="2">
        <f>M113/SQRT((COUNT(C111:C113)+COUNT(G111:G113)/2))</f>
        <v>0.20788715746320616</v>
      </c>
    </row>
    <row r="114" spans="2:17">
      <c r="B114" s="36" t="s">
        <v>42</v>
      </c>
      <c r="C114" t="s">
        <v>9</v>
      </c>
      <c r="D114" s="10"/>
      <c r="E114" s="8"/>
      <c r="F114" s="8"/>
      <c r="G114" s="30">
        <v>15.437999725341797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42</v>
      </c>
      <c r="C115" s="30">
        <v>36.278999328613281</v>
      </c>
      <c r="D115" s="9"/>
      <c r="E115" s="8"/>
      <c r="F115" s="8"/>
      <c r="G115" s="30">
        <v>15.425999641418457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">
      <c r="B116" s="36" t="s">
        <v>42</v>
      </c>
      <c r="C116" s="30">
        <v>29.35099983215332</v>
      </c>
      <c r="D116" s="4">
        <f>STDEV(C114:C116)</f>
        <v>4.898835424003825</v>
      </c>
      <c r="E116" s="1">
        <f>AVERAGE(C114:C116)</f>
        <v>32.814999580383301</v>
      </c>
      <c r="F116" s="8"/>
      <c r="G116" s="30">
        <v>15.449000358581543</v>
      </c>
      <c r="H116" s="3">
        <f>STDEV(G114:G116)</f>
        <v>1.1503977108366203E-2</v>
      </c>
      <c r="I116" s="1">
        <f>AVERAGE(G114:G116)</f>
        <v>15.437666575113932</v>
      </c>
      <c r="J116" s="8"/>
      <c r="K116" s="1">
        <f>E116-I116</f>
        <v>17.377333005269371</v>
      </c>
      <c r="L116" s="1">
        <f>K116-$K$7</f>
        <v>6.3299999237060565</v>
      </c>
      <c r="M116" s="27">
        <f>SQRT((D116*D116)+(H116*H116))</f>
        <v>4.8988489314291011</v>
      </c>
      <c r="N116" s="14"/>
      <c r="O116" s="34">
        <f>POWER(2,-L116)</f>
        <v>1.2430258216019091E-2</v>
      </c>
      <c r="P116" s="26">
        <f>M116/SQRT((COUNT(C114:C116)+COUNT(G114:G116)/2))</f>
        <v>2.6185448987101894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4"/>
  <sheetViews>
    <sheetView showGridLines="0" topLeftCell="A103" workbookViewId="0">
      <selection activeCell="G13" sqref="G13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8.8320312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4.5" style="31" customWidth="1"/>
    <col min="16" max="16" width="6.332031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">
      <c r="B7" s="38"/>
      <c r="C7" s="30">
        <v>26.604999542236328</v>
      </c>
      <c r="D7" s="4">
        <f>STDEV(C5:C8)</f>
        <v>2.9698355334716372E-2</v>
      </c>
      <c r="E7" s="1">
        <f>AVERAGE(C5:C8)</f>
        <v>26.583999633789062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5" t="s">
        <v>43</v>
      </c>
      <c r="C9" s="30">
        <v>21.843000411987305</v>
      </c>
      <c r="D9" s="10"/>
      <c r="E9" s="8"/>
      <c r="F9" s="8"/>
      <c r="G9" s="30">
        <v>16.483999252319336</v>
      </c>
      <c r="I9" s="8"/>
      <c r="J9" s="8"/>
      <c r="K9" s="8"/>
      <c r="L9" s="8"/>
      <c r="M9" s="8"/>
      <c r="N9" s="8"/>
      <c r="O9" s="33"/>
    </row>
    <row r="10" spans="2:16">
      <c r="B10" s="35" t="s">
        <v>43</v>
      </c>
      <c r="C10" s="30"/>
      <c r="D10" s="9"/>
      <c r="E10" s="8"/>
      <c r="F10" s="8"/>
      <c r="G10" s="30">
        <v>16.535999298095703</v>
      </c>
      <c r="H10" s="9"/>
      <c r="I10" s="8"/>
      <c r="J10" s="8"/>
      <c r="K10" s="8"/>
      <c r="L10" s="8"/>
      <c r="M10" s="8"/>
      <c r="N10" s="8"/>
      <c r="O10" s="33"/>
    </row>
    <row r="11" spans="2:16" ht="15">
      <c r="B11" s="35" t="s">
        <v>43</v>
      </c>
      <c r="C11" s="30">
        <v>23.132999420166016</v>
      </c>
      <c r="D11" s="4">
        <f>STDEV(C9:C11)</f>
        <v>0.91216704640708712</v>
      </c>
      <c r="E11" s="1">
        <f>AVERAGE(C9:C11)</f>
        <v>22.48799991607666</v>
      </c>
      <c r="F11" s="8"/>
      <c r="G11" s="30">
        <v>16.464000701904297</v>
      </c>
      <c r="H11" s="3">
        <f>STDEV(G9:G11)</f>
        <v>3.7165720390749682E-2</v>
      </c>
      <c r="I11" s="1">
        <f>AVERAGE(G9:G11)</f>
        <v>16.494666417439777</v>
      </c>
      <c r="J11" s="8"/>
      <c r="K11" s="1">
        <f>E11-I11</f>
        <v>5.9933334986368827</v>
      </c>
      <c r="L11" s="1">
        <f>K11-$K$7</f>
        <v>-5.0539995829264317</v>
      </c>
      <c r="M11" s="27">
        <f>SQRT((D11*D11)+(H11*H11))</f>
        <v>0.91292388035541738</v>
      </c>
      <c r="N11" s="14"/>
      <c r="O11" s="40">
        <f>POWER(2,-L11)</f>
        <v>33.220447053565515</v>
      </c>
      <c r="P11" s="26">
        <f>M11/SQRT((COUNT(C9:C11)+COUNT(G9:G11)/2))</f>
        <v>0.48797834007059676</v>
      </c>
    </row>
    <row r="12" spans="2:16">
      <c r="B12" s="36" t="s">
        <v>44</v>
      </c>
      <c r="C12" s="30"/>
      <c r="D12" s="10"/>
      <c r="E12" s="8"/>
      <c r="F12" s="8"/>
      <c r="G12" s="30">
        <v>13.814999580383301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44</v>
      </c>
      <c r="C13" s="30">
        <v>18.458999633789062</v>
      </c>
      <c r="D13" s="9"/>
      <c r="E13" s="8"/>
      <c r="F13" s="8"/>
      <c r="G13" s="30">
        <v>13.831000328063965</v>
      </c>
      <c r="H13" s="9"/>
      <c r="I13" s="8"/>
      <c r="J13" s="8"/>
      <c r="K13" s="8"/>
      <c r="L13" s="8"/>
      <c r="M13" s="8"/>
      <c r="N13" s="8"/>
      <c r="O13" s="33"/>
    </row>
    <row r="14" spans="2:16" ht="15">
      <c r="B14" s="36" t="s">
        <v>44</v>
      </c>
      <c r="C14" s="30">
        <v>18.61400032043457</v>
      </c>
      <c r="D14" s="4">
        <f>STDEV(C12:C14)</f>
        <v>0.10960203661560972</v>
      </c>
      <c r="E14" s="1">
        <f>AVERAGE(C12:C14)</f>
        <v>18.536499977111816</v>
      </c>
      <c r="F14" s="8"/>
      <c r="G14" s="30">
        <v>13.829000473022461</v>
      </c>
      <c r="H14" s="3">
        <f>STDEV(G12:G14)</f>
        <v>8.7182599680268192E-3</v>
      </c>
      <c r="I14" s="1">
        <f>AVERAGE(G12:G14)</f>
        <v>13.825000127156576</v>
      </c>
      <c r="J14" s="8"/>
      <c r="K14" s="1">
        <f>E14-I14</f>
        <v>4.7114998499552403</v>
      </c>
      <c r="L14" s="1">
        <f>K14-$K$7</f>
        <v>-6.3358332316080741</v>
      </c>
      <c r="M14" s="27">
        <f>SQRT((D14*D14)+(H14*H14))</f>
        <v>0.109948235489068</v>
      </c>
      <c r="N14" s="14"/>
      <c r="O14" s="34">
        <f>POWER(2,-L14)</f>
        <v>80.774792350082805</v>
      </c>
      <c r="P14" s="26">
        <f>M14/SQRT((COUNT(C12:C14)+COUNT(G12:G14)/2))</f>
        <v>5.8769803925776014E-2</v>
      </c>
    </row>
    <row r="15" spans="2:16">
      <c r="B15" s="36" t="s">
        <v>45</v>
      </c>
      <c r="C15" t="s">
        <v>9</v>
      </c>
      <c r="D15" s="10"/>
      <c r="E15" s="8"/>
      <c r="F15" s="8"/>
      <c r="G15" s="30">
        <v>16.121000289916992</v>
      </c>
      <c r="I15" s="8"/>
      <c r="J15" s="8"/>
      <c r="K15" s="8"/>
      <c r="L15" s="8"/>
      <c r="M15" s="8"/>
      <c r="N15" s="8"/>
      <c r="O15" s="33"/>
    </row>
    <row r="16" spans="2:16">
      <c r="B16" s="36" t="s">
        <v>45</v>
      </c>
      <c r="C16" t="s">
        <v>9</v>
      </c>
      <c r="D16" s="9"/>
      <c r="E16" s="8"/>
      <c r="F16" s="8"/>
      <c r="G16" s="30">
        <v>16.243999481201172</v>
      </c>
      <c r="H16" s="9"/>
      <c r="I16" s="8"/>
      <c r="J16" s="8"/>
      <c r="K16" s="8"/>
      <c r="L16" s="8"/>
      <c r="M16" s="8"/>
      <c r="N16" s="8"/>
      <c r="O16" s="33"/>
    </row>
    <row r="17" spans="2:16" ht="15">
      <c r="B17" s="36" t="s">
        <v>45</v>
      </c>
      <c r="C17" s="30">
        <v>39.78900146484375</v>
      </c>
      <c r="D17" s="4" t="e">
        <f>STDEV(C15:C17)</f>
        <v>#DIV/0!</v>
      </c>
      <c r="E17" s="1">
        <f>AVERAGE(C15:C17)</f>
        <v>39.78900146484375</v>
      </c>
      <c r="F17" s="8"/>
      <c r="G17" s="30">
        <v>16.281000137329102</v>
      </c>
      <c r="H17" s="3">
        <f>STDEV(G15:G17)</f>
        <v>8.3763357922142595E-2</v>
      </c>
      <c r="I17" s="1">
        <f>AVERAGE(G15:G17)</f>
        <v>16.215333302815754</v>
      </c>
      <c r="J17" s="8"/>
      <c r="K17" s="1">
        <f>E17-I17</f>
        <v>23.573668162027996</v>
      </c>
      <c r="L17" s="1">
        <f>K17-$K$7</f>
        <v>12.526335080464682</v>
      </c>
      <c r="M17" s="27" t="e">
        <f>SQRT((D17*D17)+(H17*H17))</f>
        <v>#DIV/0!</v>
      </c>
      <c r="N17" s="14"/>
      <c r="O17" s="34">
        <f>POWER(2,-L17)</f>
        <v>1.6951081230414698E-4</v>
      </c>
      <c r="P17" s="26" t="e">
        <f>M17/SQRT((COUNT(C15:C17)+COUNT(G15:G17)/2))</f>
        <v>#DIV/0!</v>
      </c>
    </row>
    <row r="18" spans="2:16">
      <c r="B18" s="36" t="s">
        <v>46</v>
      </c>
      <c r="C18" s="30">
        <v>25.214000701904297</v>
      </c>
      <c r="D18" s="10"/>
      <c r="E18" s="8"/>
      <c r="F18" s="8"/>
      <c r="G18" s="30">
        <v>18.999000549316406</v>
      </c>
      <c r="I18" s="8"/>
      <c r="J18" s="8"/>
      <c r="K18" s="8"/>
      <c r="L18" s="8"/>
      <c r="M18" s="8"/>
      <c r="N18" s="8"/>
      <c r="O18" s="33"/>
    </row>
    <row r="19" spans="2:16">
      <c r="B19" s="36" t="s">
        <v>46</v>
      </c>
      <c r="C19" s="30">
        <v>25.25200080871582</v>
      </c>
      <c r="D19" s="9"/>
      <c r="E19" s="8"/>
      <c r="F19" s="8"/>
      <c r="G19" s="30">
        <v>19.135000228881836</v>
      </c>
      <c r="H19" s="9"/>
      <c r="I19" s="8"/>
      <c r="J19" s="8"/>
      <c r="K19" s="8"/>
      <c r="L19" s="8"/>
      <c r="M19" s="8"/>
      <c r="N19" s="8"/>
      <c r="O19" s="33"/>
    </row>
    <row r="20" spans="2:16" ht="15">
      <c r="B20" s="36" t="s">
        <v>46</v>
      </c>
      <c r="C20" s="30">
        <v>25.011999130249023</v>
      </c>
      <c r="D20" s="4">
        <f>STDEV(C18:C20)</f>
        <v>0.12900222784624529</v>
      </c>
      <c r="E20" s="1">
        <f>AVERAGE(C18:C20)</f>
        <v>25.159333546956379</v>
      </c>
      <c r="F20" s="8"/>
      <c r="G20" s="30">
        <v>19.013999938964844</v>
      </c>
      <c r="H20" s="3">
        <f>STDEV(G18:G20)</f>
        <v>7.4567603210913436E-2</v>
      </c>
      <c r="I20" s="1">
        <f>AVERAGE(G18:G20)</f>
        <v>19.049333572387695</v>
      </c>
      <c r="J20" s="8"/>
      <c r="K20" s="1">
        <f>E20-I20</f>
        <v>6.1099999745686837</v>
      </c>
      <c r="L20" s="1">
        <f>K20-$K$7</f>
        <v>-4.9373331069946307</v>
      </c>
      <c r="M20" s="27">
        <f>SQRT((D20*D20)+(H20*H20))</f>
        <v>0.14900302761324957</v>
      </c>
      <c r="N20" s="14"/>
      <c r="O20" s="34">
        <f>POWER(2,-L20)</f>
        <v>30.639760326468551</v>
      </c>
      <c r="P20" s="26">
        <f>M20/SQRT((COUNT(C18:C20)+COUNT(G18:G20)/2))</f>
        <v>7.0240700828436781E-2</v>
      </c>
    </row>
    <row r="21" spans="2:16">
      <c r="B21" s="36" t="s">
        <v>47</v>
      </c>
      <c r="C21" s="30">
        <v>21.270999908447266</v>
      </c>
      <c r="D21" s="10"/>
      <c r="E21" s="8"/>
      <c r="F21" s="8"/>
      <c r="G21" s="30">
        <v>16.391000747680664</v>
      </c>
      <c r="I21" s="8"/>
      <c r="J21" s="8"/>
      <c r="K21" s="8"/>
      <c r="L21" s="8"/>
      <c r="M21" s="8"/>
      <c r="N21" s="8"/>
      <c r="O21" s="33"/>
    </row>
    <row r="22" spans="2:16">
      <c r="B22" s="36" t="s">
        <v>47</v>
      </c>
      <c r="C22" s="30">
        <v>21.290000915527344</v>
      </c>
      <c r="D22" s="9"/>
      <c r="E22" s="8"/>
      <c r="F22" s="8"/>
      <c r="G22" s="30">
        <v>16.420999526977539</v>
      </c>
      <c r="H22" s="9"/>
      <c r="I22" s="8"/>
      <c r="J22" s="8"/>
      <c r="K22" s="8"/>
      <c r="L22" s="8"/>
      <c r="M22" s="8"/>
      <c r="N22" s="8"/>
      <c r="O22" s="33"/>
    </row>
    <row r="23" spans="2:16" ht="15">
      <c r="B23" s="36" t="s">
        <v>47</v>
      </c>
      <c r="C23" s="30">
        <v>21.340999603271484</v>
      </c>
      <c r="D23" s="4">
        <f>STDEV(C21:C23)</f>
        <v>3.6198208282467274E-2</v>
      </c>
      <c r="E23" s="1">
        <f>AVERAGE(C21:C23)</f>
        <v>21.300666809082031</v>
      </c>
      <c r="F23" s="8"/>
      <c r="G23" s="30">
        <v>16.441999435424805</v>
      </c>
      <c r="H23" s="3">
        <f>STDEV(G21:G23)</f>
        <v>2.5631325449276949E-2</v>
      </c>
      <c r="I23" s="1">
        <f>AVERAGE(G21:G23)</f>
        <v>16.417999903361004</v>
      </c>
      <c r="J23" s="8"/>
      <c r="K23" s="1">
        <f>E23-I23</f>
        <v>4.8826669057210275</v>
      </c>
      <c r="L23" s="1">
        <f>K23-$K$7</f>
        <v>-6.1646661758422869</v>
      </c>
      <c r="M23" s="27">
        <f>SQRT((D23*D23)+(H23*H23))</f>
        <v>4.4353975325190802E-2</v>
      </c>
      <c r="N23" s="14"/>
      <c r="O23" s="34">
        <f>POWER(2,-L23)</f>
        <v>71.738027663094499</v>
      </c>
      <c r="P23" s="26">
        <f>M23/SQRT((COUNT(C21:C23)+COUNT(G21:G23)/2))</f>
        <v>2.0908664483348816E-2</v>
      </c>
    </row>
    <row r="24" spans="2:16">
      <c r="B24" s="36" t="s">
        <v>48</v>
      </c>
      <c r="C24" t="s">
        <v>9</v>
      </c>
      <c r="D24" s="10"/>
      <c r="E24" s="8"/>
      <c r="F24" s="8"/>
      <c r="G24" s="30">
        <v>18.148000717163086</v>
      </c>
      <c r="I24" s="8"/>
      <c r="J24" s="8"/>
      <c r="K24" s="8"/>
      <c r="L24" s="8"/>
      <c r="M24" s="8"/>
      <c r="N24" s="8"/>
      <c r="O24" s="33"/>
    </row>
    <row r="25" spans="2:16">
      <c r="B25" s="36" t="s">
        <v>48</v>
      </c>
      <c r="C25" t="s">
        <v>9</v>
      </c>
      <c r="D25" s="9"/>
      <c r="E25" s="8"/>
      <c r="F25" s="8"/>
      <c r="G25" s="30">
        <v>18.125999450683594</v>
      </c>
      <c r="H25" s="9"/>
      <c r="I25" s="8"/>
      <c r="J25" s="8"/>
      <c r="K25" s="8"/>
      <c r="L25" s="8"/>
      <c r="M25" s="8"/>
      <c r="N25" s="8"/>
      <c r="O25" s="33"/>
    </row>
    <row r="26" spans="2:16" ht="15">
      <c r="B26" s="36" t="s">
        <v>48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18.02400016784668</v>
      </c>
      <c r="H26" s="3">
        <f>STDEV(G24:G26)</f>
        <v>6.6161476274234937E-2</v>
      </c>
      <c r="I26" s="1">
        <f>AVERAGE(G24:G26)</f>
        <v>18.099333445231121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49</v>
      </c>
      <c r="C27" s="30">
        <v>23.246000289916992</v>
      </c>
      <c r="D27" s="10"/>
      <c r="E27" s="8"/>
      <c r="F27" s="8"/>
      <c r="G27" s="30">
        <v>14.951999664306641</v>
      </c>
      <c r="I27" s="8"/>
      <c r="J27" s="8"/>
      <c r="K27" s="8"/>
      <c r="L27" s="8"/>
      <c r="M27" s="8"/>
      <c r="N27" s="8"/>
      <c r="O27" s="33"/>
    </row>
    <row r="28" spans="2:16">
      <c r="B28" s="36" t="s">
        <v>49</v>
      </c>
      <c r="C28" s="30">
        <v>23.322999954223633</v>
      </c>
      <c r="D28" s="9"/>
      <c r="E28" s="8"/>
      <c r="F28" s="8"/>
      <c r="G28" s="30">
        <v>14.930999755859375</v>
      </c>
      <c r="H28" s="9"/>
      <c r="I28" s="8"/>
      <c r="J28" s="8"/>
      <c r="K28" s="8"/>
      <c r="L28" s="8"/>
      <c r="M28" s="8"/>
      <c r="N28" s="8"/>
      <c r="O28" s="33"/>
    </row>
    <row r="29" spans="2:16" ht="15">
      <c r="B29" s="36" t="s">
        <v>49</v>
      </c>
      <c r="C29" s="30">
        <v>23.229999542236328</v>
      </c>
      <c r="D29" s="4">
        <f>STDEV(C27:C29)</f>
        <v>4.9722645510679252E-2</v>
      </c>
      <c r="E29" s="1">
        <f>AVERAGE(C27:C29)</f>
        <v>23.266333262125652</v>
      </c>
      <c r="F29" s="8"/>
      <c r="G29" s="30">
        <v>14.951999664306641</v>
      </c>
      <c r="H29" s="3">
        <f>STDEV(G27:G29)</f>
        <v>1.2124302794986304E-2</v>
      </c>
      <c r="I29" s="1">
        <f>AVERAGE(G27:G29)</f>
        <v>14.944999694824219</v>
      </c>
      <c r="J29" s="8"/>
      <c r="K29" s="1">
        <f>E29-I29</f>
        <v>8.3213335673014335</v>
      </c>
      <c r="L29" s="1">
        <f>K29-$K$7</f>
        <v>-2.7259995142618809</v>
      </c>
      <c r="M29" s="27">
        <f>SQRT((D29*D29)+(H29*H29))</f>
        <v>5.1179489982269108E-2</v>
      </c>
      <c r="N29" s="14"/>
      <c r="O29" s="34">
        <f>POWER(2,-L29)</f>
        <v>6.6161847199556973</v>
      </c>
      <c r="P29" s="26">
        <f>M29/SQRT((COUNT(C27:C29)+COUNT(G27:G29)/2))</f>
        <v>2.4126242949420978E-2</v>
      </c>
    </row>
    <row r="30" spans="2:16">
      <c r="B30" s="36" t="s">
        <v>50</v>
      </c>
      <c r="C30" s="30">
        <v>19.579000473022461</v>
      </c>
      <c r="D30" s="10"/>
      <c r="E30" s="8"/>
      <c r="F30" s="8"/>
      <c r="G30" s="30">
        <v>13.506999969482422</v>
      </c>
      <c r="I30" s="8"/>
      <c r="J30" s="8"/>
      <c r="K30" s="8"/>
      <c r="L30" s="8"/>
      <c r="M30" s="8"/>
      <c r="N30" s="8"/>
      <c r="O30" s="33"/>
    </row>
    <row r="31" spans="2:16">
      <c r="B31" s="36" t="s">
        <v>50</v>
      </c>
      <c r="C31" s="30">
        <v>19.336000442504883</v>
      </c>
      <c r="D31" s="9"/>
      <c r="E31" s="8"/>
      <c r="F31" s="8"/>
      <c r="G31" s="30">
        <v>13.451999664306641</v>
      </c>
      <c r="H31" s="9"/>
      <c r="I31" s="8"/>
      <c r="J31" s="8"/>
      <c r="K31" s="8"/>
      <c r="L31" s="8"/>
      <c r="M31" s="8"/>
      <c r="N31" s="8"/>
      <c r="O31" s="33"/>
    </row>
    <row r="32" spans="2:16" ht="15">
      <c r="B32" s="36" t="s">
        <v>50</v>
      </c>
      <c r="C32" s="30">
        <v>19.375999450683594</v>
      </c>
      <c r="D32" s="4">
        <f>STDEV(C30:C32)</f>
        <v>0.13029348318152739</v>
      </c>
      <c r="E32" s="1">
        <f>AVERAGE(C30:C32)</f>
        <v>19.430333455403645</v>
      </c>
      <c r="F32" s="8"/>
      <c r="G32" s="30">
        <v>13.493000030517578</v>
      </c>
      <c r="H32" s="3">
        <f>STDEV(G30:G32)</f>
        <v>2.8583392293076427E-2</v>
      </c>
      <c r="I32" s="1">
        <f>AVERAGE(G30:G32)</f>
        <v>13.483999888102213</v>
      </c>
      <c r="J32" s="8"/>
      <c r="K32" s="1">
        <f>E32-I32</f>
        <v>5.9463335673014317</v>
      </c>
      <c r="L32" s="1">
        <f>K32-$K$7</f>
        <v>-5.1009995142618827</v>
      </c>
      <c r="M32" s="27">
        <f>SQRT((D32*D32)+(H32*H32))</f>
        <v>0.1333919115784569</v>
      </c>
      <c r="N32" s="14"/>
      <c r="O32" s="34">
        <f>POWER(2,-L32)</f>
        <v>34.320520182864691</v>
      </c>
      <c r="P32" s="26">
        <f>M32/SQRT((COUNT(C30:C32)+COUNT(G30:G32)/2))</f>
        <v>6.2881550155042154E-2</v>
      </c>
    </row>
    <row r="33" spans="2:16">
      <c r="B33" s="36" t="s">
        <v>51</v>
      </c>
      <c r="C33" s="30">
        <v>28.889999389648438</v>
      </c>
      <c r="D33" s="10"/>
      <c r="E33" s="8"/>
      <c r="F33" s="8"/>
      <c r="G33" s="30">
        <v>15.01099967956543</v>
      </c>
      <c r="I33" s="8"/>
      <c r="J33" s="8"/>
      <c r="K33" s="8"/>
      <c r="L33" s="8"/>
      <c r="M33" s="8"/>
      <c r="N33" s="8"/>
      <c r="O33" s="33"/>
    </row>
    <row r="34" spans="2:16">
      <c r="B34" s="36" t="s">
        <v>51</v>
      </c>
      <c r="C34" s="30"/>
      <c r="D34" s="9"/>
      <c r="E34" s="8"/>
      <c r="F34" s="8"/>
      <c r="G34" s="30">
        <v>15.01099967956543</v>
      </c>
      <c r="H34" s="9"/>
      <c r="I34" s="8"/>
      <c r="J34" s="8"/>
      <c r="K34" s="8"/>
      <c r="L34" s="8"/>
      <c r="M34" s="8"/>
      <c r="N34" s="8"/>
      <c r="O34" s="33"/>
    </row>
    <row r="35" spans="2:16" ht="15">
      <c r="B35" s="36" t="s">
        <v>51</v>
      </c>
      <c r="C35" s="30">
        <v>30.283000946044922</v>
      </c>
      <c r="D35" s="4">
        <f>STDEV(C33:C35)</f>
        <v>0.98500084673136901</v>
      </c>
      <c r="E35" s="1">
        <f>AVERAGE(C33:C35)</f>
        <v>29.58650016784668</v>
      </c>
      <c r="F35" s="8"/>
      <c r="G35" s="30">
        <v>15.104000091552734</v>
      </c>
      <c r="H35" s="3">
        <f>STDEV(G33:G35)</f>
        <v>5.3693812895616463E-2</v>
      </c>
      <c r="I35" s="1">
        <f>AVERAGE(G33:G35)</f>
        <v>15.041999816894531</v>
      </c>
      <c r="J35" s="8"/>
      <c r="K35" s="1">
        <f>E35-I35</f>
        <v>14.544500350952148</v>
      </c>
      <c r="L35" s="1">
        <f>K35-$K$7</f>
        <v>3.497167269388834</v>
      </c>
      <c r="M35" s="27">
        <f>SQRT((D35*D35)+(H35*H35))</f>
        <v>0.98646322465907632</v>
      </c>
      <c r="N35" s="14"/>
      <c r="O35" s="34">
        <f>POWER(2,-L35)</f>
        <v>8.8562068596095472E-2</v>
      </c>
      <c r="P35" s="26">
        <f>M35/SQRT((COUNT(C33:C35)+COUNT(G33:G35)/2))</f>
        <v>0.52728677304663929</v>
      </c>
    </row>
    <row r="36" spans="2:16">
      <c r="B36" s="41" t="s">
        <v>52</v>
      </c>
      <c r="C36" s="30">
        <v>25.690999984741211</v>
      </c>
      <c r="D36" s="10"/>
      <c r="E36" s="8"/>
      <c r="F36" s="8"/>
      <c r="G36" s="30">
        <v>15.741000175476074</v>
      </c>
      <c r="I36" s="8"/>
      <c r="J36" s="8"/>
      <c r="K36" s="8"/>
      <c r="L36" s="8"/>
      <c r="M36" s="8"/>
      <c r="N36" s="8"/>
      <c r="O36" s="33"/>
    </row>
    <row r="37" spans="2:16">
      <c r="B37" s="41" t="s">
        <v>52</v>
      </c>
      <c r="C37" s="30"/>
      <c r="D37" s="9"/>
      <c r="E37" s="8"/>
      <c r="F37" s="8"/>
      <c r="G37" s="30">
        <v>15.102999687194824</v>
      </c>
      <c r="H37" s="9"/>
      <c r="I37" s="8"/>
      <c r="J37" s="8"/>
      <c r="K37" s="8"/>
      <c r="L37" s="8"/>
      <c r="M37" s="8"/>
      <c r="N37" s="8"/>
      <c r="O37" s="33"/>
    </row>
    <row r="38" spans="2:16" ht="15">
      <c r="B38" s="41" t="s">
        <v>52</v>
      </c>
      <c r="C38" s="30">
        <v>25.238000869750977</v>
      </c>
      <c r="D38" s="4">
        <f>STDEV(C36:C38)</f>
        <v>0.32031874608109934</v>
      </c>
      <c r="E38" s="1">
        <f>AVERAGE(C36:C38)</f>
        <v>25.464500427246094</v>
      </c>
      <c r="F38" s="8"/>
      <c r="G38" s="30">
        <v>15.675999641418457</v>
      </c>
      <c r="H38" s="3">
        <f>STDEV(G36:G38)</f>
        <v>0.35109320700140156</v>
      </c>
      <c r="I38" s="1">
        <f>AVERAGE(G36:G38)</f>
        <v>15.506666501363119</v>
      </c>
      <c r="J38" s="8"/>
      <c r="K38" s="1">
        <f>E38-I38</f>
        <v>9.9578339258829747</v>
      </c>
      <c r="L38" s="1">
        <f>K38-$K$7</f>
        <v>-1.0894991556803397</v>
      </c>
      <c r="M38" s="27">
        <f>SQRT((D38*D38)+(H38*H38))</f>
        <v>0.47525839192327451</v>
      </c>
      <c r="N38" s="14"/>
      <c r="O38" s="40">
        <f>POWER(2,-L38)</f>
        <v>2.1280014821586244</v>
      </c>
      <c r="P38" s="26">
        <f>M38/SQRT((COUNT(C36:C38)+COUNT(G36:G38)/2))</f>
        <v>0.25403629610943212</v>
      </c>
    </row>
    <row r="39" spans="2:16">
      <c r="B39" s="36" t="s">
        <v>53</v>
      </c>
      <c r="C39" s="30"/>
      <c r="D39" s="10"/>
      <c r="E39" s="8"/>
      <c r="F39" s="8"/>
      <c r="G39" s="30">
        <v>13.904999732971191</v>
      </c>
      <c r="I39" s="8"/>
      <c r="J39" s="8"/>
      <c r="K39" s="8"/>
      <c r="L39" s="8"/>
      <c r="M39" s="8"/>
      <c r="N39" s="8"/>
      <c r="O39" s="33"/>
    </row>
    <row r="40" spans="2:16">
      <c r="B40" s="36" t="s">
        <v>53</v>
      </c>
      <c r="C40" s="30">
        <v>19.884000778198242</v>
      </c>
      <c r="D40" s="9"/>
      <c r="E40" s="8"/>
      <c r="F40" s="8"/>
      <c r="G40" s="30">
        <v>14.291000366210938</v>
      </c>
      <c r="H40" s="9"/>
      <c r="I40" s="8"/>
      <c r="J40" s="8"/>
      <c r="K40" s="8"/>
      <c r="L40" s="8"/>
      <c r="M40" s="8"/>
      <c r="N40" s="8"/>
      <c r="O40" s="33"/>
    </row>
    <row r="41" spans="2:16" ht="15">
      <c r="B41" s="36" t="s">
        <v>53</v>
      </c>
      <c r="C41" s="30">
        <v>19.576000213623047</v>
      </c>
      <c r="D41" s="4">
        <f>STDEV(C39:C41)</f>
        <v>0.21778928782040574</v>
      </c>
      <c r="E41" s="1">
        <f>AVERAGE(C39:C41)</f>
        <v>19.730000495910645</v>
      </c>
      <c r="F41" s="8"/>
      <c r="G41" s="30">
        <v>14.288999557495117</v>
      </c>
      <c r="H41" s="3">
        <f>STDEV(G39:G41)</f>
        <v>0.22228223700639693</v>
      </c>
      <c r="I41" s="1">
        <f>AVERAGE(G39:G41)</f>
        <v>14.161666552225748</v>
      </c>
      <c r="J41" s="8"/>
      <c r="K41" s="1">
        <f>E41-I41</f>
        <v>5.5683339436848964</v>
      </c>
      <c r="L41" s="1">
        <f>K41-$K$7</f>
        <v>-5.478999137878418</v>
      </c>
      <c r="M41" s="27">
        <f>SQRT((D41*D41)+(H41*H41))</f>
        <v>0.31119377689453809</v>
      </c>
      <c r="N41" s="14"/>
      <c r="O41" s="34">
        <f>POWER(2,-L41)</f>
        <v>44.600844985545478</v>
      </c>
      <c r="P41" s="26">
        <f>M41/SQRT((COUNT(C39:C41)+COUNT(G39:G41)/2))</f>
        <v>0.16634007057650432</v>
      </c>
    </row>
    <row r="42" spans="2:16">
      <c r="B42" s="36" t="s">
        <v>54</v>
      </c>
      <c r="C42" t="s">
        <v>9</v>
      </c>
      <c r="D42" s="10"/>
      <c r="E42" s="8"/>
      <c r="F42" s="8"/>
      <c r="G42" s="30">
        <v>15.246000289916992</v>
      </c>
      <c r="I42" s="8"/>
      <c r="J42" s="8"/>
      <c r="K42" s="8"/>
      <c r="L42" s="8"/>
      <c r="M42" s="8"/>
      <c r="N42" s="8"/>
      <c r="O42" s="33"/>
    </row>
    <row r="43" spans="2:16">
      <c r="B43" s="36" t="s">
        <v>54</v>
      </c>
      <c r="C43" s="30">
        <v>36.412998199462891</v>
      </c>
      <c r="D43" s="9"/>
      <c r="E43" s="8"/>
      <c r="F43" s="8"/>
      <c r="G43" s="30">
        <v>15.178999900817871</v>
      </c>
      <c r="H43" s="9"/>
      <c r="I43" s="8"/>
      <c r="J43" s="8"/>
      <c r="K43" s="8"/>
      <c r="L43" s="8"/>
      <c r="M43" s="8"/>
      <c r="N43" s="8"/>
      <c r="O43" s="33"/>
    </row>
    <row r="44" spans="2:16" ht="15">
      <c r="B44" s="36" t="s">
        <v>54</v>
      </c>
      <c r="C44" s="30">
        <v>34.967998504638672</v>
      </c>
      <c r="D44" s="4">
        <f>STDEV(C42:C44)</f>
        <v>1.0217690830226969</v>
      </c>
      <c r="E44" s="1">
        <f>AVERAGE(C42:C44)</f>
        <v>35.690498352050781</v>
      </c>
      <c r="F44" s="8"/>
      <c r="G44" s="30">
        <v>15.218000411987305</v>
      </c>
      <c r="H44" s="3">
        <f>STDEV(G42:G44)</f>
        <v>3.3650371902323603E-2</v>
      </c>
      <c r="I44" s="1">
        <f>AVERAGE(G42:G44)</f>
        <v>15.214333534240723</v>
      </c>
      <c r="J44" s="8"/>
      <c r="K44" s="1">
        <f>E44-I44</f>
        <v>20.476164817810059</v>
      </c>
      <c r="L44" s="1">
        <f>K44-$K$7</f>
        <v>9.4288317362467442</v>
      </c>
      <c r="M44" s="27">
        <f>SQRT((D44*D44)+(H44*H44))</f>
        <v>1.0223230441255873</v>
      </c>
      <c r="N44" s="14"/>
      <c r="O44" s="34">
        <f>POWER(2,-L44)</f>
        <v>1.4509044854484254E-3</v>
      </c>
      <c r="P44" s="26">
        <f>M44/SQRT((COUNT(C42:C44)+COUNT(G42:G44)/2))</f>
        <v>0.54645465281738936</v>
      </c>
    </row>
    <row r="45" spans="2:16">
      <c r="B45" s="36" t="s">
        <v>55</v>
      </c>
      <c r="C45" s="30">
        <v>26.315000534057617</v>
      </c>
      <c r="D45" s="10"/>
      <c r="E45" s="8"/>
      <c r="F45" s="8"/>
      <c r="G45" s="30">
        <v>17.103000640869141</v>
      </c>
      <c r="I45" s="8"/>
      <c r="J45" s="8"/>
      <c r="K45" s="8"/>
      <c r="L45" s="8"/>
      <c r="M45" s="8"/>
      <c r="N45" s="8"/>
      <c r="O45" s="33"/>
    </row>
    <row r="46" spans="2:16">
      <c r="B46" s="36" t="s">
        <v>55</v>
      </c>
      <c r="C46" s="30">
        <v>26.60099983215332</v>
      </c>
      <c r="D46" s="9"/>
      <c r="E46" s="8"/>
      <c r="F46" s="8"/>
      <c r="G46" s="30">
        <v>17.145999908447266</v>
      </c>
      <c r="H46" s="9"/>
      <c r="I46" s="8"/>
      <c r="J46" s="8"/>
      <c r="K46" s="8"/>
      <c r="L46" s="8"/>
      <c r="M46" s="8"/>
      <c r="N46" s="8"/>
      <c r="O46" s="33"/>
    </row>
    <row r="47" spans="2:16" ht="15">
      <c r="B47" s="36" t="s">
        <v>55</v>
      </c>
      <c r="C47" s="30">
        <v>26.486000061035156</v>
      </c>
      <c r="D47" s="4">
        <f>STDEV(C45:C47)</f>
        <v>0.14391049538689379</v>
      </c>
      <c r="E47" s="1">
        <f>AVERAGE(C45:C47)</f>
        <v>26.467333475748699</v>
      </c>
      <c r="F47" s="8"/>
      <c r="G47" s="30">
        <v>17.208999633789062</v>
      </c>
      <c r="H47" s="3">
        <f>STDEV(G45:G47)</f>
        <v>5.3313051725061789E-2</v>
      </c>
      <c r="I47" s="1">
        <f>AVERAGE(G45:G47)</f>
        <v>17.152666727701824</v>
      </c>
      <c r="J47" s="8"/>
      <c r="K47" s="1">
        <f>E47-I47</f>
        <v>9.314666748046875</v>
      </c>
      <c r="L47" s="1">
        <f>K47-$K$7</f>
        <v>-1.7326663335164394</v>
      </c>
      <c r="M47" s="27">
        <f>SQRT((D47*D47)+(H47*H47))</f>
        <v>0.15346827739549398</v>
      </c>
      <c r="N47" s="14"/>
      <c r="O47" s="34">
        <f>POWER(2,-L47)</f>
        <v>3.3234147181850084</v>
      </c>
      <c r="P47" s="26">
        <f>M47/SQRT((COUNT(C45:C47)+COUNT(G45:G47)/2))</f>
        <v>7.2345639762247962E-2</v>
      </c>
    </row>
    <row r="48" spans="2:16">
      <c r="B48" s="36" t="s">
        <v>56</v>
      </c>
      <c r="C48" s="30">
        <v>18.875999450683594</v>
      </c>
      <c r="D48" s="10"/>
      <c r="E48" s="8"/>
      <c r="F48" s="8"/>
      <c r="G48" s="30">
        <v>14.855999946594238</v>
      </c>
      <c r="I48" s="8"/>
      <c r="J48" s="8"/>
      <c r="K48" s="8"/>
      <c r="L48" s="8"/>
      <c r="M48" s="8"/>
      <c r="N48" s="8"/>
      <c r="O48" s="33"/>
    </row>
    <row r="49" spans="2:16">
      <c r="B49" s="36" t="s">
        <v>56</v>
      </c>
      <c r="C49" s="30">
        <v>18.674999237060547</v>
      </c>
      <c r="D49" s="9"/>
      <c r="E49" s="8"/>
      <c r="F49" s="8"/>
      <c r="G49" s="30">
        <v>14.85200023651123</v>
      </c>
      <c r="H49" s="9"/>
      <c r="I49" s="8"/>
      <c r="J49" s="8"/>
      <c r="K49" s="8"/>
      <c r="L49" s="8"/>
      <c r="M49" s="8"/>
      <c r="N49" s="8"/>
      <c r="O49" s="33"/>
    </row>
    <row r="50" spans="2:16" ht="15">
      <c r="B50" s="36" t="s">
        <v>56</v>
      </c>
      <c r="C50" s="30">
        <v>18.790000915527344</v>
      </c>
      <c r="D50" s="4">
        <f>STDEV(C48:C50)</f>
        <v>0.10084825231976985</v>
      </c>
      <c r="E50" s="1">
        <f>AVERAGE(C48:C50)</f>
        <v>18.780333201090496</v>
      </c>
      <c r="F50" s="8"/>
      <c r="G50" s="30">
        <v>14.529999732971191</v>
      </c>
      <c r="H50" s="3">
        <f>STDEV(G48:G50)</f>
        <v>0.18707238404917806</v>
      </c>
      <c r="I50" s="1">
        <f>AVERAGE(G48:G50)</f>
        <v>14.745999972025553</v>
      </c>
      <c r="J50" s="8"/>
      <c r="K50" s="1">
        <f>E50-I50</f>
        <v>4.0343332290649432</v>
      </c>
      <c r="L50" s="1">
        <f>K50-$K$7</f>
        <v>-7.0129998524983712</v>
      </c>
      <c r="M50" s="27">
        <f>SQRT((D50*D50)+(H50*H50))</f>
        <v>0.21252399128050259</v>
      </c>
      <c r="N50" s="14"/>
      <c r="O50" s="34">
        <f>POWER(2,-L50)</f>
        <v>129.15859592690003</v>
      </c>
      <c r="P50" s="26">
        <f>M50/SQRT((COUNT(C48:C50)+COUNT(G48:G50)/2))</f>
        <v>0.10018477026618272</v>
      </c>
    </row>
    <row r="51" spans="2:16">
      <c r="B51" s="36" t="s">
        <v>57</v>
      </c>
      <c r="C51" s="30">
        <v>35.020000457763672</v>
      </c>
      <c r="D51" s="10"/>
      <c r="E51" s="8"/>
      <c r="F51" s="8"/>
      <c r="G51" s="30">
        <v>20.076999664306641</v>
      </c>
      <c r="I51" s="8"/>
      <c r="J51" s="8"/>
      <c r="K51" s="8"/>
      <c r="L51" s="8"/>
      <c r="M51" s="8"/>
      <c r="N51" s="8"/>
      <c r="O51" s="33"/>
    </row>
    <row r="52" spans="2:16">
      <c r="B52" s="36" t="s">
        <v>57</v>
      </c>
      <c r="C52" t="s">
        <v>9</v>
      </c>
      <c r="D52" s="9"/>
      <c r="E52" s="8"/>
      <c r="F52" s="8"/>
      <c r="G52" s="30">
        <v>20.070999145507812</v>
      </c>
      <c r="H52" s="9"/>
      <c r="I52" s="8"/>
      <c r="J52" s="8"/>
      <c r="K52" s="8"/>
      <c r="L52" s="8"/>
      <c r="M52" s="8"/>
      <c r="N52" s="8"/>
      <c r="O52" s="33"/>
    </row>
    <row r="53" spans="2:16" ht="15">
      <c r="B53" s="36" t="s">
        <v>57</v>
      </c>
      <c r="C53" t="s">
        <v>9</v>
      </c>
      <c r="D53" s="4" t="e">
        <f>STDEV(C51:C53)</f>
        <v>#DIV/0!</v>
      </c>
      <c r="E53" s="1">
        <f>AVERAGE(C51:C53)</f>
        <v>35.020000457763672</v>
      </c>
      <c r="F53" s="8"/>
      <c r="G53" s="30">
        <v>20.082000732421875</v>
      </c>
      <c r="H53" s="3">
        <f>STDEV(G51:G53)</f>
        <v>5.5083546057477523E-3</v>
      </c>
      <c r="I53" s="1">
        <f>AVERAGE(G51:G53)</f>
        <v>20.076666514078777</v>
      </c>
      <c r="J53" s="8"/>
      <c r="K53" s="1">
        <f>E53-I53</f>
        <v>14.943333943684895</v>
      </c>
      <c r="L53" s="1">
        <f>K53-$K$7</f>
        <v>3.8960008621215803</v>
      </c>
      <c r="M53" s="27" t="e">
        <f>SQRT((D53*D53)+(H53*H53))</f>
        <v>#DIV/0!</v>
      </c>
      <c r="N53" s="14"/>
      <c r="O53" s="34">
        <f>POWER(2,-L53)</f>
        <v>6.7171783163134602E-2</v>
      </c>
      <c r="P53" s="26" t="e">
        <f>M53/SQRT((COUNT(C51:C53)+COUNT(G51:G53)/2))</f>
        <v>#DIV/0!</v>
      </c>
    </row>
    <row r="54" spans="2:16">
      <c r="B54" s="36" t="s">
        <v>58</v>
      </c>
      <c r="C54" s="30">
        <v>25.945999145507812</v>
      </c>
      <c r="D54" s="10"/>
      <c r="E54" s="8"/>
      <c r="F54" s="8"/>
      <c r="G54" s="30">
        <v>17.867000579833984</v>
      </c>
      <c r="I54" s="8"/>
      <c r="J54" s="8"/>
      <c r="K54" s="8"/>
      <c r="L54" s="8"/>
      <c r="M54" s="8"/>
      <c r="N54" s="8"/>
      <c r="O54" s="33"/>
    </row>
    <row r="55" spans="2:16">
      <c r="B55" s="36" t="s">
        <v>58</v>
      </c>
      <c r="C55" s="30">
        <v>25.878999710083008</v>
      </c>
      <c r="D55" s="9"/>
      <c r="E55" s="8"/>
      <c r="F55" s="8"/>
      <c r="G55" s="30">
        <v>17.813999176025391</v>
      </c>
      <c r="H55" s="9"/>
      <c r="I55" s="8"/>
      <c r="J55" s="8"/>
      <c r="K55" s="8"/>
      <c r="L55" s="8"/>
      <c r="M55" s="8"/>
      <c r="N55" s="8"/>
      <c r="O55" s="33"/>
    </row>
    <row r="56" spans="2:16" ht="15">
      <c r="B56" s="36" t="s">
        <v>58</v>
      </c>
      <c r="C56" s="30">
        <v>25.893999099731445</v>
      </c>
      <c r="D56" s="4">
        <f>STDEV(C54:C56)</f>
        <v>3.5161320599517945E-2</v>
      </c>
      <c r="E56" s="1">
        <f>AVERAGE(C54:C56)</f>
        <v>25.90633265177409</v>
      </c>
      <c r="F56" s="8"/>
      <c r="G56" s="30">
        <v>17.827999114990234</v>
      </c>
      <c r="H56" s="3">
        <f>STDEV(G54:G56)</f>
        <v>2.7465922390783437E-2</v>
      </c>
      <c r="I56" s="1">
        <f>AVERAGE(G54:G56)</f>
        <v>17.836332956949871</v>
      </c>
      <c r="J56" s="8"/>
      <c r="K56" s="1">
        <f>E56-I56</f>
        <v>8.0699996948242188</v>
      </c>
      <c r="L56" s="1">
        <f>K56-$K$7</f>
        <v>-2.9773333867390956</v>
      </c>
      <c r="M56" s="27">
        <f>SQRT((D56*D56)+(H56*H56))</f>
        <v>4.4617209225573752E-2</v>
      </c>
      <c r="N56" s="14"/>
      <c r="O56" s="34">
        <f>POWER(2,-L56)</f>
        <v>7.875291836318703</v>
      </c>
      <c r="P56" s="26">
        <f>M56/SQRT((COUNT(C54:C56)+COUNT(G54:G56)/2))</f>
        <v>2.1032754134014793E-2</v>
      </c>
    </row>
    <row r="57" spans="2:16">
      <c r="B57" s="36" t="s">
        <v>59</v>
      </c>
      <c r="C57" s="30">
        <v>19.767999649047852</v>
      </c>
      <c r="D57" s="10"/>
      <c r="E57" s="8"/>
      <c r="F57" s="8"/>
      <c r="G57" s="30">
        <v>15.734999656677246</v>
      </c>
      <c r="I57" s="8"/>
      <c r="J57" s="8"/>
      <c r="K57" s="8"/>
      <c r="L57" s="8"/>
      <c r="M57" s="8"/>
      <c r="N57" s="8"/>
      <c r="O57" s="33"/>
    </row>
    <row r="58" spans="2:16">
      <c r="B58" s="36" t="s">
        <v>59</v>
      </c>
      <c r="C58" s="30">
        <v>19.964000701904297</v>
      </c>
      <c r="D58" s="9"/>
      <c r="E58" s="8"/>
      <c r="F58" s="8"/>
      <c r="G58" s="30">
        <v>15.732000350952148</v>
      </c>
      <c r="H58" s="9"/>
      <c r="I58" s="8"/>
      <c r="J58" s="8"/>
      <c r="K58" s="8"/>
      <c r="L58" s="8"/>
      <c r="M58" s="8"/>
      <c r="N58" s="8"/>
      <c r="O58" s="33"/>
    </row>
    <row r="59" spans="2:16" ht="15">
      <c r="B59" s="36" t="s">
        <v>59</v>
      </c>
      <c r="C59" s="30">
        <v>19.704999923706055</v>
      </c>
      <c r="D59" s="4">
        <f>STDEV(C57:C59)</f>
        <v>0.13507206793737431</v>
      </c>
      <c r="E59" s="1">
        <f>AVERAGE(C57:C59)</f>
        <v>19.812333424886067</v>
      </c>
      <c r="F59" s="8"/>
      <c r="G59" s="30">
        <v>15.689000129699707</v>
      </c>
      <c r="H59" s="3">
        <f>STDEV(G57:G59)</f>
        <v>2.5735744742636523E-2</v>
      </c>
      <c r="I59" s="1">
        <f>AVERAGE(G57:G59)</f>
        <v>15.718666712443033</v>
      </c>
      <c r="J59" s="8"/>
      <c r="K59" s="1">
        <f>E59-I59</f>
        <v>4.0936667124430333</v>
      </c>
      <c r="L59" s="1">
        <f>K59-$K$7</f>
        <v>-6.9536663691202811</v>
      </c>
      <c r="M59" s="27">
        <f>SQRT((D59*D59)+(H59*H59))</f>
        <v>0.13750197123800373</v>
      </c>
      <c r="N59" s="14"/>
      <c r="O59" s="34">
        <f>POWER(2,-L59)</f>
        <v>123.95445978003946</v>
      </c>
      <c r="P59" s="26">
        <f>M59/SQRT((COUNT(C57:C59)+COUNT(G57:G59)/2))</f>
        <v>6.4819050859273378E-2</v>
      </c>
    </row>
    <row r="60" spans="2:16">
      <c r="B60" s="36" t="s">
        <v>60</v>
      </c>
      <c r="C60" t="s">
        <v>9</v>
      </c>
      <c r="D60" s="10"/>
      <c r="E60" s="8"/>
      <c r="F60" s="8"/>
      <c r="G60" s="30">
        <v>18.406999588012695</v>
      </c>
      <c r="I60" s="8"/>
      <c r="J60" s="8"/>
      <c r="K60" s="8"/>
      <c r="L60" s="8"/>
      <c r="M60" s="8"/>
      <c r="N60" s="8"/>
      <c r="O60" s="33"/>
    </row>
    <row r="61" spans="2:16">
      <c r="B61" s="36" t="s">
        <v>60</v>
      </c>
      <c r="C61" t="s">
        <v>9</v>
      </c>
      <c r="D61" s="9"/>
      <c r="E61" s="8"/>
      <c r="F61" s="8"/>
      <c r="G61" s="30">
        <v>18.469999313354492</v>
      </c>
      <c r="H61" s="9"/>
      <c r="I61" s="8"/>
      <c r="J61" s="8"/>
      <c r="K61" s="8"/>
      <c r="L61" s="8"/>
      <c r="M61" s="8"/>
      <c r="N61" s="8"/>
      <c r="O61" s="33"/>
    </row>
    <row r="62" spans="2:16" ht="15">
      <c r="B62" s="36" t="s">
        <v>60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18.482000350952148</v>
      </c>
      <c r="H62" s="3">
        <f>STDEV(G60:G62)</f>
        <v>4.0286690809046455E-2</v>
      </c>
      <c r="I62" s="1">
        <f>AVERAGE(G60:G62)</f>
        <v>18.452999750773113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61</v>
      </c>
      <c r="C63" s="30"/>
      <c r="D63" s="10"/>
      <c r="E63" s="8"/>
      <c r="F63" s="8"/>
      <c r="G63" s="30">
        <v>16.48699951171875</v>
      </c>
      <c r="I63" s="8"/>
      <c r="J63" s="8"/>
      <c r="K63" s="8"/>
      <c r="L63" s="8"/>
      <c r="M63" s="8"/>
      <c r="N63" s="8"/>
      <c r="O63" s="33"/>
    </row>
    <row r="64" spans="2:16">
      <c r="B64" s="36" t="s">
        <v>61</v>
      </c>
      <c r="C64" s="30">
        <v>26.902999877929688</v>
      </c>
      <c r="D64" s="9"/>
      <c r="E64" s="8"/>
      <c r="F64" s="8"/>
      <c r="G64" s="30">
        <v>16.569999694824219</v>
      </c>
      <c r="H64" s="9"/>
      <c r="I64" s="8"/>
      <c r="J64" s="8"/>
      <c r="K64" s="8"/>
      <c r="L64" s="8"/>
      <c r="M64" s="8"/>
      <c r="N64" s="8"/>
      <c r="O64" s="33"/>
    </row>
    <row r="65" spans="2:16" ht="15">
      <c r="B65" s="36" t="s">
        <v>61</v>
      </c>
      <c r="C65" s="30">
        <v>26.510000228881836</v>
      </c>
      <c r="D65" s="4">
        <f>STDEV(C63:C65)</f>
        <v>0.27789271684566913</v>
      </c>
      <c r="E65" s="1">
        <f>AVERAGE(C63:C65)</f>
        <v>26.706500053405762</v>
      </c>
      <c r="F65" s="8"/>
      <c r="G65" s="30">
        <v>16.611000061035156</v>
      </c>
      <c r="H65" s="3">
        <f>STDEV(G63:G65)</f>
        <v>6.3174621296507485E-2</v>
      </c>
      <c r="I65" s="1">
        <f>AVERAGE(G63:G65)</f>
        <v>16.555999755859375</v>
      </c>
      <c r="J65" s="8"/>
      <c r="K65" s="1">
        <f>E65-I65</f>
        <v>10.150500297546387</v>
      </c>
      <c r="L65" s="1">
        <f>K65-$K$7</f>
        <v>-0.89683278401692768</v>
      </c>
      <c r="M65" s="27">
        <f>SQRT((D65*D65)+(H65*H65))</f>
        <v>0.28498314836464345</v>
      </c>
      <c r="N65" s="14"/>
      <c r="O65" s="34">
        <f>POWER(2,-L65)</f>
        <v>1.8619738145433091</v>
      </c>
      <c r="P65" s="26">
        <f>M65/SQRT((COUNT(C63:C65)+COUNT(G63:G65)/2))</f>
        <v>0.15232990031209462</v>
      </c>
    </row>
    <row r="66" spans="2:16">
      <c r="B66" s="36" t="s">
        <v>62</v>
      </c>
      <c r="C66" s="30">
        <v>23.320999145507812</v>
      </c>
      <c r="D66" s="10"/>
      <c r="E66" s="8"/>
      <c r="F66" s="8"/>
      <c r="G66" s="30">
        <v>15.697999954223633</v>
      </c>
      <c r="I66" s="8"/>
      <c r="J66" s="8"/>
      <c r="K66" s="8"/>
      <c r="L66" s="8"/>
      <c r="M66" s="8"/>
      <c r="N66" s="8"/>
      <c r="O66" s="33"/>
    </row>
    <row r="67" spans="2:16">
      <c r="B67" s="36" t="s">
        <v>62</v>
      </c>
      <c r="C67" s="30">
        <v>22.979999542236328</v>
      </c>
      <c r="D67" s="9"/>
      <c r="E67" s="8"/>
      <c r="F67" s="8"/>
      <c r="G67" s="30">
        <v>15.72599983215332</v>
      </c>
      <c r="H67" s="9"/>
      <c r="I67" s="8"/>
      <c r="J67" s="8"/>
      <c r="K67" s="8"/>
      <c r="L67" s="8"/>
      <c r="M67" s="8"/>
      <c r="N67" s="8"/>
      <c r="O67" s="33"/>
    </row>
    <row r="68" spans="2:16" ht="15">
      <c r="B68" s="36" t="s">
        <v>62</v>
      </c>
      <c r="C68" s="30">
        <v>22.826999664306641</v>
      </c>
      <c r="D68" s="4">
        <f>STDEV(C66:C68)</f>
        <v>0.25289166966141713</v>
      </c>
      <c r="E68" s="1">
        <f>AVERAGE(C66:C68)</f>
        <v>23.042666117350262</v>
      </c>
      <c r="F68" s="8"/>
      <c r="G68" s="30">
        <v>15.791999816894531</v>
      </c>
      <c r="H68" s="3">
        <f>STDEV(G66:G68)</f>
        <v>4.8263107601398889E-2</v>
      </c>
      <c r="I68" s="1">
        <f>AVERAGE(G66:G68)</f>
        <v>15.738666534423828</v>
      </c>
      <c r="J68" s="8"/>
      <c r="K68" s="1">
        <f>E68-I68</f>
        <v>7.3039995829264335</v>
      </c>
      <c r="L68" s="1">
        <f>K68-$K$7</f>
        <v>-3.7433334986368809</v>
      </c>
      <c r="M68" s="27">
        <f>SQRT((D68*D68)+(H68*H68))</f>
        <v>0.25745586833374673</v>
      </c>
      <c r="N68" s="14"/>
      <c r="O68" s="34">
        <f>POWER(2,-L68)</f>
        <v>13.392315341502432</v>
      </c>
      <c r="P68" s="26">
        <f>M68/SQRT((COUNT(C66:C68)+COUNT(G66:G68)/2))</f>
        <v>0.12136586023670884</v>
      </c>
    </row>
    <row r="69" spans="2:16">
      <c r="B69" s="36" t="s">
        <v>63</v>
      </c>
      <c r="C69" t="s">
        <v>9</v>
      </c>
      <c r="D69" s="10"/>
      <c r="E69" s="8"/>
      <c r="F69" s="8"/>
      <c r="G69" s="30">
        <v>17.033000946044922</v>
      </c>
      <c r="I69" s="8"/>
      <c r="J69" s="8"/>
      <c r="K69" s="8"/>
      <c r="L69" s="8"/>
      <c r="M69" s="8"/>
      <c r="N69" s="8"/>
      <c r="O69" s="33"/>
    </row>
    <row r="70" spans="2:16">
      <c r="B70" s="36" t="s">
        <v>63</v>
      </c>
      <c r="C70" s="30">
        <v>37.46099853515625</v>
      </c>
      <c r="D70" s="9"/>
      <c r="E70" s="8"/>
      <c r="F70" s="8"/>
      <c r="G70" s="30">
        <v>17.187999725341797</v>
      </c>
      <c r="H70" s="9"/>
      <c r="I70" s="8"/>
      <c r="J70" s="8"/>
      <c r="K70" s="8"/>
      <c r="L70" s="8"/>
      <c r="M70" s="8"/>
      <c r="N70" s="8"/>
      <c r="O70" s="33"/>
    </row>
    <row r="71" spans="2:16" ht="15">
      <c r="B71" s="36" t="s">
        <v>63</v>
      </c>
      <c r="C71" t="s">
        <v>9</v>
      </c>
      <c r="D71" s="4" t="e">
        <f>STDEV(C69:C71)</f>
        <v>#DIV/0!</v>
      </c>
      <c r="E71" s="1">
        <f>AVERAGE(C69:C71)</f>
        <v>37.46099853515625</v>
      </c>
      <c r="F71" s="8"/>
      <c r="G71" s="30">
        <v>17.222000122070312</v>
      </c>
      <c r="H71" s="3">
        <f>STDEV(G69:G71)</f>
        <v>0.1007483143775405</v>
      </c>
      <c r="I71" s="1">
        <f>AVERAGE(G69:G71)</f>
        <v>17.147666931152344</v>
      </c>
      <c r="J71" s="8"/>
      <c r="K71" s="1">
        <f>E71-I71</f>
        <v>20.313331604003906</v>
      </c>
      <c r="L71" s="1">
        <f>K71-$K$7</f>
        <v>9.2659985224405919</v>
      </c>
      <c r="M71" s="27" t="e">
        <f>SQRT((D71*D71)+(H71*H71))</f>
        <v>#DIV/0!</v>
      </c>
      <c r="N71" s="14"/>
      <c r="O71" s="34">
        <f>POWER(2,-L71)</f>
        <v>1.6242635744033891E-3</v>
      </c>
      <c r="P71" s="26" t="e">
        <f>M71/SQRT((COUNT(C69:C71)+COUNT(G69:G71)/2))</f>
        <v>#DIV/0!</v>
      </c>
    </row>
    <row r="72" spans="2:16">
      <c r="B72" s="36" t="s">
        <v>64</v>
      </c>
      <c r="C72" s="30">
        <v>21.544000625610352</v>
      </c>
      <c r="D72" s="10"/>
      <c r="E72" s="8"/>
      <c r="F72" s="8"/>
      <c r="G72" s="30">
        <v>14.788999557495117</v>
      </c>
      <c r="I72" s="8"/>
      <c r="J72" s="8"/>
      <c r="K72" s="8"/>
      <c r="L72" s="8"/>
      <c r="M72" s="8"/>
      <c r="N72" s="8"/>
      <c r="O72" s="33"/>
    </row>
    <row r="73" spans="2:16">
      <c r="B73" s="36" t="s">
        <v>64</v>
      </c>
      <c r="C73" s="30">
        <v>21.24799919128418</v>
      </c>
      <c r="D73" s="9"/>
      <c r="E73" s="8"/>
      <c r="F73" s="8"/>
      <c r="G73" s="30">
        <v>14.781999588012695</v>
      </c>
      <c r="H73" s="9"/>
      <c r="I73" s="8"/>
      <c r="J73" s="8"/>
      <c r="K73" s="8"/>
      <c r="L73" s="8"/>
      <c r="M73" s="8"/>
      <c r="N73" s="8"/>
      <c r="O73" s="33"/>
    </row>
    <row r="74" spans="2:16" ht="15">
      <c r="B74" s="36" t="s">
        <v>64</v>
      </c>
      <c r="C74" s="30">
        <v>21.315999984741211</v>
      </c>
      <c r="D74" s="4">
        <f>STDEV(C72:C74)</f>
        <v>0.15504045131872074</v>
      </c>
      <c r="E74" s="1">
        <f>AVERAGE(C72:C74)</f>
        <v>21.369333267211914</v>
      </c>
      <c r="F74" s="8"/>
      <c r="G74" s="30">
        <v>14.730999946594238</v>
      </c>
      <c r="H74" s="3">
        <f>STDEV(G72:G74)</f>
        <v>3.1659432144358353E-2</v>
      </c>
      <c r="I74" s="1">
        <f>AVERAGE(G72:G74)</f>
        <v>14.767333030700684</v>
      </c>
      <c r="J74" s="8"/>
      <c r="K74" s="1">
        <f>E74-I74</f>
        <v>6.6020002365112305</v>
      </c>
      <c r="L74" s="1">
        <f>K74-$K$7</f>
        <v>-4.4453328450520839</v>
      </c>
      <c r="M74" s="27">
        <f>SQRT((D74*D74)+(H74*H74))</f>
        <v>0.15823988494945213</v>
      </c>
      <c r="N74" s="14"/>
      <c r="O74" s="34">
        <f>POWER(2,-L74)</f>
        <v>21.786051557460457</v>
      </c>
      <c r="P74" s="26">
        <f>M74/SQRT((COUNT(C72:C74)+COUNT(G72:G74)/2))</f>
        <v>7.4594997134624474E-2</v>
      </c>
    </row>
    <row r="75" spans="2:16">
      <c r="B75" s="36" t="s">
        <v>65</v>
      </c>
      <c r="C75" s="30">
        <v>20.37700080871582</v>
      </c>
      <c r="D75" s="10"/>
      <c r="E75" s="8"/>
      <c r="F75" s="8"/>
      <c r="G75" s="30">
        <v>14.569999694824219</v>
      </c>
      <c r="I75" s="8"/>
      <c r="J75" s="8"/>
      <c r="K75" s="8"/>
      <c r="L75" s="8"/>
      <c r="M75" s="8"/>
      <c r="N75" s="8"/>
      <c r="O75" s="33"/>
    </row>
    <row r="76" spans="2:16">
      <c r="B76" s="36" t="s">
        <v>65</v>
      </c>
      <c r="C76" s="30">
        <v>20.361000061035156</v>
      </c>
      <c r="D76" s="9"/>
      <c r="E76" s="8"/>
      <c r="F76" s="8"/>
      <c r="G76" s="30">
        <v>14.604999542236328</v>
      </c>
      <c r="H76" s="9"/>
      <c r="I76" s="8"/>
      <c r="J76" s="8"/>
      <c r="K76" s="8"/>
      <c r="L76" s="8"/>
      <c r="M76" s="8"/>
      <c r="N76" s="8"/>
      <c r="O76" s="33"/>
    </row>
    <row r="77" spans="2:16" ht="15">
      <c r="B77" s="36" t="s">
        <v>65</v>
      </c>
      <c r="C77" s="30">
        <v>20.295000076293945</v>
      </c>
      <c r="D77" s="4">
        <f>STDEV(C75:C77)</f>
        <v>4.3466734464231944E-2</v>
      </c>
      <c r="E77" s="1">
        <f>AVERAGE(C75:C77)</f>
        <v>20.344333648681641</v>
      </c>
      <c r="F77" s="8"/>
      <c r="G77" s="30">
        <v>14.585000038146973</v>
      </c>
      <c r="H77" s="3">
        <f>STDEV(G75:G77)</f>
        <v>1.7559326973110204E-2</v>
      </c>
      <c r="I77" s="1">
        <f>AVERAGE(G75:G77)</f>
        <v>14.586666425069174</v>
      </c>
      <c r="J77" s="8"/>
      <c r="K77" s="1">
        <f>E77-I77</f>
        <v>5.7576672236124669</v>
      </c>
      <c r="L77" s="1">
        <f>K77-$K$7</f>
        <v>-5.2896658579508475</v>
      </c>
      <c r="M77" s="27">
        <f>SQRT((D77*D77)+(H77*H77))</f>
        <v>4.6879494117712542E-2</v>
      </c>
      <c r="N77" s="14"/>
      <c r="O77" s="34">
        <f>POWER(2,-L77)</f>
        <v>39.115428327467662</v>
      </c>
      <c r="P77" s="26">
        <f>M77/SQRT((COUNT(C75:C77)+COUNT(G75:G77)/2))</f>
        <v>2.2099205459486272E-2</v>
      </c>
    </row>
    <row r="78" spans="2:16">
      <c r="B78" s="36" t="s">
        <v>66</v>
      </c>
      <c r="C78" s="30">
        <v>37.313999176025391</v>
      </c>
      <c r="D78" s="10"/>
      <c r="E78" s="8"/>
      <c r="F78" s="8"/>
      <c r="G78" s="30">
        <v>15.883999824523926</v>
      </c>
      <c r="I78" s="8"/>
      <c r="J78" s="8"/>
      <c r="K78" s="8"/>
      <c r="L78" s="8"/>
      <c r="M78" s="8"/>
      <c r="N78" s="8"/>
      <c r="O78" s="33"/>
    </row>
    <row r="79" spans="2:16">
      <c r="B79" s="36" t="s">
        <v>66</v>
      </c>
      <c r="C79" t="s">
        <v>9</v>
      </c>
      <c r="D79" s="9"/>
      <c r="E79" s="8"/>
      <c r="F79" s="8"/>
      <c r="G79" s="30">
        <v>15.911999702453613</v>
      </c>
      <c r="H79" s="9"/>
      <c r="I79" s="8"/>
      <c r="J79" s="8"/>
      <c r="K79" s="8"/>
      <c r="L79" s="8"/>
      <c r="M79" s="8"/>
      <c r="N79" s="8"/>
      <c r="O79" s="33"/>
    </row>
    <row r="80" spans="2:16" ht="15">
      <c r="B80" s="36" t="s">
        <v>66</v>
      </c>
      <c r="C80" t="s">
        <v>9</v>
      </c>
      <c r="D80" s="4" t="e">
        <f>STDEV(C78:C80)</f>
        <v>#DIV/0!</v>
      </c>
      <c r="E80" s="1">
        <f>AVERAGE(C78:C80)</f>
        <v>37.313999176025391</v>
      </c>
      <c r="F80" s="8"/>
      <c r="G80" s="30">
        <v>15.970999717712402</v>
      </c>
      <c r="H80" s="3">
        <f>STDEV(G78:G80)</f>
        <v>4.4410915286336748E-2</v>
      </c>
      <c r="I80" s="1">
        <f>AVERAGE(G78:G80)</f>
        <v>15.922333081563314</v>
      </c>
      <c r="J80" s="8"/>
      <c r="K80" s="1">
        <f>E80-I80</f>
        <v>21.391666094462074</v>
      </c>
      <c r="L80" s="1">
        <f>K80-$K$7</f>
        <v>10.34433301289876</v>
      </c>
      <c r="M80" s="27" t="e">
        <f>SQRT((D80*D80)+(H80*H80))</f>
        <v>#DIV/0!</v>
      </c>
      <c r="N80" s="14"/>
      <c r="O80" s="34">
        <f>POWER(2,-L80)</f>
        <v>7.6921098547417307E-4</v>
      </c>
      <c r="P80" s="26" t="e">
        <f>M80/SQRT((COUNT(C78:C80)+COUNT(G78:G80)/2))</f>
        <v>#DIV/0!</v>
      </c>
    </row>
    <row r="81" spans="2:16">
      <c r="B81" s="36" t="s">
        <v>67</v>
      </c>
      <c r="C81" s="30">
        <v>28.277000427246094</v>
      </c>
      <c r="D81" s="10"/>
      <c r="E81" s="8"/>
      <c r="F81" s="8"/>
      <c r="G81" s="30">
        <v>15.493000030517578</v>
      </c>
      <c r="I81" s="8"/>
      <c r="J81" s="8"/>
      <c r="K81" s="8"/>
      <c r="L81" s="8"/>
      <c r="M81" s="8"/>
      <c r="N81" s="8"/>
      <c r="O81" s="33"/>
    </row>
    <row r="82" spans="2:16">
      <c r="B82" s="36" t="s">
        <v>67</v>
      </c>
      <c r="C82" s="30">
        <v>28.523000717163086</v>
      </c>
      <c r="D82" s="9"/>
      <c r="E82" s="8"/>
      <c r="F82" s="8"/>
      <c r="G82" s="30">
        <v>15.53600025177002</v>
      </c>
      <c r="H82" s="9"/>
      <c r="I82" s="8"/>
      <c r="J82" s="8"/>
      <c r="K82" s="8"/>
      <c r="L82" s="8"/>
      <c r="M82" s="8"/>
      <c r="N82" s="8"/>
      <c r="O82" s="33"/>
    </row>
    <row r="83" spans="2:16" ht="15">
      <c r="B83" s="36" t="s">
        <v>67</v>
      </c>
      <c r="C83" s="30">
        <v>28.97599983215332</v>
      </c>
      <c r="D83" s="4">
        <f>STDEV(C81:C83)</f>
        <v>0.35457122201372482</v>
      </c>
      <c r="E83" s="1">
        <f>AVERAGE(C81:C83)</f>
        <v>28.592000325520832</v>
      </c>
      <c r="F83" s="8"/>
      <c r="G83" s="30">
        <v>15.498000144958496</v>
      </c>
      <c r="H83" s="3">
        <f>STDEV(G81:G83)</f>
        <v>2.3516052283027084E-2</v>
      </c>
      <c r="I83" s="1">
        <f>AVERAGE(G81:G83)</f>
        <v>15.509000142415365</v>
      </c>
      <c r="J83" s="8"/>
      <c r="K83" s="1">
        <f>E83-I83</f>
        <v>13.083000183105467</v>
      </c>
      <c r="L83" s="1">
        <f>K83-$K$7</f>
        <v>2.0356671015421526</v>
      </c>
      <c r="M83" s="27">
        <f>SQRT((D83*D83)+(H83*H83))</f>
        <v>0.3553501881176992</v>
      </c>
      <c r="N83" s="14"/>
      <c r="O83" s="34">
        <f>POWER(2,-L83)</f>
        <v>0.24389513711361688</v>
      </c>
      <c r="P83" s="26">
        <f>M83/SQRT((COUNT(C81:C83)+COUNT(G81:G83)/2))</f>
        <v>0.16751368514262696</v>
      </c>
    </row>
    <row r="84" spans="2:16">
      <c r="B84" s="36" t="s">
        <v>68</v>
      </c>
      <c r="C84" t="s">
        <v>9</v>
      </c>
      <c r="D84" s="10"/>
      <c r="E84" s="8"/>
      <c r="F84" s="8"/>
      <c r="G84" s="30">
        <v>15.762999534606934</v>
      </c>
      <c r="I84" s="8"/>
      <c r="J84" s="8"/>
      <c r="K84" s="8"/>
      <c r="L84" s="8"/>
      <c r="M84" s="8"/>
      <c r="N84" s="8"/>
      <c r="O84" s="33"/>
    </row>
    <row r="85" spans="2:16">
      <c r="B85" s="36" t="s">
        <v>68</v>
      </c>
      <c r="C85" s="30">
        <v>22.128999710083008</v>
      </c>
      <c r="D85" s="9"/>
      <c r="E85" s="8"/>
      <c r="F85" s="8"/>
      <c r="G85" s="30">
        <v>15.769000053405762</v>
      </c>
      <c r="H85" s="9"/>
      <c r="I85" s="8"/>
      <c r="J85" s="8"/>
      <c r="K85" s="8"/>
      <c r="L85" s="8"/>
      <c r="M85" s="8"/>
      <c r="N85" s="8"/>
      <c r="O85" s="33"/>
    </row>
    <row r="86" spans="2:16" ht="15">
      <c r="B86" s="36" t="s">
        <v>68</v>
      </c>
      <c r="C86" s="30">
        <v>22.322000503540039</v>
      </c>
      <c r="D86" s="4">
        <f>STDEV(C84:C86)</f>
        <v>0.13647216982785104</v>
      </c>
      <c r="E86" s="1">
        <f>AVERAGE(C84:C86)</f>
        <v>22.225500106811523</v>
      </c>
      <c r="F86" s="8"/>
      <c r="G86" s="30">
        <v>15.781999588012695</v>
      </c>
      <c r="H86" s="3">
        <f>STDEV(G84:G86)</f>
        <v>9.7125018685004765E-3</v>
      </c>
      <c r="I86" s="1">
        <f>AVERAGE(G84:G86)</f>
        <v>15.771333058675131</v>
      </c>
      <c r="J86" s="8"/>
      <c r="K86" s="1">
        <f>E86-I86</f>
        <v>6.4541670481363926</v>
      </c>
      <c r="L86" s="1">
        <f>K86-$K$7</f>
        <v>-4.5931660334269218</v>
      </c>
      <c r="M86" s="27">
        <f>SQRT((D86*D86)+(H86*H86))</f>
        <v>0.13681734477056423</v>
      </c>
      <c r="N86" s="14"/>
      <c r="O86" s="34">
        <f>POWER(2,-L86)</f>
        <v>24.136858872076353</v>
      </c>
      <c r="P86" s="26">
        <f>M86/SQRT((COUNT(C84:C86)+COUNT(G84:G86)/2))</f>
        <v>7.313194695708268E-2</v>
      </c>
    </row>
    <row r="87" spans="2:16">
      <c r="B87" s="36" t="s">
        <v>69</v>
      </c>
      <c r="C87" t="s">
        <v>9</v>
      </c>
      <c r="D87" s="10"/>
      <c r="E87" s="8"/>
      <c r="F87" s="8"/>
      <c r="G87" s="30">
        <v>16.007999420166016</v>
      </c>
      <c r="I87" s="8"/>
      <c r="J87" s="8"/>
      <c r="K87" s="8"/>
      <c r="L87" s="8"/>
      <c r="M87" s="8"/>
      <c r="N87" s="8"/>
      <c r="O87" s="33"/>
    </row>
    <row r="88" spans="2:16">
      <c r="B88" s="36" t="s">
        <v>69</v>
      </c>
      <c r="C88" t="s">
        <v>9</v>
      </c>
      <c r="D88" s="9"/>
      <c r="E88" s="8"/>
      <c r="F88" s="8"/>
      <c r="G88" s="30">
        <v>15.914999961853027</v>
      </c>
      <c r="H88" s="9"/>
      <c r="I88" s="8"/>
      <c r="J88" s="8"/>
      <c r="K88" s="8"/>
      <c r="L88" s="8"/>
      <c r="M88" s="8"/>
      <c r="N88" s="8"/>
      <c r="O88" s="33"/>
    </row>
    <row r="89" spans="2:16" ht="15">
      <c r="B89" s="36" t="s">
        <v>69</v>
      </c>
      <c r="C89" s="30">
        <v>36.458000183105469</v>
      </c>
      <c r="D89" s="4" t="e">
        <f>STDEV(C87:C89)</f>
        <v>#DIV/0!</v>
      </c>
      <c r="E89" s="1">
        <f>AVERAGE(C87:C89)</f>
        <v>36.458000183105469</v>
      </c>
      <c r="F89" s="8"/>
      <c r="G89" s="30">
        <v>15.925999641418457</v>
      </c>
      <c r="H89" s="3">
        <f>STDEV(G87:G89)</f>
        <v>5.081642764516861E-2</v>
      </c>
      <c r="I89" s="1">
        <f>AVERAGE(G87:G89)</f>
        <v>15.949666341145834</v>
      </c>
      <c r="J89" s="8"/>
      <c r="K89" s="1">
        <f>E89-I89</f>
        <v>20.508333841959633</v>
      </c>
      <c r="L89" s="1">
        <f>K89-$K$7</f>
        <v>9.4610007603963187</v>
      </c>
      <c r="M89" s="27" t="e">
        <f>SQRT((D89*D89)+(H89*H89))</f>
        <v>#DIV/0!</v>
      </c>
      <c r="N89" s="14"/>
      <c r="O89" s="34">
        <f>POWER(2,-L89)</f>
        <v>1.4189104333615975E-3</v>
      </c>
      <c r="P89" s="26" t="e">
        <f>M89/SQRT((COUNT(C87:C89)+COUNT(G87:G89)/2))</f>
        <v>#DIV/0!</v>
      </c>
    </row>
    <row r="90" spans="2:16">
      <c r="B90" s="36" t="s">
        <v>70</v>
      </c>
      <c r="C90" s="30">
        <v>24.721000671386719</v>
      </c>
      <c r="D90" s="10"/>
      <c r="E90" s="8"/>
      <c r="F90" s="8"/>
      <c r="G90" s="30">
        <v>15.137999534606934</v>
      </c>
      <c r="I90" s="8"/>
      <c r="J90" s="8"/>
      <c r="K90" s="8"/>
      <c r="L90" s="8"/>
      <c r="M90" s="8"/>
      <c r="N90" s="8"/>
      <c r="O90" s="33"/>
    </row>
    <row r="91" spans="2:16">
      <c r="B91" s="36" t="s">
        <v>70</v>
      </c>
      <c r="C91" s="30">
        <v>24.465000152587891</v>
      </c>
      <c r="D91" s="9"/>
      <c r="E91" s="8"/>
      <c r="F91" s="8"/>
      <c r="G91" s="30">
        <v>15.140000343322754</v>
      </c>
      <c r="H91" s="9"/>
      <c r="I91" s="8"/>
      <c r="J91" s="8"/>
      <c r="K91" s="8"/>
      <c r="L91" s="8"/>
      <c r="M91" s="8"/>
      <c r="N91" s="8"/>
      <c r="O91" s="33"/>
    </row>
    <row r="92" spans="2:16" ht="15">
      <c r="B92" s="36" t="s">
        <v>70</v>
      </c>
      <c r="C92" s="30">
        <v>24.360000610351562</v>
      </c>
      <c r="D92" s="4">
        <f>STDEV(C90:C92)</f>
        <v>0.18568890361861248</v>
      </c>
      <c r="E92" s="1">
        <f>AVERAGE(C90:C92)</f>
        <v>24.515333811442058</v>
      </c>
      <c r="F92" s="8"/>
      <c r="G92" s="30">
        <v>15.135000228881836</v>
      </c>
      <c r="H92" s="3">
        <f>STDEV(G90:G92)</f>
        <v>2.516618590231163E-3</v>
      </c>
      <c r="I92" s="1">
        <f>AVERAGE(G90:G92)</f>
        <v>15.137666702270508</v>
      </c>
      <c r="J92" s="8"/>
      <c r="K92" s="1">
        <f>E92-I92</f>
        <v>9.3776671091715507</v>
      </c>
      <c r="L92" s="1">
        <f>K92-$K$7</f>
        <v>-1.6696659723917637</v>
      </c>
      <c r="M92" s="27">
        <f>SQRT((D92*D92)+(H92*H92))</f>
        <v>0.1857059565447782</v>
      </c>
      <c r="N92" s="14"/>
      <c r="O92" s="34">
        <f>POWER(2,-L92)</f>
        <v>3.1814092571179113</v>
      </c>
      <c r="P92" s="26">
        <f>M92/SQRT((COUNT(C90:C92)+COUNT(G90:G92)/2))</f>
        <v>8.7542627453031333E-2</v>
      </c>
    </row>
    <row r="93" spans="2:16">
      <c r="B93" s="36" t="s">
        <v>71</v>
      </c>
      <c r="C93" s="30">
        <v>20.722000122070312</v>
      </c>
      <c r="D93" s="10"/>
      <c r="E93" s="8"/>
      <c r="F93" s="8"/>
      <c r="G93" s="30">
        <v>14.548000335693359</v>
      </c>
      <c r="I93" s="8"/>
      <c r="J93" s="8"/>
      <c r="K93" s="8"/>
      <c r="L93" s="8"/>
      <c r="M93" s="8"/>
      <c r="N93" s="8"/>
      <c r="O93" s="33"/>
    </row>
    <row r="94" spans="2:16">
      <c r="B94" s="36" t="s">
        <v>71</v>
      </c>
      <c r="C94" s="30">
        <v>20.652000427246094</v>
      </c>
      <c r="D94" s="9"/>
      <c r="E94" s="8"/>
      <c r="F94" s="8"/>
      <c r="G94" s="30">
        <v>14.520000457763672</v>
      </c>
      <c r="H94" s="9"/>
      <c r="I94" s="8"/>
      <c r="J94" s="8"/>
      <c r="K94" s="8"/>
      <c r="L94" s="8"/>
      <c r="M94" s="8"/>
      <c r="N94" s="8"/>
      <c r="O94" s="33"/>
    </row>
    <row r="95" spans="2:16" ht="15">
      <c r="B95" s="36" t="s">
        <v>71</v>
      </c>
      <c r="C95" s="30">
        <v>20.509000778198242</v>
      </c>
      <c r="D95" s="4">
        <f>STDEV(C93:C95)</f>
        <v>0.10856455636565196</v>
      </c>
      <c r="E95" s="1">
        <f>AVERAGE(C93:C95)</f>
        <v>20.627667109171551</v>
      </c>
      <c r="F95" s="8"/>
      <c r="G95" s="30">
        <v>14.763999938964844</v>
      </c>
      <c r="H95" s="3">
        <f>STDEV(G93:G95)</f>
        <v>0.13352625747018018</v>
      </c>
      <c r="I95" s="1">
        <f>AVERAGE(G93:G95)</f>
        <v>14.610666910807291</v>
      </c>
      <c r="J95" s="8"/>
      <c r="K95" s="1">
        <f>E95-I95</f>
        <v>6.0170001983642596</v>
      </c>
      <c r="L95" s="1">
        <f>K95-$K$7</f>
        <v>-5.0303328831990548</v>
      </c>
      <c r="M95" s="27">
        <f>SQRT((D95*D95)+(H95*H95))</f>
        <v>0.17209161610277146</v>
      </c>
      <c r="N95" s="14"/>
      <c r="O95" s="34">
        <f>POWER(2,-L95)</f>
        <v>32.679927622886858</v>
      </c>
      <c r="P95" s="26">
        <f>M95/SQRT((COUNT(C93:C95)+COUNT(G93:G95)/2))</f>
        <v>8.1124765821081177E-2</v>
      </c>
    </row>
    <row r="96" spans="2:16">
      <c r="B96" s="36" t="s">
        <v>72</v>
      </c>
      <c r="C96" s="30">
        <v>36.005001068115234</v>
      </c>
      <c r="D96" s="10"/>
      <c r="E96" s="8"/>
      <c r="F96" s="8"/>
      <c r="G96" s="30">
        <v>17.496999740600586</v>
      </c>
      <c r="I96" s="8"/>
      <c r="J96" s="8"/>
      <c r="K96" s="8"/>
      <c r="L96" s="8"/>
      <c r="M96" s="8"/>
      <c r="N96" s="8"/>
      <c r="O96" s="33"/>
    </row>
    <row r="97" spans="2:16">
      <c r="B97" s="36" t="s">
        <v>72</v>
      </c>
      <c r="C97" t="s">
        <v>9</v>
      </c>
      <c r="D97" s="9"/>
      <c r="E97" s="8"/>
      <c r="F97" s="8"/>
      <c r="G97" s="30">
        <v>17.437999725341797</v>
      </c>
      <c r="H97" s="9"/>
      <c r="I97" s="8"/>
      <c r="J97" s="8"/>
      <c r="K97" s="8"/>
      <c r="L97" s="8"/>
      <c r="M97" s="8"/>
      <c r="N97" s="8"/>
      <c r="O97" s="33"/>
    </row>
    <row r="98" spans="2:16" ht="15">
      <c r="B98" s="36" t="s">
        <v>72</v>
      </c>
      <c r="C98" t="s">
        <v>9</v>
      </c>
      <c r="D98" s="4" t="e">
        <f>STDEV(C96:C98)</f>
        <v>#DIV/0!</v>
      </c>
      <c r="E98" s="1">
        <f>AVERAGE(C96:C98)</f>
        <v>36.005001068115234</v>
      </c>
      <c r="F98" s="8"/>
      <c r="G98" s="30">
        <v>17.455999374389648</v>
      </c>
      <c r="H98" s="3">
        <f>STDEV(G96:G98)</f>
        <v>3.0237998158537081E-2</v>
      </c>
      <c r="I98" s="1">
        <f>AVERAGE(G96:G98)</f>
        <v>17.463666280110676</v>
      </c>
      <c r="J98" s="8"/>
      <c r="K98" s="1">
        <f>E98-I98</f>
        <v>18.541334788004558</v>
      </c>
      <c r="L98" s="1">
        <f>K98-$K$7</f>
        <v>7.4940017064412441</v>
      </c>
      <c r="M98" s="27" t="e">
        <f>SQRT((D98*D98)+(H98*H98))</f>
        <v>#DIV/0!</v>
      </c>
      <c r="N98" s="14"/>
      <c r="O98" s="34">
        <f>POWER(2,-L98)</f>
        <v>5.5472878078915008E-3</v>
      </c>
      <c r="P98" s="26" t="e">
        <f>M98/SQRT((COUNT(C96:C98)+COUNT(G96:G98)/2))</f>
        <v>#DIV/0!</v>
      </c>
    </row>
    <row r="99" spans="2:16">
      <c r="B99" s="36" t="s">
        <v>73</v>
      </c>
      <c r="C99" s="30">
        <v>29.222999572753906</v>
      </c>
      <c r="D99" s="10"/>
      <c r="E99" s="8"/>
      <c r="F99" s="8"/>
      <c r="G99" s="30">
        <v>18.006999969482422</v>
      </c>
      <c r="I99" s="8"/>
      <c r="J99" s="8"/>
      <c r="K99" s="8"/>
      <c r="L99" s="8"/>
      <c r="M99" s="8"/>
      <c r="N99" s="8"/>
      <c r="O99" s="33"/>
    </row>
    <row r="100" spans="2:16">
      <c r="B100" s="36" t="s">
        <v>73</v>
      </c>
      <c r="C100" s="30">
        <v>29.61199951171875</v>
      </c>
      <c r="D100" s="9"/>
      <c r="E100" s="8"/>
      <c r="F100" s="8"/>
      <c r="G100" s="30">
        <v>18.090999603271484</v>
      </c>
      <c r="H100" s="9"/>
      <c r="I100" s="8"/>
      <c r="J100" s="8"/>
      <c r="K100" s="8"/>
      <c r="L100" s="8"/>
      <c r="M100" s="8"/>
      <c r="N100" s="8"/>
      <c r="O100" s="33"/>
    </row>
    <row r="101" spans="2:16" ht="15">
      <c r="B101" s="36" t="s">
        <v>73</v>
      </c>
      <c r="C101" s="30">
        <v>28.934999465942383</v>
      </c>
      <c r="D101" s="4">
        <f>STDEV(C99:C101)</f>
        <v>0.33975336054734967</v>
      </c>
      <c r="E101" s="1">
        <f>AVERAGE(C99:C101)</f>
        <v>29.25666618347168</v>
      </c>
      <c r="F101" s="8"/>
      <c r="G101" s="30">
        <v>18.099000930786133</v>
      </c>
      <c r="H101" s="3">
        <f>STDEV(G99:G101)</f>
        <v>5.096426296844387E-2</v>
      </c>
      <c r="I101" s="1">
        <f>AVERAGE(G99:G101)</f>
        <v>18.065666834513348</v>
      </c>
      <c r="J101" s="8"/>
      <c r="K101" s="1">
        <f>E101-I101</f>
        <v>11.190999348958332</v>
      </c>
      <c r="L101" s="1">
        <f>K101-$K$7</f>
        <v>0.14366626739501775</v>
      </c>
      <c r="M101" s="27">
        <f>SQRT((D101*D101)+(H101*H101))</f>
        <v>0.34355451110869445</v>
      </c>
      <c r="N101" s="14"/>
      <c r="O101" s="34">
        <f>POWER(2,-L101)</f>
        <v>0.90521583845584574</v>
      </c>
      <c r="P101" s="26">
        <f>M101/SQRT((COUNT(C99:C101)+COUNT(G99:G101)/2))</f>
        <v>0.1619531496747913</v>
      </c>
    </row>
    <row r="102" spans="2:16">
      <c r="B102" s="36" t="s">
        <v>74</v>
      </c>
      <c r="C102" s="30">
        <v>19.750999450683594</v>
      </c>
      <c r="D102" s="10"/>
      <c r="E102" s="8"/>
      <c r="F102" s="8"/>
      <c r="G102" s="30">
        <v>15.23900032043457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74</v>
      </c>
      <c r="C103" s="30">
        <v>19.516000747680664</v>
      </c>
      <c r="D103" s="9"/>
      <c r="E103" s="8"/>
      <c r="F103" s="8"/>
      <c r="G103" s="30">
        <v>15.244000434875488</v>
      </c>
      <c r="H103" s="9"/>
      <c r="I103" s="8"/>
      <c r="J103" s="8"/>
      <c r="K103" s="8"/>
      <c r="L103" s="8"/>
      <c r="M103" s="8"/>
      <c r="N103" s="8"/>
      <c r="O103" s="33"/>
    </row>
    <row r="104" spans="2:16" ht="15">
      <c r="B104" s="36" t="s">
        <v>74</v>
      </c>
      <c r="C104" s="30">
        <v>19.496000289916992</v>
      </c>
      <c r="D104" s="4">
        <f>STDEV(C102:C104)</f>
        <v>0.1418032561423789</v>
      </c>
      <c r="E104" s="1">
        <f>AVERAGE(C102:C104)</f>
        <v>19.587666829427082</v>
      </c>
      <c r="F104" s="8"/>
      <c r="G104" s="30">
        <v>15.215000152587891</v>
      </c>
      <c r="H104" s="3">
        <f>STDEV(G102:G104)</f>
        <v>1.5502825408353925E-2</v>
      </c>
      <c r="I104" s="1">
        <f>AVERAGE(G102:G104)</f>
        <v>15.232666969299316</v>
      </c>
      <c r="J104" s="8"/>
      <c r="K104" s="1">
        <f>E104-I104</f>
        <v>4.3549998601277657</v>
      </c>
      <c r="L104" s="1">
        <f>K104-$K$7</f>
        <v>-6.6923332214355487</v>
      </c>
      <c r="M104" s="27">
        <f>SQRT((D104*D104)+(H104*H104))</f>
        <v>0.14264817225686077</v>
      </c>
      <c r="N104" s="14"/>
      <c r="O104" s="34">
        <f>POWER(2,-L104)</f>
        <v>103.41726321595999</v>
      </c>
      <c r="P104" s="26">
        <f>M104/SQRT((COUNT(C102:C104)+COUNT(G102:G104)/2))</f>
        <v>6.7244993284461999E-2</v>
      </c>
    </row>
    <row r="105" spans="2:16">
      <c r="B105" s="36" t="s">
        <v>75</v>
      </c>
      <c r="C105" s="30"/>
      <c r="D105" s="10"/>
      <c r="E105" s="8"/>
      <c r="F105" s="8"/>
      <c r="G105" s="30">
        <v>15.953000068664551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75</v>
      </c>
      <c r="C106" s="30">
        <v>37.317001342773438</v>
      </c>
      <c r="D106" s="9"/>
      <c r="E106" s="8"/>
      <c r="F106" s="8"/>
      <c r="G106" s="30">
        <v>16.00200080871582</v>
      </c>
      <c r="H106" s="9"/>
      <c r="I106" s="8"/>
      <c r="J106" s="8"/>
      <c r="K106" s="8"/>
      <c r="L106" s="8"/>
      <c r="M106" s="8"/>
      <c r="N106" s="8"/>
      <c r="O106" s="33"/>
    </row>
    <row r="107" spans="2:16" ht="15">
      <c r="B107" s="36" t="s">
        <v>75</v>
      </c>
      <c r="C107" s="30">
        <v>36.926998138427734</v>
      </c>
      <c r="D107" s="4">
        <f>STDEV(C105:C107)</f>
        <v>0.27577391047732946</v>
      </c>
      <c r="E107" s="1">
        <f>AVERAGE(C105:C107)</f>
        <v>37.121999740600586</v>
      </c>
      <c r="F107" s="8"/>
      <c r="G107" s="30">
        <v>16.025999069213867</v>
      </c>
      <c r="H107" s="3">
        <f>STDEV(G105:G107)</f>
        <v>3.7206278846684163E-2</v>
      </c>
      <c r="I107" s="1">
        <f>AVERAGE(G105:G107)</f>
        <v>15.993666648864746</v>
      </c>
      <c r="J107" s="8"/>
      <c r="K107" s="1">
        <f>E107-I107</f>
        <v>21.12833309173584</v>
      </c>
      <c r="L107" s="1">
        <f>K107-$K$7</f>
        <v>10.081000010172525</v>
      </c>
      <c r="M107" s="27">
        <f>SQRT((D107*D107)+(H107*H107))</f>
        <v>0.27827245082037017</v>
      </c>
      <c r="N107" s="14"/>
      <c r="O107" s="34">
        <f>POWER(2,-L107)</f>
        <v>9.2324424812955004E-4</v>
      </c>
      <c r="P107" s="26">
        <f>M107/SQRT((COUNT(C105:C107)+COUNT(G105:G107)/2))</f>
        <v>0.14874288159253235</v>
      </c>
    </row>
    <row r="108" spans="2:16">
      <c r="B108" s="35" t="s">
        <v>76</v>
      </c>
      <c r="C108" s="30">
        <v>23.413000106811523</v>
      </c>
      <c r="D108" s="10"/>
      <c r="E108" s="8"/>
      <c r="F108" s="8"/>
      <c r="G108" s="30">
        <v>16.495000839233398</v>
      </c>
      <c r="I108" s="8"/>
      <c r="J108" s="8"/>
      <c r="K108" s="8"/>
      <c r="L108" s="8"/>
      <c r="M108" s="8"/>
      <c r="N108" s="8"/>
      <c r="O108" s="33"/>
    </row>
    <row r="109" spans="2:16">
      <c r="B109" s="35" t="s">
        <v>76</v>
      </c>
      <c r="C109" s="30">
        <v>21.738000869750977</v>
      </c>
      <c r="D109" s="9"/>
      <c r="E109" s="8"/>
      <c r="F109" s="8"/>
      <c r="G109" s="30">
        <v>16.471000671386719</v>
      </c>
      <c r="H109" s="9"/>
      <c r="I109" s="8"/>
      <c r="J109" s="8"/>
      <c r="K109" s="8"/>
      <c r="L109" s="8"/>
      <c r="M109" s="8"/>
      <c r="N109" s="8"/>
      <c r="O109" s="33"/>
    </row>
    <row r="110" spans="2:16" ht="15">
      <c r="B110" s="35" t="s">
        <v>76</v>
      </c>
      <c r="C110" s="30"/>
      <c r="D110" s="4">
        <f>STDEV(C108:C110)</f>
        <v>1.1844033190078063</v>
      </c>
      <c r="E110" s="1">
        <f>AVERAGE(C108:C110)</f>
        <v>22.57550048828125</v>
      </c>
      <c r="F110" s="8"/>
      <c r="G110" s="30">
        <v>16.443000793457031</v>
      </c>
      <c r="H110" s="3">
        <f>STDEV(G108:G110)</f>
        <v>2.6025647547148825E-2</v>
      </c>
      <c r="I110" s="1">
        <f>AVERAGE(G108:G110)</f>
        <v>16.469667434692383</v>
      </c>
      <c r="J110" s="8"/>
      <c r="K110" s="1">
        <f>E110-I110</f>
        <v>6.1058330535888672</v>
      </c>
      <c r="L110" s="1">
        <f>K110-$K$7</f>
        <v>-4.9415000279744472</v>
      </c>
      <c r="M110" s="27">
        <f>SQRT((D110*D110)+(H110*H110))</f>
        <v>1.1846892235548341</v>
      </c>
      <c r="N110" s="14"/>
      <c r="O110" s="40">
        <f>POWER(2,-L110)</f>
        <v>30.72838475027098</v>
      </c>
      <c r="P110" s="26">
        <f>M110/SQRT((COUNT(C108:C110)+COUNT(G108:G110)/2))</f>
        <v>0.63324302633506147</v>
      </c>
    </row>
    <row r="111" spans="2:16">
      <c r="B111" s="36" t="s">
        <v>77</v>
      </c>
      <c r="C111" s="30">
        <v>24.819000244140625</v>
      </c>
      <c r="D111" s="10"/>
      <c r="E111" s="8"/>
      <c r="F111" s="8"/>
      <c r="G111" s="30">
        <v>15.532999992370605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77</v>
      </c>
      <c r="C112" s="30"/>
      <c r="D112" s="9"/>
      <c r="E112" s="8"/>
      <c r="F112" s="8"/>
      <c r="G112" s="30">
        <v>15.58899974822998</v>
      </c>
      <c r="H112" s="9"/>
      <c r="I112" s="8"/>
      <c r="J112" s="8"/>
      <c r="K112" s="8"/>
      <c r="L112" s="8"/>
      <c r="M112" s="8"/>
      <c r="N112" s="8"/>
      <c r="O112" s="33"/>
    </row>
    <row r="113" spans="2:17" ht="15">
      <c r="B113" s="36" t="s">
        <v>77</v>
      </c>
      <c r="C113" s="30">
        <v>24.110000610351562</v>
      </c>
      <c r="D113" s="4">
        <f>STDEV(C111:C113)</f>
        <v>0.50133844891102497</v>
      </c>
      <c r="E113" s="1">
        <f>AVERAGE(C111:C113)</f>
        <v>24.464500427246094</v>
      </c>
      <c r="F113" s="8"/>
      <c r="G113" s="30">
        <v>15.585000038146973</v>
      </c>
      <c r="H113" s="3">
        <f>STDEV(G111:G113)</f>
        <v>3.124093227856152E-2</v>
      </c>
      <c r="I113" s="1">
        <f>AVERAGE(G111:G113)</f>
        <v>15.568999926249186</v>
      </c>
      <c r="J113" s="8"/>
      <c r="K113" s="1">
        <f>E113-I113</f>
        <v>8.8955005009969081</v>
      </c>
      <c r="L113" s="1">
        <f>K113-$K$7</f>
        <v>-2.1518325805664062</v>
      </c>
      <c r="M113" s="27">
        <f>SQRT((D113*D113)+(H113*H113))</f>
        <v>0.50231089596598044</v>
      </c>
      <c r="N113" s="14"/>
      <c r="O113" s="40">
        <f>POWER(2,-L113)</f>
        <v>4.4439191842806371</v>
      </c>
      <c r="P113" s="26">
        <f>M113/SQRT((COUNT(C111:C113)+COUNT(G111:G113)/2))</f>
        <v>0.26849646776402109</v>
      </c>
    </row>
    <row r="114" spans="2:17">
      <c r="B114" s="36" t="s">
        <v>78</v>
      </c>
      <c r="C114" s="30">
        <v>37.833000183105469</v>
      </c>
      <c r="D114" s="10"/>
      <c r="E114" s="8"/>
      <c r="F114" s="8"/>
      <c r="G114" s="30">
        <v>17.246000289916992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78</v>
      </c>
      <c r="C115" t="s">
        <v>9</v>
      </c>
      <c r="D115" s="9"/>
      <c r="E115" s="8"/>
      <c r="F115" s="8"/>
      <c r="G115" s="30">
        <v>17.312999725341797</v>
      </c>
      <c r="H115" s="9"/>
      <c r="I115" s="8"/>
      <c r="J115" s="8"/>
      <c r="K115" s="8"/>
      <c r="L115" s="8"/>
      <c r="M115" s="8"/>
      <c r="N115" s="8"/>
      <c r="O115" s="33"/>
    </row>
    <row r="116" spans="2:17" ht="15">
      <c r="B116" s="36" t="s">
        <v>78</v>
      </c>
      <c r="C116" s="30">
        <v>36.400001525878906</v>
      </c>
      <c r="D116" s="4">
        <f>STDEV(C114:C116)</f>
        <v>1.0132830679561193</v>
      </c>
      <c r="E116" s="1">
        <f>AVERAGE(C114:C116)</f>
        <v>37.116500854492188</v>
      </c>
      <c r="F116" s="8"/>
      <c r="G116" s="30">
        <v>17.297000885009766</v>
      </c>
      <c r="H116" s="3">
        <f>STDEV(G114:G116)</f>
        <v>3.4990350905712633E-2</v>
      </c>
      <c r="I116" s="1">
        <f>AVERAGE(G114:G116)</f>
        <v>17.285333633422852</v>
      </c>
      <c r="J116" s="8"/>
      <c r="K116" s="1">
        <f>E116-I116</f>
        <v>19.831167221069336</v>
      </c>
      <c r="L116" s="1">
        <f>K116-$K$7</f>
        <v>8.7838341395060215</v>
      </c>
      <c r="M116" s="27">
        <f>SQRT((D116*D116)+(H116*H116))</f>
        <v>1.0138870254930135</v>
      </c>
      <c r="N116" s="14"/>
      <c r="O116" s="34">
        <f>POWER(2,-L116)</f>
        <v>2.2688325650499219E-3</v>
      </c>
      <c r="P116" s="26">
        <f>M116/SQRT((COUNT(C114:C116)+COUNT(G114:G116)/2))</f>
        <v>0.54194541118431327</v>
      </c>
    </row>
    <row r="117" spans="2:17">
      <c r="B117" s="36" t="s">
        <v>79</v>
      </c>
      <c r="C117" s="30">
        <v>29.761999130249023</v>
      </c>
      <c r="D117" s="10"/>
      <c r="E117" s="8"/>
      <c r="F117" s="8"/>
      <c r="G117" s="30">
        <v>15.206000328063965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79</v>
      </c>
      <c r="C118" s="30"/>
      <c r="D118" s="9"/>
      <c r="E118" s="8"/>
      <c r="F118" s="8"/>
      <c r="G118" s="30">
        <v>15.51099967956543</v>
      </c>
      <c r="H118" s="9"/>
      <c r="I118" s="8"/>
      <c r="J118" s="8"/>
      <c r="K118" s="8"/>
      <c r="L118" s="8"/>
      <c r="M118" s="8"/>
      <c r="N118" s="8"/>
      <c r="O118" s="33"/>
    </row>
    <row r="119" spans="2:17" ht="15">
      <c r="B119" s="36" t="s">
        <v>79</v>
      </c>
      <c r="C119" s="30">
        <v>29.916000366210938</v>
      </c>
      <c r="D119" s="4">
        <f>STDEV(C117:C119)</f>
        <v>0.10889531825977904</v>
      </c>
      <c r="E119" s="1">
        <f>AVERAGE(C117:C119)</f>
        <v>29.83899974822998</v>
      </c>
      <c r="F119" s="8"/>
      <c r="G119" s="30">
        <v>15.579000473022461</v>
      </c>
      <c r="H119" s="3">
        <f>STDEV(G117:G119)</f>
        <v>0.19865288842021192</v>
      </c>
      <c r="I119" s="1">
        <f>AVERAGE(G117:G119)</f>
        <v>15.432000160217285</v>
      </c>
      <c r="J119" s="8"/>
      <c r="K119" s="1">
        <f>E119-I119</f>
        <v>14.406999588012695</v>
      </c>
      <c r="L119" s="1">
        <f>K119-$K$7</f>
        <v>3.3596665064493809</v>
      </c>
      <c r="M119" s="27">
        <f>SQRT((D119*D119)+(H119*H119))</f>
        <v>0.22654174100282651</v>
      </c>
      <c r="N119" s="14"/>
      <c r="O119" s="34">
        <f>POWER(2,-L119)</f>
        <v>9.7418089031595254E-2</v>
      </c>
      <c r="P119" s="26">
        <f>M119/SQRT((COUNT(C117:C119)+COUNT(G117:G119)/2))</f>
        <v>0.12109165409083641</v>
      </c>
    </row>
    <row r="120" spans="2:17">
      <c r="B120" s="36" t="s">
        <v>80</v>
      </c>
      <c r="C120" s="30">
        <v>23.419000625610352</v>
      </c>
      <c r="D120" s="10"/>
      <c r="E120" s="8"/>
      <c r="F120" s="8"/>
      <c r="G120" s="30">
        <v>15.913000106811523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80</v>
      </c>
      <c r="C121" s="30">
        <v>23.455999374389648</v>
      </c>
      <c r="D121" s="9"/>
      <c r="E121" s="8"/>
      <c r="F121" s="8"/>
      <c r="G121" s="30">
        <v>15.98799991607666</v>
      </c>
      <c r="H121" s="9"/>
      <c r="I121" s="8"/>
      <c r="J121" s="8"/>
      <c r="K121" s="8"/>
      <c r="L121" s="8"/>
      <c r="M121" s="8"/>
      <c r="N121" s="8"/>
      <c r="O121" s="33"/>
    </row>
    <row r="122" spans="2:17" ht="15">
      <c r="B122" s="36" t="s">
        <v>80</v>
      </c>
      <c r="C122" s="30">
        <v>23.406000137329102</v>
      </c>
      <c r="D122" s="4">
        <f>STDEV(C120:C122)</f>
        <v>2.5941741824779888E-2</v>
      </c>
      <c r="E122" s="1">
        <f>AVERAGE(C120:C122)</f>
        <v>23.427000045776367</v>
      </c>
      <c r="F122" s="8"/>
      <c r="G122" s="30">
        <v>15.895000457763672</v>
      </c>
      <c r="H122" s="3">
        <f>STDEV(G120:G122)</f>
        <v>4.9325209920421623E-2</v>
      </c>
      <c r="I122" s="1">
        <f>AVERAGE(G120:G122)</f>
        <v>15.932000160217285</v>
      </c>
      <c r="J122" s="8"/>
      <c r="K122" s="1">
        <f>E122-I122</f>
        <v>7.494999885559082</v>
      </c>
      <c r="L122" s="1">
        <f>K122-$K$7</f>
        <v>-3.5523331960042324</v>
      </c>
      <c r="M122" s="27">
        <f>SQRT((D122*D122)+(H122*H122))</f>
        <v>5.5731053306008797E-2</v>
      </c>
      <c r="N122" s="14"/>
      <c r="O122" s="34">
        <f>POWER(2,-L122)</f>
        <v>11.731643213068812</v>
      </c>
      <c r="P122" s="26">
        <f>M122/SQRT((COUNT(C120:C122)+COUNT(G120:G122)/2))</f>
        <v>2.627187047689852E-2</v>
      </c>
    </row>
    <row r="123" spans="2:17">
      <c r="B123" s="36" t="s">
        <v>81</v>
      </c>
      <c r="C123" s="30">
        <v>34.569000244140625</v>
      </c>
      <c r="D123" s="10"/>
      <c r="E123" s="8"/>
      <c r="F123" s="8"/>
      <c r="G123" s="30">
        <v>15.607999801635742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81</v>
      </c>
      <c r="C124" t="s">
        <v>9</v>
      </c>
      <c r="D124" s="9"/>
      <c r="E124" s="8"/>
      <c r="F124" s="8"/>
      <c r="G124" s="30">
        <v>15.586999893188477</v>
      </c>
      <c r="H124" s="9"/>
      <c r="I124" s="8"/>
      <c r="J124" s="8"/>
      <c r="K124" s="8"/>
      <c r="L124" s="8"/>
      <c r="M124" s="8"/>
      <c r="N124" s="8"/>
      <c r="O124" s="33"/>
    </row>
    <row r="125" spans="2:17" ht="15">
      <c r="B125" s="36" t="s">
        <v>81</v>
      </c>
      <c r="C125" s="30">
        <v>36.805000305175781</v>
      </c>
      <c r="D125" s="4">
        <f>STDEV(C123:C125)</f>
        <v>1.5810908058914932</v>
      </c>
      <c r="E125" s="1">
        <f>AVERAGE(C123:C125)</f>
        <v>35.687000274658203</v>
      </c>
      <c r="F125" s="8"/>
      <c r="G125" s="30">
        <v>15.590000152587891</v>
      </c>
      <c r="H125" s="3">
        <f>STDEV(G123:G125)</f>
        <v>1.1357707200422205E-2</v>
      </c>
      <c r="I125" s="1">
        <f>AVERAGE(G123:G125)</f>
        <v>15.594999949137369</v>
      </c>
      <c r="J125" s="8"/>
      <c r="K125" s="1">
        <f>E125-I125</f>
        <v>20.092000325520836</v>
      </c>
      <c r="L125" s="1">
        <f>K125-$K$7</f>
        <v>9.0446672439575213</v>
      </c>
      <c r="M125" s="27">
        <f>SQRT((D125*D125)+(H125*H125))</f>
        <v>1.5811315991995929</v>
      </c>
      <c r="N125" s="14"/>
      <c r="O125" s="34">
        <f>POWER(2,-L125)</f>
        <v>1.8935808757069537E-3</v>
      </c>
      <c r="P125" s="26">
        <f>M125/SQRT((COUNT(C123:C125)+COUNT(G123:G125)/2))</f>
        <v>0.84515038965812173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9"/>
  <sheetViews>
    <sheetView showGridLines="0" tabSelected="1" topLeftCell="A122" workbookViewId="0">
      <selection activeCell="H164" sqref="H164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2.6640625" style="31" customWidth="1"/>
    <col min="16" max="16" width="6.332031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">
      <c r="B7" s="38"/>
      <c r="C7" s="30">
        <v>26.604999542236328</v>
      </c>
      <c r="D7" s="4">
        <f>STDEV(C5:C8)</f>
        <v>2.9698355334716372E-2</v>
      </c>
      <c r="E7" s="1">
        <f>AVERAGE(C5:C8)</f>
        <v>26.583999633789062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82</v>
      </c>
      <c r="C9" s="30">
        <v>22.211999893188477</v>
      </c>
      <c r="D9" s="10"/>
      <c r="E9" s="8"/>
      <c r="F9" s="8"/>
      <c r="G9" s="30">
        <v>16.915000915527344</v>
      </c>
      <c r="I9" s="8"/>
      <c r="J9" s="8"/>
      <c r="K9" s="8"/>
      <c r="L9" s="8"/>
      <c r="M9" s="8"/>
      <c r="N9" s="8"/>
      <c r="O9" s="33"/>
    </row>
    <row r="10" spans="2:16">
      <c r="B10" s="36" t="s">
        <v>82</v>
      </c>
      <c r="C10" s="30">
        <v>22.191999435424805</v>
      </c>
      <c r="D10" s="9"/>
      <c r="E10" s="8"/>
      <c r="F10" s="8"/>
      <c r="G10" s="30">
        <v>16.916000366210938</v>
      </c>
      <c r="H10" s="9"/>
      <c r="I10" s="8"/>
      <c r="J10" s="8"/>
      <c r="K10" s="8"/>
      <c r="L10" s="8"/>
      <c r="M10" s="8"/>
      <c r="N10" s="8"/>
      <c r="O10" s="33"/>
    </row>
    <row r="11" spans="2:16" ht="15">
      <c r="B11" s="36" t="s">
        <v>82</v>
      </c>
      <c r="C11" s="30">
        <v>22.208000183105469</v>
      </c>
      <c r="D11" s="4">
        <f>STDEV(C9:C11)</f>
        <v>1.0583319563073561E-2</v>
      </c>
      <c r="E11" s="1">
        <f>AVERAGE(C9:C11)</f>
        <v>22.203999837239582</v>
      </c>
      <c r="F11" s="8"/>
      <c r="G11" s="30">
        <v>16.892000198364258</v>
      </c>
      <c r="H11" s="3">
        <f>STDEV(G9:G11)</f>
        <v>1.3577186431375792E-2</v>
      </c>
      <c r="I11" s="1">
        <f>AVERAGE(G9:G11)</f>
        <v>16.90766716003418</v>
      </c>
      <c r="J11" s="8"/>
      <c r="K11" s="1">
        <f>E11-I11</f>
        <v>5.2963326772054025</v>
      </c>
      <c r="L11" s="1">
        <f>K11-$K$7</f>
        <v>-5.7510004043579119</v>
      </c>
      <c r="M11" s="27">
        <f>SQRT((D11*D11)+(H11*H11))</f>
        <v>1.7214721733634572E-2</v>
      </c>
      <c r="N11" s="14"/>
      <c r="O11" s="34">
        <f>POWER(2,-L11)</f>
        <v>53.854701960633683</v>
      </c>
      <c r="P11" s="26">
        <f>M11/SQRT((COUNT(C9:C11)+COUNT(G9:G11)/2))</f>
        <v>8.1150976493949648E-3</v>
      </c>
    </row>
    <row r="12" spans="2:16">
      <c r="B12" s="36" t="s">
        <v>83</v>
      </c>
      <c r="C12" s="30">
        <v>18.570999145507812</v>
      </c>
      <c r="D12" s="10"/>
      <c r="E12" s="8"/>
      <c r="F12" s="8"/>
      <c r="G12" s="30">
        <v>15.651000022888184</v>
      </c>
      <c r="I12" s="8"/>
      <c r="J12" s="8"/>
      <c r="K12" s="8"/>
      <c r="L12" s="8"/>
      <c r="M12" s="8"/>
      <c r="N12" s="8"/>
      <c r="O12" s="33"/>
    </row>
    <row r="13" spans="2:16">
      <c r="B13" s="36" t="s">
        <v>83</v>
      </c>
      <c r="C13" s="30">
        <v>18.493999481201172</v>
      </c>
      <c r="D13" s="9"/>
      <c r="E13" s="8"/>
      <c r="F13" s="8"/>
      <c r="G13" s="30">
        <v>15.657999992370605</v>
      </c>
      <c r="H13" s="9"/>
      <c r="I13" s="8"/>
      <c r="J13" s="8"/>
      <c r="K13" s="8"/>
      <c r="L13" s="8"/>
      <c r="M13" s="8"/>
      <c r="N13" s="8"/>
      <c r="O13" s="33"/>
    </row>
    <row r="14" spans="2:16" ht="15">
      <c r="B14" s="36" t="s">
        <v>83</v>
      </c>
      <c r="C14" s="30">
        <v>18.415000915527344</v>
      </c>
      <c r="D14" s="4">
        <f>STDEV(C12:C14)</f>
        <v>7.8001249390524399E-2</v>
      </c>
      <c r="E14" s="1">
        <f>AVERAGE(C12:C14)</f>
        <v>18.493333180745442</v>
      </c>
      <c r="F14" s="8"/>
      <c r="G14" s="30">
        <v>15.647000312805176</v>
      </c>
      <c r="H14" s="3">
        <f>STDEV(G12:G14)</f>
        <v>5.5676177437794004E-3</v>
      </c>
      <c r="I14" s="1">
        <f>AVERAGE(G12:G14)</f>
        <v>15.652000109354654</v>
      </c>
      <c r="J14" s="8"/>
      <c r="K14" s="1">
        <f>E14-I14</f>
        <v>2.8413330713907872</v>
      </c>
      <c r="L14" s="1">
        <f>K14-$K$7</f>
        <v>-8.2060000101725272</v>
      </c>
      <c r="M14" s="27">
        <f>SQRT((D14*D14)+(H14*H14))</f>
        <v>7.8199701238710811E-2</v>
      </c>
      <c r="N14" s="14"/>
      <c r="O14" s="34">
        <f>POWER(2,-L14)</f>
        <v>295.29231697748907</v>
      </c>
      <c r="P14" s="26">
        <f>M14/SQRT((COUNT(C12:C14)+COUNT(G12:G14)/2))</f>
        <v>3.6863692688436318E-2</v>
      </c>
    </row>
    <row r="15" spans="2:16">
      <c r="B15" s="36" t="s">
        <v>84</v>
      </c>
      <c r="C15" t="s">
        <v>9</v>
      </c>
      <c r="D15" s="10"/>
      <c r="E15" s="8"/>
      <c r="F15" s="8"/>
      <c r="G15" s="30">
        <v>15.527000427246094</v>
      </c>
      <c r="I15" s="8"/>
      <c r="J15" s="8"/>
      <c r="K15" s="8"/>
      <c r="L15" s="8"/>
      <c r="M15" s="8"/>
      <c r="N15" s="8"/>
      <c r="O15" s="33"/>
    </row>
    <row r="16" spans="2:16">
      <c r="B16" s="36" t="s">
        <v>84</v>
      </c>
      <c r="C16" s="30">
        <v>38.925998687744141</v>
      </c>
      <c r="D16" s="9"/>
      <c r="E16" s="8"/>
      <c r="F16" s="8"/>
      <c r="G16" s="30">
        <v>15.565999984741211</v>
      </c>
      <c r="H16" s="9"/>
      <c r="I16" s="8"/>
      <c r="J16" s="8"/>
      <c r="K16" s="8"/>
      <c r="L16" s="8"/>
      <c r="M16" s="8"/>
      <c r="N16" s="8"/>
      <c r="O16" s="33"/>
    </row>
    <row r="17" spans="2:16" ht="15">
      <c r="B17" s="36" t="s">
        <v>84</v>
      </c>
      <c r="C17" t="s">
        <v>9</v>
      </c>
      <c r="D17" s="4" t="e">
        <f>STDEV(C15:C17)</f>
        <v>#DIV/0!</v>
      </c>
      <c r="E17" s="1">
        <f>AVERAGE(C15:C17)</f>
        <v>38.925998687744141</v>
      </c>
      <c r="F17" s="8"/>
      <c r="G17" s="30">
        <v>15.673999786376953</v>
      </c>
      <c r="H17" s="3">
        <f>STDEV(G15:G17)</f>
        <v>7.6150874609836217E-2</v>
      </c>
      <c r="I17" s="1">
        <f>AVERAGE(G15:G17)</f>
        <v>15.58900006612142</v>
      </c>
      <c r="J17" s="8"/>
      <c r="K17" s="1">
        <f>E17-I17</f>
        <v>23.336998621622719</v>
      </c>
      <c r="L17" s="1">
        <f>K17-$K$7</f>
        <v>12.289665540059405</v>
      </c>
      <c r="M17" s="27" t="e">
        <f>SQRT((D17*D17)+(H17*H17))</f>
        <v>#DIV/0!</v>
      </c>
      <c r="N17" s="14"/>
      <c r="O17" s="34">
        <f>POWER(2,-L17)</f>
        <v>1.9972941766212914E-4</v>
      </c>
      <c r="P17" s="26" t="e">
        <f>M17/SQRT((COUNT(C15:C17)+COUNT(G15:G17)/2))</f>
        <v>#DIV/0!</v>
      </c>
    </row>
    <row r="18" spans="2:16">
      <c r="B18" s="36" t="s">
        <v>85</v>
      </c>
      <c r="C18" s="30">
        <v>25.726999282836914</v>
      </c>
      <c r="D18" s="10"/>
      <c r="E18" s="8"/>
      <c r="F18" s="8"/>
      <c r="G18" s="30">
        <v>16.496000289916992</v>
      </c>
      <c r="I18" s="8"/>
      <c r="J18" s="8"/>
      <c r="K18" s="8"/>
      <c r="L18" s="8"/>
      <c r="M18" s="8"/>
      <c r="N18" s="8"/>
      <c r="O18" s="33"/>
    </row>
    <row r="19" spans="2:16">
      <c r="B19" s="36" t="s">
        <v>85</v>
      </c>
      <c r="C19" s="30">
        <v>25.48900032043457</v>
      </c>
      <c r="D19" s="9"/>
      <c r="E19" s="8"/>
      <c r="F19" s="8"/>
      <c r="G19" s="30">
        <v>16.309000015258789</v>
      </c>
      <c r="H19" s="9"/>
      <c r="I19" s="8"/>
      <c r="J19" s="8"/>
      <c r="K19" s="8"/>
      <c r="L19" s="8"/>
      <c r="M19" s="8"/>
      <c r="N19" s="8"/>
      <c r="O19" s="33"/>
    </row>
    <row r="20" spans="2:16" ht="15">
      <c r="B20" s="36" t="s">
        <v>85</v>
      </c>
      <c r="C20" s="30">
        <v>26.242000579833984</v>
      </c>
      <c r="D20" s="4">
        <f>STDEV(C18:C20)</f>
        <v>0.38489808882110638</v>
      </c>
      <c r="E20" s="1">
        <f>AVERAGE(C18:C20)</f>
        <v>25.819333394368488</v>
      </c>
      <c r="F20" s="8"/>
      <c r="G20" s="30">
        <v>16.284999847412109</v>
      </c>
      <c r="H20" s="3">
        <f>STDEV(G18:G20)</f>
        <v>0.11551789004029386</v>
      </c>
      <c r="I20" s="1">
        <f>AVERAGE(G18:G20)</f>
        <v>16.363333384195965</v>
      </c>
      <c r="J20" s="8"/>
      <c r="K20" s="1">
        <f>E20-I20</f>
        <v>9.4560000101725237</v>
      </c>
      <c r="L20" s="1">
        <f>K20-$K$7</f>
        <v>-1.5913330713907907</v>
      </c>
      <c r="M20" s="27">
        <f>SQRT((D20*D20)+(H20*H20))</f>
        <v>0.40185933073340691</v>
      </c>
      <c r="N20" s="14"/>
      <c r="O20" s="34">
        <f>POWER(2,-L20)</f>
        <v>3.0132765205736942</v>
      </c>
      <c r="P20" s="26">
        <f>M20/SQRT((COUNT(C18:C20)+COUNT(G18:G20)/2))</f>
        <v>0.18943830522978641</v>
      </c>
    </row>
    <row r="21" spans="2:16">
      <c r="B21" s="36" t="s">
        <v>86</v>
      </c>
      <c r="C21" s="30">
        <v>20.728000640869141</v>
      </c>
      <c r="D21" s="10"/>
      <c r="E21" s="8"/>
      <c r="F21" s="8"/>
      <c r="G21" s="30">
        <v>13.895000457763672</v>
      </c>
      <c r="I21" s="8"/>
      <c r="J21" s="8"/>
      <c r="K21" s="8"/>
      <c r="L21" s="8"/>
      <c r="M21" s="8"/>
      <c r="N21" s="8"/>
      <c r="O21" s="33"/>
    </row>
    <row r="22" spans="2:16">
      <c r="B22" s="36" t="s">
        <v>86</v>
      </c>
      <c r="C22" s="30">
        <v>20.799999237060547</v>
      </c>
      <c r="D22" s="9"/>
      <c r="E22" s="8"/>
      <c r="F22" s="8"/>
      <c r="G22" s="30">
        <v>13.866000175476074</v>
      </c>
      <c r="H22" s="9"/>
      <c r="I22" s="8"/>
      <c r="J22" s="8"/>
      <c r="K22" s="8"/>
      <c r="L22" s="8"/>
      <c r="M22" s="8"/>
      <c r="N22" s="8"/>
      <c r="O22" s="33"/>
    </row>
    <row r="23" spans="2:16" ht="15">
      <c r="B23" s="36" t="s">
        <v>86</v>
      </c>
      <c r="C23" s="30">
        <v>20.50200080871582</v>
      </c>
      <c r="D23" s="4">
        <f>STDEV(C21:C23)</f>
        <v>0.15548997035328316</v>
      </c>
      <c r="E23" s="1">
        <f>AVERAGE(C21:C23)</f>
        <v>20.676666895548504</v>
      </c>
      <c r="F23" s="8"/>
      <c r="G23" s="30">
        <v>13.890000343322754</v>
      </c>
      <c r="H23" s="3">
        <f>STDEV(G21:G23)</f>
        <v>1.5502825408353925E-2</v>
      </c>
      <c r="I23" s="1">
        <f>AVERAGE(G21:G23)</f>
        <v>13.8836669921875</v>
      </c>
      <c r="J23" s="8"/>
      <c r="K23" s="1">
        <f>E23-I23</f>
        <v>6.7929999033610038</v>
      </c>
      <c r="L23" s="1">
        <f>K23-$K$7</f>
        <v>-4.2543331782023106</v>
      </c>
      <c r="M23" s="27">
        <f>SQRT((D23*D23)+(H23*H23))</f>
        <v>0.15626089874343735</v>
      </c>
      <c r="N23" s="14"/>
      <c r="O23" s="34">
        <f>POWER(2,-L23)</f>
        <v>19.084548863345248</v>
      </c>
      <c r="P23" s="26">
        <f>M23/SQRT((COUNT(C21:C23)+COUNT(G21:G23)/2))</f>
        <v>7.3662094090526015E-2</v>
      </c>
    </row>
    <row r="24" spans="2:16">
      <c r="B24" s="36" t="s">
        <v>87</v>
      </c>
      <c r="C24" t="s">
        <v>9</v>
      </c>
      <c r="D24" s="10"/>
      <c r="E24" s="8"/>
      <c r="F24" s="8"/>
      <c r="G24" s="30">
        <v>15.493000030517578</v>
      </c>
      <c r="I24" s="8"/>
      <c r="J24" s="8"/>
      <c r="K24" s="8"/>
      <c r="L24" s="8"/>
      <c r="M24" s="8"/>
      <c r="N24" s="8"/>
      <c r="O24" s="33"/>
    </row>
    <row r="25" spans="2:16">
      <c r="B25" s="36" t="s">
        <v>87</v>
      </c>
      <c r="C25" s="30">
        <v>30.187000274658203</v>
      </c>
      <c r="D25" s="9"/>
      <c r="E25" s="8"/>
      <c r="F25" s="8"/>
      <c r="G25" s="30">
        <v>15.517999649047852</v>
      </c>
      <c r="H25" s="9"/>
      <c r="I25" s="8"/>
      <c r="J25" s="8"/>
      <c r="K25" s="8"/>
      <c r="L25" s="8"/>
      <c r="M25" s="8"/>
      <c r="N25" s="8"/>
      <c r="O25" s="33"/>
    </row>
    <row r="26" spans="2:16" ht="15">
      <c r="B26" s="36" t="s">
        <v>87</v>
      </c>
      <c r="C26" s="30">
        <v>38.716999053955078</v>
      </c>
      <c r="D26" s="4">
        <f>STDEV(C24:C26)</f>
        <v>6.0316199803537929</v>
      </c>
      <c r="E26" s="1">
        <f>AVERAGE(C24:C26)</f>
        <v>34.451999664306641</v>
      </c>
      <c r="F26" s="8"/>
      <c r="G26" s="30">
        <v>15.534999847412109</v>
      </c>
      <c r="H26" s="3">
        <f>STDEV(G24:G26)</f>
        <v>2.1126493202680601E-2</v>
      </c>
      <c r="I26" s="1">
        <f>AVERAGE(G24:G26)</f>
        <v>15.51533317565918</v>
      </c>
      <c r="J26" s="8"/>
      <c r="K26" s="1">
        <f>E26-I26</f>
        <v>18.936666488647461</v>
      </c>
      <c r="L26" s="1">
        <f>K26-$K$7</f>
        <v>7.8893334070841465</v>
      </c>
      <c r="M26" s="27">
        <f>SQRT((D26*D26)+(H26*H26))</f>
        <v>6.0316569793148993</v>
      </c>
      <c r="N26" s="14"/>
      <c r="O26" s="34">
        <f>POWER(2,-L26)</f>
        <v>4.2176836167664719E-3</v>
      </c>
      <c r="P26" s="26">
        <f>M26/SQRT((COUNT(C24:C26)+COUNT(G24:G26)/2))</f>
        <v>3.2240562701628845</v>
      </c>
    </row>
    <row r="27" spans="2:16">
      <c r="B27" s="36" t="s">
        <v>88</v>
      </c>
      <c r="C27" s="30">
        <v>27.809999465942383</v>
      </c>
      <c r="D27" s="10"/>
      <c r="E27" s="8"/>
      <c r="F27" s="8"/>
      <c r="G27" s="30">
        <v>19.746000289916992</v>
      </c>
      <c r="I27" s="8"/>
      <c r="J27" s="8"/>
      <c r="K27" s="8"/>
      <c r="L27" s="8"/>
      <c r="M27" s="8"/>
      <c r="N27" s="8"/>
      <c r="O27" s="33"/>
    </row>
    <row r="28" spans="2:16">
      <c r="B28" s="36" t="s">
        <v>88</v>
      </c>
      <c r="C28" s="30">
        <v>27.73699951171875</v>
      </c>
      <c r="D28" s="9"/>
      <c r="E28" s="8"/>
      <c r="F28" s="8"/>
      <c r="G28" s="30">
        <v>19.771999359130859</v>
      </c>
      <c r="H28" s="9"/>
      <c r="I28" s="8"/>
      <c r="J28" s="8"/>
      <c r="K28" s="8"/>
      <c r="L28" s="8"/>
      <c r="M28" s="8"/>
      <c r="N28" s="8"/>
      <c r="O28" s="33"/>
    </row>
    <row r="29" spans="2:16" ht="15">
      <c r="B29" s="36" t="s">
        <v>88</v>
      </c>
      <c r="C29" s="30">
        <v>27.558000564575195</v>
      </c>
      <c r="D29" s="4">
        <f>STDEV(C27:C29)</f>
        <v>0.12966177969716897</v>
      </c>
      <c r="E29" s="1">
        <f>AVERAGE(C27:C29)</f>
        <v>27.701666514078777</v>
      </c>
      <c r="F29" s="8"/>
      <c r="G29" s="30">
        <v>19.861000061035156</v>
      </c>
      <c r="H29" s="3">
        <f>STDEV(G27:G29)</f>
        <v>6.0307578153820617E-2</v>
      </c>
      <c r="I29" s="1">
        <f>AVERAGE(G27:G29)</f>
        <v>19.792999903361004</v>
      </c>
      <c r="J29" s="8"/>
      <c r="K29" s="1">
        <f>E29-I29</f>
        <v>7.9086666107177734</v>
      </c>
      <c r="L29" s="1">
        <f>K29-$K$7</f>
        <v>-3.138666470845541</v>
      </c>
      <c r="M29" s="27">
        <f>SQRT((D29*D29)+(H29*H29))</f>
        <v>0.14300063320494899</v>
      </c>
      <c r="N29" s="14"/>
      <c r="O29" s="34">
        <f>POWER(2,-L29)</f>
        <v>8.8070964826340443</v>
      </c>
      <c r="P29" s="26">
        <f>M29/SQRT((COUNT(C27:C29)+COUNT(G27:G29)/2))</f>
        <v>6.741114496879308E-2</v>
      </c>
    </row>
    <row r="30" spans="2:16">
      <c r="B30" s="36" t="s">
        <v>89</v>
      </c>
      <c r="C30" s="30">
        <v>19.621999740600586</v>
      </c>
      <c r="D30" s="10"/>
      <c r="E30" s="8"/>
      <c r="F30" s="8"/>
      <c r="G30" s="30">
        <v>17.384000778198242</v>
      </c>
      <c r="I30" s="8"/>
      <c r="J30" s="8"/>
      <c r="K30" s="8"/>
      <c r="L30" s="8"/>
      <c r="M30" s="8"/>
      <c r="N30" s="8"/>
      <c r="O30" s="33"/>
    </row>
    <row r="31" spans="2:16">
      <c r="B31" s="36" t="s">
        <v>89</v>
      </c>
      <c r="C31" s="30">
        <v>19.74799919128418</v>
      </c>
      <c r="D31" s="9"/>
      <c r="E31" s="8"/>
      <c r="F31" s="8"/>
      <c r="G31" s="30">
        <v>17.351999282836914</v>
      </c>
      <c r="H31" s="9"/>
      <c r="I31" s="8"/>
      <c r="J31" s="8"/>
      <c r="K31" s="8"/>
      <c r="L31" s="8"/>
      <c r="M31" s="8"/>
      <c r="N31" s="8"/>
      <c r="O31" s="33"/>
    </row>
    <row r="32" spans="2:16" ht="15">
      <c r="B32" s="36" t="s">
        <v>89</v>
      </c>
      <c r="C32" s="30">
        <v>19.73699951171875</v>
      </c>
      <c r="D32" s="4">
        <f>STDEV(C30:C32)</f>
        <v>6.9787536948870313E-2</v>
      </c>
      <c r="E32" s="1">
        <f>AVERAGE(C30:C32)</f>
        <v>19.702332814534504</v>
      </c>
      <c r="F32" s="8"/>
      <c r="G32" s="30">
        <v>17.325000762939453</v>
      </c>
      <c r="H32" s="3">
        <f>STDEV(G30:G32)</f>
        <v>2.9535339235544147E-2</v>
      </c>
      <c r="I32" s="1">
        <f>AVERAGE(G30:G32)</f>
        <v>17.353666941324871</v>
      </c>
      <c r="J32" s="8"/>
      <c r="K32" s="1">
        <f>E32-I32</f>
        <v>2.348665873209633</v>
      </c>
      <c r="L32" s="1">
        <f>K32-$K$7</f>
        <v>-8.6986672083536813</v>
      </c>
      <c r="M32" s="27">
        <f>SQRT((D32*D32)+(H32*H32))</f>
        <v>7.5780185913922202E-2</v>
      </c>
      <c r="N32" s="14"/>
      <c r="O32" s="34">
        <f>POWER(2,-L32)</f>
        <v>415.4892120166553</v>
      </c>
      <c r="P32" s="26">
        <f>M32/SQRT((COUNT(C30:C32)+COUNT(G30:G32)/2))</f>
        <v>3.5723122226207785E-2</v>
      </c>
    </row>
    <row r="33" spans="2:16">
      <c r="B33" s="36" t="s">
        <v>90</v>
      </c>
      <c r="C33" s="30">
        <v>34.051998138427734</v>
      </c>
      <c r="D33" s="10"/>
      <c r="E33" s="8"/>
      <c r="F33" s="8"/>
      <c r="G33" s="30">
        <v>18.275999069213867</v>
      </c>
      <c r="I33" s="8"/>
      <c r="J33" s="8"/>
      <c r="K33" s="8"/>
      <c r="L33" s="8"/>
      <c r="M33" s="8"/>
      <c r="N33" s="8"/>
      <c r="O33" s="33"/>
    </row>
    <row r="34" spans="2:16">
      <c r="B34" s="36" t="s">
        <v>90</v>
      </c>
      <c r="C34" t="s">
        <v>9</v>
      </c>
      <c r="D34" s="9"/>
      <c r="E34" s="8"/>
      <c r="F34" s="8"/>
      <c r="G34" s="30">
        <v>18.350000381469727</v>
      </c>
      <c r="H34" s="9"/>
      <c r="I34" s="8"/>
      <c r="J34" s="8"/>
      <c r="K34" s="8"/>
      <c r="L34" s="8"/>
      <c r="M34" s="8"/>
      <c r="N34" s="8"/>
      <c r="O34" s="33"/>
    </row>
    <row r="35" spans="2:16" ht="15">
      <c r="B35" s="36" t="s">
        <v>90</v>
      </c>
      <c r="C35" s="30">
        <v>34.909999847412109</v>
      </c>
      <c r="D35" s="4">
        <f>STDEV(C33:C35)</f>
        <v>0.60669882669249831</v>
      </c>
      <c r="E35" s="1">
        <f>AVERAGE(C33:C35)</f>
        <v>34.480998992919922</v>
      </c>
      <c r="F35" s="8"/>
      <c r="G35" s="30">
        <v>18.253999710083008</v>
      </c>
      <c r="H35" s="3">
        <f>STDEV(G33:G35)</f>
        <v>5.0292966579927934E-2</v>
      </c>
      <c r="I35" s="1">
        <f>AVERAGE(G33:G35)</f>
        <v>18.293333053588867</v>
      </c>
      <c r="J35" s="8"/>
      <c r="K35" s="1">
        <f>E35-I35</f>
        <v>16.187665939331055</v>
      </c>
      <c r="L35" s="1">
        <f>K35-$K$7</f>
        <v>5.1403328577677403</v>
      </c>
      <c r="M35" s="27">
        <f>SQRT((D35*D35)+(H35*H35))</f>
        <v>0.60877980321086855</v>
      </c>
      <c r="N35" s="14"/>
      <c r="O35" s="34">
        <f>POWER(2,-L35)</f>
        <v>2.8353431161671681E-2</v>
      </c>
      <c r="P35" s="26">
        <f>M35/SQRT((COUNT(C33:C35)+COUNT(G33:G35)/2))</f>
        <v>0.32540649251467613</v>
      </c>
    </row>
    <row r="36" spans="2:16">
      <c r="B36" s="36" t="s">
        <v>91</v>
      </c>
      <c r="C36" s="30">
        <v>22.586999893188477</v>
      </c>
      <c r="D36" s="10"/>
      <c r="E36" s="8"/>
      <c r="F36" s="8"/>
      <c r="G36" s="30">
        <v>16.813999176025391</v>
      </c>
      <c r="I36" s="8"/>
      <c r="J36" s="8"/>
      <c r="K36" s="8"/>
      <c r="L36" s="8"/>
      <c r="M36" s="8"/>
      <c r="N36" s="8"/>
      <c r="O36" s="33"/>
    </row>
    <row r="37" spans="2:16">
      <c r="B37" s="36" t="s">
        <v>91</v>
      </c>
      <c r="C37" s="30">
        <v>22.634000778198242</v>
      </c>
      <c r="D37" s="9"/>
      <c r="E37" s="8"/>
      <c r="F37" s="8"/>
      <c r="G37" s="30">
        <v>16.812000274658203</v>
      </c>
      <c r="H37" s="9"/>
      <c r="I37" s="8"/>
      <c r="J37" s="8"/>
      <c r="K37" s="8"/>
      <c r="L37" s="8"/>
      <c r="M37" s="8"/>
      <c r="N37" s="8"/>
      <c r="O37" s="33"/>
    </row>
    <row r="38" spans="2:16" ht="15">
      <c r="B38" s="36" t="s">
        <v>91</v>
      </c>
      <c r="C38" s="30">
        <v>23.006000518798828</v>
      </c>
      <c r="D38" s="4">
        <f>STDEV(C36:C38)</f>
        <v>0.22954825725776792</v>
      </c>
      <c r="E38" s="1">
        <f>AVERAGE(C36:C38)</f>
        <v>22.742333730061848</v>
      </c>
      <c r="F38" s="8"/>
      <c r="G38" s="30">
        <v>16.811000823974609</v>
      </c>
      <c r="H38" s="3">
        <f>STDEV(G36:G38)</f>
        <v>1.5266861369812393E-3</v>
      </c>
      <c r="I38" s="1">
        <f>AVERAGE(G36:G38)</f>
        <v>16.812333424886067</v>
      </c>
      <c r="J38" s="8"/>
      <c r="K38" s="1">
        <f>E38-I38</f>
        <v>5.9300003051757812</v>
      </c>
      <c r="L38" s="1">
        <f>K38-$K$7</f>
        <v>-5.1173327763875331</v>
      </c>
      <c r="M38" s="27">
        <f>SQRT((D38*D38)+(H38*H38))</f>
        <v>0.22955333406561373</v>
      </c>
      <c r="N38" s="14"/>
      <c r="O38" s="34">
        <f>POWER(2,-L38)</f>
        <v>34.711282768764889</v>
      </c>
      <c r="P38" s="26">
        <f>M38/SQRT((COUNT(C36:C38)+COUNT(G36:G38)/2))</f>
        <v>0.10821247944118426</v>
      </c>
    </row>
    <row r="39" spans="2:16">
      <c r="B39" s="36" t="s">
        <v>92</v>
      </c>
      <c r="C39" s="30">
        <v>20.464000701904297</v>
      </c>
      <c r="D39" s="10"/>
      <c r="E39" s="8"/>
      <c r="F39" s="8"/>
      <c r="G39" s="30">
        <v>14.704000473022461</v>
      </c>
      <c r="I39" s="8"/>
      <c r="J39" s="8"/>
      <c r="K39" s="8"/>
      <c r="L39" s="8"/>
      <c r="M39" s="8"/>
      <c r="N39" s="8"/>
      <c r="O39" s="33"/>
    </row>
    <row r="40" spans="2:16">
      <c r="B40" s="36" t="s">
        <v>92</v>
      </c>
      <c r="C40" s="30">
        <v>20.236000061035156</v>
      </c>
      <c r="D40" s="9"/>
      <c r="E40" s="8"/>
      <c r="F40" s="8"/>
      <c r="G40" s="30">
        <v>14.680000305175781</v>
      </c>
      <c r="H40" s="9"/>
      <c r="I40" s="8"/>
      <c r="J40" s="8"/>
      <c r="K40" s="8"/>
      <c r="L40" s="8"/>
      <c r="M40" s="8"/>
      <c r="N40" s="8"/>
      <c r="O40" s="33"/>
    </row>
    <row r="41" spans="2:16" ht="15">
      <c r="B41" s="36" t="s">
        <v>92</v>
      </c>
      <c r="C41" s="30">
        <v>20.246000289916992</v>
      </c>
      <c r="D41" s="4">
        <f>STDEV(C39:C41)</f>
        <v>0.12884646964576518</v>
      </c>
      <c r="E41" s="1">
        <f>AVERAGE(C39:C41)</f>
        <v>20.315333684285481</v>
      </c>
      <c r="F41" s="8"/>
      <c r="G41" s="30">
        <v>14.649999618530273</v>
      </c>
      <c r="H41" s="3">
        <f>STDEV(G39:G41)</f>
        <v>2.7055934474581711E-2</v>
      </c>
      <c r="I41" s="1">
        <f>AVERAGE(G39:G41)</f>
        <v>14.678000132242838</v>
      </c>
      <c r="J41" s="8"/>
      <c r="K41" s="1">
        <f>E41-I41</f>
        <v>5.6373335520426426</v>
      </c>
      <c r="L41" s="1">
        <f>K41-$K$7</f>
        <v>-5.4099995295206718</v>
      </c>
      <c r="M41" s="27">
        <f>SQRT((D41*D41)+(H41*H41))</f>
        <v>0.13165650888000163</v>
      </c>
      <c r="N41" s="14"/>
      <c r="O41" s="34">
        <f>POWER(2,-L41)</f>
        <v>42.517932185502879</v>
      </c>
      <c r="P41" s="26">
        <f>M41/SQRT((COUNT(C39:C41)+COUNT(G39:G41)/2))</f>
        <v>6.2063473477597379E-2</v>
      </c>
    </row>
    <row r="42" spans="2:16">
      <c r="B42" s="36" t="s">
        <v>93</v>
      </c>
      <c r="C42" s="30">
        <v>34</v>
      </c>
      <c r="D42" s="10"/>
      <c r="E42" s="8"/>
      <c r="F42" s="8"/>
      <c r="G42" s="30">
        <v>16.385000228881836</v>
      </c>
      <c r="I42" s="8"/>
      <c r="J42" s="8"/>
      <c r="K42" s="8"/>
      <c r="L42" s="8"/>
      <c r="M42" s="8"/>
      <c r="N42" s="8"/>
      <c r="O42" s="33"/>
    </row>
    <row r="43" spans="2:16">
      <c r="B43" s="36" t="s">
        <v>93</v>
      </c>
      <c r="C43" s="30">
        <v>34.053001403808594</v>
      </c>
      <c r="D43" s="9"/>
      <c r="E43" s="8"/>
      <c r="F43" s="8"/>
      <c r="G43" s="30">
        <v>16.395000457763672</v>
      </c>
      <c r="H43" s="9"/>
      <c r="I43" s="8"/>
      <c r="J43" s="8"/>
      <c r="K43" s="8"/>
      <c r="L43" s="8"/>
      <c r="M43" s="8"/>
      <c r="N43" s="8"/>
      <c r="O43" s="33"/>
    </row>
    <row r="44" spans="2:16" ht="15">
      <c r="B44" s="36" t="s">
        <v>93</v>
      </c>
      <c r="C44" t="s">
        <v>9</v>
      </c>
      <c r="D44" s="4">
        <f>STDEV(C42:C44)</f>
        <v>3.7477652045463147E-2</v>
      </c>
      <c r="E44" s="1">
        <f>AVERAGE(C42:C44)</f>
        <v>34.026500701904297</v>
      </c>
      <c r="F44" s="8"/>
      <c r="G44" s="30">
        <v>16.430000305175781</v>
      </c>
      <c r="H44" s="3">
        <f>STDEV(G42:G44)</f>
        <v>2.3629080822230277E-2</v>
      </c>
      <c r="I44" s="1">
        <f>AVERAGE(G42:G44)</f>
        <v>16.40333366394043</v>
      </c>
      <c r="J44" s="8"/>
      <c r="K44" s="1">
        <f>E44-I44</f>
        <v>17.623167037963867</v>
      </c>
      <c r="L44" s="1">
        <f>K44-$K$7</f>
        <v>6.5758339564005528</v>
      </c>
      <c r="M44" s="27">
        <f>SQRT((D44*D44)+(H44*H44))</f>
        <v>4.4304716039540289E-2</v>
      </c>
      <c r="N44" s="14"/>
      <c r="O44" s="34">
        <f>POWER(2,-L44)</f>
        <v>1.0482786304150714E-2</v>
      </c>
      <c r="P44" s="26">
        <f>M44/SQRT((COUNT(C42:C44)+COUNT(G42:G44)/2))</f>
        <v>2.3681866862609691E-2</v>
      </c>
    </row>
    <row r="45" spans="2:16">
      <c r="B45" s="36" t="s">
        <v>94</v>
      </c>
      <c r="C45" s="30">
        <v>29.615999221801758</v>
      </c>
      <c r="D45" s="10"/>
      <c r="E45" s="8"/>
      <c r="F45" s="8"/>
      <c r="G45" s="30">
        <v>17.653999328613281</v>
      </c>
      <c r="I45" s="8"/>
      <c r="J45" s="8"/>
      <c r="K45" s="8"/>
      <c r="L45" s="8"/>
      <c r="M45" s="8"/>
      <c r="N45" s="8"/>
      <c r="O45" s="33"/>
    </row>
    <row r="46" spans="2:16">
      <c r="B46" s="36" t="s">
        <v>94</v>
      </c>
      <c r="C46" s="30">
        <v>29.540000915527344</v>
      </c>
      <c r="D46" s="9"/>
      <c r="E46" s="8"/>
      <c r="F46" s="8"/>
      <c r="G46" s="30">
        <v>17.62299919128418</v>
      </c>
      <c r="H46" s="9"/>
      <c r="I46" s="8"/>
      <c r="J46" s="8"/>
      <c r="K46" s="8"/>
      <c r="L46" s="8"/>
      <c r="M46" s="8"/>
      <c r="N46" s="8"/>
      <c r="O46" s="33"/>
    </row>
    <row r="47" spans="2:16" ht="15">
      <c r="B47" s="36" t="s">
        <v>94</v>
      </c>
      <c r="C47" s="30"/>
      <c r="D47" s="4">
        <f>STDEV(C45:C47)</f>
        <v>5.3738917725330328E-2</v>
      </c>
      <c r="E47" s="1">
        <f>AVERAGE(C45:C47)</f>
        <v>29.578000068664551</v>
      </c>
      <c r="F47" s="8"/>
      <c r="G47" s="30">
        <v>17.680999755859375</v>
      </c>
      <c r="H47" s="3">
        <f>STDEV(G45:G47)</f>
        <v>2.9023258135893241E-2</v>
      </c>
      <c r="I47" s="1">
        <f>AVERAGE(G45:G47)</f>
        <v>17.652666091918945</v>
      </c>
      <c r="J47" s="8"/>
      <c r="K47" s="1">
        <f>E47-I47</f>
        <v>11.925333976745605</v>
      </c>
      <c r="L47" s="1">
        <f>K47-$K$7</f>
        <v>0.87800089518229107</v>
      </c>
      <c r="M47" s="27">
        <f>SQRT((D47*D47)+(H47*H47))</f>
        <v>6.1075533490199785E-2</v>
      </c>
      <c r="N47" s="14"/>
      <c r="O47" s="34">
        <f>POWER(2,-L47)</f>
        <v>0.54412088321205376</v>
      </c>
      <c r="P47" s="26">
        <f>M47/SQRT((COUNT(C45:C47)+COUNT(G45:G47)/2))</f>
        <v>3.2646245862109326E-2</v>
      </c>
    </row>
    <row r="48" spans="2:16">
      <c r="B48" s="36" t="s">
        <v>95</v>
      </c>
      <c r="C48" s="30">
        <v>18.329999923706055</v>
      </c>
      <c r="D48" s="10"/>
      <c r="E48" s="8"/>
      <c r="F48" s="8"/>
      <c r="G48" s="30">
        <v>14.130000114440918</v>
      </c>
      <c r="I48" s="8"/>
      <c r="J48" s="8"/>
      <c r="K48" s="8"/>
      <c r="L48" s="8"/>
      <c r="M48" s="8"/>
      <c r="N48" s="8"/>
      <c r="O48" s="33"/>
    </row>
    <row r="49" spans="2:16">
      <c r="B49" s="36" t="s">
        <v>95</v>
      </c>
      <c r="C49" s="30">
        <v>18.438999176025391</v>
      </c>
      <c r="D49" s="9"/>
      <c r="E49" s="8"/>
      <c r="F49" s="8"/>
      <c r="G49" s="30">
        <v>14.121999740600586</v>
      </c>
      <c r="H49" s="9"/>
      <c r="I49" s="8"/>
      <c r="J49" s="8"/>
      <c r="K49" s="8"/>
      <c r="L49" s="8"/>
      <c r="M49" s="8"/>
      <c r="N49" s="8"/>
      <c r="O49" s="33"/>
    </row>
    <row r="50" spans="2:16" ht="15">
      <c r="B50" s="36" t="s">
        <v>95</v>
      </c>
      <c r="C50" s="30">
        <v>18.436000823974609</v>
      </c>
      <c r="D50" s="4">
        <f>STDEV(C48:C50)</f>
        <v>6.2083301537717267E-2</v>
      </c>
      <c r="E50" s="1">
        <f>AVERAGE(C48:C50)</f>
        <v>18.401666641235352</v>
      </c>
      <c r="F50" s="8"/>
      <c r="G50" s="30">
        <v>14.336999893188477</v>
      </c>
      <c r="H50" s="3">
        <f>STDEV(G48:G50)</f>
        <v>0.12188654560419397</v>
      </c>
      <c r="I50" s="1">
        <f>AVERAGE(G48:G50)</f>
        <v>14.196333249409994</v>
      </c>
      <c r="J50" s="8"/>
      <c r="K50" s="1">
        <f>E50-I50</f>
        <v>4.2053333918253575</v>
      </c>
      <c r="L50" s="1">
        <f>K50-$K$7</f>
        <v>-6.8419996897379569</v>
      </c>
      <c r="M50" s="27">
        <f>SQRT((D50*D50)+(H50*H50))</f>
        <v>0.1367869377139001</v>
      </c>
      <c r="N50" s="14"/>
      <c r="O50" s="34">
        <f>POWER(2,-L50)</f>
        <v>114.72211287305787</v>
      </c>
      <c r="P50" s="26">
        <f>M50/SQRT((COUNT(C48:C50)+COUNT(G48:G50)/2))</f>
        <v>6.4481980823493781E-2</v>
      </c>
    </row>
    <row r="51" spans="2:16">
      <c r="B51" s="36" t="s">
        <v>96</v>
      </c>
      <c r="C51" s="30"/>
      <c r="D51" s="10"/>
      <c r="E51" s="8"/>
      <c r="F51" s="8"/>
      <c r="G51" s="30">
        <v>14.62600040435791</v>
      </c>
      <c r="I51" s="8"/>
      <c r="J51" s="8"/>
      <c r="K51" s="8"/>
      <c r="L51" s="8"/>
      <c r="M51" s="8"/>
      <c r="N51" s="8"/>
      <c r="O51" s="33"/>
    </row>
    <row r="52" spans="2:16">
      <c r="B52" s="36" t="s">
        <v>96</v>
      </c>
      <c r="C52" s="30">
        <v>34.786998748779297</v>
      </c>
      <c r="D52" s="9"/>
      <c r="E52" s="8"/>
      <c r="F52" s="8"/>
      <c r="G52" s="30">
        <v>14.612000465393066</v>
      </c>
      <c r="H52" s="9"/>
      <c r="I52" s="8"/>
      <c r="J52" s="8"/>
      <c r="K52" s="8"/>
      <c r="L52" s="8"/>
      <c r="M52" s="8"/>
      <c r="N52" s="8"/>
      <c r="O52" s="33"/>
    </row>
    <row r="53" spans="2:16" ht="15">
      <c r="B53" s="36" t="s">
        <v>96</v>
      </c>
      <c r="C53" s="30">
        <v>35.372001647949219</v>
      </c>
      <c r="D53" s="4">
        <f>STDEV(C51:C53)</f>
        <v>0.41365951701684189</v>
      </c>
      <c r="E53" s="1">
        <f>AVERAGE(C51:C53)</f>
        <v>35.079500198364258</v>
      </c>
      <c r="F53" s="8"/>
      <c r="G53" s="30">
        <v>14.704000473022461</v>
      </c>
      <c r="H53" s="3">
        <f>STDEV(G51:G53)</f>
        <v>4.9571514680816844E-2</v>
      </c>
      <c r="I53" s="1">
        <f>AVERAGE(G51:G53)</f>
        <v>14.647333780924479</v>
      </c>
      <c r="J53" s="8"/>
      <c r="K53" s="1">
        <f>E53-I53</f>
        <v>20.432166417439781</v>
      </c>
      <c r="L53" s="1">
        <f>K53-$K$7</f>
        <v>9.3848333358764666</v>
      </c>
      <c r="M53" s="27">
        <f>SQRT((D53*D53)+(H53*H53))</f>
        <v>0.41661916792960613</v>
      </c>
      <c r="N53" s="14"/>
      <c r="O53" s="34">
        <f>POWER(2,-L53)</f>
        <v>1.4958348995435893E-3</v>
      </c>
      <c r="P53" s="26">
        <f>M53/SQRT((COUNT(C51:C53)+COUNT(G51:G53)/2))</f>
        <v>0.22269231245077484</v>
      </c>
    </row>
    <row r="54" spans="2:16">
      <c r="B54" s="36" t="s">
        <v>97</v>
      </c>
      <c r="C54" s="30">
        <v>28.306999206542969</v>
      </c>
      <c r="D54" s="10"/>
      <c r="E54" s="8"/>
      <c r="F54" s="8"/>
      <c r="G54" s="30">
        <v>16.688999176025391</v>
      </c>
      <c r="I54" s="8"/>
      <c r="J54" s="8"/>
      <c r="K54" s="8"/>
      <c r="L54" s="8"/>
      <c r="M54" s="8"/>
      <c r="N54" s="8"/>
      <c r="O54" s="33"/>
    </row>
    <row r="55" spans="2:16">
      <c r="B55" s="36" t="s">
        <v>97</v>
      </c>
      <c r="C55" s="30">
        <v>28.409999847412109</v>
      </c>
      <c r="D55" s="9"/>
      <c r="E55" s="8"/>
      <c r="F55" s="8"/>
      <c r="G55" s="30">
        <v>16.749000549316406</v>
      </c>
      <c r="H55" s="9"/>
      <c r="I55" s="8"/>
      <c r="J55" s="8"/>
      <c r="K55" s="8"/>
      <c r="L55" s="8"/>
      <c r="M55" s="8"/>
      <c r="N55" s="8"/>
      <c r="O55" s="33"/>
    </row>
    <row r="56" spans="2:16" ht="15">
      <c r="B56" s="36" t="s">
        <v>97</v>
      </c>
      <c r="C56" s="30">
        <v>28.051000595092773</v>
      </c>
      <c r="D56" s="4">
        <f>STDEV(C54:C56)</f>
        <v>0.1848534934525736</v>
      </c>
      <c r="E56" s="1">
        <f>AVERAGE(C54:C56)</f>
        <v>28.255999883015949</v>
      </c>
      <c r="F56" s="8"/>
      <c r="G56" s="30">
        <v>16.701000213623047</v>
      </c>
      <c r="H56" s="3">
        <f>STDEV(G54:G56)</f>
        <v>3.1749598230800112E-2</v>
      </c>
      <c r="I56" s="1">
        <f>AVERAGE(G54:G56)</f>
        <v>16.712999979654949</v>
      </c>
      <c r="J56" s="8"/>
      <c r="K56" s="1">
        <f>E56-I56</f>
        <v>11.542999903361</v>
      </c>
      <c r="L56" s="1">
        <f>K56-$K$7</f>
        <v>0.49566682179768584</v>
      </c>
      <c r="M56" s="27">
        <f>SQRT((D56*D56)+(H56*H56))</f>
        <v>0.18756025972854137</v>
      </c>
      <c r="N56" s="14"/>
      <c r="O56" s="34">
        <f>POWER(2,-L56)</f>
        <v>0.70923379046585378</v>
      </c>
      <c r="P56" s="26">
        <f>M56/SQRT((COUNT(C54:C56)+COUNT(G54:G56)/2))</f>
        <v>8.8416754356774485E-2</v>
      </c>
    </row>
    <row r="57" spans="2:16">
      <c r="B57" s="36" t="s">
        <v>98</v>
      </c>
      <c r="C57" s="30">
        <v>19.722000122070312</v>
      </c>
      <c r="D57" s="10"/>
      <c r="E57" s="8"/>
      <c r="F57" s="8"/>
      <c r="G57" s="30">
        <v>14.383000373840332</v>
      </c>
      <c r="I57" s="8"/>
      <c r="J57" s="8"/>
      <c r="K57" s="8"/>
      <c r="L57" s="8"/>
      <c r="M57" s="8"/>
      <c r="N57" s="8"/>
      <c r="O57" s="33"/>
    </row>
    <row r="58" spans="2:16">
      <c r="B58" s="36" t="s">
        <v>98</v>
      </c>
      <c r="C58" s="30">
        <v>19.572000503540039</v>
      </c>
      <c r="D58" s="9"/>
      <c r="E58" s="8"/>
      <c r="F58" s="8"/>
      <c r="G58" s="30">
        <v>14.291999816894531</v>
      </c>
      <c r="H58" s="9"/>
      <c r="I58" s="8"/>
      <c r="J58" s="8"/>
      <c r="K58" s="8"/>
      <c r="L58" s="8"/>
      <c r="M58" s="8"/>
      <c r="N58" s="8"/>
      <c r="O58" s="33"/>
    </row>
    <row r="59" spans="2:16" ht="15">
      <c r="B59" s="36" t="s">
        <v>98</v>
      </c>
      <c r="C59" s="30">
        <v>20.266000747680664</v>
      </c>
      <c r="D59" s="4">
        <f>STDEV(C57:C59)</f>
        <v>0.36516500952558612</v>
      </c>
      <c r="E59" s="1">
        <f>AVERAGE(C57:C59)</f>
        <v>19.853333791097004</v>
      </c>
      <c r="F59" s="8"/>
      <c r="G59" s="30">
        <v>14.288999557495117</v>
      </c>
      <c r="H59" s="3">
        <f>STDEV(G57:G59)</f>
        <v>5.3426361150148392E-2</v>
      </c>
      <c r="I59" s="1">
        <f>AVERAGE(G57:G59)</f>
        <v>14.321333249409994</v>
      </c>
      <c r="J59" s="8"/>
      <c r="K59" s="1">
        <f>E59-I59</f>
        <v>5.5320005416870099</v>
      </c>
      <c r="L59" s="1">
        <f>K59-$K$7</f>
        <v>-5.5153325398763045</v>
      </c>
      <c r="M59" s="27">
        <f>SQRT((D59*D59)+(H59*H59))</f>
        <v>0.3690526524055443</v>
      </c>
      <c r="N59" s="14"/>
      <c r="O59" s="34">
        <f>POWER(2,-L59)</f>
        <v>45.738353905162896</v>
      </c>
      <c r="P59" s="26">
        <f>M59/SQRT((COUNT(C57:C59)+COUNT(G57:G59)/2))</f>
        <v>0.17397308875389481</v>
      </c>
    </row>
    <row r="60" spans="2:16">
      <c r="B60" s="36" t="s">
        <v>99</v>
      </c>
      <c r="C60" t="s">
        <v>9</v>
      </c>
      <c r="D60" s="10"/>
      <c r="E60" s="8"/>
      <c r="F60" s="8"/>
      <c r="G60" s="30">
        <v>14.687000274658203</v>
      </c>
      <c r="I60" s="8"/>
      <c r="J60" s="8"/>
      <c r="K60" s="8"/>
      <c r="L60" s="8"/>
      <c r="M60" s="8"/>
      <c r="N60" s="8"/>
      <c r="O60" s="33"/>
    </row>
    <row r="61" spans="2:16">
      <c r="B61" s="36" t="s">
        <v>99</v>
      </c>
      <c r="C61" t="s">
        <v>9</v>
      </c>
      <c r="D61" s="9"/>
      <c r="E61" s="8"/>
      <c r="F61" s="8"/>
      <c r="G61" s="30">
        <v>14.682999610900879</v>
      </c>
      <c r="H61" s="9"/>
      <c r="I61" s="8"/>
      <c r="J61" s="8"/>
      <c r="K61" s="8"/>
      <c r="L61" s="8"/>
      <c r="M61" s="8"/>
      <c r="N61" s="8"/>
      <c r="O61" s="33"/>
    </row>
    <row r="62" spans="2:16" ht="15">
      <c r="B62" s="36" t="s">
        <v>99</v>
      </c>
      <c r="C62" s="30">
        <v>35.201000213623047</v>
      </c>
      <c r="D62" s="4" t="e">
        <f>STDEV(C60:C62)</f>
        <v>#DIV/0!</v>
      </c>
      <c r="E62" s="1">
        <f>AVERAGE(C60:C62)</f>
        <v>35.201000213623047</v>
      </c>
      <c r="F62" s="8"/>
      <c r="G62" s="30">
        <v>14.644000053405762</v>
      </c>
      <c r="H62" s="3">
        <f>STDEV(G60:G62)</f>
        <v>2.3755665370156203E-2</v>
      </c>
      <c r="I62" s="1">
        <f>AVERAGE(G60:G62)</f>
        <v>14.671333312988281</v>
      </c>
      <c r="J62" s="8"/>
      <c r="K62" s="1">
        <f>E62-I62</f>
        <v>20.529666900634766</v>
      </c>
      <c r="L62" s="1">
        <f>K62-$K$7</f>
        <v>9.4823338190714512</v>
      </c>
      <c r="M62" s="27" t="e">
        <f>SQRT((D62*D62)+(H62*H62))</f>
        <v>#DIV/0!</v>
      </c>
      <c r="N62" s="14"/>
      <c r="O62" s="34">
        <f>POWER(2,-L62)</f>
        <v>1.3980834398173462E-3</v>
      </c>
      <c r="P62" s="26" t="e">
        <f>M62/SQRT((COUNT(C60:C62)+COUNT(G60:G62)/2))</f>
        <v>#DIV/0!</v>
      </c>
    </row>
    <row r="63" spans="2:16">
      <c r="B63" s="36" t="s">
        <v>100</v>
      </c>
      <c r="C63" s="30">
        <v>21.312999725341797</v>
      </c>
      <c r="D63" s="10"/>
      <c r="E63" s="8"/>
      <c r="F63" s="8"/>
      <c r="G63" s="30">
        <v>17.333000183105469</v>
      </c>
      <c r="I63" s="8"/>
      <c r="J63" s="8"/>
      <c r="K63" s="8"/>
      <c r="L63" s="8"/>
      <c r="M63" s="8"/>
      <c r="N63" s="8"/>
      <c r="O63" s="33"/>
    </row>
    <row r="64" spans="2:16">
      <c r="B64" s="36" t="s">
        <v>100</v>
      </c>
      <c r="C64" s="30">
        <v>21.295999526977539</v>
      </c>
      <c r="D64" s="9"/>
      <c r="E64" s="8"/>
      <c r="F64" s="8"/>
      <c r="G64" s="30">
        <v>17.354000091552734</v>
      </c>
      <c r="H64" s="9"/>
      <c r="I64" s="8"/>
      <c r="J64" s="8"/>
      <c r="K64" s="8"/>
      <c r="L64" s="8"/>
      <c r="M64" s="8"/>
      <c r="N64" s="8"/>
      <c r="O64" s="33"/>
    </row>
    <row r="65" spans="2:16" ht="15">
      <c r="B65" s="36" t="s">
        <v>100</v>
      </c>
      <c r="C65" s="30">
        <v>21.218000411987305</v>
      </c>
      <c r="D65" s="4">
        <f>STDEV(C63:C65)</f>
        <v>5.0658560022811737E-2</v>
      </c>
      <c r="E65" s="1">
        <f>AVERAGE(C63:C65)</f>
        <v>21.275666554768879</v>
      </c>
      <c r="F65" s="8"/>
      <c r="G65" s="30">
        <v>17.325000762939453</v>
      </c>
      <c r="H65" s="3">
        <f>STDEV(G63:G65)</f>
        <v>1.4977471625784441E-2</v>
      </c>
      <c r="I65" s="1">
        <f>AVERAGE(G63:G65)</f>
        <v>17.337333679199219</v>
      </c>
      <c r="J65" s="8"/>
      <c r="K65" s="1">
        <f>E65-I65</f>
        <v>3.9383328755696603</v>
      </c>
      <c r="L65" s="1">
        <f>K65-$K$7</f>
        <v>-7.1090002059936541</v>
      </c>
      <c r="M65" s="27">
        <f>SQRT((D65*D65)+(H65*H65))</f>
        <v>5.282626581432761E-2</v>
      </c>
      <c r="N65" s="14"/>
      <c r="O65" s="34">
        <f>POWER(2,-L65)</f>
        <v>138.04551496756824</v>
      </c>
      <c r="P65" s="26">
        <f>M65/SQRT((COUNT(C63:C65)+COUNT(G63:G65)/2))</f>
        <v>2.4902540521382768E-2</v>
      </c>
    </row>
    <row r="66" spans="2:16">
      <c r="B66" s="36" t="s">
        <v>101</v>
      </c>
      <c r="C66" s="30">
        <v>20.825000762939453</v>
      </c>
      <c r="D66" s="10"/>
      <c r="E66" s="8"/>
      <c r="F66" s="8"/>
      <c r="G66" s="30">
        <v>16.780000686645508</v>
      </c>
      <c r="I66" s="8"/>
      <c r="J66" s="8"/>
      <c r="K66" s="8"/>
      <c r="L66" s="8"/>
      <c r="M66" s="8"/>
      <c r="N66" s="8"/>
      <c r="O66" s="33"/>
    </row>
    <row r="67" spans="2:16">
      <c r="B67" s="36" t="s">
        <v>101</v>
      </c>
      <c r="C67" s="30">
        <v>20.688999176025391</v>
      </c>
      <c r="D67" s="9"/>
      <c r="E67" s="8"/>
      <c r="F67" s="8"/>
      <c r="G67" s="30">
        <v>16.733999252319336</v>
      </c>
      <c r="H67" s="9"/>
      <c r="I67" s="8"/>
      <c r="J67" s="8"/>
      <c r="K67" s="8"/>
      <c r="L67" s="8"/>
      <c r="M67" s="8"/>
      <c r="N67" s="8"/>
      <c r="O67" s="33"/>
    </row>
    <row r="68" spans="2:16" ht="15">
      <c r="B68" s="36" t="s">
        <v>101</v>
      </c>
      <c r="C68" s="30">
        <v>20.572000503540039</v>
      </c>
      <c r="D68" s="4">
        <f>STDEV(C66:C68)</f>
        <v>0.12661901664879613</v>
      </c>
      <c r="E68" s="1">
        <f>AVERAGE(C66:C68)</f>
        <v>20.695333480834961</v>
      </c>
      <c r="F68" s="8"/>
      <c r="G68" s="30">
        <v>16.715999603271484</v>
      </c>
      <c r="H68" s="3">
        <f>STDEV(G66:G68)</f>
        <v>3.3005701525038636E-2</v>
      </c>
      <c r="I68" s="1">
        <f>AVERAGE(G66:G68)</f>
        <v>16.743333180745442</v>
      </c>
      <c r="J68" s="8"/>
      <c r="K68" s="1">
        <f>E68-I68</f>
        <v>3.9520003000895194</v>
      </c>
      <c r="L68" s="1">
        <f>K68-$K$7</f>
        <v>-7.095332781473795</v>
      </c>
      <c r="M68" s="27">
        <f>SQRT((D68*D68)+(H68*H68))</f>
        <v>0.13085011161733126</v>
      </c>
      <c r="N68" s="14"/>
      <c r="O68" s="34">
        <f>POWER(2,-L68)</f>
        <v>136.74391083735483</v>
      </c>
      <c r="P68" s="26">
        <f>M68/SQRT((COUNT(C66:C68)+COUNT(G66:G68)/2))</f>
        <v>6.1683334162421055E-2</v>
      </c>
    </row>
    <row r="69" spans="2:16">
      <c r="B69" s="36" t="s">
        <v>102</v>
      </c>
      <c r="C69" t="s">
        <v>9</v>
      </c>
      <c r="D69" s="10"/>
      <c r="E69" s="8"/>
      <c r="F69" s="8"/>
      <c r="G69" s="30">
        <v>18.267000198364258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102</v>
      </c>
      <c r="C70" s="30">
        <v>36.101001739501953</v>
      </c>
      <c r="D70" s="9"/>
      <c r="E70" s="8"/>
      <c r="F70" s="8"/>
      <c r="G70" s="30">
        <v>18.392999649047852</v>
      </c>
      <c r="H70" s="9"/>
      <c r="I70" s="8"/>
      <c r="J70" s="8"/>
      <c r="K70" s="8"/>
      <c r="L70" s="8"/>
      <c r="M70" s="8"/>
      <c r="N70" s="8"/>
      <c r="O70" s="33"/>
    </row>
    <row r="71" spans="2:16" ht="15">
      <c r="B71" s="36" t="s">
        <v>102</v>
      </c>
      <c r="C71" t="s">
        <v>9</v>
      </c>
      <c r="D71" s="4" t="e">
        <f>STDEV(C69:C71)</f>
        <v>#DIV/0!</v>
      </c>
      <c r="E71" s="1">
        <f>AVERAGE(C69:C71)</f>
        <v>36.101001739501953</v>
      </c>
      <c r="F71" s="8"/>
      <c r="G71" s="30">
        <v>18.312000274658203</v>
      </c>
      <c r="H71" s="3">
        <f>STDEV(G69:G71)</f>
        <v>6.3851085987296385E-2</v>
      </c>
      <c r="I71" s="1">
        <f>AVERAGE(G69:G71)</f>
        <v>18.324000040690105</v>
      </c>
      <c r="J71" s="8"/>
      <c r="K71" s="1">
        <f>E71-I71</f>
        <v>17.777001698811848</v>
      </c>
      <c r="L71" s="1">
        <f>K71-$K$7</f>
        <v>6.7296686172485334</v>
      </c>
      <c r="M71" s="27" t="e">
        <f>SQRT((D71*D71)+(H71*H71))</f>
        <v>#DIV/0!</v>
      </c>
      <c r="N71" s="14"/>
      <c r="O71" s="34">
        <f>POWER(2,-L71)</f>
        <v>9.4225377341202506E-3</v>
      </c>
      <c r="P71" s="26" t="e">
        <f>M71/SQRT((COUNT(C69:C71)+COUNT(G69:G71)/2))</f>
        <v>#DIV/0!</v>
      </c>
    </row>
    <row r="72" spans="2:16">
      <c r="B72" s="36" t="s">
        <v>103</v>
      </c>
      <c r="C72" s="30"/>
      <c r="D72" s="10"/>
      <c r="E72" s="8"/>
      <c r="F72" s="8"/>
      <c r="G72" s="30">
        <v>17.295000076293945</v>
      </c>
      <c r="I72" s="8"/>
      <c r="J72" s="8"/>
      <c r="K72" s="8"/>
      <c r="L72" s="8"/>
      <c r="M72" s="8"/>
      <c r="N72" s="8"/>
      <c r="O72" s="33"/>
    </row>
    <row r="73" spans="2:16">
      <c r="B73" s="36" t="s">
        <v>103</v>
      </c>
      <c r="C73" s="30">
        <v>25.284999847412109</v>
      </c>
      <c r="D73" s="9"/>
      <c r="E73" s="8"/>
      <c r="F73" s="8"/>
      <c r="G73" s="30">
        <v>17.253000259399414</v>
      </c>
      <c r="H73" s="9"/>
      <c r="I73" s="8"/>
      <c r="J73" s="8"/>
      <c r="K73" s="8"/>
      <c r="L73" s="8"/>
      <c r="M73" s="8"/>
      <c r="N73" s="8"/>
      <c r="O73" s="33"/>
    </row>
    <row r="74" spans="2:16" ht="15">
      <c r="B74" s="36" t="s">
        <v>103</v>
      </c>
      <c r="C74" s="30">
        <v>25.618999481201172</v>
      </c>
      <c r="D74" s="4">
        <f>STDEV(C72:C74)</f>
        <v>0.23617340596606962</v>
      </c>
      <c r="E74" s="1">
        <f>AVERAGE(C72:C74)</f>
        <v>25.451999664306641</v>
      </c>
      <c r="F74" s="8"/>
      <c r="G74" s="30">
        <v>17.594999313354492</v>
      </c>
      <c r="H74" s="3">
        <f>STDEV(G72:G74)</f>
        <v>0.18651491440018622</v>
      </c>
      <c r="I74" s="1">
        <f>AVERAGE(G72:G74)</f>
        <v>17.380999883015949</v>
      </c>
      <c r="J74" s="8"/>
      <c r="K74" s="1">
        <f>E74-I74</f>
        <v>8.0709997812906913</v>
      </c>
      <c r="L74" s="1">
        <f>K74-$K$7</f>
        <v>-2.9763333002726231</v>
      </c>
      <c r="M74" s="27">
        <f>SQRT((D74*D74)+(H74*H74))</f>
        <v>0.30094134142607049</v>
      </c>
      <c r="N74" s="14"/>
      <c r="O74" s="34">
        <f>POWER(2,-L74)</f>
        <v>7.8698345197324739</v>
      </c>
      <c r="P74" s="26">
        <f>M74/SQRT((COUNT(C72:C74)+COUNT(G72:G74)/2))</f>
        <v>0.16085991330464505</v>
      </c>
    </row>
    <row r="75" spans="2:16">
      <c r="B75" s="36" t="s">
        <v>104</v>
      </c>
      <c r="C75" s="30">
        <v>17.920999526977539</v>
      </c>
      <c r="D75" s="10"/>
      <c r="E75" s="8"/>
      <c r="F75" s="8"/>
      <c r="G75" s="30">
        <v>14.189000129699707</v>
      </c>
      <c r="I75" s="8"/>
      <c r="J75" s="8"/>
      <c r="K75" s="8"/>
      <c r="L75" s="8"/>
      <c r="M75" s="8"/>
      <c r="N75" s="8"/>
      <c r="O75" s="33"/>
    </row>
    <row r="76" spans="2:16">
      <c r="B76" s="36" t="s">
        <v>104</v>
      </c>
      <c r="C76" s="30">
        <v>18.024999618530273</v>
      </c>
      <c r="D76" s="9"/>
      <c r="E76" s="8"/>
      <c r="F76" s="8"/>
      <c r="G76" s="30">
        <v>14.16100025177002</v>
      </c>
      <c r="H76" s="9"/>
      <c r="I76" s="8"/>
      <c r="J76" s="8"/>
      <c r="K76" s="8"/>
      <c r="L76" s="8"/>
      <c r="M76" s="8"/>
      <c r="N76" s="8"/>
      <c r="O76" s="33"/>
    </row>
    <row r="77" spans="2:16" ht="15">
      <c r="B77" s="36" t="s">
        <v>104</v>
      </c>
      <c r="C77" s="30">
        <v>17.952999114990234</v>
      </c>
      <c r="D77" s="4">
        <f>STDEV(C75:C77)</f>
        <v>5.3266726928384578E-2</v>
      </c>
      <c r="E77" s="1">
        <f>AVERAGE(C75:C77)</f>
        <v>17.966332753499348</v>
      </c>
      <c r="F77" s="8"/>
      <c r="G77" s="30">
        <v>14.21399974822998</v>
      </c>
      <c r="H77" s="3">
        <f>STDEV(G75:G77)</f>
        <v>2.6513897977431897E-2</v>
      </c>
      <c r="I77" s="1">
        <f>AVERAGE(G75:G77)</f>
        <v>14.188000043233236</v>
      </c>
      <c r="J77" s="8"/>
      <c r="K77" s="1">
        <f>E77-I77</f>
        <v>3.7783327102661115</v>
      </c>
      <c r="L77" s="1">
        <f>K77-$K$7</f>
        <v>-7.2690003712972029</v>
      </c>
      <c r="M77" s="27">
        <f>SQRT((D77*D77)+(H77*H77))</f>
        <v>5.9500680530736434E-2</v>
      </c>
      <c r="N77" s="14"/>
      <c r="O77" s="34">
        <f>POWER(2,-L77)</f>
        <v>154.23649601418879</v>
      </c>
      <c r="P77" s="26">
        <f>M77/SQRT((COUNT(C75:C77)+COUNT(G75:G77)/2))</f>
        <v>2.8048889792332079E-2</v>
      </c>
    </row>
    <row r="78" spans="2:16">
      <c r="B78" s="36" t="s">
        <v>105</v>
      </c>
      <c r="C78" s="30">
        <v>35.631000518798828</v>
      </c>
      <c r="D78" s="10"/>
      <c r="E78" s="8"/>
      <c r="F78" s="8"/>
      <c r="G78" s="30">
        <v>16.233999252319336</v>
      </c>
      <c r="I78" s="8"/>
      <c r="J78" s="8"/>
      <c r="K78" s="8"/>
      <c r="L78" s="8"/>
      <c r="M78" s="8"/>
      <c r="N78" s="8"/>
      <c r="O78" s="33"/>
    </row>
    <row r="79" spans="2:16">
      <c r="B79" s="36" t="s">
        <v>105</v>
      </c>
      <c r="C79" s="30">
        <v>34.588001251220703</v>
      </c>
      <c r="D79" s="9"/>
      <c r="E79" s="8"/>
      <c r="F79" s="8"/>
      <c r="G79" s="30">
        <v>16.191999435424805</v>
      </c>
      <c r="H79" s="9"/>
      <c r="I79" s="8"/>
      <c r="J79" s="8"/>
      <c r="K79" s="8"/>
      <c r="L79" s="8"/>
      <c r="M79" s="8"/>
      <c r="N79" s="8"/>
      <c r="O79" s="33"/>
    </row>
    <row r="80" spans="2:16" ht="15">
      <c r="B80" s="36" t="s">
        <v>105</v>
      </c>
      <c r="C80" s="30"/>
      <c r="D80" s="4">
        <f>STDEV(C78:C80)</f>
        <v>0.73751185487709459</v>
      </c>
      <c r="E80" s="1">
        <f>AVERAGE(C78:C80)</f>
        <v>35.109500885009766</v>
      </c>
      <c r="F80" s="8"/>
      <c r="G80" s="30">
        <v>16.27400016784668</v>
      </c>
      <c r="H80" s="3">
        <f>STDEV(G78:G80)</f>
        <v>4.1004426549507603E-2</v>
      </c>
      <c r="I80" s="1">
        <f>AVERAGE(G78:G80)</f>
        <v>16.233332951863606</v>
      </c>
      <c r="J80" s="8"/>
      <c r="K80" s="1">
        <f>E80-I80</f>
        <v>18.87616793314616</v>
      </c>
      <c r="L80" s="1">
        <f>K80-$K$7</f>
        <v>7.8288348515828456</v>
      </c>
      <c r="M80" s="27">
        <f>SQRT((D80*D80)+(H80*H80))</f>
        <v>0.73865086413061654</v>
      </c>
      <c r="N80" s="14"/>
      <c r="O80" s="34">
        <f>POWER(2,-L80)</f>
        <v>4.3983104323747045E-3</v>
      </c>
      <c r="P80" s="26">
        <f>M80/SQRT((COUNT(C78:C80)+COUNT(G78:G80)/2))</f>
        <v>0.39482549457446803</v>
      </c>
    </row>
    <row r="81" spans="2:16">
      <c r="B81" s="36" t="s">
        <v>106</v>
      </c>
      <c r="C81" s="30">
        <v>22.728000640869141</v>
      </c>
      <c r="D81" s="10"/>
      <c r="E81" s="8"/>
      <c r="F81" s="8"/>
      <c r="G81" s="30">
        <v>15.800000190734863</v>
      </c>
      <c r="I81" s="8"/>
      <c r="J81" s="8"/>
      <c r="K81" s="8"/>
      <c r="L81" s="8"/>
      <c r="M81" s="8"/>
      <c r="N81" s="8"/>
      <c r="O81" s="33"/>
    </row>
    <row r="82" spans="2:16">
      <c r="B82" s="36" t="s">
        <v>106</v>
      </c>
      <c r="C82" s="30">
        <v>22.580999374389648</v>
      </c>
      <c r="D82" s="9"/>
      <c r="E82" s="8"/>
      <c r="F82" s="8"/>
      <c r="G82" s="30">
        <v>15.758000373840332</v>
      </c>
      <c r="H82" s="9"/>
      <c r="I82" s="8"/>
      <c r="J82" s="8"/>
      <c r="K82" s="8"/>
      <c r="L82" s="8"/>
      <c r="M82" s="8"/>
      <c r="N82" s="8"/>
      <c r="O82" s="33"/>
    </row>
    <row r="83" spans="2:16" ht="15">
      <c r="B83" s="36" t="s">
        <v>106</v>
      </c>
      <c r="C83" s="30">
        <v>22.478000640869141</v>
      </c>
      <c r="D83" s="4">
        <f>STDEV(C81:C83)</f>
        <v>0.12564374997945796</v>
      </c>
      <c r="E83" s="1">
        <f>AVERAGE(C81:C83)</f>
        <v>22.595666885375977</v>
      </c>
      <c r="F83" s="8"/>
      <c r="G83" s="30">
        <v>15.798999786376953</v>
      </c>
      <c r="H83" s="3">
        <f>STDEV(G81:G83)</f>
        <v>2.3965034447438631E-2</v>
      </c>
      <c r="I83" s="1">
        <f>AVERAGE(G81:G83)</f>
        <v>15.785666783650717</v>
      </c>
      <c r="J83" s="8"/>
      <c r="K83" s="1">
        <f>E83-I83</f>
        <v>6.8100001017252598</v>
      </c>
      <c r="L83" s="1">
        <f>K83-$K$7</f>
        <v>-4.2373329798380546</v>
      </c>
      <c r="M83" s="27">
        <f>SQRT((D83*D83)+(H83*H83))</f>
        <v>0.12790885342683461</v>
      </c>
      <c r="N83" s="14"/>
      <c r="O83" s="34">
        <f>POWER(2,-L83)</f>
        <v>18.860983213705872</v>
      </c>
      <c r="P83" s="26">
        <f>M83/SQRT((COUNT(C81:C83)+COUNT(G81:G83)/2))</f>
        <v>6.0296811754607285E-2</v>
      </c>
    </row>
    <row r="84" spans="2:16">
      <c r="B84" s="36" t="s">
        <v>107</v>
      </c>
      <c r="C84" s="30">
        <v>19.753000259399414</v>
      </c>
      <c r="D84" s="10"/>
      <c r="E84" s="8"/>
      <c r="F84" s="8"/>
      <c r="G84" s="30">
        <v>15.008000373840332</v>
      </c>
      <c r="I84" s="8"/>
      <c r="J84" s="8"/>
      <c r="K84" s="8"/>
      <c r="L84" s="8"/>
      <c r="M84" s="8"/>
      <c r="N84" s="8"/>
      <c r="O84" s="33"/>
    </row>
    <row r="85" spans="2:16">
      <c r="B85" s="36" t="s">
        <v>107</v>
      </c>
      <c r="C85" s="30">
        <v>19.705999374389648</v>
      </c>
      <c r="D85" s="9"/>
      <c r="E85" s="8"/>
      <c r="F85" s="8"/>
      <c r="G85" s="30">
        <v>14.986000061035156</v>
      </c>
      <c r="H85" s="9"/>
      <c r="I85" s="8"/>
      <c r="J85" s="8"/>
      <c r="K85" s="8"/>
      <c r="L85" s="8"/>
      <c r="M85" s="8"/>
      <c r="N85" s="8"/>
      <c r="O85" s="33"/>
    </row>
    <row r="86" spans="2:16" ht="15">
      <c r="B86" s="36" t="s">
        <v>107</v>
      </c>
      <c r="C86" s="30">
        <v>19.591999053955078</v>
      </c>
      <c r="D86" s="4">
        <f>STDEV(C84:C86)</f>
        <v>8.2791449241870374E-2</v>
      </c>
      <c r="E86" s="1">
        <f>AVERAGE(C84:C86)</f>
        <v>19.683666229248047</v>
      </c>
      <c r="F86" s="8"/>
      <c r="G86" s="30">
        <v>14.993000030517578</v>
      </c>
      <c r="H86" s="3">
        <f>STDEV(G84:G86)</f>
        <v>1.123998543949907E-2</v>
      </c>
      <c r="I86" s="1">
        <f>AVERAGE(G84:G86)</f>
        <v>14.995666821797689</v>
      </c>
      <c r="J86" s="8"/>
      <c r="K86" s="1">
        <f>E86-I86</f>
        <v>4.6879994074503575</v>
      </c>
      <c r="L86" s="1">
        <f>K86-$K$7</f>
        <v>-6.3593336741129569</v>
      </c>
      <c r="M86" s="27">
        <f>SQRT((D86*D86)+(H86*H86))</f>
        <v>8.355095056460668E-2</v>
      </c>
      <c r="N86" s="14"/>
      <c r="O86" s="34">
        <f>POWER(2,-L86)</f>
        <v>82.101329209179582</v>
      </c>
      <c r="P86" s="26">
        <f>M86/SQRT((COUNT(C84:C86)+COUNT(G84:G86)/2))</f>
        <v>3.9386295812543597E-2</v>
      </c>
    </row>
    <row r="87" spans="2:16">
      <c r="B87" s="36" t="s">
        <v>108</v>
      </c>
      <c r="C87" s="30"/>
      <c r="D87" s="10"/>
      <c r="E87" s="8"/>
      <c r="F87" s="8"/>
      <c r="G87" s="30">
        <v>16.471000671386719</v>
      </c>
      <c r="I87" s="8"/>
      <c r="J87" s="8"/>
      <c r="K87" s="8"/>
      <c r="L87" s="8"/>
      <c r="M87" s="8"/>
      <c r="N87" s="8"/>
      <c r="O87" s="33"/>
    </row>
    <row r="88" spans="2:16">
      <c r="B88" s="36" t="s">
        <v>108</v>
      </c>
      <c r="C88" s="30">
        <v>30.572999954223633</v>
      </c>
      <c r="D88" s="9"/>
      <c r="E88" s="8"/>
      <c r="F88" s="8"/>
      <c r="G88" s="30"/>
      <c r="H88" s="9"/>
      <c r="I88" s="8"/>
      <c r="J88" s="8"/>
      <c r="K88" s="8"/>
      <c r="L88" s="8"/>
      <c r="M88" s="8"/>
      <c r="N88" s="8"/>
      <c r="O88" s="33"/>
    </row>
    <row r="89" spans="2:16" ht="15">
      <c r="B89" s="36" t="s">
        <v>108</v>
      </c>
      <c r="C89" s="30">
        <v>30.266000747680664</v>
      </c>
      <c r="D89" s="4">
        <f>STDEV(C87:C89)</f>
        <v>0.21708122076542272</v>
      </c>
      <c r="E89" s="1">
        <f>AVERAGE(C87:C89)</f>
        <v>30.419500350952148</v>
      </c>
      <c r="F89" s="8"/>
      <c r="G89" s="30">
        <v>16.517000198364258</v>
      </c>
      <c r="H89" s="3">
        <f>STDEV(G87:G89)</f>
        <v>3.2526577457191404E-2</v>
      </c>
      <c r="I89" s="1">
        <f>AVERAGE(G87:G89)</f>
        <v>16.494000434875488</v>
      </c>
      <c r="J89" s="8"/>
      <c r="K89" s="1">
        <f>E89-I89</f>
        <v>13.92549991607666</v>
      </c>
      <c r="L89" s="1">
        <f>K89-$K$7</f>
        <v>2.8781668345133458</v>
      </c>
      <c r="M89" s="27">
        <f>SQRT((D89*D89)+(H89*H89))</f>
        <v>0.21950452079646302</v>
      </c>
      <c r="N89" s="14"/>
      <c r="O89" s="34">
        <f>POWER(2,-L89)</f>
        <v>0.13601457545518222</v>
      </c>
      <c r="P89" s="26">
        <f>M89/SQRT((COUNT(C87:C89)+COUNT(G87:G89)/2))</f>
        <v>0.12673099417017775</v>
      </c>
    </row>
    <row r="90" spans="2:16">
      <c r="B90" s="36" t="s">
        <v>109</v>
      </c>
      <c r="C90" s="30"/>
      <c r="D90" s="10"/>
      <c r="E90" s="8"/>
      <c r="F90" s="8"/>
      <c r="G90" s="30">
        <v>17.343000411987305</v>
      </c>
      <c r="I90" s="8"/>
      <c r="J90" s="8"/>
      <c r="K90" s="8"/>
      <c r="L90" s="8"/>
      <c r="M90" s="8"/>
      <c r="N90" s="8"/>
      <c r="O90" s="33"/>
    </row>
    <row r="91" spans="2:16">
      <c r="B91" s="36" t="s">
        <v>109</v>
      </c>
      <c r="C91" s="30">
        <v>30.702999114990234</v>
      </c>
      <c r="D91" s="9"/>
      <c r="E91" s="8"/>
      <c r="F91" s="8"/>
      <c r="G91" s="30">
        <v>17.290000915527344</v>
      </c>
      <c r="H91" s="9"/>
      <c r="I91" s="8"/>
      <c r="J91" s="8"/>
      <c r="K91" s="8"/>
      <c r="L91" s="8"/>
      <c r="M91" s="8"/>
      <c r="N91" s="8"/>
      <c r="O91" s="33"/>
    </row>
    <row r="92" spans="2:16" ht="15">
      <c r="B92" s="36" t="s">
        <v>109</v>
      </c>
      <c r="C92" s="30">
        <v>30.641000747680664</v>
      </c>
      <c r="D92" s="4">
        <f>STDEV(C90:C92)</f>
        <v>4.3839465947091538E-2</v>
      </c>
      <c r="E92" s="1">
        <f>AVERAGE(C90:C92)</f>
        <v>30.671999931335449</v>
      </c>
      <c r="F92" s="8"/>
      <c r="G92" s="30">
        <v>17.316999435424805</v>
      </c>
      <c r="H92" s="3">
        <f>STDEV(G90:G92)</f>
        <v>2.6501312809829758E-2</v>
      </c>
      <c r="I92" s="1">
        <f>AVERAGE(G90:G92)</f>
        <v>17.316666920979817</v>
      </c>
      <c r="J92" s="8"/>
      <c r="K92" s="1">
        <f>E92-I92</f>
        <v>13.355333010355633</v>
      </c>
      <c r="L92" s="1">
        <f>K92-$K$7</f>
        <v>2.3079999287923183</v>
      </c>
      <c r="M92" s="27">
        <f>SQRT((D92*D92)+(H92*H92))</f>
        <v>5.1227125189401805E-2</v>
      </c>
      <c r="N92" s="14"/>
      <c r="O92" s="34">
        <f>POWER(2,-L92)</f>
        <v>0.20194020436964599</v>
      </c>
      <c r="P92" s="26">
        <f>M92/SQRT((COUNT(C90:C92)+COUNT(G90:G92)/2))</f>
        <v>2.7382050195445529E-2</v>
      </c>
    </row>
    <row r="93" spans="2:16">
      <c r="B93" s="36" t="s">
        <v>110</v>
      </c>
      <c r="C93" s="30">
        <v>20.562999725341797</v>
      </c>
      <c r="D93" s="10"/>
      <c r="E93" s="8"/>
      <c r="F93" s="8"/>
      <c r="G93" s="30">
        <v>15.236000061035156</v>
      </c>
      <c r="I93" s="8"/>
      <c r="J93" s="8"/>
      <c r="K93" s="8"/>
      <c r="L93" s="8"/>
      <c r="M93" s="8"/>
      <c r="N93" s="8"/>
      <c r="O93" s="33"/>
    </row>
    <row r="94" spans="2:16">
      <c r="B94" s="36" t="s">
        <v>110</v>
      </c>
      <c r="C94" s="30">
        <v>20.354000091552734</v>
      </c>
      <c r="D94" s="9"/>
      <c r="E94" s="8"/>
      <c r="F94" s="8"/>
      <c r="G94" s="30">
        <v>15.196999549865723</v>
      </c>
      <c r="H94" s="9"/>
      <c r="I94" s="8"/>
      <c r="J94" s="8"/>
      <c r="K94" s="8"/>
      <c r="L94" s="8"/>
      <c r="M94" s="8"/>
      <c r="N94" s="8"/>
      <c r="O94" s="33"/>
    </row>
    <row r="95" spans="2:16" ht="15">
      <c r="B95" s="36" t="s">
        <v>110</v>
      </c>
      <c r="C95" s="30"/>
      <c r="D95" s="4">
        <f>STDEV(C93:C95)</f>
        <v>0.14778505831775118</v>
      </c>
      <c r="E95" s="1">
        <f>AVERAGE(C93:C95)</f>
        <v>20.458499908447266</v>
      </c>
      <c r="F95" s="8"/>
      <c r="G95" s="30">
        <v>15.220000267028809</v>
      </c>
      <c r="H95" s="3">
        <f>STDEV(G93:G95)</f>
        <v>1.9604702963570367E-2</v>
      </c>
      <c r="I95" s="1">
        <f>AVERAGE(G93:G95)</f>
        <v>15.217666625976562</v>
      </c>
      <c r="J95" s="8"/>
      <c r="K95" s="1">
        <f>E95-I95</f>
        <v>5.2408332824707031</v>
      </c>
      <c r="L95" s="1">
        <f>K95-$K$7</f>
        <v>-5.8064997990926113</v>
      </c>
      <c r="M95" s="27">
        <f>SQRT((D95*D95)+(H95*H95))</f>
        <v>0.14907973651798201</v>
      </c>
      <c r="N95" s="14"/>
      <c r="O95" s="34">
        <f>POWER(2,-L95)</f>
        <v>55.966817175090071</v>
      </c>
      <c r="P95" s="26">
        <f>M95/SQRT((COUNT(C93:C95)+COUNT(G93:G95)/2))</f>
        <v>7.9686471051545762E-2</v>
      </c>
    </row>
    <row r="96" spans="2:16">
      <c r="B96" s="36" t="s">
        <v>111</v>
      </c>
      <c r="C96" t="s">
        <v>9</v>
      </c>
      <c r="D96" s="10"/>
      <c r="E96" s="8"/>
      <c r="F96" s="8"/>
      <c r="G96" s="30">
        <v>16.069999694824219</v>
      </c>
      <c r="I96" s="8"/>
      <c r="J96" s="8"/>
      <c r="K96" s="8"/>
      <c r="L96" s="8"/>
      <c r="M96" s="8"/>
      <c r="N96" s="8"/>
      <c r="O96" s="33"/>
    </row>
    <row r="97" spans="2:16">
      <c r="B97" s="36" t="s">
        <v>111</v>
      </c>
      <c r="C97" t="s">
        <v>9</v>
      </c>
      <c r="D97" s="9"/>
      <c r="E97" s="8"/>
      <c r="F97" s="8"/>
      <c r="G97" s="30">
        <v>15.98799991607666</v>
      </c>
      <c r="H97" s="9"/>
      <c r="I97" s="8"/>
      <c r="J97" s="8"/>
      <c r="K97" s="8"/>
      <c r="L97" s="8"/>
      <c r="M97" s="8"/>
      <c r="N97" s="8"/>
      <c r="O97" s="33"/>
    </row>
    <row r="98" spans="2:16" ht="15">
      <c r="B98" s="36" t="s">
        <v>111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15.928000450134277</v>
      </c>
      <c r="H98" s="3">
        <f>STDEV(G96:G98)</f>
        <v>7.1283103561939995E-2</v>
      </c>
      <c r="I98" s="1">
        <f>AVERAGE(G96:G98)</f>
        <v>15.995333353678385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112</v>
      </c>
      <c r="C99" s="30">
        <v>28.216999053955078</v>
      </c>
      <c r="D99" s="10"/>
      <c r="E99" s="8"/>
      <c r="F99" s="8"/>
      <c r="G99" s="30">
        <v>17.320999145507812</v>
      </c>
      <c r="I99" s="8"/>
      <c r="J99" s="8"/>
      <c r="K99" s="8"/>
      <c r="L99" s="8"/>
      <c r="M99" s="8"/>
      <c r="N99" s="8"/>
      <c r="O99" s="33"/>
    </row>
    <row r="100" spans="2:16">
      <c r="B100" s="36" t="s">
        <v>112</v>
      </c>
      <c r="C100" s="30">
        <v>28.400999069213867</v>
      </c>
      <c r="D100" s="9"/>
      <c r="E100" s="8"/>
      <c r="F100" s="8"/>
      <c r="G100" s="30">
        <v>17.304000854492188</v>
      </c>
      <c r="H100" s="9"/>
      <c r="I100" s="8"/>
      <c r="J100" s="8"/>
      <c r="K100" s="8"/>
      <c r="L100" s="8"/>
      <c r="M100" s="8"/>
      <c r="N100" s="8"/>
      <c r="O100" s="33"/>
    </row>
    <row r="101" spans="2:16" ht="15">
      <c r="B101" s="36" t="s">
        <v>112</v>
      </c>
      <c r="C101" s="30">
        <v>28.142999649047852</v>
      </c>
      <c r="D101" s="4">
        <f>STDEV(C99:C101)</f>
        <v>0.13285055409987229</v>
      </c>
      <c r="E101" s="1">
        <f>AVERAGE(C99:C101)</f>
        <v>28.253665924072266</v>
      </c>
      <c r="F101" s="8"/>
      <c r="G101" s="30">
        <v>17.291999816894531</v>
      </c>
      <c r="H101" s="3">
        <f>STDEV(G99:G101)</f>
        <v>1.4571249436780802E-2</v>
      </c>
      <c r="I101" s="1">
        <f>AVERAGE(G99:G101)</f>
        <v>17.305666605631512</v>
      </c>
      <c r="J101" s="8"/>
      <c r="K101" s="1">
        <f>E101-I101</f>
        <v>10.947999318440754</v>
      </c>
      <c r="L101" s="1">
        <f>K101-$K$7</f>
        <v>-9.933376312256037E-2</v>
      </c>
      <c r="M101" s="27">
        <f>SQRT((D101*D101)+(H101*H101))</f>
        <v>0.13364726347663081</v>
      </c>
      <c r="N101" s="14"/>
      <c r="O101" s="34">
        <f>POWER(2,-L101)</f>
        <v>1.0712786315881233</v>
      </c>
      <c r="P101" s="26">
        <f>M101/SQRT((COUNT(C99:C101)+COUNT(G99:G101)/2))</f>
        <v>6.3001924194233908E-2</v>
      </c>
    </row>
    <row r="102" spans="2:16">
      <c r="B102" s="36" t="s">
        <v>113</v>
      </c>
      <c r="C102" s="30">
        <v>21.674999237060547</v>
      </c>
      <c r="D102" s="10"/>
      <c r="E102" s="8"/>
      <c r="F102" s="8"/>
      <c r="G102" s="30">
        <v>14.788999557495117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113</v>
      </c>
      <c r="C103" s="30">
        <v>21.952999114990234</v>
      </c>
      <c r="D103" s="9"/>
      <c r="E103" s="8"/>
      <c r="F103" s="8"/>
      <c r="G103" s="30">
        <v>14.789999961853027</v>
      </c>
      <c r="H103" s="9"/>
      <c r="I103" s="8"/>
      <c r="J103" s="8"/>
      <c r="K103" s="8"/>
      <c r="L103" s="8"/>
      <c r="M103" s="8"/>
      <c r="N103" s="8"/>
      <c r="O103" s="33"/>
    </row>
    <row r="104" spans="2:16" ht="15">
      <c r="B104" s="36" t="s">
        <v>113</v>
      </c>
      <c r="C104" s="30">
        <v>21.513999938964844</v>
      </c>
      <c r="D104" s="4">
        <f>STDEV(C102:C104)</f>
        <v>0.2220829359598204</v>
      </c>
      <c r="E104" s="1">
        <f>AVERAGE(C102:C104)</f>
        <v>21.713999430338543</v>
      </c>
      <c r="F104" s="8"/>
      <c r="G104" s="30">
        <v>14.802000045776367</v>
      </c>
      <c r="H104" s="3">
        <f>STDEV(G102:G104)</f>
        <v>7.2343569006678545E-3</v>
      </c>
      <c r="I104" s="1">
        <f>AVERAGE(G102:G104)</f>
        <v>14.79366652170817</v>
      </c>
      <c r="J104" s="8"/>
      <c r="K104" s="1">
        <f>E104-I104</f>
        <v>6.9203329086303729</v>
      </c>
      <c r="L104" s="1">
        <f>K104-$K$7</f>
        <v>-4.1270001729329415</v>
      </c>
      <c r="M104" s="27">
        <f>SQRT((D104*D104)+(H104*H104))</f>
        <v>0.22220073439190055</v>
      </c>
      <c r="N104" s="14"/>
      <c r="O104" s="34">
        <f>POWER(2,-L104)</f>
        <v>17.47233082630332</v>
      </c>
      <c r="P104" s="26">
        <f>M104/SQRT((COUNT(C102:C104)+COUNT(G102:G104)/2))</f>
        <v>0.1047464307154292</v>
      </c>
    </row>
    <row r="105" spans="2:16">
      <c r="B105" s="36" t="s">
        <v>114</v>
      </c>
      <c r="C105" s="30">
        <v>35.939998626708984</v>
      </c>
      <c r="D105" s="10"/>
      <c r="E105" s="8"/>
      <c r="F105" s="8"/>
      <c r="G105" s="30">
        <v>16.551000595092773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114</v>
      </c>
      <c r="C106" s="30">
        <v>35.362998962402344</v>
      </c>
      <c r="D106" s="9"/>
      <c r="E106" s="8"/>
      <c r="F106" s="8"/>
      <c r="G106" s="30">
        <v>16.586999893188477</v>
      </c>
      <c r="H106" s="9"/>
      <c r="I106" s="8"/>
      <c r="J106" s="8"/>
      <c r="K106" s="8"/>
      <c r="L106" s="8"/>
      <c r="M106" s="8"/>
      <c r="N106" s="8"/>
      <c r="O106" s="33"/>
    </row>
    <row r="107" spans="2:16" ht="15">
      <c r="B107" s="36" t="s">
        <v>114</v>
      </c>
      <c r="C107" s="30">
        <v>35.404998779296875</v>
      </c>
      <c r="D107" s="4">
        <f>STDEV(C105:C107)</f>
        <v>0.32169277112387074</v>
      </c>
      <c r="E107" s="1">
        <f>AVERAGE(C105:C107)</f>
        <v>35.569332122802734</v>
      </c>
      <c r="F107" s="8"/>
      <c r="G107" s="30">
        <v>16.638999938964844</v>
      </c>
      <c r="H107" s="3">
        <f>STDEV(G105:G107)</f>
        <v>4.4241456324060381E-2</v>
      </c>
      <c r="I107" s="1">
        <f>AVERAGE(G105:G107)</f>
        <v>16.592333475748699</v>
      </c>
      <c r="J107" s="8"/>
      <c r="K107" s="1">
        <f>E107-I107</f>
        <v>18.976998647054035</v>
      </c>
      <c r="L107" s="1">
        <f>K107-$K$7</f>
        <v>7.9296655654907209</v>
      </c>
      <c r="M107" s="27">
        <f>SQRT((D107*D107)+(H107*H107))</f>
        <v>0.32472071915883166</v>
      </c>
      <c r="N107" s="14"/>
      <c r="O107" s="34">
        <f>POWER(2,-L107)</f>
        <v>4.1014064418256075E-3</v>
      </c>
      <c r="P107" s="26">
        <f>M107/SQRT((COUNT(C105:C107)+COUNT(G105:G107)/2))</f>
        <v>0.15307481500598824</v>
      </c>
    </row>
    <row r="108" spans="2:16">
      <c r="B108" s="36" t="s">
        <v>115</v>
      </c>
      <c r="C108" s="30">
        <v>22.482000350952148</v>
      </c>
      <c r="D108" s="10"/>
      <c r="E108" s="8"/>
      <c r="F108" s="8"/>
      <c r="G108" s="30">
        <v>16.375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115</v>
      </c>
      <c r="C109" s="30">
        <v>22.176000595092773</v>
      </c>
      <c r="D109" s="9"/>
      <c r="E109" s="8"/>
      <c r="F109" s="8"/>
      <c r="G109" s="30">
        <v>16.572000503540039</v>
      </c>
      <c r="H109" s="9"/>
      <c r="I109" s="8"/>
      <c r="J109" s="8"/>
      <c r="K109" s="8"/>
      <c r="L109" s="8"/>
      <c r="M109" s="8"/>
      <c r="N109" s="8"/>
      <c r="O109" s="33"/>
    </row>
    <row r="110" spans="2:16" ht="15">
      <c r="B110" s="36" t="s">
        <v>115</v>
      </c>
      <c r="C110" s="30">
        <v>22.232000350952148</v>
      </c>
      <c r="D110" s="4">
        <f>STDEV(C108:C110)</f>
        <v>0.16292729628186242</v>
      </c>
      <c r="E110" s="1">
        <f>AVERAGE(C108:C110)</f>
        <v>22.296667098999023</v>
      </c>
      <c r="F110" s="8"/>
      <c r="G110" s="30">
        <v>16.349000930786133</v>
      </c>
      <c r="H110" s="3">
        <f>STDEV(G108:G110)</f>
        <v>0.12193848137718265</v>
      </c>
      <c r="I110" s="1">
        <f>AVERAGE(G108:G110)</f>
        <v>16.432000478108723</v>
      </c>
      <c r="J110" s="8"/>
      <c r="K110" s="1">
        <f>E110-I110</f>
        <v>5.8646666208903007</v>
      </c>
      <c r="L110" s="1">
        <f>K110-$K$7</f>
        <v>-5.1826664606730137</v>
      </c>
      <c r="M110" s="27">
        <f>SQRT((D110*D110)+(H110*H110))</f>
        <v>0.20350502970268647</v>
      </c>
      <c r="N110" s="14"/>
      <c r="O110" s="34">
        <f>POWER(2,-L110)</f>
        <v>36.319349560569009</v>
      </c>
      <c r="P110" s="26">
        <f>M110/SQRT((COUNT(C108:C110)+COUNT(G108:G110)/2))</f>
        <v>9.5933191005559595E-2</v>
      </c>
    </row>
    <row r="111" spans="2:16">
      <c r="B111" s="36" t="s">
        <v>116</v>
      </c>
      <c r="C111" s="30">
        <v>21.975000381469727</v>
      </c>
      <c r="D111" s="10"/>
      <c r="E111" s="8"/>
      <c r="F111" s="8"/>
      <c r="G111" s="30">
        <v>16.875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116</v>
      </c>
      <c r="C112" s="30"/>
      <c r="D112" s="9"/>
      <c r="E112" s="8"/>
      <c r="F112" s="8"/>
      <c r="G112" s="30">
        <v>16.910999298095703</v>
      </c>
      <c r="H112" s="9"/>
      <c r="I112" s="8"/>
      <c r="J112" s="8"/>
      <c r="K112" s="8"/>
      <c r="L112" s="8"/>
      <c r="M112" s="8"/>
      <c r="N112" s="8"/>
      <c r="O112" s="33"/>
    </row>
    <row r="113" spans="2:16" ht="15">
      <c r="B113" s="36" t="s">
        <v>116</v>
      </c>
      <c r="C113" s="30">
        <v>21.603000640869141</v>
      </c>
      <c r="D113" s="4">
        <f>STDEV(C111:C113)</f>
        <v>0.26304353917831097</v>
      </c>
      <c r="E113" s="1">
        <f>AVERAGE(C111:C113)</f>
        <v>21.789000511169434</v>
      </c>
      <c r="F113" s="8"/>
      <c r="G113" s="30">
        <v>16.916999816894531</v>
      </c>
      <c r="H113" s="3">
        <f>STDEV(G111:G113)</f>
        <v>2.2715414400844409E-2</v>
      </c>
      <c r="I113" s="1">
        <f>AVERAGE(G111:G113)</f>
        <v>16.900999704996746</v>
      </c>
      <c r="J113" s="8"/>
      <c r="K113" s="1">
        <f>E113-I113</f>
        <v>4.8880008061726876</v>
      </c>
      <c r="L113" s="1">
        <f>K113-$K$7</f>
        <v>-6.1593322753906268</v>
      </c>
      <c r="M113" s="27">
        <f>SQRT((D113*D113)+(H113*H113))</f>
        <v>0.26402252471115734</v>
      </c>
      <c r="N113" s="14"/>
      <c r="O113" s="34">
        <f>POWER(2,-L113)</f>
        <v>71.473289095563601</v>
      </c>
      <c r="P113" s="26">
        <f>M113/SQRT((COUNT(C111:C113)+COUNT(G111:G113)/2))</f>
        <v>0.14112597569431534</v>
      </c>
    </row>
    <row r="114" spans="2:16">
      <c r="B114" s="36" t="s">
        <v>117</v>
      </c>
      <c r="C114" s="30">
        <v>36.377998352050781</v>
      </c>
      <c r="D114" s="10"/>
      <c r="E114" s="8"/>
      <c r="F114" s="8"/>
      <c r="G114" s="30">
        <v>15.434000015258789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117</v>
      </c>
      <c r="C115" t="s">
        <v>9</v>
      </c>
      <c r="D115" s="9"/>
      <c r="E115" s="8"/>
      <c r="F115" s="8"/>
      <c r="G115" s="30">
        <v>15.418000221252441</v>
      </c>
      <c r="H115" s="9"/>
      <c r="I115" s="8"/>
      <c r="J115" s="8"/>
      <c r="K115" s="8"/>
      <c r="L115" s="8"/>
      <c r="M115" s="8"/>
      <c r="N115" s="8"/>
      <c r="O115" s="33"/>
    </row>
    <row r="116" spans="2:16" ht="15">
      <c r="B116" s="36" t="s">
        <v>117</v>
      </c>
      <c r="C116" s="30">
        <v>36.193000793457031</v>
      </c>
      <c r="D116" s="4">
        <f>STDEV(C114:C116)</f>
        <v>0.13081302818459628</v>
      </c>
      <c r="E116" s="1">
        <f>AVERAGE(C114:C116)</f>
        <v>36.285499572753906</v>
      </c>
      <c r="F116" s="8"/>
      <c r="G116" s="30">
        <v>15.416999816894531</v>
      </c>
      <c r="H116" s="3">
        <f>STDEV(G114:G116)</f>
        <v>9.5394004139760461E-3</v>
      </c>
      <c r="I116" s="1">
        <f>AVERAGE(G114:G116)</f>
        <v>15.42300001780192</v>
      </c>
      <c r="J116" s="8"/>
      <c r="K116" s="1">
        <f>E116-I116</f>
        <v>20.862499554951988</v>
      </c>
      <c r="L116" s="1">
        <f>K116-$K$7</f>
        <v>9.8151664733886737</v>
      </c>
      <c r="M116" s="27">
        <f>SQRT((D116*D116)+(H116*H116))</f>
        <v>0.13116039228014739</v>
      </c>
      <c r="N116" s="14"/>
      <c r="O116" s="34">
        <f>POWER(2,-L116)</f>
        <v>1.1100447293524568E-3</v>
      </c>
      <c r="P116" s="26">
        <f>M116/SQRT((COUNT(C114:C116)+COUNT(G114:G116)/2))</f>
        <v>7.0108178661025908E-2</v>
      </c>
    </row>
    <row r="117" spans="2:16">
      <c r="B117" s="36" t="s">
        <v>118</v>
      </c>
      <c r="C117" s="30">
        <v>24.478000640869141</v>
      </c>
      <c r="D117" s="10"/>
      <c r="E117" s="8"/>
      <c r="F117" s="8"/>
      <c r="G117" s="30">
        <v>16.100000381469727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118</v>
      </c>
      <c r="C118" s="30"/>
      <c r="D118" s="9"/>
      <c r="E118" s="8"/>
      <c r="F118" s="8"/>
      <c r="G118" s="30">
        <v>15.567999839782715</v>
      </c>
      <c r="H118" s="9"/>
      <c r="I118" s="8"/>
      <c r="J118" s="8"/>
      <c r="K118" s="8"/>
      <c r="L118" s="8"/>
      <c r="M118" s="8"/>
      <c r="N118" s="8"/>
      <c r="O118" s="33"/>
    </row>
    <row r="119" spans="2:16" ht="15">
      <c r="B119" s="36" t="s">
        <v>118</v>
      </c>
      <c r="C119" s="30">
        <v>24.677000045776367</v>
      </c>
      <c r="D119" s="4">
        <f>STDEV(C117:C119)</f>
        <v>0.14071382866198742</v>
      </c>
      <c r="E119" s="1">
        <f>AVERAGE(C117:C119)</f>
        <v>24.577500343322754</v>
      </c>
      <c r="F119" s="8"/>
      <c r="G119" s="30">
        <v>15.598999977111816</v>
      </c>
      <c r="H119" s="3">
        <f>STDEV(G117:G119)</f>
        <v>0.29860425037064431</v>
      </c>
      <c r="I119" s="1">
        <f>AVERAGE(G117:G119)</f>
        <v>15.755666732788086</v>
      </c>
      <c r="J119" s="8"/>
      <c r="K119" s="1">
        <f>E119-I119</f>
        <v>8.821833610534668</v>
      </c>
      <c r="L119" s="1">
        <f>K119-$K$7</f>
        <v>-2.2254994710286464</v>
      </c>
      <c r="M119" s="27">
        <f>SQRT((D119*D119)+(H119*H119))</f>
        <v>0.33009828826597931</v>
      </c>
      <c r="N119" s="14"/>
      <c r="O119" s="34">
        <f>POWER(2,-L119)</f>
        <v>4.6767278296118144</v>
      </c>
      <c r="P119" s="26">
        <f>M119/SQRT((COUNT(C117:C119)+COUNT(G117:G119)/2))</f>
        <v>0.17644495695026219</v>
      </c>
    </row>
    <row r="120" spans="2:16">
      <c r="B120" s="36" t="s">
        <v>119</v>
      </c>
      <c r="C120" s="30"/>
      <c r="D120" s="10"/>
      <c r="E120" s="8"/>
      <c r="F120" s="8"/>
      <c r="G120" s="30">
        <v>13.692999839782715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119</v>
      </c>
      <c r="C121" s="30">
        <v>18.63599967956543</v>
      </c>
      <c r="D121" s="9"/>
      <c r="E121" s="8"/>
      <c r="F121" s="8"/>
      <c r="G121" s="30">
        <v>13.741999626159668</v>
      </c>
      <c r="H121" s="9"/>
      <c r="I121" s="8"/>
      <c r="J121" s="8"/>
      <c r="K121" s="8"/>
      <c r="L121" s="8"/>
      <c r="M121" s="8"/>
      <c r="N121" s="8"/>
      <c r="O121" s="33"/>
    </row>
    <row r="122" spans="2:16" ht="15">
      <c r="B122" s="36" t="s">
        <v>119</v>
      </c>
      <c r="C122" s="30">
        <v>18.284999847412109</v>
      </c>
      <c r="D122" s="4">
        <f>STDEV(C120:C122)</f>
        <v>0.24819436151095278</v>
      </c>
      <c r="E122" s="1">
        <f>AVERAGE(C120:C122)</f>
        <v>18.46049976348877</v>
      </c>
      <c r="F122" s="8"/>
      <c r="G122" s="30">
        <v>13.862000465393066</v>
      </c>
      <c r="H122" s="3">
        <f>STDEV(G120:G122)</f>
        <v>8.6950552939009718E-2</v>
      </c>
      <c r="I122" s="1">
        <f>AVERAGE(G120:G122)</f>
        <v>13.765666643778482</v>
      </c>
      <c r="J122" s="8"/>
      <c r="K122" s="1">
        <f>E122-I122</f>
        <v>4.6948331197102871</v>
      </c>
      <c r="L122" s="1">
        <f>K122-$K$7</f>
        <v>-6.3524999618530273</v>
      </c>
      <c r="M122" s="27">
        <f>SQRT((D122*D122)+(H122*H122))</f>
        <v>0.26298448574436678</v>
      </c>
      <c r="N122" s="14"/>
      <c r="O122" s="34">
        <f>POWER(2,-L122)</f>
        <v>81.713353828729467</v>
      </c>
      <c r="P122" s="26">
        <f>M122/SQRT((COUNT(C120:C122)+COUNT(G120:G122)/2))</f>
        <v>0.14057112052747947</v>
      </c>
    </row>
    <row r="123" spans="2:16">
      <c r="B123" s="36" t="s">
        <v>120</v>
      </c>
      <c r="C123" s="30">
        <v>35.910999298095703</v>
      </c>
      <c r="D123" s="10"/>
      <c r="E123" s="8"/>
      <c r="F123" s="8"/>
      <c r="G123" s="30">
        <v>15.694000244140625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120</v>
      </c>
      <c r="C124" s="30"/>
      <c r="D124" s="9"/>
      <c r="E124" s="8"/>
      <c r="F124" s="8"/>
      <c r="G124" s="30">
        <v>15.720999717712402</v>
      </c>
      <c r="H124" s="9"/>
      <c r="I124" s="8"/>
      <c r="J124" s="8"/>
      <c r="K124" s="8"/>
      <c r="L124" s="8"/>
      <c r="M124" s="8"/>
      <c r="N124" s="8"/>
      <c r="O124" s="33"/>
    </row>
    <row r="125" spans="2:16" ht="15">
      <c r="B125" s="36" t="s">
        <v>120</v>
      </c>
      <c r="C125" s="30">
        <v>35.926998138427734</v>
      </c>
      <c r="D125" s="4">
        <f>STDEV(C123:C125)</f>
        <v>1.1312888489900133E-2</v>
      </c>
      <c r="E125" s="1">
        <f>AVERAGE(C123:C125)</f>
        <v>35.918998718261719</v>
      </c>
      <c r="F125" s="8"/>
      <c r="G125" s="30">
        <v>15.744999885559082</v>
      </c>
      <c r="H125" s="3">
        <f>STDEV(G123:G125)</f>
        <v>2.5514515654927031E-2</v>
      </c>
      <c r="I125" s="1">
        <f>AVERAGE(G123:G125)</f>
        <v>15.719999949137369</v>
      </c>
      <c r="J125" s="8"/>
      <c r="K125" s="1">
        <f>E125-I125</f>
        <v>20.198998769124351</v>
      </c>
      <c r="L125" s="1">
        <f>K125-$K$7</f>
        <v>9.1516656875610369</v>
      </c>
      <c r="M125" s="27">
        <f>SQRT((D125*D125)+(H125*H125))</f>
        <v>2.791006906280297E-2</v>
      </c>
      <c r="N125" s="14"/>
      <c r="O125" s="34">
        <f>POWER(2,-L125)</f>
        <v>1.7582236510911005E-3</v>
      </c>
      <c r="P125" s="26">
        <f>M125/SQRT((COUNT(C123:C125)+COUNT(G123:G125)/2))</f>
        <v>1.4918559439172512E-2</v>
      </c>
    </row>
    <row r="126" spans="2:16">
      <c r="B126" s="36" t="s">
        <v>121</v>
      </c>
      <c r="C126" s="30">
        <v>32.203998565673828</v>
      </c>
      <c r="D126" s="10"/>
      <c r="E126" s="8"/>
      <c r="F126" s="8"/>
      <c r="G126" s="30">
        <v>19.795999526977539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121</v>
      </c>
      <c r="C127" s="30">
        <v>32.507999420166016</v>
      </c>
      <c r="D127" s="9"/>
      <c r="E127" s="8"/>
      <c r="F127" s="8"/>
      <c r="G127" s="30">
        <v>19.926000595092773</v>
      </c>
      <c r="H127" s="9"/>
      <c r="I127" s="8"/>
      <c r="J127" s="8"/>
      <c r="K127" s="8"/>
      <c r="L127" s="8"/>
      <c r="M127" s="8"/>
      <c r="N127" s="8"/>
      <c r="O127" s="33"/>
    </row>
    <row r="128" spans="2:16" ht="15">
      <c r="B128" s="36" t="s">
        <v>121</v>
      </c>
      <c r="C128" s="30">
        <v>32.382999420166016</v>
      </c>
      <c r="D128" s="4">
        <f>STDEV(C126:C128)</f>
        <v>0.1527977014666306</v>
      </c>
      <c r="E128" s="1">
        <f>AVERAGE(C126:C128)</f>
        <v>32.364999135335289</v>
      </c>
      <c r="F128" s="8"/>
      <c r="G128" s="30">
        <v>19.992000579833984</v>
      </c>
      <c r="H128" s="3">
        <f>STDEV(G126:G128)</f>
        <v>9.9726867340900124E-2</v>
      </c>
      <c r="I128" s="1">
        <f>AVERAGE(G126:G128)</f>
        <v>19.904666900634766</v>
      </c>
      <c r="J128" s="8"/>
      <c r="K128" s="1">
        <f>E128-I128</f>
        <v>12.460332234700523</v>
      </c>
      <c r="L128" s="1">
        <f>K128-$K$7</f>
        <v>1.4129991531372088</v>
      </c>
      <c r="M128" s="27">
        <f>SQRT((D128*D128)+(H128*H128))</f>
        <v>0.18246255956528468</v>
      </c>
      <c r="N128" s="14"/>
      <c r="O128" s="34">
        <f>POWER(2,-L128)</f>
        <v>0.3755302021716051</v>
      </c>
      <c r="P128" s="26">
        <f>M128/SQRT((COUNT(C126:C128)+COUNT(G126:G128)/2))</f>
        <v>8.601367545417811E-2</v>
      </c>
    </row>
    <row r="129" spans="2:16">
      <c r="B129" s="36" t="s">
        <v>122</v>
      </c>
      <c r="C129" s="30">
        <v>20.406999588012695</v>
      </c>
      <c r="D129" s="10"/>
      <c r="E129" s="8"/>
      <c r="F129" s="8"/>
      <c r="G129" s="30">
        <v>15.873000144958496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122</v>
      </c>
      <c r="C130" s="30">
        <v>19.926000595092773</v>
      </c>
      <c r="D130" s="9"/>
      <c r="E130" s="8"/>
      <c r="F130" s="8"/>
      <c r="G130" s="30">
        <v>15.909000396728516</v>
      </c>
      <c r="H130" s="9"/>
      <c r="I130" s="8"/>
      <c r="J130" s="8"/>
      <c r="K130" s="8"/>
      <c r="L130" s="8"/>
      <c r="M130" s="8"/>
      <c r="N130" s="8"/>
      <c r="O130" s="33"/>
    </row>
    <row r="131" spans="2:16" ht="15">
      <c r="B131" s="36" t="s">
        <v>122</v>
      </c>
      <c r="C131" s="30">
        <v>20.295999526977539</v>
      </c>
      <c r="D131" s="4">
        <f t="shared" ref="D131" si="0">STDEV(C129:C131)</f>
        <v>0.25185321595976462</v>
      </c>
      <c r="E131" s="1">
        <f t="shared" ref="E131" si="1">AVERAGE(C129:C131)</f>
        <v>20.209666570027668</v>
      </c>
      <c r="F131" s="8"/>
      <c r="G131" s="30">
        <v>15.836999893188477</v>
      </c>
      <c r="H131" s="3">
        <f t="shared" ref="H131" si="2">STDEV(G129:G131)</f>
        <v>3.6000251770019531E-2</v>
      </c>
      <c r="I131" s="1">
        <f t="shared" ref="I131" si="3">AVERAGE(G129:G131)</f>
        <v>15.873000144958496</v>
      </c>
      <c r="J131" s="8"/>
      <c r="K131" s="1">
        <f t="shared" ref="K131" si="4">E131-I131</f>
        <v>4.336666425069172</v>
      </c>
      <c r="L131" s="1">
        <f t="shared" ref="L131" si="5">K131-$K$7</f>
        <v>-6.7106666564941424</v>
      </c>
      <c r="M131" s="27">
        <f t="shared" ref="M131" si="6">SQRT((D131*D131)+(H131*H131))</f>
        <v>0.25441316891383714</v>
      </c>
      <c r="N131" s="14"/>
      <c r="O131" s="34">
        <f t="shared" ref="O131" si="7">POWER(2,-L131)</f>
        <v>104.73985166472029</v>
      </c>
      <c r="P131" s="26">
        <f t="shared" ref="P131" si="8">M131/SQRT((COUNT(C129:C131)+COUNT(G129:G131)/2))</f>
        <v>0.11993151797475521</v>
      </c>
    </row>
    <row r="132" spans="2:16">
      <c r="B132" s="36" t="s">
        <v>123</v>
      </c>
      <c r="C132" s="30">
        <v>36.334999084472656</v>
      </c>
      <c r="D132" s="10"/>
      <c r="E132" s="8"/>
      <c r="F132" s="8"/>
      <c r="G132" s="30">
        <v>16.141000747680664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123</v>
      </c>
      <c r="C133" t="s">
        <v>9</v>
      </c>
      <c r="D133" s="9"/>
      <c r="E133" s="8"/>
      <c r="F133" s="8"/>
      <c r="G133" s="30">
        <v>16.391000747680664</v>
      </c>
      <c r="H133" s="9"/>
      <c r="I133" s="8"/>
      <c r="J133" s="8"/>
      <c r="K133" s="8"/>
      <c r="L133" s="8"/>
      <c r="M133" s="8"/>
      <c r="N133" s="8"/>
      <c r="O133" s="33"/>
    </row>
    <row r="134" spans="2:16" ht="15">
      <c r="B134" s="36" t="s">
        <v>123</v>
      </c>
      <c r="C134" s="30">
        <v>35.286998748779297</v>
      </c>
      <c r="D134" s="4">
        <f t="shared" ref="D134" si="9">STDEV(C132:C134)</f>
        <v>0.74104814405455266</v>
      </c>
      <c r="E134" s="1">
        <f t="shared" ref="E134" si="10">AVERAGE(C132:C134)</f>
        <v>35.810998916625977</v>
      </c>
      <c r="F134" s="8"/>
      <c r="G134" s="30">
        <v>16.233999252319336</v>
      </c>
      <c r="H134" s="3">
        <f t="shared" ref="H134" si="11">STDEV(G132:G134)</f>
        <v>0.12635808337862825</v>
      </c>
      <c r="I134" s="1">
        <f t="shared" ref="I134" si="12">AVERAGE(G132:G134)</f>
        <v>16.255333582560223</v>
      </c>
      <c r="J134" s="8"/>
      <c r="K134" s="1">
        <f t="shared" ref="K134" si="13">E134-I134</f>
        <v>19.555665334065754</v>
      </c>
      <c r="L134" s="1">
        <f t="shared" ref="L134" si="14">K134-$K$7</f>
        <v>8.5083322525024396</v>
      </c>
      <c r="M134" s="27">
        <f t="shared" ref="M134" si="15">SQRT((D134*D134)+(H134*H134))</f>
        <v>0.75174378417238508</v>
      </c>
      <c r="N134" s="14"/>
      <c r="O134" s="34">
        <f t="shared" ref="O134" si="16">POWER(2,-L134)</f>
        <v>2.7462291894800738E-3</v>
      </c>
      <c r="P134" s="26">
        <f t="shared" ref="P134" si="17">M134/SQRT((COUNT(C132:C134)+COUNT(G132:G134)/2))</f>
        <v>0.4018239547157143</v>
      </c>
    </row>
    <row r="135" spans="2:16">
      <c r="B135" s="36" t="s">
        <v>124</v>
      </c>
      <c r="C135" s="30">
        <v>26.621999740600586</v>
      </c>
      <c r="D135" s="10"/>
      <c r="E135" s="8"/>
      <c r="F135" s="8"/>
      <c r="G135" s="30">
        <v>17.445999145507812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124</v>
      </c>
      <c r="C136" s="30">
        <v>26.298999786376953</v>
      </c>
      <c r="D136" s="9"/>
      <c r="E136" s="8"/>
      <c r="F136" s="8"/>
      <c r="G136" s="30">
        <v>17.243000030517578</v>
      </c>
      <c r="H136" s="9"/>
      <c r="I136" s="8"/>
      <c r="J136" s="8"/>
      <c r="K136" s="8"/>
      <c r="L136" s="8"/>
      <c r="M136" s="8"/>
      <c r="N136" s="8"/>
      <c r="O136" s="33"/>
    </row>
    <row r="137" spans="2:16" ht="15">
      <c r="B137" s="36" t="s">
        <v>124</v>
      </c>
      <c r="C137" s="30">
        <v>26.413000106811523</v>
      </c>
      <c r="D137" s="4">
        <f t="shared" ref="D137" si="18">STDEV(C135:C137)</f>
        <v>0.16381182823167148</v>
      </c>
      <c r="E137" s="1">
        <f t="shared" ref="E137" si="19">AVERAGE(C135:C137)</f>
        <v>26.444666544596355</v>
      </c>
      <c r="F137" s="8"/>
      <c r="G137" s="30">
        <v>17.180000305175781</v>
      </c>
      <c r="H137" s="3">
        <f t="shared" ref="H137" si="20">STDEV(G135:G137)</f>
        <v>0.13900419006750941</v>
      </c>
      <c r="I137" s="1">
        <f t="shared" ref="I137" si="21">AVERAGE(G135:G137)</f>
        <v>17.289666493733723</v>
      </c>
      <c r="J137" s="8"/>
      <c r="K137" s="1">
        <f t="shared" ref="K137" si="22">E137-I137</f>
        <v>9.1550000508626326</v>
      </c>
      <c r="L137" s="1">
        <f t="shared" ref="L137" si="23">K137-$K$7</f>
        <v>-1.8923330307006818</v>
      </c>
      <c r="M137" s="27">
        <f t="shared" ref="M137" si="24">SQRT((D137*D137)+(H137*H137))</f>
        <v>0.21484059189298219</v>
      </c>
      <c r="N137" s="14"/>
      <c r="O137" s="34">
        <f t="shared" ref="O137" si="25">POWER(2,-L137)</f>
        <v>3.7123507634021089</v>
      </c>
      <c r="P137" s="26">
        <f t="shared" ref="P137" si="26">M137/SQRT((COUNT(C135:C137)+COUNT(G135:G137)/2))</f>
        <v>0.10127682626777289</v>
      </c>
    </row>
    <row r="138" spans="2:16">
      <c r="B138" s="36" t="s">
        <v>125</v>
      </c>
      <c r="C138" s="30">
        <v>20.440000534057617</v>
      </c>
      <c r="D138" s="10"/>
      <c r="E138" s="8"/>
      <c r="F138" s="8"/>
      <c r="G138" s="30">
        <v>14.703000068664551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125</v>
      </c>
      <c r="C139" s="30">
        <v>19.266000747680664</v>
      </c>
      <c r="D139" s="9"/>
      <c r="E139" s="8"/>
      <c r="F139" s="8"/>
      <c r="G139" s="30">
        <v>15.154999732971191</v>
      </c>
      <c r="H139" s="9"/>
      <c r="I139" s="8"/>
      <c r="J139" s="8"/>
      <c r="K139" s="8"/>
      <c r="L139" s="8"/>
      <c r="M139" s="8"/>
      <c r="N139" s="8"/>
      <c r="O139" s="33"/>
    </row>
    <row r="140" spans="2:16" ht="15">
      <c r="B140" s="36" t="s">
        <v>125</v>
      </c>
      <c r="C140" s="30"/>
      <c r="D140" s="4">
        <f t="shared" ref="D140" si="27">STDEV(C138:C140)</f>
        <v>0.83014321005870173</v>
      </c>
      <c r="E140" s="1">
        <f t="shared" ref="E140" si="28">AVERAGE(C138:C140)</f>
        <v>19.853000640869141</v>
      </c>
      <c r="F140" s="8"/>
      <c r="G140" s="30">
        <v>14.789999961853027</v>
      </c>
      <c r="H140" s="3">
        <f t="shared" ref="H140" si="29">STDEV(G138:G140)</f>
        <v>0.23982546113942749</v>
      </c>
      <c r="I140" s="1">
        <f t="shared" ref="I140" si="30">AVERAGE(G138:G140)</f>
        <v>14.88266658782959</v>
      </c>
      <c r="J140" s="8"/>
      <c r="K140" s="1">
        <f t="shared" ref="K140" si="31">E140-I140</f>
        <v>4.9703340530395508</v>
      </c>
      <c r="L140" s="1">
        <f t="shared" ref="L140" si="32">K140-$K$7</f>
        <v>-6.0769990285237636</v>
      </c>
      <c r="M140" s="27">
        <f t="shared" ref="M140" si="33">SQRT((D140*D140)+(H140*H140))</f>
        <v>0.86409143093616247</v>
      </c>
      <c r="N140" s="14"/>
      <c r="O140" s="40">
        <f t="shared" ref="O140" si="34">POWER(2,-L140)</f>
        <v>67.50858283368018</v>
      </c>
      <c r="P140" s="26">
        <f t="shared" ref="P140" si="35">M140/SQRT((COUNT(C138:C140)+COUNT(G138:G140)/2))</f>
        <v>0.46187629791576534</v>
      </c>
    </row>
    <row r="141" spans="2:16">
      <c r="B141" s="36" t="s">
        <v>126</v>
      </c>
      <c r="C141" t="s">
        <v>9</v>
      </c>
      <c r="D141" s="10"/>
      <c r="E141" s="8"/>
      <c r="F141" s="8"/>
      <c r="G141" s="30">
        <v>15.984000205993652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126</v>
      </c>
      <c r="C142" t="s">
        <v>9</v>
      </c>
      <c r="D142" s="9"/>
      <c r="E142" s="8"/>
      <c r="F142" s="8"/>
      <c r="G142" s="30">
        <v>15.857999801635742</v>
      </c>
      <c r="H142" s="9"/>
      <c r="I142" s="8"/>
      <c r="J142" s="8"/>
      <c r="K142" s="8"/>
      <c r="L142" s="8"/>
      <c r="M142" s="8"/>
      <c r="N142" s="8"/>
      <c r="O142" s="33"/>
    </row>
    <row r="143" spans="2:16" ht="15">
      <c r="B143" s="36" t="s">
        <v>126</v>
      </c>
      <c r="C143" s="30">
        <v>35.419998168945312</v>
      </c>
      <c r="D143" s="4" t="e">
        <f t="shared" ref="D143" si="36">STDEV(C141:C143)</f>
        <v>#DIV/0!</v>
      </c>
      <c r="E143" s="1">
        <f t="shared" ref="E143" si="37">AVERAGE(C141:C143)</f>
        <v>35.419998168945312</v>
      </c>
      <c r="F143" s="8"/>
      <c r="G143" s="30">
        <v>15.939999580383301</v>
      </c>
      <c r="H143" s="3">
        <f t="shared" ref="H143" si="38">STDEV(G141:G143)</f>
        <v>6.3948052703096114E-2</v>
      </c>
      <c r="I143" s="1">
        <f t="shared" ref="I143" si="39">AVERAGE(G141:G143)</f>
        <v>15.927333196004232</v>
      </c>
      <c r="J143" s="8"/>
      <c r="K143" s="1">
        <f t="shared" ref="K143" si="40">E143-I143</f>
        <v>19.492664972941078</v>
      </c>
      <c r="L143" s="1">
        <f t="shared" ref="L143" si="41">K143-$K$7</f>
        <v>8.445331891377764</v>
      </c>
      <c r="M143" s="27" t="e">
        <f t="shared" ref="M143" si="42">SQRT((D143*D143)+(H143*H143))</f>
        <v>#DIV/0!</v>
      </c>
      <c r="N143" s="14"/>
      <c r="O143" s="34">
        <f t="shared" ref="O143" si="43">POWER(2,-L143)</f>
        <v>2.8688099424515798E-3</v>
      </c>
      <c r="P143" s="26" t="e">
        <f t="shared" ref="P143" si="44">M143/SQRT((COUNT(C141:C143)+COUNT(G141:G143)/2))</f>
        <v>#DIV/0!</v>
      </c>
    </row>
    <row r="144" spans="2:16">
      <c r="B144" s="35" t="s">
        <v>127</v>
      </c>
      <c r="C144" s="30"/>
      <c r="D144" s="10"/>
      <c r="E144" s="8"/>
      <c r="F144" s="8"/>
      <c r="G144" s="30">
        <v>15.234999656677246</v>
      </c>
      <c r="I144" s="8"/>
      <c r="J144" s="8"/>
      <c r="K144" s="8"/>
      <c r="L144" s="8"/>
      <c r="M144" s="8"/>
      <c r="N144" s="8"/>
      <c r="O144" s="33"/>
    </row>
    <row r="145" spans="2:16">
      <c r="B145" s="35" t="s">
        <v>127</v>
      </c>
      <c r="C145" s="30">
        <v>22.676000595092773</v>
      </c>
      <c r="D145" s="9"/>
      <c r="E145" s="8"/>
      <c r="F145" s="8"/>
      <c r="G145" s="30">
        <v>15.229000091552734</v>
      </c>
      <c r="H145" s="9"/>
      <c r="I145" s="8"/>
      <c r="J145" s="8"/>
      <c r="K145" s="8"/>
      <c r="L145" s="8"/>
      <c r="M145" s="8"/>
      <c r="N145" s="8"/>
      <c r="O145" s="33"/>
    </row>
    <row r="146" spans="2:16" ht="15">
      <c r="B146" s="35" t="s">
        <v>127</v>
      </c>
      <c r="C146" s="30">
        <v>22.11199951171875</v>
      </c>
      <c r="D146" s="4">
        <f t="shared" ref="D146" si="45">STDEV(C144:C146)</f>
        <v>0.39880899065033132</v>
      </c>
      <c r="E146" s="1">
        <f t="shared" ref="E146" si="46">AVERAGE(C144:C146)</f>
        <v>22.394000053405762</v>
      </c>
      <c r="F146" s="8"/>
      <c r="G146" s="30">
        <v>15.239999771118164</v>
      </c>
      <c r="H146" s="3">
        <f t="shared" ref="H146" si="47">STDEV(G144:G146)</f>
        <v>5.5074022407372355E-3</v>
      </c>
      <c r="I146" s="1">
        <f t="shared" ref="I146" si="48">AVERAGE(G144:G146)</f>
        <v>15.234666506449381</v>
      </c>
      <c r="J146" s="8"/>
      <c r="K146" s="1">
        <f t="shared" ref="K146" si="49">E146-I146</f>
        <v>7.1593335469563808</v>
      </c>
      <c r="L146" s="1">
        <f t="shared" ref="L146" si="50">K146-$K$7</f>
        <v>-3.8879995346069336</v>
      </c>
      <c r="M146" s="27">
        <f t="shared" ref="M146" si="51">SQRT((D146*D146)+(H146*H146))</f>
        <v>0.39884701641478693</v>
      </c>
      <c r="N146" s="14"/>
      <c r="O146" s="40">
        <f t="shared" ref="O146" si="52">POWER(2,-L146)</f>
        <v>14.804866072763939</v>
      </c>
      <c r="P146" s="26">
        <f t="shared" ref="P146" si="53">M146/SQRT((COUNT(C144:C146)+COUNT(G144:G146)/2))</f>
        <v>0.21319269788016215</v>
      </c>
    </row>
    <row r="147" spans="2:16">
      <c r="B147" s="36" t="s">
        <v>128</v>
      </c>
      <c r="C147" s="30"/>
      <c r="D147" s="10"/>
      <c r="E147" s="8"/>
      <c r="F147" s="8"/>
      <c r="G147" s="30">
        <v>14.112000465393066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128</v>
      </c>
      <c r="C148" s="30">
        <v>18.231000900268555</v>
      </c>
      <c r="D148" s="9"/>
      <c r="E148" s="8"/>
      <c r="F148" s="8"/>
      <c r="G148" s="30">
        <v>14.345000267028809</v>
      </c>
      <c r="H148" s="9"/>
      <c r="I148" s="8"/>
      <c r="J148" s="8"/>
      <c r="K148" s="8"/>
      <c r="L148" s="8"/>
      <c r="M148" s="8"/>
      <c r="N148" s="8"/>
      <c r="O148" s="33"/>
    </row>
    <row r="149" spans="2:16" ht="15">
      <c r="B149" s="36" t="s">
        <v>128</v>
      </c>
      <c r="C149" s="30">
        <v>18.243000030517578</v>
      </c>
      <c r="D149" s="4">
        <f t="shared" ref="D149" si="54">STDEV(C147:C149)</f>
        <v>8.4846663674250991E-3</v>
      </c>
      <c r="E149" s="1">
        <f t="shared" ref="E149" si="55">AVERAGE(C147:C149)</f>
        <v>18.237000465393066</v>
      </c>
      <c r="F149" s="8"/>
      <c r="G149" s="30">
        <v>14.300999641418457</v>
      </c>
      <c r="H149" s="3">
        <f t="shared" ref="H149" si="56">STDEV(G147:G149)</f>
        <v>0.12379125652664524</v>
      </c>
      <c r="I149" s="1">
        <f t="shared" ref="I149" si="57">AVERAGE(G147:G149)</f>
        <v>14.252666791280111</v>
      </c>
      <c r="J149" s="8"/>
      <c r="K149" s="1">
        <f t="shared" ref="K149" si="58">E149-I149</f>
        <v>3.9843336741129551</v>
      </c>
      <c r="L149" s="1">
        <f t="shared" ref="L149" si="59">K149-$K$7</f>
        <v>-7.0629994074503593</v>
      </c>
      <c r="M149" s="27">
        <f t="shared" ref="M149" si="60">SQRT((D149*D149)+(H149*H149))</f>
        <v>0.12408168581951247</v>
      </c>
      <c r="N149" s="14"/>
      <c r="O149" s="34">
        <f t="shared" ref="O149" si="61">POWER(2,-L149)</f>
        <v>133.71332272732448</v>
      </c>
      <c r="P149" s="26">
        <f t="shared" ref="P149" si="62">M149/SQRT((COUNT(C147:C149)+COUNT(G147:G149)/2))</f>
        <v>6.632445090142032E-2</v>
      </c>
    </row>
    <row r="150" spans="2:16">
      <c r="B150" s="36" t="s">
        <v>129</v>
      </c>
      <c r="C150" t="s">
        <v>9</v>
      </c>
      <c r="D150" s="10"/>
      <c r="E150" s="8"/>
      <c r="F150" s="8"/>
      <c r="G150" s="30">
        <v>17.327999114990234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129</v>
      </c>
      <c r="C151" s="30">
        <v>34.893001556396484</v>
      </c>
      <c r="D151" s="9"/>
      <c r="E151" s="8"/>
      <c r="F151" s="8"/>
      <c r="G151" s="30">
        <v>17.329999923706055</v>
      </c>
      <c r="H151" s="9"/>
      <c r="I151" s="8"/>
      <c r="J151" s="8"/>
      <c r="K151" s="8"/>
      <c r="L151" s="8"/>
      <c r="M151" s="8"/>
      <c r="N151" s="8"/>
      <c r="O151" s="33"/>
    </row>
    <row r="152" spans="2:16" ht="15">
      <c r="B152" s="36" t="s">
        <v>129</v>
      </c>
      <c r="C152" t="s">
        <v>9</v>
      </c>
      <c r="D152" s="4" t="e">
        <f t="shared" ref="D152" si="63">STDEV(C150:C152)</f>
        <v>#DIV/0!</v>
      </c>
      <c r="E152" s="1">
        <f t="shared" ref="E152" si="64">AVERAGE(C150:C152)</f>
        <v>34.893001556396484</v>
      </c>
      <c r="F152" s="8"/>
      <c r="G152" s="30">
        <v>17.434999465942383</v>
      </c>
      <c r="H152" s="3">
        <f t="shared" ref="H152" si="65">STDEV(G150:G152)</f>
        <v>6.1207273817794304E-2</v>
      </c>
      <c r="I152" s="1">
        <f t="shared" ref="I152" si="66">AVERAGE(G150:G152)</f>
        <v>17.364332834879558</v>
      </c>
      <c r="J152" s="8"/>
      <c r="K152" s="1">
        <f t="shared" ref="K152" si="67">E152-I152</f>
        <v>17.528668721516926</v>
      </c>
      <c r="L152" s="1">
        <f t="shared" ref="L152" si="68">K152-$K$7</f>
        <v>6.4813356399536115</v>
      </c>
      <c r="M152" s="27" t="e">
        <f t="shared" ref="M152" si="69">SQRT((D152*D152)+(H152*H152))</f>
        <v>#DIV/0!</v>
      </c>
      <c r="N152" s="14"/>
      <c r="O152" s="34">
        <f t="shared" ref="O152" si="70">POWER(2,-L152)</f>
        <v>1.1192408700381061E-2</v>
      </c>
      <c r="P152" s="26" t="e">
        <f t="shared" ref="P152" si="71">M152/SQRT((COUNT(C150:C152)+COUNT(G150:G152)/2))</f>
        <v>#DIV/0!</v>
      </c>
    </row>
    <row r="153" spans="2:16">
      <c r="B153" s="36" t="s">
        <v>130</v>
      </c>
      <c r="C153" s="30">
        <v>24.079000473022461</v>
      </c>
      <c r="D153" s="10"/>
      <c r="E153" s="8"/>
      <c r="F153" s="8"/>
      <c r="G153" s="30">
        <v>16.676000595092773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130</v>
      </c>
      <c r="C154" s="30">
        <v>24.069999694824219</v>
      </c>
      <c r="D154" s="9"/>
      <c r="E154" s="8"/>
      <c r="F154" s="8"/>
      <c r="G154" s="30">
        <v>16.715000152587891</v>
      </c>
      <c r="H154" s="9"/>
      <c r="I154" s="8"/>
      <c r="J154" s="8"/>
      <c r="K154" s="8"/>
      <c r="L154" s="8"/>
      <c r="M154" s="8"/>
      <c r="N154" s="8"/>
      <c r="O154" s="33"/>
    </row>
    <row r="155" spans="2:16" ht="15">
      <c r="B155" s="36" t="s">
        <v>130</v>
      </c>
      <c r="C155" s="30">
        <v>23.934999465942383</v>
      </c>
      <c r="D155" s="4">
        <f t="shared" ref="D155" si="72">STDEV(C153:C155)</f>
        <v>8.0666355901328479E-2</v>
      </c>
      <c r="E155" s="1">
        <f t="shared" ref="E155" si="73">AVERAGE(C153:C155)</f>
        <v>24.027999877929688</v>
      </c>
      <c r="F155" s="8"/>
      <c r="G155" s="30">
        <v>16.676000595092773</v>
      </c>
      <c r="H155" s="3">
        <f t="shared" ref="H155" si="74">STDEV(G153:G155)</f>
        <v>2.2516405018082195E-2</v>
      </c>
      <c r="I155" s="1">
        <f t="shared" ref="I155" si="75">AVERAGE(G153:G155)</f>
        <v>16.689000447591145</v>
      </c>
      <c r="J155" s="8"/>
      <c r="K155" s="1">
        <f t="shared" ref="K155" si="76">E155-I155</f>
        <v>7.3389994303385429</v>
      </c>
      <c r="L155" s="1">
        <f t="shared" ref="L155" si="77">K155-$K$7</f>
        <v>-3.7083336512247715</v>
      </c>
      <c r="M155" s="27">
        <f t="shared" ref="M155" si="78">SQRT((D155*D155)+(H155*H155))</f>
        <v>8.3749922204967506E-2</v>
      </c>
      <c r="N155" s="14"/>
      <c r="O155" s="34">
        <f t="shared" ref="O155" si="79">POWER(2,-L155)</f>
        <v>13.071326506137163</v>
      </c>
      <c r="P155" s="26">
        <f t="shared" ref="P155" si="80">M155/SQRT((COUNT(C153:C155)+COUNT(G153:G155)/2))</f>
        <v>3.9480091943318897E-2</v>
      </c>
    </row>
    <row r="156" spans="2:16">
      <c r="B156" s="36" t="s">
        <v>131</v>
      </c>
      <c r="C156" s="30">
        <v>19.722999572753906</v>
      </c>
      <c r="D156" s="10"/>
      <c r="E156" s="8"/>
      <c r="F156" s="8"/>
      <c r="G156" s="30">
        <v>16.315999984741211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131</v>
      </c>
      <c r="C157" s="30">
        <v>19.746999740600586</v>
      </c>
      <c r="D157" s="9"/>
      <c r="E157" s="8"/>
      <c r="F157" s="8"/>
      <c r="G157" s="30">
        <v>16.711999893188477</v>
      </c>
      <c r="H157" s="9"/>
      <c r="I157" s="8"/>
      <c r="J157" s="8"/>
      <c r="K157" s="8"/>
      <c r="L157" s="8"/>
      <c r="M157" s="8"/>
      <c r="N157" s="8"/>
      <c r="O157" s="33"/>
    </row>
    <row r="158" spans="2:16" ht="15">
      <c r="B158" s="36" t="s">
        <v>131</v>
      </c>
      <c r="C158" s="30">
        <v>19.666000366210938</v>
      </c>
      <c r="D158" s="4">
        <f t="shared" ref="D158" si="81">STDEV(C156:C158)</f>
        <v>4.160492009108066E-2</v>
      </c>
      <c r="E158" s="1">
        <f t="shared" ref="E158" si="82">AVERAGE(C156:C158)</f>
        <v>19.711999893188477</v>
      </c>
      <c r="F158" s="8"/>
      <c r="G158" s="30">
        <v>16.343999862670898</v>
      </c>
      <c r="H158" s="3">
        <f t="shared" ref="H158" si="83">STDEV(G156:G158)</f>
        <v>0.22099168276779807</v>
      </c>
      <c r="I158" s="1">
        <f t="shared" ref="I158" si="84">AVERAGE(G156:G158)</f>
        <v>16.457333246866863</v>
      </c>
      <c r="J158" s="8"/>
      <c r="K158" s="1">
        <f t="shared" ref="K158" si="85">E158-I158</f>
        <v>3.2546666463216134</v>
      </c>
      <c r="L158" s="1">
        <f t="shared" ref="L158" si="86">K158-$K$7</f>
        <v>-7.792666435241701</v>
      </c>
      <c r="M158" s="27">
        <f t="shared" ref="M158" si="87">SQRT((D158*D158)+(H158*H158))</f>
        <v>0.2248739496436355</v>
      </c>
      <c r="N158" s="14"/>
      <c r="O158" s="34">
        <f t="shared" ref="O158" si="88">POWER(2,-L158)</f>
        <v>221.73096301251007</v>
      </c>
      <c r="P158" s="26">
        <f t="shared" ref="P158" si="89">M158/SQRT((COUNT(C156:C158)+COUNT(G156:G158)/2))</f>
        <v>0.10600659647014458</v>
      </c>
    </row>
    <row r="159" spans="2:16">
      <c r="B159" s="36" t="s">
        <v>132</v>
      </c>
      <c r="C159" s="30">
        <v>35.383998870849609</v>
      </c>
      <c r="D159" s="10"/>
      <c r="E159" s="8"/>
      <c r="F159" s="8"/>
      <c r="G159" s="30">
        <v>17.514999389648438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132</v>
      </c>
      <c r="C160" s="30">
        <v>35.301998138427734</v>
      </c>
      <c r="D160" s="9"/>
      <c r="E160" s="8"/>
      <c r="F160" s="8"/>
      <c r="G160" s="30">
        <v>17.514999389648398</v>
      </c>
      <c r="H160" s="9"/>
      <c r="I160" s="8"/>
      <c r="J160" s="8"/>
      <c r="K160" s="8"/>
      <c r="L160" s="8"/>
      <c r="M160" s="8"/>
      <c r="N160" s="8"/>
      <c r="O160" s="33"/>
    </row>
    <row r="161" spans="2:17" ht="15">
      <c r="B161" s="36" t="s">
        <v>132</v>
      </c>
      <c r="C161" s="30">
        <v>35.095001220703125</v>
      </c>
      <c r="D161" s="4">
        <f t="shared" ref="D161" si="90">STDEV(C159:C161)</f>
        <v>0.14893594028720447</v>
      </c>
      <c r="E161" s="1">
        <f t="shared" ref="E161" si="91">AVERAGE(C159:C161)</f>
        <v>35.260332743326821</v>
      </c>
      <c r="F161" s="8"/>
      <c r="G161" s="30">
        <v>17.515000000000001</v>
      </c>
      <c r="H161" s="3">
        <f t="shared" ref="H161" si="92">STDEV(G159:G161)</f>
        <v>3.5238665051925096E-7</v>
      </c>
      <c r="I161" s="1">
        <f t="shared" ref="I161" si="93">AVERAGE(G159:G161)</f>
        <v>17.514999593098945</v>
      </c>
      <c r="J161" s="8"/>
      <c r="K161" s="1">
        <f t="shared" ref="K161" si="94">E161-I161</f>
        <v>17.745333150227875</v>
      </c>
      <c r="L161" s="1">
        <f t="shared" ref="L161" si="95">K161-$K$7</f>
        <v>6.6980000686645607</v>
      </c>
      <c r="M161" s="27">
        <f t="shared" ref="M161" si="96">SQRT((D161*D161)+(H161*H161))</f>
        <v>0.14893594028762136</v>
      </c>
      <c r="N161" s="14"/>
      <c r="O161" s="34">
        <f t="shared" ref="O161" si="97">POWER(2,-L161)</f>
        <v>9.6316583342706038E-3</v>
      </c>
      <c r="P161" s="26">
        <f t="shared" ref="P161" si="98">M161/SQRT((COUNT(C159:C161)+COUNT(G159:G161)/2))</f>
        <v>7.0209075559847858E-2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9"/>
  <sheetViews>
    <sheetView showGridLines="0" workbookViewId="0">
      <selection activeCell="O11" sqref="O11:O170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1.5" style="31" customWidth="1"/>
    <col min="16" max="16" width="6.332031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">
      <c r="B7" s="38"/>
      <c r="C7" s="30">
        <v>26.604999542236328</v>
      </c>
      <c r="D7" s="4">
        <f>STDEV(C5:C8)</f>
        <v>2.9698355334716372E-2</v>
      </c>
      <c r="E7" s="1">
        <f>AVERAGE(C5:C8)</f>
        <v>26.583999633789062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133</v>
      </c>
      <c r="C9" s="30">
        <v>27.416000366210938</v>
      </c>
      <c r="D9" s="10"/>
      <c r="E9" s="8"/>
      <c r="F9" s="8"/>
      <c r="G9" s="30">
        <v>18.096000671386719</v>
      </c>
      <c r="I9" s="8"/>
      <c r="J9" s="8"/>
      <c r="K9" s="8"/>
      <c r="L9" s="8"/>
      <c r="M9" s="8"/>
      <c r="N9" s="8"/>
      <c r="O9" s="33"/>
    </row>
    <row r="10" spans="2:16">
      <c r="B10" s="36" t="s">
        <v>133</v>
      </c>
      <c r="C10" s="30">
        <v>27.572999954223633</v>
      </c>
      <c r="D10" s="9"/>
      <c r="E10" s="8"/>
      <c r="F10" s="8"/>
      <c r="G10" s="30">
        <v>17.941999435424805</v>
      </c>
      <c r="H10" s="9"/>
      <c r="I10" s="8"/>
      <c r="J10" s="8"/>
      <c r="K10" s="8"/>
      <c r="L10" s="8"/>
      <c r="M10" s="8"/>
      <c r="N10" s="8"/>
      <c r="O10" s="33"/>
    </row>
    <row r="11" spans="2:16" ht="15">
      <c r="B11" s="36" t="s">
        <v>133</v>
      </c>
      <c r="C11" s="30">
        <v>27.302000045776367</v>
      </c>
      <c r="D11" s="4">
        <f t="shared" ref="D11" si="0">STDEV(C9:C11)</f>
        <v>0.13606732039310979</v>
      </c>
      <c r="E11" s="1">
        <f t="shared" ref="E11" si="1">AVERAGE(C9:C11)</f>
        <v>27.430333455403645</v>
      </c>
      <c r="F11" s="8"/>
      <c r="G11" s="30">
        <v>17.920000076293945</v>
      </c>
      <c r="H11" s="3">
        <f t="shared" ref="H11" si="2">STDEV(G9:G11)</f>
        <v>9.589626509322112E-2</v>
      </c>
      <c r="I11" s="1">
        <f t="shared" ref="I11" si="3">AVERAGE(G9:G11)</f>
        <v>17.986000061035156</v>
      </c>
      <c r="J11" s="8"/>
      <c r="K11" s="1">
        <f t="shared" ref="K11" si="4">E11-I11</f>
        <v>9.4443333943684884</v>
      </c>
      <c r="L11" s="1">
        <f t="shared" ref="L11" si="5">K11-$K$7</f>
        <v>-1.602999687194826</v>
      </c>
      <c r="M11" s="27">
        <f t="shared" ref="M11" si="6">SQRT((D11*D11)+(H11*H11))</f>
        <v>0.16646443865820271</v>
      </c>
      <c r="N11" s="14"/>
      <c r="O11" s="34">
        <f t="shared" ref="O11" si="7">POWER(2,-L11)</f>
        <v>3.0377427209855368</v>
      </c>
      <c r="P11" s="26">
        <f t="shared" ref="P11" si="8">M11/SQRT((COUNT(C9:C11)+COUNT(G9:G11)/2))</f>
        <v>7.8472088934418149E-2</v>
      </c>
    </row>
    <row r="12" spans="2:16">
      <c r="B12" s="36" t="s">
        <v>134</v>
      </c>
      <c r="C12" s="30">
        <v>21.180000305175781</v>
      </c>
      <c r="D12" s="10"/>
      <c r="E12" s="8"/>
      <c r="F12" s="8"/>
      <c r="G12" s="30">
        <v>16.795999526977539</v>
      </c>
      <c r="I12" s="8"/>
      <c r="J12" s="8"/>
      <c r="K12" s="8"/>
      <c r="L12" s="8"/>
      <c r="M12" s="8"/>
      <c r="N12" s="8"/>
      <c r="O12" s="33"/>
    </row>
    <row r="13" spans="2:16">
      <c r="B13" s="36" t="s">
        <v>134</v>
      </c>
      <c r="C13" s="30">
        <v>21.128999710083008</v>
      </c>
      <c r="D13" s="9"/>
      <c r="E13" s="8"/>
      <c r="F13" s="8"/>
      <c r="G13" s="30">
        <v>16.778999328613281</v>
      </c>
      <c r="H13" s="9"/>
      <c r="I13" s="8"/>
      <c r="J13" s="8"/>
      <c r="K13" s="8"/>
      <c r="L13" s="8"/>
      <c r="M13" s="8"/>
      <c r="N13" s="8"/>
      <c r="O13" s="33"/>
    </row>
    <row r="14" spans="2:16" ht="15">
      <c r="B14" s="36" t="s">
        <v>134</v>
      </c>
      <c r="C14" s="30">
        <v>21.135000228881836</v>
      </c>
      <c r="D14" s="4">
        <f t="shared" ref="D14" si="9">STDEV(C12:C14)</f>
        <v>2.7874940335161899E-2</v>
      </c>
      <c r="E14" s="1">
        <f t="shared" ref="E14" si="10">AVERAGE(C12:C14)</f>
        <v>21.148000081380207</v>
      </c>
      <c r="F14" s="8"/>
      <c r="G14" s="30">
        <v>16.684000015258789</v>
      </c>
      <c r="H14" s="3">
        <f t="shared" ref="H14" si="11">STDEV(G12:G14)</f>
        <v>6.0356947829126692E-2</v>
      </c>
      <c r="I14" s="1">
        <f t="shared" ref="I14" si="12">AVERAGE(G12:G14)</f>
        <v>16.752999623616535</v>
      </c>
      <c r="J14" s="8"/>
      <c r="K14" s="1">
        <f t="shared" ref="K14" si="13">E14-I14</f>
        <v>4.3950004577636719</v>
      </c>
      <c r="L14" s="1">
        <f t="shared" ref="L14" si="14">K14-$K$7</f>
        <v>-6.6523326237996425</v>
      </c>
      <c r="M14" s="27">
        <f t="shared" ref="M14" si="15">SQRT((D14*D14)+(H14*H14))</f>
        <v>6.6482880878740186E-2</v>
      </c>
      <c r="N14" s="14"/>
      <c r="O14" s="34">
        <f t="shared" ref="O14" si="16">POWER(2,-L14)</f>
        <v>100.58927104576374</v>
      </c>
      <c r="P14" s="26">
        <f t="shared" ref="P14" si="17">M14/SQRT((COUNT(C12:C14)+COUNT(G12:G14)/2))</f>
        <v>3.1340330601449765E-2</v>
      </c>
    </row>
    <row r="15" spans="2:16">
      <c r="B15" s="36" t="s">
        <v>135</v>
      </c>
      <c r="C15" s="30">
        <v>36.605998992919922</v>
      </c>
      <c r="D15" s="10"/>
      <c r="E15" s="8"/>
      <c r="F15" s="8"/>
      <c r="G15" s="30">
        <v>16.995000839233398</v>
      </c>
      <c r="I15" s="8"/>
      <c r="J15" s="8"/>
      <c r="K15" s="8"/>
      <c r="L15" s="8"/>
      <c r="M15" s="8"/>
      <c r="N15" s="8"/>
      <c r="O15" s="33"/>
    </row>
    <row r="16" spans="2:16">
      <c r="B16" s="36" t="s">
        <v>135</v>
      </c>
      <c r="C16" t="s">
        <v>9</v>
      </c>
      <c r="D16" s="9"/>
      <c r="E16" s="8"/>
      <c r="F16" s="8"/>
      <c r="G16" s="30">
        <v>16.990999221801758</v>
      </c>
      <c r="H16" s="9"/>
      <c r="I16" s="8"/>
      <c r="J16" s="8"/>
      <c r="K16" s="8"/>
      <c r="L16" s="8"/>
      <c r="M16" s="8"/>
      <c r="N16" s="8"/>
      <c r="O16" s="33"/>
    </row>
    <row r="17" spans="2:16" ht="15">
      <c r="B17" s="36" t="s">
        <v>135</v>
      </c>
      <c r="C17" s="30">
        <v>34.577999114990234</v>
      </c>
      <c r="D17" s="4">
        <f t="shared" ref="D17" si="18">STDEV(C15:C17)</f>
        <v>1.4340124659295725</v>
      </c>
      <c r="E17" s="1">
        <f t="shared" ref="E17" si="19">AVERAGE(C15:C17)</f>
        <v>35.591999053955078</v>
      </c>
      <c r="F17" s="8"/>
      <c r="G17" s="30">
        <v>16.986000061035156</v>
      </c>
      <c r="H17" s="3">
        <f t="shared" ref="H17" si="20">STDEV(G15:G17)</f>
        <v>4.5095927128269266E-3</v>
      </c>
      <c r="I17" s="1">
        <f t="shared" ref="I17" si="21">AVERAGE(G15:G17)</f>
        <v>16.99066670735677</v>
      </c>
      <c r="J17" s="8"/>
      <c r="K17" s="1">
        <f t="shared" ref="K17" si="22">E17-I17</f>
        <v>18.601332346598308</v>
      </c>
      <c r="L17" s="1">
        <f t="shared" ref="L17" si="23">K17-$K$7</f>
        <v>7.5539992650349941</v>
      </c>
      <c r="M17" s="27">
        <f t="shared" ref="M17" si="24">SQRT((D17*D17)+(H17*H17))</f>
        <v>1.4340195566545977</v>
      </c>
      <c r="N17" s="14"/>
      <c r="O17" s="34">
        <f t="shared" ref="O17" si="25">POWER(2,-L17)</f>
        <v>5.3213231587028479E-3</v>
      </c>
      <c r="P17" s="26">
        <f t="shared" ref="P17" si="26">M17/SQRT((COUNT(C15:C17)+COUNT(G15:G17)/2))</f>
        <v>0.76651569527642405</v>
      </c>
    </row>
    <row r="18" spans="2:16">
      <c r="B18" s="36" t="s">
        <v>136</v>
      </c>
      <c r="C18" s="30">
        <v>25.354000091552734</v>
      </c>
      <c r="D18" s="10"/>
      <c r="E18" s="8"/>
      <c r="F18" s="8"/>
      <c r="G18" s="30">
        <v>17.16200065612793</v>
      </c>
      <c r="I18" s="8"/>
      <c r="J18" s="8"/>
      <c r="K18" s="8"/>
      <c r="L18" s="8"/>
      <c r="M18" s="8"/>
      <c r="N18" s="8"/>
      <c r="O18" s="33"/>
    </row>
    <row r="19" spans="2:16">
      <c r="B19" s="36" t="s">
        <v>136</v>
      </c>
      <c r="C19" s="30">
        <v>25.177000045776367</v>
      </c>
      <c r="D19" s="9"/>
      <c r="E19" s="8"/>
      <c r="F19" s="8"/>
      <c r="G19" s="30">
        <v>17.180999755859375</v>
      </c>
      <c r="H19" s="9"/>
      <c r="I19" s="8"/>
      <c r="J19" s="8"/>
      <c r="K19" s="8"/>
      <c r="L19" s="8"/>
      <c r="M19" s="8"/>
      <c r="N19" s="8"/>
      <c r="O19" s="33"/>
    </row>
    <row r="20" spans="2:16" ht="15">
      <c r="B20" s="36" t="s">
        <v>136</v>
      </c>
      <c r="C20" s="30">
        <v>25.158000946044922</v>
      </c>
      <c r="D20" s="4">
        <f t="shared" ref="D20" si="27">STDEV(C18:C20)</f>
        <v>0.10809382269987659</v>
      </c>
      <c r="E20" s="1">
        <f t="shared" ref="E20" si="28">AVERAGE(C18:C20)</f>
        <v>25.22966702779134</v>
      </c>
      <c r="F20" s="8"/>
      <c r="G20" s="30">
        <v>17.158000946044922</v>
      </c>
      <c r="H20" s="3">
        <f t="shared" ref="H20" si="29">STDEV(G18:G20)</f>
        <v>1.2287586718818475E-2</v>
      </c>
      <c r="I20" s="1">
        <f t="shared" ref="I20" si="30">AVERAGE(G18:G20)</f>
        <v>17.16700045267741</v>
      </c>
      <c r="J20" s="8"/>
      <c r="K20" s="1">
        <f t="shared" ref="K20" si="31">E20-I20</f>
        <v>8.0626665751139299</v>
      </c>
      <c r="L20" s="1">
        <f t="shared" ref="L20" si="32">K20-$K$7</f>
        <v>-2.9846665064493845</v>
      </c>
      <c r="M20" s="27">
        <f t="shared" ref="M20" si="33">SQRT((D20*D20)+(H20*H20))</f>
        <v>0.10878997790809979</v>
      </c>
      <c r="N20" s="14"/>
      <c r="O20" s="34">
        <f t="shared" ref="O20" si="34">POWER(2,-L20)</f>
        <v>7.9154233096676991</v>
      </c>
      <c r="P20" s="26">
        <f t="shared" ref="P20" si="35">M20/SQRT((COUNT(C18:C20)+COUNT(G18:G20)/2))</f>
        <v>5.1284087402634709E-2</v>
      </c>
    </row>
    <row r="21" spans="2:16">
      <c r="B21" s="36" t="s">
        <v>137</v>
      </c>
      <c r="C21" s="30">
        <v>21.101999282836914</v>
      </c>
      <c r="D21" s="10"/>
      <c r="E21" s="8"/>
      <c r="F21" s="8"/>
      <c r="G21" s="30">
        <v>15.75100040435791</v>
      </c>
      <c r="I21" s="8"/>
      <c r="J21" s="8"/>
      <c r="K21" s="8"/>
      <c r="L21" s="8"/>
      <c r="M21" s="8"/>
      <c r="N21" s="8"/>
      <c r="O21" s="33"/>
    </row>
    <row r="22" spans="2:16">
      <c r="B22" s="36" t="s">
        <v>137</v>
      </c>
      <c r="C22" s="30">
        <v>20.983999252319336</v>
      </c>
      <c r="D22" s="9"/>
      <c r="E22" s="8"/>
      <c r="F22" s="8"/>
      <c r="G22" s="30">
        <v>15.788000106811523</v>
      </c>
      <c r="H22" s="9"/>
      <c r="I22" s="8"/>
      <c r="J22" s="8"/>
      <c r="K22" s="8"/>
      <c r="L22" s="8"/>
      <c r="M22" s="8"/>
      <c r="N22" s="8"/>
      <c r="O22" s="33"/>
    </row>
    <row r="23" spans="2:16" ht="15">
      <c r="B23" s="36" t="s">
        <v>137</v>
      </c>
      <c r="C23" s="30">
        <v>20.812000274658203</v>
      </c>
      <c r="D23" s="4">
        <f t="shared" ref="D23" si="36">STDEV(C21:C23)</f>
        <v>0.14583499823616888</v>
      </c>
      <c r="E23" s="1">
        <f t="shared" ref="E23" si="37">AVERAGE(C21:C23)</f>
        <v>20.965999603271484</v>
      </c>
      <c r="F23" s="8"/>
      <c r="G23" s="30">
        <v>15.76200008392334</v>
      </c>
      <c r="H23" s="3">
        <f t="shared" ref="H23" si="38">STDEV(G21:G23)</f>
        <v>1.8999877729361483E-2</v>
      </c>
      <c r="I23" s="1">
        <f t="shared" ref="I23" si="39">AVERAGE(G21:G23)</f>
        <v>15.767000198364258</v>
      </c>
      <c r="J23" s="8"/>
      <c r="K23" s="1">
        <f t="shared" ref="K23" si="40">E23-I23</f>
        <v>5.1989994049072266</v>
      </c>
      <c r="L23" s="1">
        <f t="shared" ref="L23" si="41">K23-$K$7</f>
        <v>-5.8483336766560878</v>
      </c>
      <c r="M23" s="27">
        <f t="shared" ref="M23" si="42">SQRT((D23*D23)+(H23*H23))</f>
        <v>0.14706747452878244</v>
      </c>
      <c r="N23" s="14"/>
      <c r="O23" s="34">
        <f t="shared" ref="O23" si="43">POWER(2,-L23)</f>
        <v>57.613447209213746</v>
      </c>
      <c r="P23" s="26">
        <f t="shared" ref="P23" si="44">M23/SQRT((COUNT(C21:C23)+COUNT(G21:G23)/2))</f>
        <v>6.9328272354187953E-2</v>
      </c>
    </row>
    <row r="24" spans="2:16">
      <c r="B24" s="36" t="s">
        <v>138</v>
      </c>
      <c r="C24" t="s">
        <v>9</v>
      </c>
      <c r="D24" s="10"/>
      <c r="E24" s="8"/>
      <c r="F24" s="8"/>
      <c r="G24" s="30">
        <v>19.597000122070312</v>
      </c>
      <c r="I24" s="8"/>
      <c r="J24" s="8"/>
      <c r="K24" s="8"/>
      <c r="L24" s="8"/>
      <c r="M24" s="8"/>
      <c r="N24" s="8"/>
      <c r="O24" s="33"/>
    </row>
    <row r="25" spans="2:16">
      <c r="B25" s="36" t="s">
        <v>138</v>
      </c>
      <c r="C25" s="30">
        <v>37.108001708984375</v>
      </c>
      <c r="D25" s="9"/>
      <c r="E25" s="8"/>
      <c r="F25" s="8"/>
      <c r="G25" s="30">
        <v>19.597999572753906</v>
      </c>
      <c r="H25" s="9"/>
      <c r="I25" s="8"/>
      <c r="J25" s="8"/>
      <c r="K25" s="8"/>
      <c r="L25" s="8"/>
      <c r="M25" s="8"/>
      <c r="N25" s="8"/>
      <c r="O25" s="33"/>
    </row>
    <row r="26" spans="2:16" ht="15">
      <c r="B26" s="36" t="s">
        <v>138</v>
      </c>
      <c r="C26" t="s">
        <v>9</v>
      </c>
      <c r="D26" s="4" t="e">
        <f t="shared" ref="D26" si="45">STDEV(C24:C26)</f>
        <v>#DIV/0!</v>
      </c>
      <c r="E26" s="1">
        <f t="shared" ref="E26" si="46">AVERAGE(C24:C26)</f>
        <v>37.108001708984375</v>
      </c>
      <c r="F26" s="8"/>
      <c r="G26" s="30">
        <v>19.563999176025391</v>
      </c>
      <c r="H26" s="3">
        <f t="shared" ref="H26" si="47">STDEV(G24:G26)</f>
        <v>1.9348076214554411E-2</v>
      </c>
      <c r="I26" s="1">
        <f t="shared" ref="I26" si="48">AVERAGE(G24:G26)</f>
        <v>19.586332956949871</v>
      </c>
      <c r="J26" s="8"/>
      <c r="K26" s="1">
        <f t="shared" ref="K26" si="49">E26-I26</f>
        <v>17.521668752034504</v>
      </c>
      <c r="L26" s="1">
        <f t="shared" ref="L26" si="50">K26-$K$7</f>
        <v>6.4743356704711896</v>
      </c>
      <c r="M26" s="27" t="e">
        <f t="shared" ref="M26" si="51">SQRT((D26*D26)+(H26*H26))</f>
        <v>#DIV/0!</v>
      </c>
      <c r="N26" s="14"/>
      <c r="O26" s="34">
        <f t="shared" ref="O26" si="52">POWER(2,-L26)</f>
        <v>1.1246846328502837E-2</v>
      </c>
      <c r="P26" s="26" t="e">
        <f t="shared" ref="P26" si="53">M26/SQRT((COUNT(C24:C26)+COUNT(G24:G26)/2))</f>
        <v>#DIV/0!</v>
      </c>
    </row>
    <row r="27" spans="2:16">
      <c r="B27" s="36" t="s">
        <v>139</v>
      </c>
      <c r="C27" s="30">
        <v>23.339000701904297</v>
      </c>
      <c r="D27" s="10"/>
      <c r="E27" s="8"/>
      <c r="F27" s="8"/>
      <c r="G27" s="30">
        <v>16.055000305175781</v>
      </c>
      <c r="I27" s="8"/>
      <c r="J27" s="8"/>
      <c r="K27" s="8"/>
      <c r="L27" s="8"/>
      <c r="M27" s="8"/>
      <c r="N27" s="8"/>
      <c r="O27" s="33"/>
    </row>
    <row r="28" spans="2:16">
      <c r="B28" s="36" t="s">
        <v>139</v>
      </c>
      <c r="C28" s="30">
        <v>23.629999160766602</v>
      </c>
      <c r="D28" s="9"/>
      <c r="E28" s="8"/>
      <c r="F28" s="8"/>
      <c r="G28" s="30">
        <v>16.08799934387207</v>
      </c>
      <c r="H28" s="9"/>
      <c r="I28" s="8"/>
      <c r="J28" s="8"/>
      <c r="K28" s="8"/>
      <c r="L28" s="8"/>
      <c r="M28" s="8"/>
      <c r="N28" s="8"/>
      <c r="O28" s="33"/>
    </row>
    <row r="29" spans="2:16" ht="15">
      <c r="B29" s="36" t="s">
        <v>139</v>
      </c>
      <c r="C29" s="30">
        <v>23.356000900268555</v>
      </c>
      <c r="D29" s="4">
        <f t="shared" ref="D29" si="54">STDEV(C27:C29)</f>
        <v>0.16332184818154619</v>
      </c>
      <c r="E29" s="1">
        <f t="shared" ref="E29" si="55">AVERAGE(C27:C29)</f>
        <v>23.441666920979817</v>
      </c>
      <c r="F29" s="8"/>
      <c r="G29" s="30">
        <v>16.048999786376953</v>
      </c>
      <c r="H29" s="3">
        <f t="shared" ref="H29" si="56">STDEV(G27:G29)</f>
        <v>2.0999635971246516E-2</v>
      </c>
      <c r="I29" s="1">
        <f t="shared" ref="I29" si="57">AVERAGE(G27:G29)</f>
        <v>16.063999811808269</v>
      </c>
      <c r="J29" s="8"/>
      <c r="K29" s="1">
        <f t="shared" ref="K29" si="58">E29-I29</f>
        <v>7.3776671091715471</v>
      </c>
      <c r="L29" s="1">
        <f t="shared" ref="L29" si="59">K29-$K$7</f>
        <v>-3.6696659723917673</v>
      </c>
      <c r="M29" s="27">
        <f t="shared" ref="M29" si="60">SQRT((D29*D29)+(H29*H29))</f>
        <v>0.1646663620912325</v>
      </c>
      <c r="N29" s="14"/>
      <c r="O29" s="34">
        <f t="shared" ref="O29" si="61">POWER(2,-L29)</f>
        <v>12.725637028471672</v>
      </c>
      <c r="P29" s="26">
        <f t="shared" ref="P29" si="62">M29/SQRT((COUNT(C27:C29)+COUNT(G27:G29)/2))</f>
        <v>7.7624467512019971E-2</v>
      </c>
    </row>
    <row r="30" spans="2:16">
      <c r="B30" s="36" t="s">
        <v>140</v>
      </c>
      <c r="C30" s="30">
        <v>18.726999282836914</v>
      </c>
      <c r="D30" s="10"/>
      <c r="E30" s="8"/>
      <c r="F30" s="8"/>
      <c r="G30" s="30">
        <v>14.729000091552734</v>
      </c>
      <c r="I30" s="8"/>
      <c r="J30" s="8"/>
      <c r="K30" s="8"/>
      <c r="L30" s="8"/>
      <c r="M30" s="8"/>
      <c r="N30" s="8"/>
      <c r="O30" s="33"/>
    </row>
    <row r="31" spans="2:16">
      <c r="B31" s="36" t="s">
        <v>140</v>
      </c>
      <c r="C31" s="30">
        <v>19.083000183105469</v>
      </c>
      <c r="D31" s="9"/>
      <c r="E31" s="8"/>
      <c r="F31" s="8"/>
      <c r="G31" s="30">
        <v>14.763999938964844</v>
      </c>
      <c r="H31" s="9"/>
      <c r="I31" s="8"/>
      <c r="J31" s="8"/>
      <c r="K31" s="8"/>
      <c r="L31" s="8"/>
      <c r="M31" s="8"/>
      <c r="N31" s="8"/>
      <c r="O31" s="33"/>
    </row>
    <row r="32" spans="2:16" ht="15">
      <c r="B32" s="36" t="s">
        <v>140</v>
      </c>
      <c r="C32" s="30">
        <v>18.495000839233398</v>
      </c>
      <c r="D32" s="4">
        <f t="shared" ref="D32" si="63">STDEV(C30:C32)</f>
        <v>0.29617088176154327</v>
      </c>
      <c r="E32" s="1">
        <f t="shared" ref="E32" si="64">AVERAGE(C30:C32)</f>
        <v>18.768333435058594</v>
      </c>
      <c r="F32" s="8"/>
      <c r="G32" s="30">
        <v>14.906999588012695</v>
      </c>
      <c r="H32" s="3">
        <f t="shared" ref="H32" si="65">STDEV(G30:G32)</f>
        <v>9.4302447552789159E-2</v>
      </c>
      <c r="I32" s="1">
        <f t="shared" ref="I32" si="66">AVERAGE(G30:G32)</f>
        <v>14.799999872843424</v>
      </c>
      <c r="J32" s="8"/>
      <c r="K32" s="1">
        <f t="shared" ref="K32" si="67">E32-I32</f>
        <v>3.9683335622151699</v>
      </c>
      <c r="L32" s="1">
        <f t="shared" ref="L32" si="68">K32-$K$7</f>
        <v>-7.0789995193481445</v>
      </c>
      <c r="M32" s="27">
        <f t="shared" ref="M32" si="69">SQRT((D32*D32)+(H32*H32))</f>
        <v>0.31082172192087315</v>
      </c>
      <c r="N32" s="14"/>
      <c r="O32" s="34">
        <f t="shared" ref="O32" si="70">POWER(2,-L32)</f>
        <v>135.20451499995895</v>
      </c>
      <c r="P32" s="26">
        <f t="shared" ref="P32" si="71">M32/SQRT((COUNT(C30:C32)+COUNT(G30:G32)/2))</f>
        <v>0.14652276487355254</v>
      </c>
    </row>
    <row r="33" spans="2:16">
      <c r="B33" s="36" t="s">
        <v>141</v>
      </c>
      <c r="C33" t="s">
        <v>9</v>
      </c>
      <c r="D33" s="10"/>
      <c r="E33" s="8"/>
      <c r="F33" s="8"/>
      <c r="G33" s="30">
        <v>15.50100040435791</v>
      </c>
      <c r="I33" s="8"/>
      <c r="J33" s="8"/>
      <c r="K33" s="8"/>
      <c r="L33" s="8"/>
      <c r="M33" s="8"/>
      <c r="N33" s="8"/>
      <c r="O33" s="33"/>
    </row>
    <row r="34" spans="2:16">
      <c r="B34" s="36" t="s">
        <v>141</v>
      </c>
      <c r="C34" s="30">
        <v>33.923999786376953</v>
      </c>
      <c r="D34" s="9"/>
      <c r="E34" s="8"/>
      <c r="F34" s="8"/>
      <c r="G34" s="30">
        <v>15.484000205993652</v>
      </c>
      <c r="H34" s="9"/>
      <c r="I34" s="8"/>
      <c r="J34" s="8"/>
      <c r="K34" s="8"/>
      <c r="L34" s="8"/>
      <c r="M34" s="8"/>
      <c r="N34" s="8"/>
      <c r="O34" s="33"/>
    </row>
    <row r="35" spans="2:16" ht="15">
      <c r="B35" s="36" t="s">
        <v>141</v>
      </c>
      <c r="C35" t="s">
        <v>9</v>
      </c>
      <c r="D35" s="4" t="e">
        <f t="shared" ref="D35" si="72">STDEV(C33:C35)</f>
        <v>#DIV/0!</v>
      </c>
      <c r="E35" s="1">
        <f t="shared" ref="E35" si="73">AVERAGE(C33:C35)</f>
        <v>33.923999786376953</v>
      </c>
      <c r="F35" s="8"/>
      <c r="G35" s="30">
        <v>15.458999633789062</v>
      </c>
      <c r="H35" s="3">
        <f t="shared" ref="H35" si="74">STDEV(G33:G35)</f>
        <v>2.1126997275831713E-2</v>
      </c>
      <c r="I35" s="1">
        <f t="shared" ref="I35" si="75">AVERAGE(G33:G35)</f>
        <v>15.481333414713541</v>
      </c>
      <c r="J35" s="8"/>
      <c r="K35" s="1">
        <f t="shared" ref="K35" si="76">E35-I35</f>
        <v>18.442666371663414</v>
      </c>
      <c r="L35" s="1">
        <f t="shared" ref="L35" si="77">K35-$K$7</f>
        <v>7.3953332901000994</v>
      </c>
      <c r="M35" s="27" t="e">
        <f t="shared" ref="M35" si="78">SQRT((D35*D35)+(H35*H35))</f>
        <v>#DIV/0!</v>
      </c>
      <c r="N35" s="14"/>
      <c r="O35" s="34">
        <f t="shared" ref="O35" si="79">POWER(2,-L35)</f>
        <v>5.939950854268467E-3</v>
      </c>
      <c r="P35" s="26" t="e">
        <f t="shared" ref="P35" si="80">M35/SQRT((COUNT(C33:C35)+COUNT(G33:G35)/2))</f>
        <v>#DIV/0!</v>
      </c>
    </row>
    <row r="36" spans="2:16">
      <c r="B36" s="36" t="s">
        <v>142</v>
      </c>
      <c r="C36" s="30">
        <v>21.531999588012695</v>
      </c>
      <c r="D36" s="10"/>
      <c r="E36" s="8"/>
      <c r="F36" s="8"/>
      <c r="G36" s="30">
        <v>16.849000930786133</v>
      </c>
      <c r="I36" s="8"/>
      <c r="J36" s="8"/>
      <c r="K36" s="8"/>
      <c r="L36" s="8"/>
      <c r="M36" s="8"/>
      <c r="N36" s="8"/>
      <c r="O36" s="33"/>
    </row>
    <row r="37" spans="2:16">
      <c r="B37" s="36" t="s">
        <v>142</v>
      </c>
      <c r="C37" s="30">
        <v>21.677000045776367</v>
      </c>
      <c r="D37" s="9"/>
      <c r="E37" s="8"/>
      <c r="F37" s="8"/>
      <c r="G37" s="30">
        <v>16.863000869750977</v>
      </c>
      <c r="H37" s="9"/>
      <c r="I37" s="8"/>
      <c r="J37" s="8"/>
      <c r="K37" s="8"/>
      <c r="L37" s="8"/>
      <c r="M37" s="8"/>
      <c r="N37" s="8"/>
      <c r="O37" s="33"/>
    </row>
    <row r="38" spans="2:16" ht="15">
      <c r="B38" s="36" t="s">
        <v>142</v>
      </c>
      <c r="C38" s="30">
        <v>21.533000946044922</v>
      </c>
      <c r="D38" s="4">
        <f t="shared" ref="D38" si="81">STDEV(C36:C38)</f>
        <v>8.3428488532644757E-2</v>
      </c>
      <c r="E38" s="1">
        <f t="shared" ref="E38" si="82">AVERAGE(C36:C38)</f>
        <v>21.58066685994466</v>
      </c>
      <c r="F38" s="8"/>
      <c r="G38" s="30">
        <v>16.840000152587891</v>
      </c>
      <c r="H38" s="3">
        <f t="shared" ref="H38" si="83">STDEV(G36:G38)</f>
        <v>1.159055139046153E-2</v>
      </c>
      <c r="I38" s="1">
        <f t="shared" ref="I38" si="84">AVERAGE(G36:G38)</f>
        <v>16.850667317708332</v>
      </c>
      <c r="J38" s="8"/>
      <c r="K38" s="1">
        <f t="shared" ref="K38" si="85">E38-I38</f>
        <v>4.7299995422363281</v>
      </c>
      <c r="L38" s="1">
        <f t="shared" ref="L38" si="86">K38-$K$7</f>
        <v>-6.3173335393269863</v>
      </c>
      <c r="M38" s="27">
        <f t="shared" ref="M38" si="87">SQRT((D38*D38)+(H38*H38))</f>
        <v>8.4229766593387684E-2</v>
      </c>
      <c r="N38" s="14"/>
      <c r="O38" s="34">
        <f t="shared" ref="O38" si="88">POWER(2,-L38)</f>
        <v>79.745629004450791</v>
      </c>
      <c r="P38" s="26">
        <f t="shared" ref="P38" si="89">M38/SQRT((COUNT(C36:C38)+COUNT(G36:G38)/2))</f>
        <v>3.9706292757296376E-2</v>
      </c>
    </row>
    <row r="39" spans="2:16">
      <c r="B39" s="36" t="s">
        <v>143</v>
      </c>
      <c r="C39" s="30">
        <v>20.768999099731445</v>
      </c>
      <c r="D39" s="10"/>
      <c r="E39" s="8"/>
      <c r="F39" s="8"/>
      <c r="G39" s="30">
        <v>14.845000267028809</v>
      </c>
      <c r="I39" s="8"/>
      <c r="J39" s="8"/>
      <c r="K39" s="8"/>
      <c r="L39" s="8"/>
      <c r="M39" s="8"/>
      <c r="N39" s="8"/>
      <c r="O39" s="33"/>
    </row>
    <row r="40" spans="2:16">
      <c r="B40" s="36" t="s">
        <v>143</v>
      </c>
      <c r="C40" s="30">
        <v>20.773000717163086</v>
      </c>
      <c r="D40" s="9"/>
      <c r="E40" s="8"/>
      <c r="F40" s="8"/>
      <c r="G40" s="30">
        <v>14.828000068664551</v>
      </c>
      <c r="H40" s="9"/>
      <c r="I40" s="8"/>
      <c r="J40" s="8"/>
      <c r="K40" s="8"/>
      <c r="L40" s="8"/>
      <c r="M40" s="8"/>
      <c r="N40" s="8"/>
      <c r="O40" s="33"/>
    </row>
    <row r="41" spans="2:16" ht="15">
      <c r="B41" s="36" t="s">
        <v>143</v>
      </c>
      <c r="C41" s="30">
        <v>20.677999496459961</v>
      </c>
      <c r="D41" s="4">
        <f t="shared" ref="D41" si="90">STDEV(C39:C41)</f>
        <v>5.373107833262581E-2</v>
      </c>
      <c r="E41" s="1">
        <f t="shared" ref="E41" si="91">AVERAGE(C39:C41)</f>
        <v>20.739999771118164</v>
      </c>
      <c r="F41" s="8"/>
      <c r="G41" s="30">
        <v>14.843000411987305</v>
      </c>
      <c r="H41" s="3">
        <f t="shared" ref="H41" si="92">STDEV(G39:G41)</f>
        <v>9.2917209063735004E-3</v>
      </c>
      <c r="I41" s="1">
        <f t="shared" ref="I41" si="93">AVERAGE(G39:G41)</f>
        <v>14.838666915893555</v>
      </c>
      <c r="J41" s="8"/>
      <c r="K41" s="1">
        <f t="shared" ref="K41" si="94">E41-I41</f>
        <v>5.9013328552246094</v>
      </c>
      <c r="L41" s="1">
        <f t="shared" ref="L41" si="95">K41-$K$7</f>
        <v>-5.146000226338705</v>
      </c>
      <c r="M41" s="27">
        <f t="shared" ref="M41" si="96">SQRT((D41*D41)+(H41*H41))</f>
        <v>5.4528569174229297E-2</v>
      </c>
      <c r="N41" s="14"/>
      <c r="O41" s="34">
        <f t="shared" ref="O41" si="97">POWER(2,-L41)</f>
        <v>35.407920853960583</v>
      </c>
      <c r="P41" s="26">
        <f t="shared" ref="P41" si="98">M41/SQRT((COUNT(C39:C41)+COUNT(G39:G41)/2))</f>
        <v>2.5705014020998188E-2</v>
      </c>
    </row>
    <row r="42" spans="2:16">
      <c r="B42" s="36" t="s">
        <v>144</v>
      </c>
      <c r="C42" s="30">
        <v>36.006999969482422</v>
      </c>
      <c r="D42" s="10"/>
      <c r="E42" s="8"/>
      <c r="F42" s="8"/>
      <c r="G42" s="30">
        <v>16.427000045776367</v>
      </c>
      <c r="I42" s="8"/>
      <c r="J42" s="8"/>
      <c r="K42" s="8"/>
      <c r="L42" s="8"/>
      <c r="M42" s="8"/>
      <c r="N42" s="8"/>
      <c r="O42" s="33"/>
    </row>
    <row r="43" spans="2:16">
      <c r="B43" s="36" t="s">
        <v>144</v>
      </c>
      <c r="C43" s="30">
        <v>32.606998443603516</v>
      </c>
      <c r="D43" s="9"/>
      <c r="E43" s="8"/>
      <c r="F43" s="8"/>
      <c r="G43" s="30">
        <v>16.451999664306641</v>
      </c>
      <c r="H43" s="9"/>
      <c r="I43" s="8"/>
      <c r="J43" s="8"/>
      <c r="K43" s="8"/>
      <c r="L43" s="8"/>
      <c r="M43" s="8"/>
      <c r="N43" s="8"/>
      <c r="O43" s="33"/>
    </row>
    <row r="44" spans="2:16" ht="15">
      <c r="B44" s="36" t="s">
        <v>144</v>
      </c>
      <c r="C44" t="s">
        <v>9</v>
      </c>
      <c r="D44" s="4">
        <f t="shared" ref="D44" si="99">STDEV(C42:C44)</f>
        <v>2.4041641349935836</v>
      </c>
      <c r="E44" s="1">
        <f t="shared" ref="E44" si="100">AVERAGE(C42:C44)</f>
        <v>34.306999206542969</v>
      </c>
      <c r="F44" s="8"/>
      <c r="G44" s="30">
        <v>16.483999252319336</v>
      </c>
      <c r="H44" s="3">
        <f t="shared" ref="H44" si="101">STDEV(G42:G44)</f>
        <v>2.8571151260696034E-2</v>
      </c>
      <c r="I44" s="1">
        <f t="shared" ref="I44" si="102">AVERAGE(G42:G44)</f>
        <v>16.454332987467449</v>
      </c>
      <c r="J44" s="8"/>
      <c r="K44" s="1">
        <f t="shared" ref="K44" si="103">E44-I44</f>
        <v>17.85266621907552</v>
      </c>
      <c r="L44" s="1">
        <f t="shared" ref="L44" si="104">K44-$K$7</f>
        <v>6.8053331375122053</v>
      </c>
      <c r="M44" s="27">
        <f t="shared" ref="M44" si="105">SQRT((D44*D44)+(H44*H44))</f>
        <v>2.4043338991649659</v>
      </c>
      <c r="N44" s="14"/>
      <c r="O44" s="34">
        <f t="shared" ref="O44" si="106">POWER(2,-L44)</f>
        <v>8.9410926488315834E-3</v>
      </c>
      <c r="P44" s="26">
        <f t="shared" ref="P44" si="107">M44/SQRT((COUNT(C42:C44)+COUNT(G42:G44)/2))</f>
        <v>1.2851705277259411</v>
      </c>
    </row>
    <row r="45" spans="2:16">
      <c r="B45" s="36" t="s">
        <v>145</v>
      </c>
      <c r="C45" s="30"/>
      <c r="D45" s="10"/>
      <c r="E45" s="8"/>
      <c r="F45" s="8"/>
      <c r="G45" s="30">
        <v>18.266000747680664</v>
      </c>
      <c r="I45" s="8"/>
      <c r="J45" s="8"/>
      <c r="K45" s="8"/>
      <c r="L45" s="8"/>
      <c r="M45" s="8"/>
      <c r="N45" s="8"/>
      <c r="O45" s="33"/>
    </row>
    <row r="46" spans="2:16">
      <c r="B46" s="36" t="s">
        <v>145</v>
      </c>
      <c r="C46" s="30">
        <v>25.937999725341797</v>
      </c>
      <c r="D46" s="9"/>
      <c r="E46" s="8"/>
      <c r="F46" s="8"/>
      <c r="G46" s="30">
        <v>18.292999267578125</v>
      </c>
      <c r="H46" s="9"/>
      <c r="I46" s="8"/>
      <c r="J46" s="8"/>
      <c r="K46" s="8"/>
      <c r="L46" s="8"/>
      <c r="M46" s="8"/>
      <c r="N46" s="8"/>
      <c r="O46" s="33"/>
    </row>
    <row r="47" spans="2:16" ht="15">
      <c r="B47" s="36" t="s">
        <v>145</v>
      </c>
      <c r="C47" s="30">
        <v>25.569999694824219</v>
      </c>
      <c r="D47" s="4">
        <f t="shared" ref="D47" si="108">STDEV(C45:C47)</f>
        <v>0.26021531705583595</v>
      </c>
      <c r="E47" s="1">
        <f t="shared" ref="E47" si="109">AVERAGE(C45:C47)</f>
        <v>25.753999710083008</v>
      </c>
      <c r="F47" s="8"/>
      <c r="G47" s="30">
        <v>18.329999923706055</v>
      </c>
      <c r="H47" s="3">
        <f t="shared" ref="H47" si="110">STDEV(G45:G47)</f>
        <v>3.2129589587792301E-2</v>
      </c>
      <c r="I47" s="1">
        <f t="shared" ref="I47" si="111">AVERAGE(G45:G47)</f>
        <v>18.296333312988281</v>
      </c>
      <c r="J47" s="8"/>
      <c r="K47" s="1">
        <f t="shared" ref="K47" si="112">E47-I47</f>
        <v>7.4576663970947266</v>
      </c>
      <c r="L47" s="1">
        <f t="shared" ref="L47" si="113">K47-$K$7</f>
        <v>-3.5896666844685878</v>
      </c>
      <c r="M47" s="27">
        <f t="shared" ref="M47" si="114">SQRT((D47*D47)+(H47*H47))</f>
        <v>0.26219138383545176</v>
      </c>
      <c r="N47" s="14"/>
      <c r="O47" s="34">
        <f t="shared" ref="O47" si="115">POWER(2,-L47)</f>
        <v>12.039192162471274</v>
      </c>
      <c r="P47" s="26">
        <f t="shared" ref="P47" si="116">M47/SQRT((COUNT(C45:C47)+COUNT(G45:G47)/2))</f>
        <v>0.14014718972519999</v>
      </c>
    </row>
    <row r="48" spans="2:16">
      <c r="B48" s="36" t="s">
        <v>146</v>
      </c>
      <c r="C48" s="30">
        <v>19.077999114990234</v>
      </c>
      <c r="D48" s="10"/>
      <c r="E48" s="8"/>
      <c r="F48" s="8"/>
      <c r="G48" s="30">
        <v>14.35099983215332</v>
      </c>
      <c r="I48" s="8"/>
      <c r="J48" s="8"/>
      <c r="K48" s="8"/>
      <c r="L48" s="8"/>
      <c r="M48" s="8"/>
      <c r="N48" s="8"/>
      <c r="O48" s="33"/>
    </row>
    <row r="49" spans="2:16">
      <c r="B49" s="36" t="s">
        <v>146</v>
      </c>
      <c r="C49" s="30">
        <v>19.357999801635742</v>
      </c>
      <c r="D49" s="9"/>
      <c r="E49" s="8"/>
      <c r="F49" s="8"/>
      <c r="G49" s="30">
        <v>14.378999710083008</v>
      </c>
      <c r="H49" s="9"/>
      <c r="I49" s="8"/>
      <c r="J49" s="8"/>
      <c r="K49" s="8"/>
      <c r="L49" s="8"/>
      <c r="M49" s="8"/>
      <c r="N49" s="8"/>
      <c r="O49" s="33"/>
    </row>
    <row r="50" spans="2:16" ht="15">
      <c r="B50" s="36" t="s">
        <v>146</v>
      </c>
      <c r="C50" s="30">
        <v>19.14900016784668</v>
      </c>
      <c r="D50" s="4">
        <f t="shared" ref="D50" si="117">STDEV(C48:C50)</f>
        <v>0.14555776685600452</v>
      </c>
      <c r="E50" s="1">
        <f t="shared" ref="E50" si="118">AVERAGE(C48:C50)</f>
        <v>19.194999694824219</v>
      </c>
      <c r="F50" s="8"/>
      <c r="G50" s="30">
        <v>14.381999969482422</v>
      </c>
      <c r="H50" s="3">
        <f t="shared" ref="H50" si="119">STDEV(G48:G50)</f>
        <v>1.7097773904636092E-2</v>
      </c>
      <c r="I50" s="1">
        <f t="shared" ref="I50" si="120">AVERAGE(G48:G50)</f>
        <v>14.37066650390625</v>
      </c>
      <c r="J50" s="8"/>
      <c r="K50" s="1">
        <f t="shared" ref="K50" si="121">E50-I50</f>
        <v>4.8243331909179688</v>
      </c>
      <c r="L50" s="1">
        <f t="shared" ref="L50" si="122">K50-$K$7</f>
        <v>-6.2229998906453456</v>
      </c>
      <c r="M50" s="27">
        <f t="shared" ref="M50" si="123">SQRT((D50*D50)+(H50*H50))</f>
        <v>0.14655851174394827</v>
      </c>
      <c r="N50" s="14"/>
      <c r="O50" s="34">
        <f t="shared" ref="O50" si="124">POWER(2,-L50)</f>
        <v>74.698112854349148</v>
      </c>
      <c r="P50" s="26">
        <f t="shared" ref="P50" si="125">M50/SQRT((COUNT(C48:C50)+COUNT(G48:G50)/2))</f>
        <v>6.9088344996502724E-2</v>
      </c>
    </row>
    <row r="51" spans="2:16">
      <c r="B51" s="36" t="s">
        <v>147</v>
      </c>
      <c r="C51" t="s">
        <v>9</v>
      </c>
      <c r="D51" s="10"/>
      <c r="E51" s="8"/>
      <c r="F51" s="8"/>
      <c r="G51" s="30">
        <v>16.580999374389648</v>
      </c>
      <c r="I51" s="8"/>
      <c r="J51" s="8"/>
      <c r="K51" s="8"/>
      <c r="L51" s="8"/>
      <c r="M51" s="8"/>
      <c r="N51" s="8"/>
      <c r="O51" s="33"/>
    </row>
    <row r="52" spans="2:16">
      <c r="B52" s="36" t="s">
        <v>147</v>
      </c>
      <c r="C52" s="30">
        <v>35.972000122070312</v>
      </c>
      <c r="D52" s="9"/>
      <c r="E52" s="8"/>
      <c r="F52" s="8"/>
      <c r="G52" s="30">
        <v>16.621000289916992</v>
      </c>
      <c r="H52" s="9"/>
      <c r="I52" s="8"/>
      <c r="J52" s="8"/>
      <c r="K52" s="8"/>
      <c r="L52" s="8"/>
      <c r="M52" s="8"/>
      <c r="N52" s="8"/>
      <c r="O52" s="33"/>
    </row>
    <row r="53" spans="2:16" ht="15">
      <c r="B53" s="36" t="s">
        <v>147</v>
      </c>
      <c r="C53" t="s">
        <v>9</v>
      </c>
      <c r="D53" s="4" t="e">
        <f t="shared" ref="D53" si="126">STDEV(C51:C53)</f>
        <v>#DIV/0!</v>
      </c>
      <c r="E53" s="1">
        <f t="shared" ref="E53" si="127">AVERAGE(C51:C53)</f>
        <v>35.972000122070312</v>
      </c>
      <c r="F53" s="8"/>
      <c r="G53" s="30">
        <v>16.604999542236328</v>
      </c>
      <c r="H53" s="3">
        <f t="shared" ref="H53" si="128">STDEV(G51:G53)</f>
        <v>2.0133327370452061E-2</v>
      </c>
      <c r="I53" s="1">
        <f t="shared" ref="I53" si="129">AVERAGE(G51:G53)</f>
        <v>16.602333068847656</v>
      </c>
      <c r="J53" s="8"/>
      <c r="K53" s="1">
        <f t="shared" ref="K53" si="130">E53-I53</f>
        <v>19.369667053222656</v>
      </c>
      <c r="L53" s="1">
        <f t="shared" ref="L53" si="131">K53-$K$7</f>
        <v>8.3223339716593419</v>
      </c>
      <c r="M53" s="27" t="e">
        <f t="shared" ref="M53" si="132">SQRT((D53*D53)+(H53*H53))</f>
        <v>#DIV/0!</v>
      </c>
      <c r="N53" s="14"/>
      <c r="O53" s="34">
        <f t="shared" ref="O53" si="133">POWER(2,-L53)</f>
        <v>3.1241209600940002E-3</v>
      </c>
      <c r="P53" s="26" t="e">
        <f t="shared" ref="P53" si="134">M53/SQRT((COUNT(C51:C53)+COUNT(G51:G53)/2))</f>
        <v>#DIV/0!</v>
      </c>
    </row>
    <row r="54" spans="2:16">
      <c r="B54" s="36" t="s">
        <v>148</v>
      </c>
      <c r="C54" s="30">
        <v>24.166999816894531</v>
      </c>
      <c r="D54" s="10"/>
      <c r="E54" s="8"/>
      <c r="F54" s="8"/>
      <c r="G54" s="30">
        <v>15.755000114440918</v>
      </c>
      <c r="I54" s="8"/>
      <c r="J54" s="8"/>
      <c r="K54" s="8"/>
      <c r="L54" s="8"/>
      <c r="M54" s="8"/>
      <c r="N54" s="8"/>
      <c r="O54" s="33"/>
    </row>
    <row r="55" spans="2:16">
      <c r="B55" s="36" t="s">
        <v>148</v>
      </c>
      <c r="C55" s="30">
        <v>24.006000518798828</v>
      </c>
      <c r="D55" s="9"/>
      <c r="E55" s="8"/>
      <c r="F55" s="8"/>
      <c r="G55" s="30">
        <v>16.181999206542969</v>
      </c>
      <c r="H55" s="9"/>
      <c r="I55" s="8"/>
      <c r="J55" s="8"/>
      <c r="K55" s="8"/>
      <c r="L55" s="8"/>
      <c r="M55" s="8"/>
      <c r="N55" s="8"/>
      <c r="O55" s="33"/>
    </row>
    <row r="56" spans="2:16" ht="15">
      <c r="B56" s="36" t="s">
        <v>148</v>
      </c>
      <c r="C56" s="30">
        <v>24.090000152587891</v>
      </c>
      <c r="D56" s="4">
        <f t="shared" ref="D56" si="135">STDEV(C54:C56)</f>
        <v>8.0525007262072554E-2</v>
      </c>
      <c r="E56" s="1">
        <f t="shared" ref="E56" si="136">AVERAGE(C54:C56)</f>
        <v>24.087666829427082</v>
      </c>
      <c r="F56" s="8"/>
      <c r="G56" s="30">
        <v>15.836000442504883</v>
      </c>
      <c r="H56" s="3">
        <f t="shared" ref="H56" si="137">STDEV(G54:G56)</f>
        <v>0.22679080761733145</v>
      </c>
      <c r="I56" s="1">
        <f t="shared" ref="I56" si="138">AVERAGE(G54:G56)</f>
        <v>15.924333254496256</v>
      </c>
      <c r="J56" s="8"/>
      <c r="K56" s="1">
        <f t="shared" ref="K56" si="139">E56-I56</f>
        <v>8.1633335749308262</v>
      </c>
      <c r="L56" s="1">
        <f t="shared" ref="L56" si="140">K56-$K$7</f>
        <v>-2.8839995066324882</v>
      </c>
      <c r="M56" s="27">
        <f t="shared" ref="M56" si="141">SQRT((D56*D56)+(H56*H56))</f>
        <v>0.24066230950084039</v>
      </c>
      <c r="N56" s="14"/>
      <c r="O56" s="34">
        <f t="shared" ref="O56" si="142">POWER(2,-L56)</f>
        <v>7.3819374167823106</v>
      </c>
      <c r="P56" s="26">
        <f t="shared" ref="P56" si="143">M56/SQRT((COUNT(C54:C56)+COUNT(G54:G56)/2))</f>
        <v>0.11344930068270663</v>
      </c>
    </row>
    <row r="57" spans="2:16">
      <c r="B57" s="36" t="s">
        <v>149</v>
      </c>
      <c r="C57" s="30">
        <v>18.799999237060547</v>
      </c>
      <c r="D57" s="10"/>
      <c r="E57" s="8"/>
      <c r="F57" s="8"/>
      <c r="G57" s="30">
        <v>13.894000053405762</v>
      </c>
      <c r="I57" s="8"/>
      <c r="J57" s="8"/>
      <c r="K57" s="8"/>
      <c r="L57" s="8"/>
      <c r="M57" s="8"/>
      <c r="N57" s="8"/>
      <c r="O57" s="33"/>
    </row>
    <row r="58" spans="2:16">
      <c r="B58" s="36" t="s">
        <v>149</v>
      </c>
      <c r="C58" s="30">
        <v>18.610000610351562</v>
      </c>
      <c r="D58" s="9"/>
      <c r="E58" s="8"/>
      <c r="F58" s="8"/>
      <c r="G58" s="30">
        <v>13.847000122070312</v>
      </c>
      <c r="H58" s="9"/>
      <c r="I58" s="8"/>
      <c r="J58" s="8"/>
      <c r="K58" s="8"/>
      <c r="L58" s="8"/>
      <c r="M58" s="8"/>
      <c r="N58" s="8"/>
      <c r="O58" s="33"/>
    </row>
    <row r="59" spans="2:16" ht="15">
      <c r="B59" s="36" t="s">
        <v>149</v>
      </c>
      <c r="C59" s="30">
        <v>18.455999374389648</v>
      </c>
      <c r="D59" s="4">
        <f t="shared" ref="D59" si="144">STDEV(C57:C59)</f>
        <v>0.17231355351349764</v>
      </c>
      <c r="E59" s="1">
        <f t="shared" ref="E59" si="145">AVERAGE(C57:C59)</f>
        <v>18.621999740600586</v>
      </c>
      <c r="F59" s="8"/>
      <c r="G59" s="30">
        <v>13.815999984741211</v>
      </c>
      <c r="H59" s="3">
        <f t="shared" ref="H59" si="146">STDEV(G57:G59)</f>
        <v>3.9272579007993892E-2</v>
      </c>
      <c r="I59" s="1">
        <f t="shared" ref="I59" si="147">AVERAGE(G57:G59)</f>
        <v>13.852333386739096</v>
      </c>
      <c r="J59" s="8"/>
      <c r="K59" s="1">
        <f t="shared" ref="K59" si="148">E59-I59</f>
        <v>4.7696663538614903</v>
      </c>
      <c r="L59" s="1">
        <f t="shared" ref="L59" si="149">K59-$K$7</f>
        <v>-6.2776667277018241</v>
      </c>
      <c r="M59" s="27">
        <f t="shared" ref="M59" si="150">SQRT((D59*D59)+(H59*H59))</f>
        <v>0.17673227262271068</v>
      </c>
      <c r="N59" s="14"/>
      <c r="O59" s="34">
        <f t="shared" ref="O59" si="151">POWER(2,-L59)</f>
        <v>77.582896176721036</v>
      </c>
      <c r="P59" s="26">
        <f t="shared" ref="P59" si="152">M59/SQRT((COUNT(C57:C59)+COUNT(G57:G59)/2))</f>
        <v>8.3312392284018905E-2</v>
      </c>
    </row>
    <row r="60" spans="2:16">
      <c r="B60" s="36" t="s">
        <v>150</v>
      </c>
      <c r="C60" t="s">
        <v>9</v>
      </c>
      <c r="D60" s="10"/>
      <c r="E60" s="8"/>
      <c r="F60" s="8"/>
      <c r="G60" s="30">
        <v>16.080999374389648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150</v>
      </c>
      <c r="C61" s="30">
        <v>35.255001068115234</v>
      </c>
      <c r="D61" s="9"/>
      <c r="E61" s="8"/>
      <c r="F61" s="8"/>
      <c r="G61" s="30">
        <v>16.111000061035156</v>
      </c>
      <c r="H61" s="9"/>
      <c r="I61" s="8"/>
      <c r="J61" s="8"/>
      <c r="K61" s="8"/>
      <c r="L61" s="8"/>
      <c r="M61" s="8"/>
      <c r="N61" s="8"/>
      <c r="O61" s="33"/>
    </row>
    <row r="62" spans="2:16" ht="15">
      <c r="B62" s="36" t="s">
        <v>150</v>
      </c>
      <c r="C62" s="30">
        <v>34.123001098632812</v>
      </c>
      <c r="D62" s="4">
        <f t="shared" ref="D62" si="153">STDEV(C60:C62)</f>
        <v>0.80044485472398541</v>
      </c>
      <c r="E62" s="1">
        <f t="shared" ref="E62" si="154">AVERAGE(C60:C62)</f>
        <v>34.689001083374023</v>
      </c>
      <c r="F62" s="8"/>
      <c r="G62" s="30">
        <v>16.048999786376953</v>
      </c>
      <c r="H62" s="3">
        <f t="shared" ref="H62" si="155">STDEV(G60:G62)</f>
        <v>3.1005507279290478E-2</v>
      </c>
      <c r="I62" s="1">
        <f t="shared" ref="I62" si="156">AVERAGE(G60:G62)</f>
        <v>16.080333073933918</v>
      </c>
      <c r="J62" s="8"/>
      <c r="K62" s="1">
        <f t="shared" ref="K62" si="157">E62-I62</f>
        <v>18.608668009440105</v>
      </c>
      <c r="L62" s="1">
        <f t="shared" ref="L62" si="158">K62-$K$7</f>
        <v>7.561334927876791</v>
      </c>
      <c r="M62" s="27">
        <f t="shared" ref="M62" si="159">SQRT((D62*D62)+(H62*H62))</f>
        <v>0.80104513414398082</v>
      </c>
      <c r="N62" s="14"/>
      <c r="O62" s="34">
        <f t="shared" ref="O62" si="160">POWER(2,-L62)</f>
        <v>5.2943345312822391E-3</v>
      </c>
      <c r="P62" s="26">
        <f t="shared" ref="P62" si="161">M62/SQRT((COUNT(C60:C62)+COUNT(G60:G62)/2))</f>
        <v>0.4281766347584498</v>
      </c>
    </row>
    <row r="63" spans="2:16">
      <c r="B63" s="36" t="s">
        <v>151</v>
      </c>
      <c r="C63" s="30">
        <v>29.017000198364258</v>
      </c>
      <c r="D63" s="10"/>
      <c r="E63" s="8"/>
      <c r="F63" s="8"/>
      <c r="G63" s="30">
        <v>17.87700080871582</v>
      </c>
      <c r="I63" s="8"/>
      <c r="J63" s="8"/>
      <c r="K63" s="8"/>
      <c r="L63" s="8"/>
      <c r="M63" s="8"/>
      <c r="N63" s="8"/>
      <c r="O63" s="33"/>
    </row>
    <row r="64" spans="2:16">
      <c r="B64" s="36" t="s">
        <v>151</v>
      </c>
      <c r="C64" s="30">
        <v>28.761999130249023</v>
      </c>
      <c r="D64" s="9"/>
      <c r="E64" s="8"/>
      <c r="F64" s="8"/>
      <c r="G64" s="30">
        <v>17.843999862670898</v>
      </c>
      <c r="H64" s="9"/>
      <c r="I64" s="8"/>
      <c r="J64" s="8"/>
      <c r="K64" s="8"/>
      <c r="L64" s="8"/>
      <c r="M64" s="8"/>
      <c r="N64" s="8"/>
      <c r="O64" s="33"/>
    </row>
    <row r="65" spans="2:16" ht="15">
      <c r="B65" s="36" t="s">
        <v>151</v>
      </c>
      <c r="C65" s="30">
        <v>28.534000396728516</v>
      </c>
      <c r="D65" s="4">
        <f>STDEV(C63:C65)</f>
        <v>0.24162566627155327</v>
      </c>
      <c r="E65" s="1">
        <f>AVERAGE(C63:C65)</f>
        <v>28.770999908447266</v>
      </c>
      <c r="F65" s="8"/>
      <c r="G65" s="30">
        <v>17.83799934387207</v>
      </c>
      <c r="H65" s="3">
        <f>STDEV(G63:G65)</f>
        <v>2.1000725882983195E-2</v>
      </c>
      <c r="I65" s="1">
        <f>AVERAGE(G63:G65)</f>
        <v>17.853000005086262</v>
      </c>
      <c r="J65" s="8"/>
      <c r="K65" s="1">
        <f>E65-I65</f>
        <v>10.917999903361004</v>
      </c>
      <c r="L65" s="1">
        <f>K65-$K$7</f>
        <v>-0.12933317820231061</v>
      </c>
      <c r="M65" s="27">
        <f>SQRT((D65*D65)+(H65*H65))</f>
        <v>0.24253658092911312</v>
      </c>
      <c r="N65" s="14"/>
      <c r="O65" s="34">
        <f>POWER(2,-L65)</f>
        <v>1.0937880294015443</v>
      </c>
      <c r="P65" s="26">
        <f>M65/SQRT((COUNT(C63:C65)+COUNT(G63:G65)/2))</f>
        <v>0.11433284070718386</v>
      </c>
    </row>
    <row r="66" spans="2:16">
      <c r="B66" s="36" t="s">
        <v>152</v>
      </c>
      <c r="C66" s="30">
        <v>21.034999847412109</v>
      </c>
      <c r="D66" s="10"/>
      <c r="E66" s="8"/>
      <c r="F66" s="8"/>
      <c r="G66" s="30">
        <v>15.611000061035156</v>
      </c>
      <c r="I66" s="8"/>
      <c r="J66" s="8"/>
      <c r="K66" s="8"/>
      <c r="L66" s="8"/>
      <c r="M66" s="8"/>
      <c r="N66" s="8"/>
      <c r="O66" s="33"/>
    </row>
    <row r="67" spans="2:16">
      <c r="B67" s="36" t="s">
        <v>152</v>
      </c>
      <c r="C67" s="30">
        <v>20.992000579833984</v>
      </c>
      <c r="D67" s="9"/>
      <c r="E67" s="8"/>
      <c r="F67" s="8"/>
      <c r="G67" s="30">
        <v>15.605999946594238</v>
      </c>
      <c r="H67" s="9"/>
      <c r="I67" s="8"/>
      <c r="J67" s="8"/>
      <c r="K67" s="8"/>
      <c r="L67" s="8"/>
      <c r="M67" s="8"/>
      <c r="N67" s="8"/>
      <c r="O67" s="33"/>
    </row>
    <row r="68" spans="2:16" ht="15">
      <c r="B68" s="36" t="s">
        <v>152</v>
      </c>
      <c r="C68" s="30">
        <v>20.992000579833984</v>
      </c>
      <c r="D68" s="4">
        <f>STDEV(C66:C68)</f>
        <v>2.4825638711187214E-2</v>
      </c>
      <c r="E68" s="1">
        <f>AVERAGE(C66:C68)</f>
        <v>21.006333669026692</v>
      </c>
      <c r="F68" s="8"/>
      <c r="G68" s="30">
        <v>15.701000213623047</v>
      </c>
      <c r="H68" s="3">
        <f>STDEV(G66:G68)</f>
        <v>5.346350678392818E-2</v>
      </c>
      <c r="I68" s="1">
        <f>AVERAGE(G66:G68)</f>
        <v>15.639333407084147</v>
      </c>
      <c r="J68" s="8"/>
      <c r="K68" s="1">
        <f>E68-I68</f>
        <v>5.367000261942545</v>
      </c>
      <c r="L68" s="1">
        <f>K68-$K$7</f>
        <v>-5.6803328196207694</v>
      </c>
      <c r="M68" s="27">
        <f>SQRT((D68*D68)+(H68*H68))</f>
        <v>5.89462373273607E-2</v>
      </c>
      <c r="N68" s="14"/>
      <c r="O68" s="34">
        <f>POWER(2,-L68)</f>
        <v>51.280300806790358</v>
      </c>
      <c r="P68" s="26">
        <f>M68/SQRT((COUNT(C66:C68)+COUNT(G66:G68)/2))</f>
        <v>2.7787522759738899E-2</v>
      </c>
    </row>
    <row r="69" spans="2:16">
      <c r="B69" s="36" t="s">
        <v>153</v>
      </c>
      <c r="C69" t="s">
        <v>9</v>
      </c>
      <c r="D69" s="10"/>
      <c r="E69" s="8"/>
      <c r="F69" s="8"/>
      <c r="G69" s="30">
        <v>14.800000190734863</v>
      </c>
      <c r="I69" s="8"/>
      <c r="J69" s="8"/>
      <c r="K69" s="8"/>
      <c r="L69" s="8"/>
      <c r="M69" s="8"/>
      <c r="N69" s="8"/>
      <c r="O69" s="33"/>
    </row>
    <row r="70" spans="2:16">
      <c r="B70" s="36" t="s">
        <v>153</v>
      </c>
      <c r="C70" s="30">
        <v>35.256999969482422</v>
      </c>
      <c r="D70" s="9"/>
      <c r="E70" s="8"/>
      <c r="F70" s="8"/>
      <c r="G70" s="30">
        <v>14.782999992370605</v>
      </c>
      <c r="H70" s="9"/>
      <c r="I70" s="8"/>
      <c r="J70" s="8"/>
      <c r="K70" s="8"/>
      <c r="L70" s="8"/>
      <c r="M70" s="8"/>
      <c r="N70" s="8"/>
      <c r="O70" s="33"/>
    </row>
    <row r="71" spans="2:16" ht="15">
      <c r="B71" s="36" t="s">
        <v>153</v>
      </c>
      <c r="C71" t="s">
        <v>9</v>
      </c>
      <c r="D71" s="4" t="e">
        <f>STDEV(C69:C71)</f>
        <v>#DIV/0!</v>
      </c>
      <c r="E71" s="1">
        <f>AVERAGE(C69:C71)</f>
        <v>35.256999969482422</v>
      </c>
      <c r="F71" s="8"/>
      <c r="G71" s="30">
        <v>14.833000183105469</v>
      </c>
      <c r="H71" s="3">
        <f>STDEV(G69:G71)</f>
        <v>2.5423169597851878E-2</v>
      </c>
      <c r="I71" s="1">
        <f>AVERAGE(G69:G71)</f>
        <v>14.805333455403646</v>
      </c>
      <c r="J71" s="8"/>
      <c r="K71" s="1">
        <f>E71-I71</f>
        <v>20.451666514078774</v>
      </c>
      <c r="L71" s="1">
        <f>K71-$K$7</f>
        <v>9.4043334325154593</v>
      </c>
      <c r="M71" s="27" t="e">
        <f>SQRT((D71*D71)+(H71*H71))</f>
        <v>#DIV/0!</v>
      </c>
      <c r="N71" s="14"/>
      <c r="O71" s="34">
        <f>POWER(2,-L71)</f>
        <v>1.4757525678806556E-3</v>
      </c>
      <c r="P71" s="26" t="e">
        <f>M71/SQRT((COUNT(C69:C71)+COUNT(G69:G71)/2))</f>
        <v>#DIV/0!</v>
      </c>
    </row>
    <row r="72" spans="2:16">
      <c r="B72" s="36" t="s">
        <v>154</v>
      </c>
      <c r="C72" s="30">
        <v>23.503999710083008</v>
      </c>
      <c r="D72" s="10"/>
      <c r="E72" s="8"/>
      <c r="F72" s="8"/>
      <c r="G72" s="30">
        <v>15.314000129699707</v>
      </c>
      <c r="I72" s="8"/>
      <c r="J72" s="8"/>
      <c r="K72" s="8"/>
      <c r="L72" s="8"/>
      <c r="M72" s="8"/>
      <c r="N72" s="8"/>
      <c r="O72" s="33"/>
    </row>
    <row r="73" spans="2:16">
      <c r="B73" s="36" t="s">
        <v>154</v>
      </c>
      <c r="C73" s="30">
        <v>23.721000671386719</v>
      </c>
      <c r="D73" s="9"/>
      <c r="E73" s="8"/>
      <c r="F73" s="8"/>
      <c r="G73" s="30">
        <v>15.404000282287598</v>
      </c>
      <c r="H73" s="9"/>
      <c r="I73" s="8"/>
      <c r="J73" s="8"/>
      <c r="K73" s="8"/>
      <c r="L73" s="8"/>
      <c r="M73" s="8"/>
      <c r="N73" s="8"/>
      <c r="O73" s="33"/>
    </row>
    <row r="74" spans="2:16" ht="15">
      <c r="B74" s="36" t="s">
        <v>154</v>
      </c>
      <c r="C74" s="30">
        <v>23.488000869750977</v>
      </c>
      <c r="D74" s="4">
        <f>STDEV(C72:C74)</f>
        <v>0.13015009774679367</v>
      </c>
      <c r="E74" s="1">
        <f>AVERAGE(C72:C74)</f>
        <v>23.571000417073567</v>
      </c>
      <c r="F74" s="8"/>
      <c r="G74" s="30">
        <v>15.439999580383301</v>
      </c>
      <c r="H74" s="3">
        <f>STDEV(G72:G74)</f>
        <v>6.4899715589764942E-2</v>
      </c>
      <c r="I74" s="1">
        <f>AVERAGE(G72:G74)</f>
        <v>15.385999997456869</v>
      </c>
      <c r="J74" s="8"/>
      <c r="K74" s="1">
        <f>E74-I74</f>
        <v>8.1850004196166974</v>
      </c>
      <c r="L74" s="1">
        <f>K74-$K$7</f>
        <v>-2.862332661946617</v>
      </c>
      <c r="M74" s="27">
        <f>SQRT((D74*D74)+(H74*H74))</f>
        <v>0.1454339060437157</v>
      </c>
      <c r="N74" s="14"/>
      <c r="O74" s="34">
        <f>POWER(2,-L74)</f>
        <v>7.2719015201723209</v>
      </c>
      <c r="P74" s="26">
        <f>M74/SQRT((COUNT(C72:C74)+COUNT(G72:G74)/2))</f>
        <v>6.8558200785305737E-2</v>
      </c>
    </row>
    <row r="75" spans="2:16">
      <c r="B75" s="36" t="s">
        <v>155</v>
      </c>
      <c r="C75" s="30">
        <v>19.990999221801758</v>
      </c>
      <c r="D75" s="10"/>
      <c r="E75" s="8"/>
      <c r="F75" s="8"/>
      <c r="G75" s="30">
        <v>14.657999992370605</v>
      </c>
      <c r="I75" s="8"/>
      <c r="J75" s="8"/>
      <c r="K75" s="8"/>
      <c r="L75" s="8"/>
      <c r="M75" s="8"/>
      <c r="N75" s="8"/>
      <c r="O75" s="33"/>
    </row>
    <row r="76" spans="2:16">
      <c r="B76" s="36" t="s">
        <v>155</v>
      </c>
      <c r="C76" s="30">
        <v>20.166000366210938</v>
      </c>
      <c r="D76" s="9"/>
      <c r="E76" s="8"/>
      <c r="F76" s="8"/>
      <c r="G76" s="30">
        <v>14.637999534606934</v>
      </c>
      <c r="H76" s="9"/>
      <c r="I76" s="8"/>
      <c r="J76" s="8"/>
      <c r="K76" s="8"/>
      <c r="L76" s="8"/>
      <c r="M76" s="8"/>
      <c r="N76" s="8"/>
      <c r="O76" s="33"/>
    </row>
    <row r="77" spans="2:16" ht="15">
      <c r="B77" s="36" t="s">
        <v>155</v>
      </c>
      <c r="C77" s="30">
        <v>20.163999557495117</v>
      </c>
      <c r="D77" s="4">
        <f>STDEV(C75:C77)</f>
        <v>0.10046435514653518</v>
      </c>
      <c r="E77" s="1">
        <f>AVERAGE(C75:C77)</f>
        <v>20.10699971516927</v>
      </c>
      <c r="F77" s="8"/>
      <c r="G77" s="30">
        <v>14.633000373840332</v>
      </c>
      <c r="H77" s="3">
        <f>STDEV(G75:G77)</f>
        <v>1.322869888906906E-2</v>
      </c>
      <c r="I77" s="1">
        <f>AVERAGE(G75:G77)</f>
        <v>14.642999966939291</v>
      </c>
      <c r="J77" s="8"/>
      <c r="K77" s="1">
        <f>E77-I77</f>
        <v>5.4639997482299787</v>
      </c>
      <c r="L77" s="1">
        <f>K77-$K$7</f>
        <v>-5.5833333333333357</v>
      </c>
      <c r="M77" s="27">
        <f>SQRT((D77*D77)+(H77*H77))</f>
        <v>0.10133156038128895</v>
      </c>
      <c r="N77" s="14"/>
      <c r="O77" s="34">
        <f>POWER(2,-L77)</f>
        <v>47.94582646005388</v>
      </c>
      <c r="P77" s="26">
        <f>M77/SQRT((COUNT(C75:C77)+COUNT(G75:G77)/2))</f>
        <v>4.7768155662549008E-2</v>
      </c>
    </row>
    <row r="78" spans="2:16">
      <c r="B78" s="36" t="s">
        <v>156</v>
      </c>
      <c r="C78" s="30">
        <v>36.726001739501953</v>
      </c>
      <c r="D78" s="10"/>
      <c r="E78" s="8"/>
      <c r="F78" s="8"/>
      <c r="G78" s="30">
        <v>15.288000106811523</v>
      </c>
      <c r="I78" s="8"/>
      <c r="J78" s="8"/>
      <c r="K78" s="8"/>
      <c r="L78" s="8"/>
      <c r="M78" s="8"/>
      <c r="N78" s="8"/>
      <c r="O78" s="33"/>
    </row>
    <row r="79" spans="2:16">
      <c r="B79" s="36" t="s">
        <v>156</v>
      </c>
      <c r="C79" s="30">
        <v>36.729000091552734</v>
      </c>
      <c r="D79" s="9"/>
      <c r="E79" s="8"/>
      <c r="F79" s="8"/>
      <c r="G79" s="30">
        <v>15.324999809265137</v>
      </c>
      <c r="H79" s="9"/>
      <c r="I79" s="8"/>
      <c r="J79" s="8"/>
      <c r="K79" s="8"/>
      <c r="L79" s="8"/>
      <c r="M79" s="8"/>
      <c r="N79" s="8"/>
      <c r="O79" s="33"/>
    </row>
    <row r="80" spans="2:16" ht="15">
      <c r="B80" s="36" t="s">
        <v>156</v>
      </c>
      <c r="C80" s="30"/>
      <c r="D80" s="4">
        <f>STDEV(C78:C80)</f>
        <v>2.1201550674920136E-3</v>
      </c>
      <c r="E80" s="1">
        <f>AVERAGE(C78:C80)</f>
        <v>36.727500915527344</v>
      </c>
      <c r="F80" s="8"/>
      <c r="G80" s="30">
        <v>15.326999664306641</v>
      </c>
      <c r="H80" s="3">
        <f>STDEV(G78:G80)</f>
        <v>2.1961871833770973E-2</v>
      </c>
      <c r="I80" s="1">
        <f>AVERAGE(G78:G80)</f>
        <v>15.3133331934611</v>
      </c>
      <c r="J80" s="8"/>
      <c r="K80" s="1">
        <f>E80-I80</f>
        <v>21.414167722066246</v>
      </c>
      <c r="L80" s="1">
        <f>K80-$K$7</f>
        <v>10.366834640502931</v>
      </c>
      <c r="M80" s="27">
        <f>SQRT((D80*D80)+(H80*H80))</f>
        <v>2.2063972261430961E-2</v>
      </c>
      <c r="N80" s="14"/>
      <c r="O80" s="34">
        <f>POWER(2,-L80)</f>
        <v>7.5730672443636714E-4</v>
      </c>
      <c r="P80" s="26">
        <f>M80/SQRT((COUNT(C78:C80)+COUNT(G78:G80)/2))</f>
        <v>1.1793689256222643E-2</v>
      </c>
    </row>
    <row r="81" spans="2:16">
      <c r="B81" s="36" t="s">
        <v>157</v>
      </c>
      <c r="C81" s="30">
        <v>25.028999328613281</v>
      </c>
      <c r="D81" s="10"/>
      <c r="E81" s="8"/>
      <c r="F81" s="8"/>
      <c r="G81" s="30">
        <v>14.951000213623047</v>
      </c>
      <c r="I81" s="8"/>
      <c r="J81" s="8"/>
      <c r="K81" s="8"/>
      <c r="L81" s="8"/>
      <c r="M81" s="8"/>
      <c r="N81" s="8"/>
      <c r="O81" s="33"/>
    </row>
    <row r="82" spans="2:16">
      <c r="B82" s="36" t="s">
        <v>157</v>
      </c>
      <c r="C82" s="30">
        <v>24.822000503540039</v>
      </c>
      <c r="D82" s="9"/>
      <c r="E82" s="8"/>
      <c r="F82" s="8"/>
      <c r="G82" s="30">
        <v>14.991999626159668</v>
      </c>
      <c r="H82" s="9"/>
      <c r="I82" s="8"/>
      <c r="J82" s="8"/>
      <c r="K82" s="8"/>
      <c r="L82" s="8"/>
      <c r="M82" s="8"/>
      <c r="N82" s="8"/>
      <c r="O82" s="33"/>
    </row>
    <row r="83" spans="2:16" ht="15">
      <c r="B83" s="36" t="s">
        <v>157</v>
      </c>
      <c r="C83" s="30">
        <v>24.631999969482422</v>
      </c>
      <c r="D83" s="4">
        <f>STDEV(C81:C83)</f>
        <v>0.19856032151221095</v>
      </c>
      <c r="E83" s="1">
        <f>AVERAGE(C81:C83)</f>
        <v>24.827666600545246</v>
      </c>
      <c r="F83" s="8"/>
      <c r="G83" s="30">
        <v>14.852999687194824</v>
      </c>
      <c r="H83" s="3">
        <f>STDEV(G81:G83)</f>
        <v>7.1421329728108413E-2</v>
      </c>
      <c r="I83" s="1">
        <f>AVERAGE(G81:G83)</f>
        <v>14.931999842325846</v>
      </c>
      <c r="J83" s="8"/>
      <c r="K83" s="1">
        <f>E83-I83</f>
        <v>9.8956667582194004</v>
      </c>
      <c r="L83" s="1">
        <f>K83-$K$7</f>
        <v>-1.1516663233439139</v>
      </c>
      <c r="M83" s="27">
        <f>SQRT((D83*D83)+(H83*H83))</f>
        <v>0.21101470948529577</v>
      </c>
      <c r="N83" s="14"/>
      <c r="O83" s="34">
        <f>POWER(2,-L83)</f>
        <v>2.221703546659676</v>
      </c>
      <c r="P83" s="26">
        <f>M83/SQRT((COUNT(C81:C83)+COUNT(G81:G83)/2))</f>
        <v>9.9473288004774632E-2</v>
      </c>
    </row>
    <row r="84" spans="2:16">
      <c r="B84" s="36" t="s">
        <v>158</v>
      </c>
      <c r="C84" s="30">
        <v>18.966999053955078</v>
      </c>
      <c r="D84" s="10"/>
      <c r="E84" s="8"/>
      <c r="F84" s="8"/>
      <c r="G84" s="30">
        <v>14.649999618530273</v>
      </c>
      <c r="I84" s="8"/>
      <c r="J84" s="8"/>
      <c r="K84" s="8"/>
      <c r="L84" s="8"/>
      <c r="M84" s="8"/>
      <c r="N84" s="8"/>
      <c r="O84" s="33"/>
    </row>
    <row r="85" spans="2:16">
      <c r="B85" s="36" t="s">
        <v>158</v>
      </c>
      <c r="C85" s="30">
        <v>18.715000152587891</v>
      </c>
      <c r="D85" s="9"/>
      <c r="E85" s="8"/>
      <c r="F85" s="8"/>
      <c r="G85" s="30">
        <v>14.635000228881836</v>
      </c>
      <c r="H85" s="9"/>
      <c r="I85" s="8"/>
      <c r="J85" s="8"/>
      <c r="K85" s="8"/>
      <c r="L85" s="8"/>
      <c r="M85" s="8"/>
      <c r="N85" s="8"/>
      <c r="O85" s="33"/>
    </row>
    <row r="86" spans="2:16" ht="15">
      <c r="B86" s="36" t="s">
        <v>158</v>
      </c>
      <c r="C86" s="30">
        <v>18.731000900268555</v>
      </c>
      <c r="D86" s="4">
        <f>STDEV(C84:C86)</f>
        <v>0.14109960947268049</v>
      </c>
      <c r="E86" s="1">
        <f>AVERAGE(C84:C86)</f>
        <v>18.804333368937176</v>
      </c>
      <c r="F86" s="8"/>
      <c r="G86" s="30">
        <v>14.651000022888184</v>
      </c>
      <c r="H86" s="3">
        <f>STDEV(G84:G86)</f>
        <v>8.9626624294954719E-3</v>
      </c>
      <c r="I86" s="1">
        <f>AVERAGE(G84:G86)</f>
        <v>14.645333290100098</v>
      </c>
      <c r="J86" s="8"/>
      <c r="K86" s="1">
        <f>E86-I86</f>
        <v>4.159000078837078</v>
      </c>
      <c r="L86" s="1">
        <f>K86-$K$7</f>
        <v>-6.8883330027262364</v>
      </c>
      <c r="M86" s="27">
        <f>SQRT((D86*D86)+(H86*H86))</f>
        <v>0.14138397756170265</v>
      </c>
      <c r="N86" s="14"/>
      <c r="O86" s="34">
        <f>POWER(2,-L86)</f>
        <v>118.46630801473938</v>
      </c>
      <c r="P86" s="26">
        <f>M86/SQRT((COUNT(C84:C86)+COUNT(G84:G86)/2))</f>
        <v>6.6649046190004418E-2</v>
      </c>
    </row>
    <row r="87" spans="2:16">
      <c r="B87" s="36" t="s">
        <v>159</v>
      </c>
      <c r="C87" t="s">
        <v>9</v>
      </c>
      <c r="D87" s="10"/>
      <c r="E87" s="8"/>
      <c r="F87" s="8"/>
      <c r="G87" s="30">
        <v>15.303000450134277</v>
      </c>
      <c r="I87" s="8"/>
      <c r="J87" s="8"/>
      <c r="K87" s="8"/>
      <c r="L87" s="8"/>
      <c r="M87" s="8"/>
      <c r="N87" s="8"/>
      <c r="O87" s="33"/>
    </row>
    <row r="88" spans="2:16">
      <c r="B88" s="36" t="s">
        <v>159</v>
      </c>
      <c r="C88" s="30">
        <v>37.515998840332031</v>
      </c>
      <c r="D88" s="9"/>
      <c r="E88" s="8"/>
      <c r="F88" s="8"/>
      <c r="G88" s="30">
        <v>15.288000106811523</v>
      </c>
      <c r="H88" s="9"/>
      <c r="I88" s="8"/>
      <c r="J88" s="8"/>
      <c r="K88" s="8"/>
      <c r="L88" s="8"/>
      <c r="M88" s="8"/>
      <c r="N88" s="8"/>
      <c r="O88" s="33"/>
    </row>
    <row r="89" spans="2:16" ht="15">
      <c r="B89" s="36" t="s">
        <v>159</v>
      </c>
      <c r="C89" t="s">
        <v>9</v>
      </c>
      <c r="D89" s="4" t="e">
        <f>STDEV(C87:C89)</f>
        <v>#DIV/0!</v>
      </c>
      <c r="E89" s="1">
        <f>AVERAGE(C87:C89)</f>
        <v>37.515998840332031</v>
      </c>
      <c r="F89" s="8"/>
      <c r="G89" s="30">
        <v>15.33899974822998</v>
      </c>
      <c r="H89" s="3">
        <f>STDEV(G87:G89)</f>
        <v>2.6210440629626266E-2</v>
      </c>
      <c r="I89" s="1">
        <f>AVERAGE(G87:G89)</f>
        <v>15.31000010172526</v>
      </c>
      <c r="J89" s="8"/>
      <c r="K89" s="1">
        <f>E89-I89</f>
        <v>22.205998738606773</v>
      </c>
      <c r="L89" s="1">
        <f>K89-$K$7</f>
        <v>11.158665657043459</v>
      </c>
      <c r="M89" s="27" t="e">
        <f>SQRT((D89*D89)+(H89*H89))</f>
        <v>#DIV/0!</v>
      </c>
      <c r="N89" s="14"/>
      <c r="O89" s="34">
        <f>POWER(2,-L89)</f>
        <v>4.3742834913232533E-4</v>
      </c>
      <c r="P89" s="26" t="e">
        <f>M89/SQRT((COUNT(C87:C89)+COUNT(G87:G89)/2))</f>
        <v>#DIV/0!</v>
      </c>
    </row>
    <row r="90" spans="2:16">
      <c r="B90" s="36" t="s">
        <v>160</v>
      </c>
      <c r="C90" s="30">
        <v>23.892999649047852</v>
      </c>
      <c r="D90" s="10"/>
      <c r="E90" s="8"/>
      <c r="F90" s="8"/>
      <c r="G90" s="30">
        <v>14.781000137329102</v>
      </c>
      <c r="I90" s="8"/>
      <c r="J90" s="8"/>
      <c r="K90" s="8"/>
      <c r="L90" s="8"/>
      <c r="M90" s="8"/>
      <c r="N90" s="8"/>
      <c r="O90" s="33"/>
    </row>
    <row r="91" spans="2:16">
      <c r="B91" s="36" t="s">
        <v>160</v>
      </c>
      <c r="C91" s="30"/>
      <c r="D91" s="9"/>
      <c r="E91" s="8"/>
      <c r="F91" s="8"/>
      <c r="G91" s="30">
        <v>14.74899959564209</v>
      </c>
      <c r="H91" s="9"/>
      <c r="I91" s="8"/>
      <c r="J91" s="8"/>
      <c r="K91" s="8"/>
      <c r="L91" s="8"/>
      <c r="M91" s="8"/>
      <c r="N91" s="8"/>
      <c r="O91" s="33"/>
    </row>
    <row r="92" spans="2:16" ht="15">
      <c r="B92" s="36" t="s">
        <v>160</v>
      </c>
      <c r="C92" s="30">
        <v>23.694999694824219</v>
      </c>
      <c r="D92" s="4">
        <f>STDEV(C90:C92)</f>
        <v>0.14000711030615676</v>
      </c>
      <c r="E92" s="1">
        <f>AVERAGE(C90:C92)</f>
        <v>23.793999671936035</v>
      </c>
      <c r="F92" s="8"/>
      <c r="G92" s="30">
        <v>14.786999702453613</v>
      </c>
      <c r="H92" s="3">
        <f>STDEV(G90:G92)</f>
        <v>2.0428891174154241E-2</v>
      </c>
      <c r="I92" s="1">
        <f>AVERAGE(G90:G92)</f>
        <v>14.772333145141602</v>
      </c>
      <c r="J92" s="8"/>
      <c r="K92" s="1">
        <f>E92-I92</f>
        <v>9.0216665267944336</v>
      </c>
      <c r="L92" s="1">
        <f>K92-$K$7</f>
        <v>-2.0256665547688808</v>
      </c>
      <c r="M92" s="27">
        <f>SQRT((D92*D92)+(H92*H92))</f>
        <v>0.14148968347864016</v>
      </c>
      <c r="N92" s="14"/>
      <c r="O92" s="34">
        <f>POWER(2,-L92)</f>
        <v>4.0717995890095811</v>
      </c>
      <c r="P92" s="26">
        <f>M92/SQRT((COUNT(C90:C92)+COUNT(G90:G92)/2))</f>
        <v>7.5629417048594411E-2</v>
      </c>
    </row>
    <row r="93" spans="2:16">
      <c r="B93" s="36" t="s">
        <v>161</v>
      </c>
      <c r="C93" s="30"/>
      <c r="D93" s="10"/>
      <c r="E93" s="8"/>
      <c r="F93" s="8"/>
      <c r="G93" s="30">
        <v>15.347999572753906</v>
      </c>
      <c r="I93" s="8"/>
      <c r="J93" s="8"/>
      <c r="K93" s="8"/>
      <c r="L93" s="8"/>
      <c r="M93" s="8"/>
      <c r="N93" s="8"/>
      <c r="O93" s="33"/>
    </row>
    <row r="94" spans="2:16">
      <c r="B94" s="36" t="s">
        <v>161</v>
      </c>
      <c r="C94" s="30">
        <v>20.874000549316406</v>
      </c>
      <c r="D94" s="9"/>
      <c r="E94" s="8"/>
      <c r="F94" s="8"/>
      <c r="G94" s="30">
        <v>15.338000297546387</v>
      </c>
      <c r="H94" s="9"/>
      <c r="I94" s="8"/>
      <c r="J94" s="8"/>
      <c r="K94" s="8"/>
      <c r="L94" s="8"/>
      <c r="M94" s="8"/>
      <c r="N94" s="8"/>
      <c r="O94" s="33"/>
    </row>
    <row r="95" spans="2:16" ht="15">
      <c r="B95" s="36" t="s">
        <v>161</v>
      </c>
      <c r="C95" s="30">
        <v>20.465999603271484</v>
      </c>
      <c r="D95" s="4">
        <f>STDEV(C93:C95)</f>
        <v>0.28850023567889094</v>
      </c>
      <c r="E95" s="1">
        <f>AVERAGE(C93:C95)</f>
        <v>20.670000076293945</v>
      </c>
      <c r="F95" s="8"/>
      <c r="G95" s="30">
        <v>15.381999969482422</v>
      </c>
      <c r="H95" s="3">
        <f>STDEV(G93:G95)</f>
        <v>2.3065065983180748E-2</v>
      </c>
      <c r="I95" s="1">
        <f>AVERAGE(G93:G95)</f>
        <v>15.355999946594238</v>
      </c>
      <c r="J95" s="8"/>
      <c r="K95" s="1">
        <f>E95-I95</f>
        <v>5.314000129699707</v>
      </c>
      <c r="L95" s="1">
        <f>K95-$K$7</f>
        <v>-5.7333329518636074</v>
      </c>
      <c r="M95" s="27">
        <f>SQRT((D95*D95)+(H95*H95))</f>
        <v>0.28942077198360194</v>
      </c>
      <c r="N95" s="14"/>
      <c r="O95" s="34">
        <f>POWER(2,-L95)</f>
        <v>53.199211286484925</v>
      </c>
      <c r="P95" s="26">
        <f>M95/SQRT((COUNT(C93:C95)+COUNT(G93:G95)/2))</f>
        <v>0.1547019099111801</v>
      </c>
    </row>
    <row r="96" spans="2:16">
      <c r="B96" s="36" t="s">
        <v>162</v>
      </c>
      <c r="C96" t="s">
        <v>9</v>
      </c>
      <c r="D96" s="10"/>
      <c r="E96" s="8"/>
      <c r="F96" s="8"/>
      <c r="G96" s="30">
        <v>15.776000022888184</v>
      </c>
      <c r="I96" s="8"/>
      <c r="J96" s="8"/>
      <c r="K96" s="8"/>
      <c r="L96" s="8"/>
      <c r="M96" s="8"/>
      <c r="N96" s="8"/>
      <c r="O96" s="33"/>
    </row>
    <row r="97" spans="2:16">
      <c r="B97" s="36" t="s">
        <v>162</v>
      </c>
      <c r="C97" s="30">
        <v>38.729999542236328</v>
      </c>
      <c r="D97" s="9"/>
      <c r="E97" s="8"/>
      <c r="F97" s="8"/>
      <c r="G97" s="30">
        <v>15.781999588012695</v>
      </c>
      <c r="H97" s="9"/>
      <c r="I97" s="8"/>
      <c r="J97" s="8"/>
      <c r="K97" s="8"/>
      <c r="L97" s="8"/>
      <c r="M97" s="8"/>
      <c r="N97" s="8"/>
      <c r="O97" s="33"/>
    </row>
    <row r="98" spans="2:16" ht="15">
      <c r="B98" s="36" t="s">
        <v>162</v>
      </c>
      <c r="C98" t="s">
        <v>9</v>
      </c>
      <c r="D98" s="4" t="e">
        <f>STDEV(C96:C98)</f>
        <v>#DIV/0!</v>
      </c>
      <c r="E98" s="1">
        <f>AVERAGE(C96:C98)</f>
        <v>38.729999542236328</v>
      </c>
      <c r="F98" s="8"/>
      <c r="G98" s="30">
        <v>15.781000137329102</v>
      </c>
      <c r="H98" s="3">
        <f>STDEV(G96:G98)</f>
        <v>3.2144161671670574E-3</v>
      </c>
      <c r="I98" s="1">
        <f>AVERAGE(G96:G98)</f>
        <v>15.779666582743326</v>
      </c>
      <c r="J98" s="8"/>
      <c r="K98" s="1">
        <f>E98-I98</f>
        <v>22.950332959493004</v>
      </c>
      <c r="L98" s="1">
        <f>K98-$K$7</f>
        <v>11.902999877929689</v>
      </c>
      <c r="M98" s="27" t="e">
        <f>SQRT((D98*D98)+(H98*H98))</f>
        <v>#DIV/0!</v>
      </c>
      <c r="N98" s="14"/>
      <c r="O98" s="34">
        <f>POWER(2,-L98)</f>
        <v>2.611199165972917E-4</v>
      </c>
      <c r="P98" s="26" t="e">
        <f>M98/SQRT((COUNT(C96:C98)+COUNT(G96:G98)/2))</f>
        <v>#DIV/0!</v>
      </c>
    </row>
    <row r="99" spans="2:16">
      <c r="B99" s="36" t="s">
        <v>163</v>
      </c>
      <c r="C99" s="30">
        <v>21.64900016784668</v>
      </c>
      <c r="D99" s="10"/>
      <c r="E99" s="8"/>
      <c r="F99" s="8"/>
      <c r="G99" s="30">
        <v>15.760000228881836</v>
      </c>
      <c r="I99" s="8"/>
      <c r="J99" s="8"/>
      <c r="K99" s="8"/>
      <c r="L99" s="8"/>
      <c r="M99" s="8"/>
      <c r="N99" s="8"/>
      <c r="O99" s="33"/>
    </row>
    <row r="100" spans="2:16">
      <c r="B100" s="36" t="s">
        <v>163</v>
      </c>
      <c r="C100" s="30">
        <v>21.60099983215332</v>
      </c>
      <c r="D100" s="9"/>
      <c r="E100" s="8"/>
      <c r="F100" s="8"/>
      <c r="G100" s="30">
        <v>15.793999671936035</v>
      </c>
      <c r="H100" s="9"/>
      <c r="I100" s="8"/>
      <c r="J100" s="8"/>
      <c r="K100" s="8"/>
      <c r="L100" s="8"/>
      <c r="M100" s="8"/>
      <c r="N100" s="8"/>
      <c r="O100" s="33"/>
    </row>
    <row r="101" spans="2:16" ht="15">
      <c r="B101" s="36" t="s">
        <v>163</v>
      </c>
      <c r="C101" s="30">
        <v>21.389999389648438</v>
      </c>
      <c r="D101" s="4">
        <f>STDEV(C99:C101)</f>
        <v>0.13778402306461771</v>
      </c>
      <c r="E101" s="1">
        <f>AVERAGE(C99:C101)</f>
        <v>21.546666463216145</v>
      </c>
      <c r="F101" s="8"/>
      <c r="G101" s="30">
        <v>15.791999816894531</v>
      </c>
      <c r="H101" s="3">
        <f>STDEV(G99:G101)</f>
        <v>1.9078500907063766E-2</v>
      </c>
      <c r="I101" s="1">
        <f>AVERAGE(G99:G101)</f>
        <v>15.781999905904135</v>
      </c>
      <c r="J101" s="8"/>
      <c r="K101" s="1">
        <f>E101-I101</f>
        <v>5.7646665573120099</v>
      </c>
      <c r="L101" s="1">
        <f>K101-$K$7</f>
        <v>-5.2826665242513045</v>
      </c>
      <c r="M101" s="27">
        <f>SQRT((D101*D101)+(H101*H101))</f>
        <v>0.13909862044151242</v>
      </c>
      <c r="N101" s="14"/>
      <c r="O101" s="34">
        <f>POWER(2,-L101)</f>
        <v>38.926116751036432</v>
      </c>
      <c r="P101" s="26">
        <f>M101/SQRT((COUNT(C99:C101)+COUNT(G99:G101)/2))</f>
        <v>6.5571718511924768E-2</v>
      </c>
    </row>
    <row r="102" spans="2:16">
      <c r="B102" s="36" t="s">
        <v>164</v>
      </c>
      <c r="C102" s="30">
        <v>18.443000793457031</v>
      </c>
      <c r="D102" s="10"/>
      <c r="E102" s="8"/>
      <c r="F102" s="8"/>
      <c r="G102" s="30">
        <v>14.819999694824219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164</v>
      </c>
      <c r="C103" s="30">
        <v>18.580999374389648</v>
      </c>
      <c r="D103" s="9"/>
      <c r="E103" s="8"/>
      <c r="F103" s="8"/>
      <c r="G103" s="30">
        <v>14.99899959564209</v>
      </c>
      <c r="H103" s="9"/>
      <c r="I103" s="8"/>
      <c r="J103" s="8"/>
      <c r="K103" s="8"/>
      <c r="L103" s="8"/>
      <c r="M103" s="8"/>
      <c r="N103" s="8"/>
      <c r="O103" s="33"/>
    </row>
    <row r="104" spans="2:16" ht="15">
      <c r="B104" s="36" t="s">
        <v>164</v>
      </c>
      <c r="C104" s="30">
        <v>18.349000930786133</v>
      </c>
      <c r="D104" s="4">
        <f>STDEV(C102:C104)</f>
        <v>0.11669251643815716</v>
      </c>
      <c r="E104" s="1">
        <f>AVERAGE(C102:C104)</f>
        <v>18.457667032877605</v>
      </c>
      <c r="F104" s="8"/>
      <c r="G104" s="30">
        <v>14.993000030517578</v>
      </c>
      <c r="H104" s="3">
        <f>STDEV(G102:G104)</f>
        <v>0.10165798494995035</v>
      </c>
      <c r="I104" s="1">
        <f>AVERAGE(G102:G104)</f>
        <v>14.937333106994629</v>
      </c>
      <c r="J104" s="8"/>
      <c r="K104" s="1">
        <f>E104-I104</f>
        <v>3.5203339258829764</v>
      </c>
      <c r="L104" s="1">
        <f>K104-$K$7</f>
        <v>-7.5269991556803379</v>
      </c>
      <c r="M104" s="27">
        <f>SQRT((D104*D104)+(H104*H104))</f>
        <v>0.15476268703002644</v>
      </c>
      <c r="N104" s="14"/>
      <c r="O104" s="34">
        <f>POWER(2,-L104)</f>
        <v>184.43889991060746</v>
      </c>
      <c r="P104" s="26">
        <f>M104/SQRT((COUNT(C102:C104)+COUNT(G102:G104)/2))</f>
        <v>7.2955830315722031E-2</v>
      </c>
    </row>
    <row r="105" spans="2:16">
      <c r="B105" s="36" t="s">
        <v>165</v>
      </c>
      <c r="C105" t="s">
        <v>9</v>
      </c>
      <c r="D105" s="10"/>
      <c r="E105" s="8"/>
      <c r="F105" s="8"/>
      <c r="G105" s="30">
        <v>17.110000610351562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165</v>
      </c>
      <c r="C106" s="30">
        <v>35.519001007080078</v>
      </c>
      <c r="D106" s="9"/>
      <c r="E106" s="8"/>
      <c r="F106" s="8"/>
      <c r="G106" s="30">
        <v>17.104999542236328</v>
      </c>
      <c r="H106" s="9"/>
      <c r="I106" s="8"/>
      <c r="J106" s="8"/>
      <c r="K106" s="8"/>
      <c r="L106" s="8"/>
      <c r="M106" s="8"/>
      <c r="N106" s="8"/>
      <c r="O106" s="33"/>
    </row>
    <row r="107" spans="2:16" ht="15">
      <c r="B107" s="36" t="s">
        <v>165</v>
      </c>
      <c r="C107" t="s">
        <v>9</v>
      </c>
      <c r="D107" s="4" t="e">
        <f>STDEV(C105:C107)</f>
        <v>#DIV/0!</v>
      </c>
      <c r="E107" s="1">
        <f>AVERAGE(C105:C107)</f>
        <v>35.519001007080078</v>
      </c>
      <c r="F107" s="8"/>
      <c r="G107" s="30">
        <v>17.068000793457031</v>
      </c>
      <c r="H107" s="3">
        <f>STDEV(G105:G107)</f>
        <v>2.2941602358673235E-2</v>
      </c>
      <c r="I107" s="1">
        <f>AVERAGE(G105:G107)</f>
        <v>17.094333648681641</v>
      </c>
      <c r="J107" s="8"/>
      <c r="K107" s="1">
        <f>E107-I107</f>
        <v>18.424667358398438</v>
      </c>
      <c r="L107" s="1">
        <f>K107-$K$7</f>
        <v>7.3773342768351231</v>
      </c>
      <c r="M107" s="27" t="e">
        <f>SQRT((D107*D107)+(H107*H107))</f>
        <v>#DIV/0!</v>
      </c>
      <c r="N107" s="14"/>
      <c r="O107" s="34">
        <f>POWER(2,-L107)</f>
        <v>6.0145216792660602E-3</v>
      </c>
      <c r="P107" s="26" t="e">
        <f>M107/SQRT((COUNT(C105:C107)+COUNT(G105:G107)/2))</f>
        <v>#DIV/0!</v>
      </c>
    </row>
    <row r="108" spans="2:16">
      <c r="B108" s="36" t="s">
        <v>166</v>
      </c>
      <c r="C108" s="30">
        <v>26.007999420166016</v>
      </c>
      <c r="D108" s="10"/>
      <c r="E108" s="8"/>
      <c r="F108" s="8"/>
      <c r="G108" s="30">
        <v>17.416000366210938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166</v>
      </c>
      <c r="C109" s="30">
        <v>26.082000732421875</v>
      </c>
      <c r="D109" s="9"/>
      <c r="E109" s="8"/>
      <c r="F109" s="8"/>
      <c r="G109" s="30">
        <v>17.447999954223633</v>
      </c>
      <c r="H109" s="9"/>
      <c r="I109" s="8"/>
      <c r="J109" s="8"/>
      <c r="K109" s="8"/>
      <c r="L109" s="8"/>
      <c r="M109" s="8"/>
      <c r="N109" s="8"/>
      <c r="O109" s="33"/>
    </row>
    <row r="110" spans="2:16" ht="15">
      <c r="B110" s="36" t="s">
        <v>166</v>
      </c>
      <c r="C110" s="30">
        <v>26.134000778198242</v>
      </c>
      <c r="D110" s="4">
        <f>STDEV(C108:C110)</f>
        <v>6.3320008952277254E-2</v>
      </c>
      <c r="E110" s="1">
        <f>AVERAGE(C108:C110)</f>
        <v>26.074666976928711</v>
      </c>
      <c r="F110" s="8"/>
      <c r="G110" s="30">
        <v>17.398000717163086</v>
      </c>
      <c r="H110" s="3">
        <f>STDEV(G108:G110)</f>
        <v>2.5324180491725103E-2</v>
      </c>
      <c r="I110" s="1">
        <f>AVERAGE(G108:G110)</f>
        <v>17.420667012532551</v>
      </c>
      <c r="J110" s="8"/>
      <c r="K110" s="1">
        <f>E110-I110</f>
        <v>8.65399996439616</v>
      </c>
      <c r="L110" s="1">
        <f>K110-$K$7</f>
        <v>-2.3933331171671544</v>
      </c>
      <c r="M110" s="27">
        <f>SQRT((D110*D110)+(H110*H110))</f>
        <v>6.8196316992150993E-2</v>
      </c>
      <c r="N110" s="14"/>
      <c r="O110" s="34">
        <f>POWER(2,-L110)</f>
        <v>5.2536974363259175</v>
      </c>
      <c r="P110" s="26">
        <f>M110/SQRT((COUNT(C108:C110)+COUNT(G108:G110)/2))</f>
        <v>3.2148052131398236E-2</v>
      </c>
    </row>
    <row r="111" spans="2:16">
      <c r="B111" s="36" t="s">
        <v>167</v>
      </c>
      <c r="C111" s="30">
        <v>21.989999771118164</v>
      </c>
      <c r="D111" s="10"/>
      <c r="E111" s="8"/>
      <c r="F111" s="8"/>
      <c r="G111" s="30">
        <v>15.378000259399414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167</v>
      </c>
      <c r="C112" s="30">
        <v>21.938999176025391</v>
      </c>
      <c r="D112" s="9"/>
      <c r="E112" s="8"/>
      <c r="F112" s="8"/>
      <c r="G112" s="30">
        <v>15.37399959564209</v>
      </c>
      <c r="H112" s="9"/>
      <c r="I112" s="8"/>
      <c r="J112" s="8"/>
      <c r="K112" s="8"/>
      <c r="L112" s="8"/>
      <c r="M112" s="8"/>
      <c r="N112" s="8"/>
      <c r="O112" s="33"/>
    </row>
    <row r="113" spans="2:16" ht="15">
      <c r="B113" s="36" t="s">
        <v>167</v>
      </c>
      <c r="C113" s="30">
        <v>21.815999984741211</v>
      </c>
      <c r="D113" s="4">
        <f>STDEV(C111:C113)</f>
        <v>8.9448111043595707E-2</v>
      </c>
      <c r="E113" s="1">
        <f>AVERAGE(C111:C113)</f>
        <v>21.91499964396159</v>
      </c>
      <c r="F113" s="8"/>
      <c r="G113" s="30">
        <v>15.329000473022461</v>
      </c>
      <c r="H113" s="3">
        <f>STDEV(G111:G113)</f>
        <v>2.7208777419620207E-2</v>
      </c>
      <c r="I113" s="1">
        <f>AVERAGE(G111:G113)</f>
        <v>15.360333442687988</v>
      </c>
      <c r="J113" s="8"/>
      <c r="K113" s="1">
        <f>E113-I113</f>
        <v>6.5546662012736014</v>
      </c>
      <c r="L113" s="1">
        <f>K113-$K$7</f>
        <v>-4.4926668802897129</v>
      </c>
      <c r="M113" s="27">
        <f>SQRT((D113*D113)+(H113*H113))</f>
        <v>9.3494824123786999E-2</v>
      </c>
      <c r="N113" s="14"/>
      <c r="O113" s="34">
        <f>POWER(2,-L113)</f>
        <v>22.512695201461014</v>
      </c>
      <c r="P113" s="26">
        <f>M113/SQRT((COUNT(C111:C113)+COUNT(G111:G113)/2))</f>
        <v>4.4073882762515601E-2</v>
      </c>
    </row>
    <row r="114" spans="2:16">
      <c r="B114" s="36" t="s">
        <v>168</v>
      </c>
      <c r="C114" t="s">
        <v>9</v>
      </c>
      <c r="D114" s="10"/>
      <c r="E114" s="8"/>
      <c r="F114" s="8"/>
      <c r="G114" s="30">
        <v>15.934000015258789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168</v>
      </c>
      <c r="C115" t="s">
        <v>9</v>
      </c>
      <c r="D115" s="9"/>
      <c r="E115" s="8"/>
      <c r="F115" s="8"/>
      <c r="G115" s="30">
        <v>15.928000450134277</v>
      </c>
      <c r="H115" s="9"/>
      <c r="I115" s="8"/>
      <c r="J115" s="8"/>
      <c r="K115" s="8"/>
      <c r="L115" s="8"/>
      <c r="M115" s="8"/>
      <c r="N115" s="8"/>
      <c r="O115" s="33"/>
    </row>
    <row r="116" spans="2:16" ht="15">
      <c r="B116" s="36" t="s">
        <v>168</v>
      </c>
      <c r="C116" t="s">
        <v>9</v>
      </c>
      <c r="D116" s="4" t="e">
        <f>STDEV(C114:C116)</f>
        <v>#DIV/0!</v>
      </c>
      <c r="E116" s="1" t="e">
        <f>AVERAGE(C114:C116)</f>
        <v>#DIV/0!</v>
      </c>
      <c r="F116" s="8"/>
      <c r="G116" s="30">
        <v>15.928999900817871</v>
      </c>
      <c r="H116" s="3">
        <f>STDEV(G114:G116)</f>
        <v>3.2144161671670574E-3</v>
      </c>
      <c r="I116" s="1">
        <f>AVERAGE(G114:G116)</f>
        <v>15.930333455403646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6">
      <c r="B117" s="35" t="s">
        <v>169</v>
      </c>
      <c r="C117" s="30"/>
      <c r="D117" s="10"/>
      <c r="E117" s="8"/>
      <c r="F117" s="8"/>
      <c r="G117" s="30">
        <v>15.524999618530273</v>
      </c>
      <c r="I117" s="8"/>
      <c r="J117" s="8"/>
      <c r="K117" s="8"/>
      <c r="L117" s="8"/>
      <c r="M117" s="8"/>
      <c r="N117" s="8"/>
      <c r="O117" s="33"/>
    </row>
    <row r="118" spans="2:16">
      <c r="B118" s="35" t="s">
        <v>169</v>
      </c>
      <c r="C118" s="30">
        <v>25.719999313354492</v>
      </c>
      <c r="D118" s="9"/>
      <c r="E118" s="8"/>
      <c r="F118" s="8"/>
      <c r="G118" s="30">
        <v>15.663000106811523</v>
      </c>
      <c r="H118" s="9"/>
      <c r="I118" s="8"/>
      <c r="J118" s="8"/>
      <c r="K118" s="8"/>
      <c r="L118" s="8"/>
      <c r="M118" s="8"/>
      <c r="N118" s="8"/>
      <c r="O118" s="33"/>
    </row>
    <row r="119" spans="2:16" ht="15">
      <c r="B119" s="35" t="s">
        <v>169</v>
      </c>
      <c r="C119" s="30">
        <v>24.427999496459961</v>
      </c>
      <c r="D119" s="4">
        <f>STDEV(C117:C119)</f>
        <v>0.91358183181790076</v>
      </c>
      <c r="E119" s="1">
        <f>AVERAGE(C117:C119)</f>
        <v>25.073999404907227</v>
      </c>
      <c r="F119" s="8"/>
      <c r="G119" s="30">
        <v>15.557000160217285</v>
      </c>
      <c r="H119" s="3">
        <f>STDEV(G117:G119)</f>
        <v>7.2231292978536393E-2</v>
      </c>
      <c r="I119" s="1">
        <f>AVERAGE(G117:G119)</f>
        <v>15.581666628519693</v>
      </c>
      <c r="J119" s="8"/>
      <c r="K119" s="1">
        <f>E119-I119</f>
        <v>9.4923327763875331</v>
      </c>
      <c r="L119" s="1">
        <f>K119-$K$7</f>
        <v>-1.5550003051757812</v>
      </c>
      <c r="M119" s="27">
        <f>SQRT((D119*D119)+(H119*H119))</f>
        <v>0.91643282520493685</v>
      </c>
      <c r="N119" s="14"/>
      <c r="O119" s="40">
        <f>POWER(2,-L119)</f>
        <v>2.938337888108256</v>
      </c>
      <c r="P119" s="26">
        <f>M119/SQRT((COUNT(C117:C119)+COUNT(G117:G119)/2))</f>
        <v>0.4898539499871663</v>
      </c>
    </row>
    <row r="120" spans="2:16">
      <c r="B120" s="36" t="s">
        <v>170</v>
      </c>
      <c r="C120" t="s">
        <v>9</v>
      </c>
      <c r="D120" s="10"/>
      <c r="E120" s="8"/>
      <c r="F120" s="8"/>
      <c r="G120" s="30">
        <v>14.536999702453613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170</v>
      </c>
      <c r="C121" s="30">
        <v>21.072000503540039</v>
      </c>
      <c r="D121" s="9"/>
      <c r="E121" s="8"/>
      <c r="F121" s="8"/>
      <c r="G121" s="30">
        <v>14.557999610900879</v>
      </c>
      <c r="H121" s="9"/>
      <c r="I121" s="8"/>
      <c r="J121" s="8"/>
      <c r="K121" s="8"/>
      <c r="L121" s="8"/>
      <c r="M121" s="8"/>
      <c r="N121" s="8"/>
      <c r="O121" s="33"/>
    </row>
    <row r="122" spans="2:16" ht="15">
      <c r="B122" s="36" t="s">
        <v>170</v>
      </c>
      <c r="C122" s="30">
        <v>20.719999313354492</v>
      </c>
      <c r="D122" s="4">
        <f>STDEV(C120:C122)</f>
        <v>0.24890242856593581</v>
      </c>
      <c r="E122" s="1">
        <f>AVERAGE(C120:C122)</f>
        <v>20.895999908447266</v>
      </c>
      <c r="F122" s="8"/>
      <c r="G122" s="30">
        <v>14.531000137329102</v>
      </c>
      <c r="H122" s="3">
        <f>STDEV(G120:G122)</f>
        <v>1.4177226513143645E-2</v>
      </c>
      <c r="I122" s="1">
        <f>AVERAGE(G120:G122)</f>
        <v>14.541999816894531</v>
      </c>
      <c r="J122" s="8"/>
      <c r="K122" s="1">
        <f>E122-I122</f>
        <v>6.3540000915527344</v>
      </c>
      <c r="L122" s="1">
        <f>K122-$K$7</f>
        <v>-4.69333299001058</v>
      </c>
      <c r="M122" s="27">
        <f>SQRT((D122*D122)+(H122*H122))</f>
        <v>0.24930586173940186</v>
      </c>
      <c r="N122" s="14"/>
      <c r="O122" s="34">
        <f>POWER(2,-L122)</f>
        <v>25.872238712215456</v>
      </c>
      <c r="P122" s="26">
        <f>M122/SQRT((COUNT(C120:C122)+COUNT(G120:G122)/2))</f>
        <v>0.13325958844903943</v>
      </c>
    </row>
    <row r="123" spans="2:16">
      <c r="B123" s="36" t="s">
        <v>171</v>
      </c>
      <c r="C123" s="30">
        <v>35.785999298095703</v>
      </c>
      <c r="D123" s="10"/>
      <c r="E123" s="8"/>
      <c r="F123" s="8"/>
      <c r="G123" s="30">
        <v>15.654999732971191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171</v>
      </c>
      <c r="C124" s="30"/>
      <c r="D124" s="9"/>
      <c r="E124" s="8"/>
      <c r="F124" s="8"/>
      <c r="G124" s="30">
        <v>15.61400032043457</v>
      </c>
      <c r="H124" s="9"/>
      <c r="I124" s="8"/>
      <c r="J124" s="8"/>
      <c r="K124" s="8"/>
      <c r="L124" s="8"/>
      <c r="M124" s="8"/>
      <c r="N124" s="8"/>
      <c r="O124" s="33"/>
    </row>
    <row r="125" spans="2:16" ht="15">
      <c r="B125" s="36" t="s">
        <v>171</v>
      </c>
      <c r="C125" s="30">
        <v>36.98699951171875</v>
      </c>
      <c r="D125" s="4">
        <f>STDEV(C123:C125)</f>
        <v>0.84923539525934866</v>
      </c>
      <c r="E125" s="1">
        <f>AVERAGE(C123:C125)</f>
        <v>36.386499404907227</v>
      </c>
      <c r="F125" s="8"/>
      <c r="G125" s="30">
        <v>15.644000053405762</v>
      </c>
      <c r="H125" s="3">
        <f>STDEV(G123:G125)</f>
        <v>2.1220778956928681E-2</v>
      </c>
      <c r="I125" s="1">
        <f>AVERAGE(G123:G125)</f>
        <v>15.637666702270508</v>
      </c>
      <c r="J125" s="8"/>
      <c r="K125" s="1">
        <f>E125-I125</f>
        <v>20.748832702636719</v>
      </c>
      <c r="L125" s="1">
        <f>K125-$K$7</f>
        <v>9.7014996210734044</v>
      </c>
      <c r="M125" s="27">
        <f>SQRT((D125*D125)+(H125*H125))</f>
        <v>0.84950048735762418</v>
      </c>
      <c r="N125" s="14"/>
      <c r="O125" s="34">
        <f>POWER(2,-L125)</f>
        <v>1.2010403859060049E-3</v>
      </c>
      <c r="P125" s="26">
        <f>M125/SQRT((COUNT(C123:C125)+COUNT(G123:G125)/2))</f>
        <v>0.45407711051281685</v>
      </c>
    </row>
    <row r="126" spans="2:16">
      <c r="B126" s="36" t="s">
        <v>172</v>
      </c>
      <c r="C126" s="30">
        <v>24.757999420166016</v>
      </c>
      <c r="D126" s="10"/>
      <c r="E126" s="8"/>
      <c r="F126" s="8"/>
      <c r="G126" s="30">
        <v>16.620000839233398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172</v>
      </c>
      <c r="C127" s="30">
        <v>24.007999420166016</v>
      </c>
      <c r="D127" s="9"/>
      <c r="E127" s="8"/>
      <c r="F127" s="8"/>
      <c r="G127" s="30">
        <v>16.625</v>
      </c>
      <c r="H127" s="9"/>
      <c r="I127" s="8"/>
      <c r="J127" s="8"/>
      <c r="K127" s="8"/>
      <c r="L127" s="8"/>
      <c r="M127" s="8"/>
      <c r="N127" s="8"/>
      <c r="O127" s="33"/>
    </row>
    <row r="128" spans="2:16" ht="15">
      <c r="B128" s="36" t="s">
        <v>172</v>
      </c>
      <c r="C128" s="30">
        <v>24.285999298095703</v>
      </c>
      <c r="D128" s="4">
        <f>STDEV(C126:C128)</f>
        <v>0.37915872827513614</v>
      </c>
      <c r="E128" s="1">
        <f>AVERAGE(C126:C128)</f>
        <v>24.350666046142578</v>
      </c>
      <c r="F128" s="8"/>
      <c r="G128" s="30">
        <v>16.63599967956543</v>
      </c>
      <c r="H128" s="3">
        <f>STDEV(G126:G128)</f>
        <v>8.1848177630118885E-3</v>
      </c>
      <c r="I128" s="1">
        <f>AVERAGE(G126:G128)</f>
        <v>16.627000172932942</v>
      </c>
      <c r="J128" s="8"/>
      <c r="K128" s="1">
        <f>E128-I128</f>
        <v>7.7236658732096366</v>
      </c>
      <c r="L128" s="1">
        <f>K128-$K$7</f>
        <v>-3.3236672083536778</v>
      </c>
      <c r="M128" s="27">
        <f>SQRT((D128*D128)+(H128*H128))</f>
        <v>0.37924705993459229</v>
      </c>
      <c r="N128" s="14"/>
      <c r="O128" s="34">
        <f>POWER(2,-L128)</f>
        <v>10.012061884567181</v>
      </c>
      <c r="P128" s="26">
        <f>M128/SQRT((COUNT(C126:C128)+COUNT(G126:G128)/2))</f>
        <v>0.17877877854987417</v>
      </c>
    </row>
    <row r="129" spans="2:16">
      <c r="B129" s="36" t="s">
        <v>173</v>
      </c>
      <c r="C129" s="30">
        <v>18.608999252319336</v>
      </c>
      <c r="D129" s="10"/>
      <c r="E129" s="8"/>
      <c r="F129" s="8"/>
      <c r="G129" s="30">
        <v>14.657999992370605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173</v>
      </c>
      <c r="C130" s="30">
        <v>18.652999877929688</v>
      </c>
      <c r="D130" s="9"/>
      <c r="E130" s="8"/>
      <c r="F130" s="8"/>
      <c r="G130" s="30">
        <v>14.701000213623047</v>
      </c>
      <c r="H130" s="9"/>
      <c r="I130" s="8"/>
      <c r="J130" s="8"/>
      <c r="K130" s="8"/>
      <c r="L130" s="8"/>
      <c r="M130" s="8"/>
      <c r="N130" s="8"/>
      <c r="O130" s="33"/>
    </row>
    <row r="131" spans="2:16" ht="15">
      <c r="B131" s="36" t="s">
        <v>173</v>
      </c>
      <c r="C131" s="30">
        <v>18.434000015258789</v>
      </c>
      <c r="D131" s="4">
        <f>STDEV(C129:C131)</f>
        <v>0.11584596660778208</v>
      </c>
      <c r="E131" s="1">
        <f>AVERAGE(C129:C131)</f>
        <v>18.565333048502605</v>
      </c>
      <c r="F131" s="8"/>
      <c r="G131" s="30">
        <v>14.708000183105469</v>
      </c>
      <c r="H131" s="3">
        <f>STDEV(G129:G131)</f>
        <v>2.7074088701303994E-2</v>
      </c>
      <c r="I131" s="1">
        <f>AVERAGE(G129:G131)</f>
        <v>14.689000129699707</v>
      </c>
      <c r="J131" s="8"/>
      <c r="K131" s="1">
        <f>E131-I131</f>
        <v>3.8763329188028983</v>
      </c>
      <c r="L131" s="1">
        <f>K131-$K$7</f>
        <v>-7.1710001627604161</v>
      </c>
      <c r="M131" s="27">
        <f>SQRT((D131*D131)+(H131*H131))</f>
        <v>0.11896761852830978</v>
      </c>
      <c r="N131" s="14"/>
      <c r="O131" s="34">
        <f>POWER(2,-L131)</f>
        <v>144.1073552832531</v>
      </c>
      <c r="P131" s="26">
        <f>M131/SQRT((COUNT(C129:C131)+COUNT(G129:G131)/2))</f>
        <v>5.6081873201988139E-2</v>
      </c>
    </row>
    <row r="132" spans="2:16">
      <c r="B132" s="36" t="s">
        <v>174</v>
      </c>
      <c r="C132" s="30">
        <v>36.076999664306641</v>
      </c>
      <c r="D132" s="10"/>
      <c r="E132" s="8"/>
      <c r="F132" s="8"/>
      <c r="G132" s="30">
        <v>14.937999725341797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174</v>
      </c>
      <c r="C133" t="s">
        <v>9</v>
      </c>
      <c r="D133" s="9"/>
      <c r="E133" s="8"/>
      <c r="F133" s="8"/>
      <c r="G133" s="30">
        <v>14.921999931335449</v>
      </c>
      <c r="H133" s="9"/>
      <c r="I133" s="8"/>
      <c r="J133" s="8"/>
      <c r="K133" s="8"/>
      <c r="L133" s="8"/>
      <c r="M133" s="8"/>
      <c r="N133" s="8"/>
      <c r="O133" s="33"/>
    </row>
    <row r="134" spans="2:16" ht="15">
      <c r="B134" s="36" t="s">
        <v>174</v>
      </c>
      <c r="C134" t="s">
        <v>9</v>
      </c>
      <c r="D134" s="4" t="e">
        <f>STDEV(C132:C134)</f>
        <v>#DIV/0!</v>
      </c>
      <c r="E134" s="1">
        <f>AVERAGE(C132:C134)</f>
        <v>36.076999664306641</v>
      </c>
      <c r="F134" s="8"/>
      <c r="G134" s="30">
        <v>14.977999687194824</v>
      </c>
      <c r="H134" s="3">
        <f>STDEV(G132:G134)</f>
        <v>2.8844303345140227E-2</v>
      </c>
      <c r="I134" s="1">
        <f>AVERAGE(G132:G134)</f>
        <v>14.94599978129069</v>
      </c>
      <c r="J134" s="8"/>
      <c r="K134" s="1">
        <f>E134-I134</f>
        <v>21.130999883015953</v>
      </c>
      <c r="L134" s="1">
        <f>K134-$K$7</f>
        <v>10.083666801452638</v>
      </c>
      <c r="M134" s="27" t="e">
        <f>SQRT((D134*D134)+(H134*H134))</f>
        <v>#DIV/0!</v>
      </c>
      <c r="N134" s="14"/>
      <c r="O134" s="34">
        <f>POWER(2,-L134)</f>
        <v>9.2153922699033015E-4</v>
      </c>
      <c r="P134" s="26" t="e">
        <f>M134/SQRT((COUNT(C132:C134)+COUNT(G132:G134)/2))</f>
        <v>#DIV/0!</v>
      </c>
    </row>
    <row r="135" spans="2:16">
      <c r="B135" s="36" t="s">
        <v>175</v>
      </c>
      <c r="C135" s="30">
        <v>24.864999771118164</v>
      </c>
      <c r="D135" s="10"/>
      <c r="E135" s="8"/>
      <c r="F135" s="8"/>
      <c r="G135" s="30">
        <v>16.576999664306641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175</v>
      </c>
      <c r="C136" s="30">
        <v>24.733999252319336</v>
      </c>
      <c r="D136" s="9"/>
      <c r="E136" s="8"/>
      <c r="F136" s="8"/>
      <c r="G136" s="30">
        <v>16.607000350952148</v>
      </c>
      <c r="H136" s="9"/>
      <c r="I136" s="8"/>
      <c r="J136" s="8"/>
      <c r="K136" s="8"/>
      <c r="L136" s="8"/>
      <c r="M136" s="8"/>
      <c r="N136" s="8"/>
      <c r="O136" s="33"/>
    </row>
    <row r="137" spans="2:16" ht="15">
      <c r="B137" s="36" t="s">
        <v>175</v>
      </c>
      <c r="C137" s="30">
        <v>25.371000289916992</v>
      </c>
      <c r="D137" s="4">
        <f>STDEV(C135:C137)</f>
        <v>0.33639460530026738</v>
      </c>
      <c r="E137" s="1">
        <f>AVERAGE(C135:C137)</f>
        <v>24.989999771118164</v>
      </c>
      <c r="F137" s="8"/>
      <c r="G137" s="30">
        <v>16.618999481201172</v>
      </c>
      <c r="H137" s="3">
        <f>STDEV(G135:G137)</f>
        <v>2.163332670175476E-2</v>
      </c>
      <c r="I137" s="1">
        <f>AVERAGE(G135:G137)</f>
        <v>16.60099983215332</v>
      </c>
      <c r="J137" s="8"/>
      <c r="K137" s="1">
        <f>E137-I137</f>
        <v>8.3889999389648438</v>
      </c>
      <c r="L137" s="1">
        <f>K137-$K$7</f>
        <v>-2.6583331425984706</v>
      </c>
      <c r="M137" s="27">
        <f>SQRT((D137*D137)+(H137*H137))</f>
        <v>0.33708950042875491</v>
      </c>
      <c r="N137" s="14"/>
      <c r="O137" s="34">
        <f>POWER(2,-L137)</f>
        <v>6.313032344079911</v>
      </c>
      <c r="P137" s="26">
        <f>M137/SQRT((COUNT(C135:C137)+COUNT(G135:G137)/2))</f>
        <v>0.1589055144133055</v>
      </c>
    </row>
    <row r="138" spans="2:16">
      <c r="B138" s="36" t="s">
        <v>176</v>
      </c>
      <c r="C138" s="30">
        <v>20.045999526977539</v>
      </c>
      <c r="D138" s="10"/>
      <c r="E138" s="8"/>
      <c r="F138" s="8"/>
      <c r="G138" s="30">
        <v>15.227999687194824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176</v>
      </c>
      <c r="C139" s="30"/>
      <c r="D139" s="9"/>
      <c r="E139" s="8"/>
      <c r="F139" s="8"/>
      <c r="G139" s="30">
        <v>15.246999740600586</v>
      </c>
      <c r="H139" s="9"/>
      <c r="I139" s="8"/>
      <c r="J139" s="8"/>
      <c r="K139" s="8"/>
      <c r="L139" s="8"/>
      <c r="M139" s="8"/>
      <c r="N139" s="8"/>
      <c r="O139" s="33"/>
    </row>
    <row r="140" spans="2:16" ht="15">
      <c r="B140" s="36" t="s">
        <v>176</v>
      </c>
      <c r="C140" s="30">
        <v>20.034999847412109</v>
      </c>
      <c r="D140" s="4">
        <f>STDEV(C138:C140)</f>
        <v>7.7779480115944283E-3</v>
      </c>
      <c r="E140" s="1">
        <f>AVERAGE(C138:C140)</f>
        <v>20.040499687194824</v>
      </c>
      <c r="F140" s="8"/>
      <c r="G140" s="30">
        <v>15.222999572753906</v>
      </c>
      <c r="H140" s="3">
        <f>STDEV(G138:G140)</f>
        <v>1.2662353852482506E-2</v>
      </c>
      <c r="I140" s="1">
        <f>AVERAGE(G138:G140)</f>
        <v>15.232666333516439</v>
      </c>
      <c r="J140" s="8"/>
      <c r="K140" s="1">
        <f>E140-I140</f>
        <v>4.8078333536783848</v>
      </c>
      <c r="L140" s="1">
        <f>K140-$K$7</f>
        <v>-6.2394997278849296</v>
      </c>
      <c r="M140" s="27">
        <f>SQRT((D140*D140)+(H140*H140))</f>
        <v>1.4860406466733818E-2</v>
      </c>
      <c r="N140" s="14"/>
      <c r="O140" s="34">
        <f>POWER(2,-L140)</f>
        <v>75.557325363478185</v>
      </c>
      <c r="P140" s="26">
        <f>M140/SQRT((COUNT(C138:C140)+COUNT(G138:G140)/2))</f>
        <v>7.9432213752454045E-3</v>
      </c>
    </row>
    <row r="141" spans="2:16">
      <c r="B141" s="36" t="s">
        <v>177</v>
      </c>
      <c r="C141" s="30">
        <v>34.921001434326172</v>
      </c>
      <c r="D141" s="10"/>
      <c r="E141" s="8"/>
      <c r="F141" s="8"/>
      <c r="G141" s="30">
        <v>15.644000053405762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177</v>
      </c>
      <c r="C142" t="s">
        <v>9</v>
      </c>
      <c r="D142" s="9"/>
      <c r="E142" s="8"/>
      <c r="F142" s="8"/>
      <c r="G142" s="30">
        <v>15.293000221252441</v>
      </c>
      <c r="H142" s="9"/>
      <c r="I142" s="8"/>
      <c r="J142" s="8"/>
      <c r="K142" s="8"/>
      <c r="L142" s="8"/>
      <c r="M142" s="8"/>
      <c r="N142" s="8"/>
      <c r="O142" s="33"/>
    </row>
    <row r="143" spans="2:16" ht="15">
      <c r="B143" s="36" t="s">
        <v>177</v>
      </c>
      <c r="C143" t="s">
        <v>9</v>
      </c>
      <c r="D143" s="4" t="e">
        <f>STDEV(C141:C143)</f>
        <v>#DIV/0!</v>
      </c>
      <c r="E143" s="1">
        <f>AVERAGE(C141:C143)</f>
        <v>34.921001434326172</v>
      </c>
      <c r="F143" s="8"/>
      <c r="G143" s="30">
        <v>15.489999771118164</v>
      </c>
      <c r="H143" s="3">
        <f>STDEV(G141:G143)</f>
        <v>0.17593833757106311</v>
      </c>
      <c r="I143" s="1">
        <f>AVERAGE(G141:G143)</f>
        <v>15.475666681925455</v>
      </c>
      <c r="J143" s="8"/>
      <c r="K143" s="1">
        <f>E143-I143</f>
        <v>19.445334752400719</v>
      </c>
      <c r="L143" s="1">
        <f>K143-$K$7</f>
        <v>8.3980016708374041</v>
      </c>
      <c r="M143" s="27" t="e">
        <f>SQRT((D143*D143)+(H143*H143))</f>
        <v>#DIV/0!</v>
      </c>
      <c r="N143" s="14"/>
      <c r="O143" s="34">
        <f>POWER(2,-L143)</f>
        <v>2.9644872951828031E-3</v>
      </c>
      <c r="P143" s="26" t="e">
        <f>M143/SQRT((COUNT(C141:C143)+COUNT(G141:G143)/2))</f>
        <v>#DIV/0!</v>
      </c>
    </row>
    <row r="144" spans="2:16">
      <c r="B144" s="36" t="s">
        <v>178</v>
      </c>
      <c r="C144" s="30"/>
      <c r="D144" s="10"/>
      <c r="E144" s="8"/>
      <c r="F144" s="8"/>
      <c r="G144" s="30">
        <v>14.769000053405762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178</v>
      </c>
      <c r="C145" s="30">
        <v>25.327999114990234</v>
      </c>
      <c r="D145" s="9"/>
      <c r="E145" s="8"/>
      <c r="F145" s="8"/>
      <c r="G145" s="30">
        <v>14.430000305175781</v>
      </c>
      <c r="H145" s="9"/>
      <c r="I145" s="8"/>
      <c r="J145" s="8"/>
      <c r="K145" s="8"/>
      <c r="L145" s="8"/>
      <c r="M145" s="8"/>
      <c r="N145" s="8"/>
      <c r="O145" s="33"/>
    </row>
    <row r="146" spans="2:16" ht="15">
      <c r="B146" s="36" t="s">
        <v>178</v>
      </c>
      <c r="C146" s="30">
        <v>24.941999435424805</v>
      </c>
      <c r="D146" s="4">
        <f>STDEV(C144:C146)</f>
        <v>0.27294299095654972</v>
      </c>
      <c r="E146" s="1">
        <f>AVERAGE(C144:C146)</f>
        <v>25.13499927520752</v>
      </c>
      <c r="F146" s="8"/>
      <c r="G146" s="30">
        <v>14.36299991607666</v>
      </c>
      <c r="H146" s="3">
        <f>STDEV(G144:G146)</f>
        <v>0.21765645443782622</v>
      </c>
      <c r="I146" s="1">
        <f>AVERAGE(G144:G146)</f>
        <v>14.5206667582194</v>
      </c>
      <c r="J146" s="8"/>
      <c r="K146" s="1">
        <f>E146-I146</f>
        <v>10.614332516988119</v>
      </c>
      <c r="L146" s="1">
        <f>K146-$K$7</f>
        <v>-0.43300056457519531</v>
      </c>
      <c r="M146" s="27">
        <f>SQRT((D146*D146)+(H146*H146))</f>
        <v>0.34910200296009863</v>
      </c>
      <c r="N146" s="14"/>
      <c r="O146" s="34">
        <f>POWER(2,-L146)</f>
        <v>1.3500385134382156</v>
      </c>
      <c r="P146" s="26">
        <f>M146/SQRT((COUNT(C144:C146)+COUNT(G144:G146)/2))</f>
        <v>0.18660286973046164</v>
      </c>
    </row>
    <row r="147" spans="2:16">
      <c r="B147" s="36" t="s">
        <v>179</v>
      </c>
      <c r="C147" s="30">
        <v>19.548000335693359</v>
      </c>
      <c r="D147" s="10"/>
      <c r="E147" s="8"/>
      <c r="F147" s="8"/>
      <c r="G147" s="30">
        <v>14.154000282287598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179</v>
      </c>
      <c r="C148" s="30">
        <v>19.754999160766602</v>
      </c>
      <c r="D148" s="9"/>
      <c r="E148" s="8"/>
      <c r="F148" s="8"/>
      <c r="G148" s="30">
        <v>14.121999740600586</v>
      </c>
      <c r="H148" s="9"/>
      <c r="I148" s="8"/>
      <c r="J148" s="8"/>
      <c r="K148" s="8"/>
      <c r="L148" s="8"/>
      <c r="M148" s="8"/>
      <c r="N148" s="8"/>
      <c r="O148" s="33"/>
    </row>
    <row r="149" spans="2:16" ht="15">
      <c r="B149" s="36" t="s">
        <v>179</v>
      </c>
      <c r="C149" s="30">
        <v>19.405000686645508</v>
      </c>
      <c r="D149" s="4">
        <f>STDEV(C147:C149)</f>
        <v>0.17597175204020926</v>
      </c>
      <c r="E149" s="1">
        <f>AVERAGE(C147:C149)</f>
        <v>19.569333394368488</v>
      </c>
      <c r="F149" s="8"/>
      <c r="G149" s="30">
        <v>14.163000106811523</v>
      </c>
      <c r="H149" s="3">
        <f>STDEV(G147:G149)</f>
        <v>2.1548633132036536E-2</v>
      </c>
      <c r="I149" s="1">
        <f>AVERAGE(G147:G149)</f>
        <v>14.146333376566568</v>
      </c>
      <c r="J149" s="8"/>
      <c r="K149" s="1">
        <f>E149-I149</f>
        <v>5.42300001780192</v>
      </c>
      <c r="L149" s="1">
        <f>K149-$K$7</f>
        <v>-5.6243330637613944</v>
      </c>
      <c r="M149" s="27">
        <f>SQRT((D149*D149)+(H149*H149))</f>
        <v>0.17728621239667791</v>
      </c>
      <c r="N149" s="14"/>
      <c r="O149" s="34">
        <f>POWER(2,-L149)</f>
        <v>49.3279375770584</v>
      </c>
      <c r="P149" s="26">
        <f>M149/SQRT((COUNT(C147:C149)+COUNT(G147:G149)/2))</f>
        <v>8.3573521997713021E-2</v>
      </c>
    </row>
    <row r="150" spans="2:16">
      <c r="B150" s="36" t="s">
        <v>180</v>
      </c>
      <c r="C150" s="30">
        <v>35.145000457763672</v>
      </c>
      <c r="D150" s="10"/>
      <c r="E150" s="8"/>
      <c r="F150" s="8"/>
      <c r="G150" s="30">
        <v>14.869999885559082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180</v>
      </c>
      <c r="C151" s="30">
        <v>34.535999298095703</v>
      </c>
      <c r="D151" s="9"/>
      <c r="E151" s="8"/>
      <c r="F151" s="8"/>
      <c r="G151" s="30">
        <v>14.986000061035156</v>
      </c>
      <c r="H151" s="9"/>
      <c r="I151" s="8"/>
      <c r="J151" s="8"/>
      <c r="K151" s="8"/>
      <c r="L151" s="8"/>
      <c r="M151" s="8"/>
      <c r="N151" s="8"/>
      <c r="O151" s="33"/>
    </row>
    <row r="152" spans="2:16" ht="15">
      <c r="B152" s="36" t="s">
        <v>180</v>
      </c>
      <c r="C152" t="s">
        <v>9</v>
      </c>
      <c r="D152" s="4">
        <f>STDEV(C150:C152)</f>
        <v>0.43062884975169208</v>
      </c>
      <c r="E152" s="1">
        <f>AVERAGE(C150:C152)</f>
        <v>34.840499877929688</v>
      </c>
      <c r="F152" s="8"/>
      <c r="G152" s="30">
        <v>14.958000183105469</v>
      </c>
      <c r="H152" s="3">
        <f>STDEV(G150:G152)</f>
        <v>6.053110253251355E-2</v>
      </c>
      <c r="I152" s="1">
        <f>AVERAGE(G150:G152)</f>
        <v>14.938000043233236</v>
      </c>
      <c r="J152" s="8"/>
      <c r="K152" s="1">
        <f>E152-I152</f>
        <v>19.902499834696449</v>
      </c>
      <c r="L152" s="1">
        <f>K152-$K$7</f>
        <v>8.8551667531331351</v>
      </c>
      <c r="M152" s="27">
        <f>SQRT((D152*D152)+(H152*H152))</f>
        <v>0.43486230074848642</v>
      </c>
      <c r="N152" s="14"/>
      <c r="O152" s="34">
        <f>POWER(2,-L152)</f>
        <v>2.159380576994442E-3</v>
      </c>
      <c r="P152" s="26">
        <f>M152/SQRT((COUNT(C150:C152)+COUNT(G150:G152)/2))</f>
        <v>0.23244367711786937</v>
      </c>
    </row>
    <row r="153" spans="2:16">
      <c r="B153" s="36" t="s">
        <v>181</v>
      </c>
      <c r="C153" s="30">
        <v>25.11400032043457</v>
      </c>
      <c r="D153" s="10"/>
      <c r="E153" s="8"/>
      <c r="F153" s="8"/>
      <c r="G153" s="30">
        <v>15.604000091552734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181</v>
      </c>
      <c r="C154" s="30">
        <v>25.076999664306641</v>
      </c>
      <c r="D154" s="9"/>
      <c r="E154" s="8"/>
      <c r="F154" s="8"/>
      <c r="G154" s="30">
        <v>15.607999801635742</v>
      </c>
      <c r="H154" s="9"/>
      <c r="I154" s="8"/>
      <c r="J154" s="8"/>
      <c r="K154" s="8"/>
      <c r="L154" s="8"/>
      <c r="M154" s="8"/>
      <c r="N154" s="8"/>
      <c r="O154" s="33"/>
    </row>
    <row r="155" spans="2:16" ht="15">
      <c r="B155" s="36" t="s">
        <v>181</v>
      </c>
      <c r="C155" s="30">
        <v>25.011999130249023</v>
      </c>
      <c r="D155" s="4">
        <f>STDEV(C153:C155)</f>
        <v>5.1637132603293757E-2</v>
      </c>
      <c r="E155" s="1">
        <f>AVERAGE(C153:C155)</f>
        <v>25.06766637166341</v>
      </c>
      <c r="F155" s="8"/>
      <c r="G155" s="30">
        <v>15.569999694824219</v>
      </c>
      <c r="H155" s="3">
        <f>STDEV(G153:G155)</f>
        <v>2.0880743825080244E-2</v>
      </c>
      <c r="I155" s="1">
        <f>AVERAGE(G153:G155)</f>
        <v>15.593999862670898</v>
      </c>
      <c r="J155" s="8"/>
      <c r="K155" s="1">
        <f>E155-I155</f>
        <v>9.4736665089925118</v>
      </c>
      <c r="L155" s="1">
        <f>K155-$K$7</f>
        <v>-1.5736665725708026</v>
      </c>
      <c r="M155" s="27">
        <f>SQRT((D155*D155)+(H155*H155))</f>
        <v>5.5699182455209967E-2</v>
      </c>
      <c r="N155" s="14"/>
      <c r="O155" s="34">
        <f>POWER(2,-L155)</f>
        <v>2.9766024954811723</v>
      </c>
      <c r="P155" s="26">
        <f>M155/SQRT((COUNT(C153:C155)+COUNT(G153:G155)/2))</f>
        <v>2.6256846413750496E-2</v>
      </c>
    </row>
    <row r="156" spans="2:16">
      <c r="B156" s="36" t="s">
        <v>182</v>
      </c>
      <c r="C156" s="30">
        <v>18.26300048828125</v>
      </c>
      <c r="D156" s="10"/>
      <c r="E156" s="8"/>
      <c r="F156" s="8"/>
      <c r="G156" s="30">
        <v>14.237000465393066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182</v>
      </c>
      <c r="C157" s="30">
        <v>18.12700080871582</v>
      </c>
      <c r="D157" s="9"/>
      <c r="E157" s="8"/>
      <c r="F157" s="8"/>
      <c r="G157" s="30">
        <v>14.279999732971191</v>
      </c>
      <c r="H157" s="9"/>
      <c r="I157" s="8"/>
      <c r="J157" s="8"/>
      <c r="K157" s="8"/>
      <c r="L157" s="8"/>
      <c r="M157" s="8"/>
      <c r="N157" s="8"/>
      <c r="O157" s="33"/>
    </row>
    <row r="158" spans="2:16" ht="15">
      <c r="B158" s="36" t="s">
        <v>182</v>
      </c>
      <c r="C158" s="30">
        <v>18.194999694824219</v>
      </c>
      <c r="D158" s="4">
        <f>STDEV(C156:C158)</f>
        <v>6.7999839784944005E-2</v>
      </c>
      <c r="E158" s="1">
        <f>AVERAGE(C156:C158)</f>
        <v>18.195000330607098</v>
      </c>
      <c r="F158" s="8"/>
      <c r="G158" s="30">
        <v>14.26200008392334</v>
      </c>
      <c r="H158" s="3">
        <f>STDEV(G156:G158)</f>
        <v>2.1594387020551609E-2</v>
      </c>
      <c r="I158" s="1">
        <f>AVERAGE(G156:G158)</f>
        <v>14.259666760762533</v>
      </c>
      <c r="J158" s="8"/>
      <c r="K158" s="1">
        <f>E158-I158</f>
        <v>3.9353335698445644</v>
      </c>
      <c r="L158" s="1">
        <f>K158-$K$7</f>
        <v>-7.11199951171875</v>
      </c>
      <c r="M158" s="27">
        <f>SQRT((D158*D158)+(H158*H158))</f>
        <v>7.1346308675161479E-2</v>
      </c>
      <c r="N158" s="14"/>
      <c r="O158" s="34">
        <f>POWER(2,-L158)</f>
        <v>138.33280464218458</v>
      </c>
      <c r="P158" s="26">
        <f>M158/SQRT((COUNT(C156:C158)+COUNT(G156:G158)/2))</f>
        <v>3.3632972451223528E-2</v>
      </c>
    </row>
    <row r="159" spans="2:16">
      <c r="B159" s="36" t="s">
        <v>183</v>
      </c>
      <c r="C159" s="30">
        <v>34.969001770019531</v>
      </c>
      <c r="D159" s="10"/>
      <c r="E159" s="8"/>
      <c r="F159" s="8"/>
      <c r="G159" s="30">
        <v>14.883999824523926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183</v>
      </c>
      <c r="C160" s="30">
        <v>36.103000640869141</v>
      </c>
      <c r="D160" s="9"/>
      <c r="E160" s="8"/>
      <c r="F160" s="8"/>
      <c r="G160" s="30">
        <v>14.961999893188477</v>
      </c>
      <c r="H160" s="9"/>
      <c r="I160" s="8"/>
      <c r="J160" s="8"/>
      <c r="K160" s="8"/>
      <c r="L160" s="8"/>
      <c r="M160" s="8"/>
      <c r="N160" s="8"/>
      <c r="O160" s="33"/>
    </row>
    <row r="161" spans="2:16" ht="15">
      <c r="B161" s="36" t="s">
        <v>183</v>
      </c>
      <c r="C161" s="30">
        <v>35.251998901367188</v>
      </c>
      <c r="D161" s="4">
        <f>STDEV(C159:C161)</f>
        <v>0.59023226728615652</v>
      </c>
      <c r="E161" s="1">
        <f>AVERAGE(C159:C161)</f>
        <v>35.441333770751953</v>
      </c>
      <c r="F161" s="8"/>
      <c r="G161" s="30">
        <v>14.906999588012695</v>
      </c>
      <c r="H161" s="3">
        <f>STDEV(G159:G161)</f>
        <v>4.007915792870205E-2</v>
      </c>
      <c r="I161" s="1">
        <f>AVERAGE(G159:G161)</f>
        <v>14.917666435241699</v>
      </c>
      <c r="J161" s="8"/>
      <c r="K161" s="1">
        <f>E161-I161</f>
        <v>20.523667335510254</v>
      </c>
      <c r="L161" s="1">
        <f>K161-$K$7</f>
        <v>9.4763342539469395</v>
      </c>
      <c r="M161" s="27">
        <f>SQRT((D161*D161)+(H161*H161))</f>
        <v>0.59159147073468765</v>
      </c>
      <c r="N161" s="14"/>
      <c r="O161" s="34">
        <f>POWER(2,-L161)</f>
        <v>1.4039095898201301E-3</v>
      </c>
      <c r="P161" s="26">
        <f>M161/SQRT((COUNT(C159:C161)+COUNT(G159:G161)/2))</f>
        <v>0.27887889376574709</v>
      </c>
    </row>
    <row r="162" spans="2:16">
      <c r="B162" s="35" t="s">
        <v>184</v>
      </c>
      <c r="C162" s="30">
        <v>26.885000228881836</v>
      </c>
      <c r="D162" s="10"/>
      <c r="E162" s="8"/>
      <c r="F162" s="8"/>
      <c r="G162" s="30">
        <v>17.221000671386719</v>
      </c>
      <c r="I162" s="8"/>
      <c r="J162" s="8"/>
      <c r="K162" s="8"/>
      <c r="L162" s="8"/>
      <c r="M162" s="8"/>
      <c r="N162" s="8"/>
      <c r="O162" s="33"/>
    </row>
    <row r="163" spans="2:16">
      <c r="B163" s="35" t="s">
        <v>184</v>
      </c>
      <c r="C163" s="30">
        <v>27.499000549316406</v>
      </c>
      <c r="D163" s="9"/>
      <c r="E163" s="8"/>
      <c r="F163" s="8"/>
      <c r="G163" s="30">
        <v>16.896999359130859</v>
      </c>
      <c r="H163" s="9"/>
      <c r="I163" s="8"/>
      <c r="J163" s="8"/>
      <c r="K163" s="8"/>
      <c r="L163" s="8"/>
      <c r="M163" s="8"/>
      <c r="N163" s="8"/>
      <c r="O163" s="33"/>
    </row>
    <row r="164" spans="2:16" ht="15">
      <c r="B164" s="35" t="s">
        <v>184</v>
      </c>
      <c r="C164" s="30"/>
      <c r="D164" s="4">
        <f>STDEV(C162:C164)</f>
        <v>0.43416379022999779</v>
      </c>
      <c r="E164" s="1">
        <f>AVERAGE(C162:C164)</f>
        <v>27.192000389099121</v>
      </c>
      <c r="F164" s="8"/>
      <c r="G164" s="30">
        <v>17.233999252319336</v>
      </c>
      <c r="H164" s="3">
        <f>STDEV(G162:G164)</f>
        <v>0.19092526524743711</v>
      </c>
      <c r="I164" s="1">
        <f>AVERAGE(G162:G164)</f>
        <v>17.117333094278973</v>
      </c>
      <c r="J164" s="8"/>
      <c r="K164" s="1">
        <f>E164-I164</f>
        <v>10.074667294820149</v>
      </c>
      <c r="L164" s="1">
        <f>K164-$K$7</f>
        <v>-0.97266578674316584</v>
      </c>
      <c r="M164" s="27">
        <f>SQRT((D164*D164)+(H164*H164))</f>
        <v>0.47428963055993723</v>
      </c>
      <c r="N164" s="14"/>
      <c r="O164" s="40">
        <f>POWER(2,-L164)</f>
        <v>1.9624634527689855</v>
      </c>
      <c r="P164" s="26">
        <f>M164/SQRT((COUNT(C162:C164)+COUNT(G162:G164)/2))</f>
        <v>0.25351847137926753</v>
      </c>
    </row>
    <row r="165" spans="2:16">
      <c r="B165" s="36" t="s">
        <v>185</v>
      </c>
      <c r="C165" t="s">
        <v>9</v>
      </c>
      <c r="D165" s="10"/>
      <c r="E165" s="8"/>
      <c r="F165" s="8"/>
      <c r="G165" s="30"/>
      <c r="I165" s="8"/>
      <c r="J165" s="8"/>
      <c r="K165" s="8"/>
      <c r="L165" s="8"/>
      <c r="M165" s="8"/>
      <c r="N165" s="8"/>
      <c r="O165" s="33"/>
    </row>
    <row r="166" spans="2:16">
      <c r="B166" s="36" t="s">
        <v>185</v>
      </c>
      <c r="C166" s="30">
        <v>20.202999114990234</v>
      </c>
      <c r="D166" s="9"/>
      <c r="E166" s="8"/>
      <c r="F166" s="8"/>
      <c r="G166" s="30">
        <v>14.98799991607666</v>
      </c>
      <c r="H166" s="9"/>
      <c r="I166" s="8"/>
      <c r="J166" s="8"/>
      <c r="K166" s="8"/>
      <c r="L166" s="8"/>
      <c r="M166" s="8"/>
      <c r="N166" s="8"/>
      <c r="O166" s="33"/>
    </row>
    <row r="167" spans="2:16" ht="15">
      <c r="B167" s="36" t="s">
        <v>185</v>
      </c>
      <c r="C167" s="30">
        <v>19.895999908447266</v>
      </c>
      <c r="D167" s="4">
        <f>STDEV(C165:C167)</f>
        <v>0.21708122076542272</v>
      </c>
      <c r="E167" s="1">
        <f>AVERAGE(C165:C167)</f>
        <v>20.04949951171875</v>
      </c>
      <c r="F167" s="8"/>
      <c r="G167" s="30">
        <v>14.619000434875488</v>
      </c>
      <c r="H167" s="3">
        <f>STDEV(G165:G167)</f>
        <v>0.26092203541166659</v>
      </c>
      <c r="I167" s="1">
        <f>AVERAGE(G165:G167)</f>
        <v>14.803500175476074</v>
      </c>
      <c r="J167" s="8"/>
      <c r="K167" s="1">
        <f>E167-I167</f>
        <v>5.2459993362426758</v>
      </c>
      <c r="L167" s="1">
        <f>K167-$K$7</f>
        <v>-5.8013337453206386</v>
      </c>
      <c r="M167" s="27">
        <f>SQRT((D167*D167)+(H167*H167))</f>
        <v>0.33941797974234245</v>
      </c>
      <c r="N167" s="14"/>
      <c r="O167" s="34">
        <f>POWER(2,-L167)</f>
        <v>55.76676758945689</v>
      </c>
      <c r="P167" s="26">
        <f>M167/SQRT((COUNT(C165:C167)+COUNT(G165:G167)/2))</f>
        <v>0.19596306197204036</v>
      </c>
    </row>
    <row r="168" spans="2:16">
      <c r="B168" s="36" t="s">
        <v>186</v>
      </c>
      <c r="C168" t="s">
        <v>9</v>
      </c>
      <c r="D168" s="10"/>
      <c r="E168" s="8"/>
      <c r="F168" s="8"/>
      <c r="G168" s="30">
        <v>16.830999374389648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186</v>
      </c>
      <c r="C169" t="s">
        <v>9</v>
      </c>
      <c r="D169" s="9"/>
      <c r="E169" s="8"/>
      <c r="F169" s="8"/>
      <c r="G169" s="30">
        <v>16.791000366210938</v>
      </c>
      <c r="H169" s="9"/>
      <c r="I169" s="8"/>
      <c r="J169" s="8"/>
      <c r="K169" s="8"/>
      <c r="L169" s="8"/>
      <c r="M169" s="8"/>
      <c r="N169" s="8"/>
      <c r="O169" s="33"/>
    </row>
    <row r="170" spans="2:16" ht="15">
      <c r="B170" s="36" t="s">
        <v>186</v>
      </c>
      <c r="C170" t="s">
        <v>9</v>
      </c>
      <c r="D170" s="4" t="e">
        <f>STDEV(C168:C170)</f>
        <v>#DIV/0!</v>
      </c>
      <c r="E170" s="1" t="e">
        <f>AVERAGE(C168:C170)</f>
        <v>#DIV/0!</v>
      </c>
      <c r="F170" s="8"/>
      <c r="G170" s="30">
        <v>16.778999328613281</v>
      </c>
      <c r="H170" s="3">
        <f>STDEV(G168:G170)</f>
        <v>2.7227285087589453E-2</v>
      </c>
      <c r="I170" s="1">
        <f>AVERAGE(G168:G170)</f>
        <v>16.800333023071289</v>
      </c>
      <c r="J170" s="8"/>
      <c r="K170" s="1" t="e">
        <f>E170-I170</f>
        <v>#DIV/0!</v>
      </c>
      <c r="L170" s="1" t="e">
        <f>K170-$K$7</f>
        <v>#DIV/0!</v>
      </c>
      <c r="M170" s="27" t="e">
        <f>SQRT((D170*D170)+(H170*H170))</f>
        <v>#DIV/0!</v>
      </c>
      <c r="N170" s="14"/>
      <c r="O170" s="34" t="e">
        <f>POWER(2,-L170)</f>
        <v>#DIV/0!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6"/>
  <sheetViews>
    <sheetView showGridLines="0" workbookViewId="0">
      <selection activeCell="O11" sqref="O11:O107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4.33203125" style="31" customWidth="1"/>
    <col min="16" max="16" width="6.332031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">
      <c r="B7" s="38"/>
      <c r="C7" s="30">
        <v>26.604999542236328</v>
      </c>
      <c r="D7" s="4">
        <f>STDEV(C5:C8)</f>
        <v>2.9698355334716372E-2</v>
      </c>
      <c r="E7" s="1">
        <f>AVERAGE(C5:C8)</f>
        <v>26.583999633789062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187</v>
      </c>
      <c r="C9" s="30">
        <v>25.87299919128418</v>
      </c>
      <c r="D9" s="10"/>
      <c r="E9" s="8"/>
      <c r="F9" s="8"/>
      <c r="G9" s="30">
        <v>16.426000595092773</v>
      </c>
      <c r="I9" s="8"/>
      <c r="J9" s="8"/>
      <c r="K9" s="8"/>
      <c r="L9" s="8"/>
      <c r="M9" s="8"/>
      <c r="N9" s="8"/>
      <c r="O9" s="33"/>
    </row>
    <row r="10" spans="2:16">
      <c r="B10" s="36" t="s">
        <v>187</v>
      </c>
      <c r="C10" s="30"/>
      <c r="D10" s="9"/>
      <c r="E10" s="8"/>
      <c r="F10" s="8"/>
      <c r="G10" s="30">
        <v>15.982999801635742</v>
      </c>
      <c r="H10" s="9"/>
      <c r="I10" s="8"/>
      <c r="J10" s="8"/>
      <c r="K10" s="8"/>
      <c r="L10" s="8"/>
      <c r="M10" s="8"/>
      <c r="N10" s="8"/>
      <c r="O10" s="33"/>
    </row>
    <row r="11" spans="2:16" ht="15">
      <c r="B11" s="36" t="s">
        <v>187</v>
      </c>
      <c r="C11" s="30">
        <v>25.506999969482422</v>
      </c>
      <c r="D11" s="4">
        <f>STDEV(C9:C11)</f>
        <v>0.25880053164502226</v>
      </c>
      <c r="E11" s="1">
        <f>AVERAGE(C9:C11)</f>
        <v>25.689999580383301</v>
      </c>
      <c r="F11" s="8"/>
      <c r="G11" s="30">
        <v>16.39900016784668</v>
      </c>
      <c r="H11" s="3">
        <f>STDEV(G9:G11)</f>
        <v>0.24833949570519553</v>
      </c>
      <c r="I11" s="1">
        <f>AVERAGE(G9:G11)</f>
        <v>16.269333521525066</v>
      </c>
      <c r="J11" s="8"/>
      <c r="K11" s="1">
        <f>E11-I11</f>
        <v>9.4206660588582345</v>
      </c>
      <c r="L11" s="1">
        <f>K11-$K$7</f>
        <v>-1.6266670227050799</v>
      </c>
      <c r="M11" s="27">
        <f>SQRT((D11*D11)+(H11*H11))</f>
        <v>0.35867843579849762</v>
      </c>
      <c r="N11" s="14"/>
      <c r="O11" s="34">
        <f>POWER(2,-L11)</f>
        <v>3.0879877355238752</v>
      </c>
      <c r="P11" s="26">
        <f>M11/SQRT((COUNT(C9:C11)+COUNT(G9:G11)/2))</f>
        <v>0.19172168839742451</v>
      </c>
    </row>
    <row r="12" spans="2:16">
      <c r="B12" s="35" t="s">
        <v>188</v>
      </c>
      <c r="C12" s="30">
        <v>23.506000518798828</v>
      </c>
      <c r="D12" s="10"/>
      <c r="E12" s="8"/>
      <c r="F12" s="8"/>
      <c r="G12" s="30">
        <v>14.675000190734863</v>
      </c>
      <c r="I12" s="8"/>
      <c r="J12" s="8"/>
      <c r="K12" s="8"/>
      <c r="L12" s="8"/>
      <c r="M12" s="8"/>
      <c r="N12" s="8"/>
      <c r="O12" s="33"/>
    </row>
    <row r="13" spans="2:16">
      <c r="B13" s="35" t="s">
        <v>188</v>
      </c>
      <c r="C13" s="30">
        <v>22.160999298095703</v>
      </c>
      <c r="D13" s="9"/>
      <c r="E13" s="8"/>
      <c r="F13" s="8"/>
      <c r="G13" s="30">
        <v>15.111000061035156</v>
      </c>
      <c r="H13" s="9"/>
      <c r="I13" s="8"/>
      <c r="J13" s="8"/>
      <c r="K13" s="8"/>
      <c r="L13" s="8"/>
      <c r="M13" s="8"/>
      <c r="N13" s="8"/>
      <c r="O13" s="33"/>
    </row>
    <row r="14" spans="2:16" ht="15">
      <c r="B14" s="35" t="s">
        <v>188</v>
      </c>
      <c r="C14" s="30"/>
      <c r="D14" s="4">
        <f>STDEV(C12:C14)</f>
        <v>0.95105948386336392</v>
      </c>
      <c r="E14" s="1">
        <f>AVERAGE(C12:C14)</f>
        <v>22.833499908447266</v>
      </c>
      <c r="F14" s="8"/>
      <c r="G14" s="30">
        <v>15.12399959564209</v>
      </c>
      <c r="H14" s="3">
        <f>STDEV(G12:G14)</f>
        <v>0.25555995396022463</v>
      </c>
      <c r="I14" s="1">
        <f>AVERAGE(G12:G14)</f>
        <v>14.969999949137369</v>
      </c>
      <c r="J14" s="8"/>
      <c r="K14" s="1">
        <f>E14-I14</f>
        <v>7.8634999593098964</v>
      </c>
      <c r="L14" s="1">
        <f>K14-$K$7</f>
        <v>-3.183833122253418</v>
      </c>
      <c r="M14" s="27">
        <f>SQRT((D14*D14)+(H14*H14))</f>
        <v>0.98479694958636033</v>
      </c>
      <c r="N14" s="14"/>
      <c r="O14" s="40">
        <f>POWER(2,-L14)</f>
        <v>9.0871829354198503</v>
      </c>
      <c r="P14" s="26">
        <f>M14/SQRT((COUNT(C12:C14)+COUNT(G12:G14)/2))</f>
        <v>0.52639611155603572</v>
      </c>
    </row>
    <row r="15" spans="2:16">
      <c r="B15" s="36" t="s">
        <v>189</v>
      </c>
      <c r="C15" t="s">
        <v>9</v>
      </c>
      <c r="D15" s="10"/>
      <c r="E15" s="8"/>
      <c r="F15" s="8"/>
      <c r="G15" s="30">
        <v>17.183000564575195</v>
      </c>
      <c r="I15" s="8"/>
      <c r="J15" s="8"/>
      <c r="K15" s="8"/>
      <c r="L15" s="8"/>
      <c r="M15" s="8"/>
      <c r="N15" s="8"/>
      <c r="O15" s="33"/>
    </row>
    <row r="16" spans="2:16">
      <c r="B16" s="36" t="s">
        <v>189</v>
      </c>
      <c r="C16" s="30">
        <v>36.784000396728516</v>
      </c>
      <c r="D16" s="9"/>
      <c r="E16" s="8"/>
      <c r="F16" s="8"/>
      <c r="G16" s="30">
        <v>17.163000106811523</v>
      </c>
      <c r="H16" s="9"/>
      <c r="I16" s="8"/>
      <c r="J16" s="8"/>
      <c r="K16" s="8"/>
      <c r="L16" s="8"/>
      <c r="M16" s="8"/>
      <c r="N16" s="8"/>
      <c r="O16" s="33"/>
    </row>
    <row r="17" spans="2:16" ht="15">
      <c r="B17" s="36" t="s">
        <v>189</v>
      </c>
      <c r="C17" t="s">
        <v>9</v>
      </c>
      <c r="D17" s="4" t="e">
        <f>STDEV(C15:C17)</f>
        <v>#DIV/0!</v>
      </c>
      <c r="E17" s="1">
        <f>AVERAGE(C15:C17)</f>
        <v>36.784000396728516</v>
      </c>
      <c r="F17" s="8"/>
      <c r="G17" s="30">
        <v>17.124000549316406</v>
      </c>
      <c r="H17" s="3">
        <f>STDEV(G15:G17)</f>
        <v>3.0005515037819064E-2</v>
      </c>
      <c r="I17" s="1">
        <f>AVERAGE(G15:G17)</f>
        <v>17.156667073567707</v>
      </c>
      <c r="J17" s="8"/>
      <c r="K17" s="1">
        <f>E17-I17</f>
        <v>19.627333323160808</v>
      </c>
      <c r="L17" s="1">
        <f>K17-$K$7</f>
        <v>8.5800002415974941</v>
      </c>
      <c r="M17" s="27" t="e">
        <f>SQRT((D17*D17)+(H17*H17))</f>
        <v>#DIV/0!</v>
      </c>
      <c r="N17" s="14"/>
      <c r="O17" s="34">
        <f>POWER(2,-L17)</f>
        <v>2.6131393178384275E-3</v>
      </c>
      <c r="P17" s="26" t="e">
        <f>M17/SQRT((COUNT(C15:C17)+COUNT(G15:G17)/2))</f>
        <v>#DIV/0!</v>
      </c>
    </row>
    <row r="18" spans="2:16">
      <c r="B18" s="36" t="s">
        <v>190</v>
      </c>
      <c r="C18" s="30">
        <v>30.642999649047852</v>
      </c>
      <c r="D18" s="10"/>
      <c r="E18" s="8"/>
      <c r="F18" s="8"/>
      <c r="G18" s="30">
        <v>16.527000427246094</v>
      </c>
      <c r="I18" s="8"/>
      <c r="J18" s="8"/>
      <c r="K18" s="8"/>
      <c r="L18" s="8"/>
      <c r="M18" s="8"/>
      <c r="N18" s="8"/>
      <c r="O18" s="33"/>
    </row>
    <row r="19" spans="2:16">
      <c r="B19" s="36" t="s">
        <v>190</v>
      </c>
      <c r="C19" s="30">
        <v>30.940999984741211</v>
      </c>
      <c r="D19" s="9"/>
      <c r="E19" s="8"/>
      <c r="F19" s="8"/>
      <c r="G19" s="30">
        <v>16.534999847412109</v>
      </c>
      <c r="H19" s="9"/>
      <c r="I19" s="8"/>
      <c r="J19" s="8"/>
      <c r="K19" s="8"/>
      <c r="L19" s="8"/>
      <c r="M19" s="8"/>
      <c r="N19" s="8"/>
      <c r="O19" s="33"/>
    </row>
    <row r="20" spans="2:16" ht="15">
      <c r="B20" s="36" t="s">
        <v>190</v>
      </c>
      <c r="C20" s="30">
        <v>30.934999465942383</v>
      </c>
      <c r="D20" s="4">
        <f>STDEV(C18:C20)</f>
        <v>0.17034479708601305</v>
      </c>
      <c r="E20" s="1">
        <f>AVERAGE(C18:C20)</f>
        <v>30.839666366577148</v>
      </c>
      <c r="F20" s="8"/>
      <c r="G20" s="30">
        <v>16.577999114990234</v>
      </c>
      <c r="H20" s="3">
        <f>STDEV(G18:G20)</f>
        <v>2.7428069220149908E-2</v>
      </c>
      <c r="I20" s="1">
        <f>AVERAGE(G18:G20)</f>
        <v>16.546666463216145</v>
      </c>
      <c r="J20" s="8"/>
      <c r="K20" s="1">
        <f>E20-I20</f>
        <v>14.292999903361004</v>
      </c>
      <c r="L20" s="1">
        <f>K20-$K$7</f>
        <v>3.2456668217976894</v>
      </c>
      <c r="M20" s="27">
        <f>SQRT((D20*D20)+(H20*H20))</f>
        <v>0.17253883294905031</v>
      </c>
      <c r="N20" s="14"/>
      <c r="O20" s="34">
        <f>POWER(2,-L20)</f>
        <v>0.10542823372779254</v>
      </c>
      <c r="P20" s="26">
        <f>M20/SQRT((COUNT(C18:C20)+COUNT(G18:G20)/2))</f>
        <v>8.1335585864190943E-2</v>
      </c>
    </row>
    <row r="21" spans="2:16">
      <c r="B21" s="36" t="s">
        <v>191</v>
      </c>
      <c r="C21" s="30">
        <v>24.288000106811523</v>
      </c>
      <c r="D21" s="10"/>
      <c r="E21" s="8"/>
      <c r="F21" s="8"/>
      <c r="G21" s="30">
        <v>16.558000564575195</v>
      </c>
      <c r="I21" s="8"/>
      <c r="J21" s="8"/>
      <c r="K21" s="8"/>
      <c r="L21" s="8"/>
      <c r="M21" s="8"/>
      <c r="N21" s="8"/>
      <c r="O21" s="33"/>
    </row>
    <row r="22" spans="2:16">
      <c r="B22" s="36" t="s">
        <v>191</v>
      </c>
      <c r="C22" s="30">
        <v>24.659999847412109</v>
      </c>
      <c r="D22" s="9"/>
      <c r="E22" s="8"/>
      <c r="F22" s="8"/>
      <c r="G22" s="30">
        <v>16.51300048828125</v>
      </c>
      <c r="H22" s="9"/>
      <c r="I22" s="8"/>
      <c r="J22" s="8"/>
      <c r="K22" s="8"/>
      <c r="L22" s="8"/>
      <c r="M22" s="8"/>
      <c r="N22" s="8"/>
      <c r="O22" s="33"/>
    </row>
    <row r="23" spans="2:16" ht="15">
      <c r="B23" s="36" t="s">
        <v>191</v>
      </c>
      <c r="C23" s="30">
        <v>24.309999465942383</v>
      </c>
      <c r="D23" s="4">
        <f>STDEV(C21:C23)</f>
        <v>0.20871353806833975</v>
      </c>
      <c r="E23" s="1">
        <f>AVERAGE(C21:C23)</f>
        <v>24.41933314005534</v>
      </c>
      <c r="F23" s="8"/>
      <c r="G23" s="30">
        <v>16.51099967956543</v>
      </c>
      <c r="H23" s="3">
        <f>STDEV(G21:G23)</f>
        <v>2.6577224879206295E-2</v>
      </c>
      <c r="I23" s="1">
        <f>AVERAGE(G21:G23)</f>
        <v>16.527333577473957</v>
      </c>
      <c r="J23" s="8"/>
      <c r="K23" s="1">
        <f>E23-I23</f>
        <v>7.8919995625813826</v>
      </c>
      <c r="L23" s="1">
        <f>K23-$K$7</f>
        <v>-3.1553335189819318</v>
      </c>
      <c r="M23" s="27">
        <f>SQRT((D23*D23)+(H23*H23))</f>
        <v>0.21039888273297511</v>
      </c>
      <c r="N23" s="14"/>
      <c r="O23" s="34">
        <f>POWER(2,-L23)</f>
        <v>8.909432370231535</v>
      </c>
      <c r="P23" s="26">
        <f>M23/SQRT((COUNT(C21:C23)+COUNT(G21:G23)/2))</f>
        <v>9.918298448970661E-2</v>
      </c>
    </row>
    <row r="24" spans="2:16">
      <c r="B24" s="36" t="s">
        <v>192</v>
      </c>
      <c r="C24" t="s">
        <v>9</v>
      </c>
      <c r="D24" s="10"/>
      <c r="E24" s="8"/>
      <c r="F24" s="8"/>
      <c r="G24" s="30">
        <v>15.581000328063965</v>
      </c>
      <c r="I24" s="8"/>
      <c r="J24" s="8"/>
      <c r="K24" s="8"/>
      <c r="L24" s="8"/>
      <c r="M24" s="8"/>
      <c r="N24" s="8"/>
      <c r="O24" s="33"/>
    </row>
    <row r="25" spans="2:16">
      <c r="B25" s="36" t="s">
        <v>192</v>
      </c>
      <c r="C25" t="s">
        <v>9</v>
      </c>
      <c r="D25" s="9"/>
      <c r="E25" s="8"/>
      <c r="F25" s="8"/>
      <c r="G25" s="30">
        <v>15.083999633789062</v>
      </c>
      <c r="H25" s="9"/>
      <c r="I25" s="8"/>
      <c r="J25" s="8"/>
      <c r="K25" s="8"/>
      <c r="L25" s="8"/>
      <c r="M25" s="8"/>
      <c r="N25" s="8"/>
      <c r="O25" s="33"/>
    </row>
    <row r="26" spans="2:16" ht="15">
      <c r="B26" s="36" t="s">
        <v>192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15.404000282287598</v>
      </c>
      <c r="H26" s="3">
        <f>STDEV(G24:G26)</f>
        <v>0.25190577648334245</v>
      </c>
      <c r="I26" s="1">
        <f>AVERAGE(G24:G26)</f>
        <v>15.356333414713541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193</v>
      </c>
      <c r="C27" s="30">
        <v>28.527999877929688</v>
      </c>
      <c r="D27" s="10"/>
      <c r="E27" s="8"/>
      <c r="F27" s="8"/>
      <c r="G27" s="30">
        <v>17.160999298095703</v>
      </c>
      <c r="I27" s="8"/>
      <c r="J27" s="8"/>
      <c r="K27" s="8"/>
      <c r="L27" s="8"/>
      <c r="M27" s="8"/>
      <c r="N27" s="8"/>
      <c r="O27" s="33"/>
    </row>
    <row r="28" spans="2:16">
      <c r="B28" s="36" t="s">
        <v>193</v>
      </c>
      <c r="C28" s="30">
        <v>28.902999877929688</v>
      </c>
      <c r="D28" s="9"/>
      <c r="E28" s="8"/>
      <c r="F28" s="8"/>
      <c r="G28" s="30">
        <v>16.996999740600586</v>
      </c>
      <c r="H28" s="9"/>
      <c r="I28" s="8"/>
      <c r="J28" s="8"/>
      <c r="K28" s="8"/>
      <c r="L28" s="8"/>
      <c r="M28" s="8"/>
      <c r="N28" s="8"/>
      <c r="O28" s="33"/>
    </row>
    <row r="29" spans="2:16" ht="15">
      <c r="B29" s="36" t="s">
        <v>193</v>
      </c>
      <c r="C29" s="30">
        <v>28.459999084472656</v>
      </c>
      <c r="D29" s="4">
        <f>STDEV(C27:C29)</f>
        <v>0.2385717260819567</v>
      </c>
      <c r="E29" s="1">
        <f>AVERAGE(C27:C29)</f>
        <v>28.630332946777344</v>
      </c>
      <c r="F29" s="8"/>
      <c r="G29" s="30">
        <v>17.006000518798828</v>
      </c>
      <c r="H29" s="3">
        <f>STDEV(G27:G29)</f>
        <v>9.219679174668495E-2</v>
      </c>
      <c r="I29" s="1">
        <f>AVERAGE(G27:G29)</f>
        <v>17.054666519165039</v>
      </c>
      <c r="J29" s="8"/>
      <c r="K29" s="1">
        <f>E29-I29</f>
        <v>11.575666427612305</v>
      </c>
      <c r="L29" s="1">
        <f>K29-$K$7</f>
        <v>0.52833334604899029</v>
      </c>
      <c r="M29" s="27">
        <f>SQRT((D29*D29)+(H29*H29))</f>
        <v>0.25576691907693178</v>
      </c>
      <c r="N29" s="14"/>
      <c r="O29" s="34">
        <f>POWER(2,-L29)</f>
        <v>0.69335526086342369</v>
      </c>
      <c r="P29" s="26">
        <f>M29/SQRT((COUNT(C27:C29)+COUNT(G27:G29)/2))</f>
        <v>0.12056968192165961</v>
      </c>
    </row>
    <row r="30" spans="2:16">
      <c r="B30" s="36" t="s">
        <v>194</v>
      </c>
      <c r="C30" s="30">
        <v>21.579000473022461</v>
      </c>
      <c r="D30" s="10"/>
      <c r="E30" s="8"/>
      <c r="F30" s="8"/>
      <c r="G30" s="30">
        <v>15.60200023651123</v>
      </c>
      <c r="I30" s="8"/>
      <c r="J30" s="8"/>
      <c r="K30" s="8"/>
      <c r="L30" s="8"/>
      <c r="M30" s="8"/>
      <c r="N30" s="8"/>
      <c r="O30" s="33"/>
    </row>
    <row r="31" spans="2:16">
      <c r="B31" s="36" t="s">
        <v>194</v>
      </c>
      <c r="C31" t="s">
        <v>9</v>
      </c>
      <c r="D31" s="9"/>
      <c r="E31" s="8"/>
      <c r="F31" s="8"/>
      <c r="G31" s="30">
        <v>15.583000183105469</v>
      </c>
      <c r="H31" s="9"/>
      <c r="I31" s="8"/>
      <c r="J31" s="8"/>
      <c r="K31" s="8"/>
      <c r="L31" s="8"/>
      <c r="M31" s="8"/>
      <c r="N31" s="8"/>
      <c r="O31" s="33"/>
    </row>
    <row r="32" spans="2:16" ht="15">
      <c r="B32" s="36" t="s">
        <v>194</v>
      </c>
      <c r="C32" s="30">
        <v>21.11199951171875</v>
      </c>
      <c r="D32" s="4">
        <f>STDEV(C30:C32)</f>
        <v>0.33021954655849045</v>
      </c>
      <c r="E32" s="1">
        <f>AVERAGE(C30:C32)</f>
        <v>21.345499992370605</v>
      </c>
      <c r="F32" s="8"/>
      <c r="G32" s="30">
        <v>15.628000259399414</v>
      </c>
      <c r="H32" s="3">
        <f>STDEV(G30:G32)</f>
        <v>2.2590595705841723E-2</v>
      </c>
      <c r="I32" s="1">
        <f>AVERAGE(G30:G32)</f>
        <v>15.604333559672037</v>
      </c>
      <c r="J32" s="8"/>
      <c r="K32" s="1">
        <f>E32-I32</f>
        <v>5.7411664326985683</v>
      </c>
      <c r="L32" s="1">
        <f>K32-$K$7</f>
        <v>-5.3061666488647461</v>
      </c>
      <c r="M32" s="27">
        <f>SQRT((D32*D32)+(H32*H32))</f>
        <v>0.33099136536115231</v>
      </c>
      <c r="N32" s="14"/>
      <c r="O32" s="34">
        <f>POWER(2,-L32)</f>
        <v>39.565378369051835</v>
      </c>
      <c r="P32" s="26">
        <f>M32/SQRT((COUNT(C30:C32)+COUNT(G30:G32)/2))</f>
        <v>0.17692232673742114</v>
      </c>
    </row>
    <row r="33" spans="2:16">
      <c r="B33" s="36" t="s">
        <v>195</v>
      </c>
      <c r="C33" t="s">
        <v>9</v>
      </c>
      <c r="D33" s="10"/>
      <c r="E33" s="8"/>
      <c r="F33" s="8"/>
      <c r="G33" s="30">
        <v>16.302000045776367</v>
      </c>
      <c r="I33" s="8"/>
      <c r="J33" s="8"/>
      <c r="K33" s="8"/>
      <c r="L33" s="8"/>
      <c r="M33" s="8"/>
      <c r="N33" s="8"/>
      <c r="O33" s="33"/>
    </row>
    <row r="34" spans="2:16">
      <c r="B34" s="36" t="s">
        <v>195</v>
      </c>
      <c r="C34" t="s">
        <v>9</v>
      </c>
      <c r="D34" s="9"/>
      <c r="E34" s="8"/>
      <c r="F34" s="8"/>
      <c r="G34" s="30">
        <v>16.615999221801758</v>
      </c>
      <c r="H34" s="9"/>
      <c r="I34" s="8"/>
      <c r="J34" s="8"/>
      <c r="K34" s="8"/>
      <c r="L34" s="8"/>
      <c r="M34" s="8"/>
      <c r="N34" s="8"/>
      <c r="O34" s="33"/>
    </row>
    <row r="35" spans="2:16" ht="15">
      <c r="B35" s="36" t="s">
        <v>195</v>
      </c>
      <c r="C35" t="s">
        <v>9</v>
      </c>
      <c r="D35" s="4" t="e">
        <f>STDEV(C33:C35)</f>
        <v>#DIV/0!</v>
      </c>
      <c r="E35" s="1" t="e">
        <f>AVERAGE(C33:C35)</f>
        <v>#DIV/0!</v>
      </c>
      <c r="F35" s="8"/>
      <c r="G35" s="30">
        <v>16.367000579833984</v>
      </c>
      <c r="H35" s="3">
        <f>STDEV(G33:G35)</f>
        <v>0.16574120171429671</v>
      </c>
      <c r="I35" s="1">
        <f>AVERAGE(G33:G35)</f>
        <v>16.428333282470703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6">
      <c r="B36" s="35" t="s">
        <v>196</v>
      </c>
      <c r="C36" s="30">
        <v>36.758998870849609</v>
      </c>
      <c r="D36" s="10"/>
      <c r="E36" s="8"/>
      <c r="F36" s="8"/>
      <c r="G36" s="30">
        <v>15.154999732971191</v>
      </c>
      <c r="I36" s="8"/>
      <c r="J36" s="8"/>
      <c r="K36" s="8"/>
      <c r="L36" s="8"/>
      <c r="M36" s="8"/>
      <c r="N36" s="8"/>
      <c r="O36" s="33"/>
    </row>
    <row r="37" spans="2:16">
      <c r="B37" s="35" t="s">
        <v>196</v>
      </c>
      <c r="C37" s="30">
        <v>32.963001251220703</v>
      </c>
      <c r="D37" s="9"/>
      <c r="E37" s="8"/>
      <c r="F37" s="8"/>
      <c r="G37" s="30">
        <v>15.123000144958496</v>
      </c>
      <c r="H37" s="9"/>
      <c r="I37" s="8"/>
      <c r="J37" s="8"/>
      <c r="K37" s="8"/>
      <c r="L37" s="8"/>
      <c r="M37" s="8"/>
      <c r="N37" s="8"/>
      <c r="O37" s="33"/>
    </row>
    <row r="38" spans="2:16" ht="15">
      <c r="B38" s="35" t="s">
        <v>196</v>
      </c>
      <c r="C38" s="30"/>
      <c r="D38" s="4">
        <f>STDEV(C36:C38)</f>
        <v>2.6841756582075922</v>
      </c>
      <c r="E38" s="1">
        <f>AVERAGE(C36:C38)</f>
        <v>34.861000061035156</v>
      </c>
      <c r="F38" s="8"/>
      <c r="G38" s="30">
        <v>14.49899959564209</v>
      </c>
      <c r="H38" s="3">
        <f>STDEV(G36:G38)</f>
        <v>0.36985060933570624</v>
      </c>
      <c r="I38" s="1">
        <f>AVERAGE(G36:G38)</f>
        <v>14.925666491190592</v>
      </c>
      <c r="J38" s="8"/>
      <c r="K38" s="1">
        <f>E38-I38</f>
        <v>19.935333569844566</v>
      </c>
      <c r="L38" s="1">
        <f>K38-$K$7</f>
        <v>8.8880004882812518</v>
      </c>
      <c r="M38" s="27">
        <f>SQRT((D38*D38)+(H38*H38))</f>
        <v>2.7095365724308196</v>
      </c>
      <c r="N38" s="14"/>
      <c r="O38" s="40">
        <f>POWER(2,-L38)</f>
        <v>2.1107910864591123E-3</v>
      </c>
      <c r="P38" s="26">
        <f>M38/SQRT((COUNT(C36:C38)+COUNT(G36:G38)/2))</f>
        <v>1.4483082187099889</v>
      </c>
    </row>
    <row r="39" spans="2:16">
      <c r="B39" s="36" t="s">
        <v>197</v>
      </c>
      <c r="C39" s="30"/>
      <c r="D39" s="10"/>
      <c r="E39" s="8"/>
      <c r="F39" s="8"/>
      <c r="G39" s="30">
        <v>15.034999847412109</v>
      </c>
      <c r="I39" s="8"/>
      <c r="J39" s="8"/>
      <c r="K39" s="8"/>
      <c r="L39" s="8"/>
      <c r="M39" s="8"/>
      <c r="N39" s="8"/>
      <c r="O39" s="33"/>
    </row>
    <row r="40" spans="2:16">
      <c r="B40" s="36" t="s">
        <v>197</v>
      </c>
      <c r="C40" s="30">
        <v>22.391000747680664</v>
      </c>
      <c r="D40" s="9"/>
      <c r="E40" s="8"/>
      <c r="F40" s="8"/>
      <c r="G40" s="30">
        <v>14.88700008392334</v>
      </c>
      <c r="H40" s="9"/>
      <c r="I40" s="8"/>
      <c r="J40" s="8"/>
      <c r="K40" s="8"/>
      <c r="L40" s="8"/>
      <c r="M40" s="8"/>
      <c r="N40" s="8"/>
      <c r="O40" s="33"/>
    </row>
    <row r="41" spans="2:16" ht="15">
      <c r="B41" s="36" t="s">
        <v>197</v>
      </c>
      <c r="C41" s="30">
        <v>22.129999160766602</v>
      </c>
      <c r="D41" s="4">
        <f>STDEV(C39:C41)</f>
        <v>0.18455599200738365</v>
      </c>
      <c r="E41" s="1">
        <f>AVERAGE(C39:C41)</f>
        <v>22.260499954223633</v>
      </c>
      <c r="F41" s="8"/>
      <c r="G41" s="30">
        <v>14.954000473022461</v>
      </c>
      <c r="H41" s="3">
        <f>STDEV(G39:G41)</f>
        <v>7.4110144136593267E-2</v>
      </c>
      <c r="I41" s="1">
        <f>AVERAGE(G39:G41)</f>
        <v>14.958666801452637</v>
      </c>
      <c r="J41" s="8"/>
      <c r="K41" s="1">
        <f>E41-I41</f>
        <v>7.3018331527709961</v>
      </c>
      <c r="L41" s="1">
        <f>K41-$K$7</f>
        <v>-3.7454999287923183</v>
      </c>
      <c r="M41" s="27">
        <f>SQRT((D41*D41)+(H41*H41))</f>
        <v>0.19887993274781668</v>
      </c>
      <c r="N41" s="14"/>
      <c r="O41" s="34">
        <f>POWER(2,-L41)</f>
        <v>13.412441085361733</v>
      </c>
      <c r="P41" s="26">
        <f>M41/SQRT((COUNT(C39:C41)+COUNT(G39:G41)/2))</f>
        <v>0.10630579563528185</v>
      </c>
    </row>
    <row r="42" spans="2:16">
      <c r="B42" s="36" t="s">
        <v>198</v>
      </c>
      <c r="C42" s="30">
        <v>37.849998474121094</v>
      </c>
      <c r="D42" s="10"/>
      <c r="E42" s="8"/>
      <c r="F42" s="8"/>
      <c r="G42" s="30">
        <v>14.548000335693359</v>
      </c>
      <c r="I42" s="8"/>
      <c r="J42" s="8"/>
      <c r="K42" s="8"/>
      <c r="L42" s="8"/>
      <c r="M42" s="8"/>
      <c r="N42" s="8"/>
      <c r="O42" s="33"/>
    </row>
    <row r="43" spans="2:16">
      <c r="B43" s="36" t="s">
        <v>198</v>
      </c>
      <c r="C43" s="30">
        <v>36.856998443603516</v>
      </c>
      <c r="D43" s="9"/>
      <c r="E43" s="8"/>
      <c r="F43" s="8"/>
      <c r="G43" s="30">
        <v>14.616999626159668</v>
      </c>
      <c r="H43" s="9"/>
      <c r="I43" s="8"/>
      <c r="J43" s="8"/>
      <c r="K43" s="8"/>
      <c r="L43" s="8"/>
      <c r="M43" s="8"/>
      <c r="N43" s="8"/>
      <c r="O43" s="33"/>
    </row>
    <row r="44" spans="2:16" ht="15">
      <c r="B44" s="36" t="s">
        <v>198</v>
      </c>
      <c r="C44" s="30">
        <v>35.015998840332031</v>
      </c>
      <c r="D44" s="4">
        <f>STDEV(C42:C44)</f>
        <v>1.4379894832815605</v>
      </c>
      <c r="E44" s="1">
        <f>AVERAGE(C42:C44)</f>
        <v>36.574331919352211</v>
      </c>
      <c r="F44" s="8"/>
      <c r="G44" s="30">
        <v>14.640999794006348</v>
      </c>
      <c r="H44" s="3">
        <f>STDEV(G42:G44)</f>
        <v>4.8280101815744728E-2</v>
      </c>
      <c r="I44" s="1">
        <f>AVERAGE(G42:G44)</f>
        <v>14.601999918619791</v>
      </c>
      <c r="J44" s="8"/>
      <c r="K44" s="1">
        <f>E44-I44</f>
        <v>21.972332000732422</v>
      </c>
      <c r="L44" s="1">
        <f>K44-$K$7</f>
        <v>10.924998919169107</v>
      </c>
      <c r="M44" s="27">
        <f>SQRT((D44*D44)+(H44*H44))</f>
        <v>1.4387997505767465</v>
      </c>
      <c r="N44" s="14"/>
      <c r="O44" s="34">
        <f>POWER(2,-L44)</f>
        <v>5.1433682866541298E-4</v>
      </c>
      <c r="P44" s="26">
        <f>M44/SQRT((COUNT(C42:C44)+COUNT(G42:G44)/2))</f>
        <v>0.67825670693488715</v>
      </c>
    </row>
    <row r="45" spans="2:16">
      <c r="B45" s="36" t="s">
        <v>199</v>
      </c>
      <c r="C45" s="30">
        <v>27.177999496459961</v>
      </c>
      <c r="D45" s="10"/>
      <c r="E45" s="8"/>
      <c r="F45" s="8"/>
      <c r="G45" s="30">
        <v>16.941999435424805</v>
      </c>
      <c r="I45" s="8"/>
      <c r="J45" s="8"/>
      <c r="K45" s="8"/>
      <c r="L45" s="8"/>
      <c r="M45" s="8"/>
      <c r="N45" s="8"/>
      <c r="O45" s="33"/>
    </row>
    <row r="46" spans="2:16">
      <c r="B46" s="36" t="s">
        <v>199</v>
      </c>
      <c r="C46" s="30">
        <v>27.141000747680664</v>
      </c>
      <c r="D46" s="9"/>
      <c r="E46" s="8"/>
      <c r="F46" s="8"/>
      <c r="G46" s="30">
        <v>16.993000030517578</v>
      </c>
      <c r="H46" s="9"/>
      <c r="I46" s="8"/>
      <c r="J46" s="8"/>
      <c r="K46" s="8"/>
      <c r="L46" s="8"/>
      <c r="M46" s="8"/>
      <c r="N46" s="8"/>
      <c r="O46" s="33"/>
    </row>
    <row r="47" spans="2:16" ht="15">
      <c r="B47" s="36" t="s">
        <v>199</v>
      </c>
      <c r="C47" s="30">
        <v>27.01099967956543</v>
      </c>
      <c r="D47" s="4">
        <f>STDEV(C45:C47)</f>
        <v>8.7709866382619975E-2</v>
      </c>
      <c r="E47" s="1">
        <f>AVERAGE(C45:C47)</f>
        <v>27.109999974568684</v>
      </c>
      <c r="F47" s="8"/>
      <c r="G47" s="30">
        <v>17.076000213623047</v>
      </c>
      <c r="H47" s="3">
        <f>STDEV(G45:G47)</f>
        <v>6.7634187180119779E-2</v>
      </c>
      <c r="I47" s="1">
        <f>AVERAGE(G45:G47)</f>
        <v>17.003666559855144</v>
      </c>
      <c r="J47" s="8"/>
      <c r="K47" s="1">
        <f>E47-I47</f>
        <v>10.106333414713539</v>
      </c>
      <c r="L47" s="1">
        <f>K47-$K$7</f>
        <v>-0.9409996668497751</v>
      </c>
      <c r="M47" s="27">
        <f>SQRT((D47*D47)+(H47*H47))</f>
        <v>0.11075831317049085</v>
      </c>
      <c r="N47" s="14"/>
      <c r="O47" s="34">
        <f>POWER(2,-L47)</f>
        <v>1.9198580787400306</v>
      </c>
      <c r="P47" s="26">
        <f>M47/SQRT((COUNT(C45:C47)+COUNT(G45:G47)/2))</f>
        <v>5.2211969543758258E-2</v>
      </c>
    </row>
    <row r="48" spans="2:16">
      <c r="B48" s="36" t="s">
        <v>200</v>
      </c>
      <c r="C48" s="30">
        <v>22.931999206542969</v>
      </c>
      <c r="D48" s="10"/>
      <c r="E48" s="8"/>
      <c r="F48" s="8"/>
      <c r="G48" s="30">
        <v>15.496999740600586</v>
      </c>
      <c r="I48" s="8"/>
      <c r="J48" s="8"/>
      <c r="K48" s="8"/>
      <c r="L48" s="8"/>
      <c r="M48" s="8"/>
      <c r="N48" s="8"/>
      <c r="O48" s="33"/>
    </row>
    <row r="49" spans="2:16">
      <c r="B49" s="36" t="s">
        <v>200</v>
      </c>
      <c r="C49" s="30">
        <v>22.420999526977539</v>
      </c>
      <c r="D49" s="9"/>
      <c r="E49" s="8"/>
      <c r="F49" s="8"/>
      <c r="G49" s="30">
        <v>15.515999794006348</v>
      </c>
      <c r="H49" s="9"/>
      <c r="I49" s="8"/>
      <c r="J49" s="8"/>
      <c r="K49" s="8"/>
      <c r="L49" s="8"/>
      <c r="M49" s="8"/>
      <c r="N49" s="8"/>
      <c r="O49" s="33"/>
    </row>
    <row r="50" spans="2:16" ht="15">
      <c r="B50" s="36" t="s">
        <v>200</v>
      </c>
      <c r="C50" s="30">
        <v>22.440000534057617</v>
      </c>
      <c r="D50" s="4">
        <f>STDEV(C48:C50)</f>
        <v>0.28969650915897521</v>
      </c>
      <c r="E50" s="1">
        <f>AVERAGE(C48:C50)</f>
        <v>22.597666422526043</v>
      </c>
      <c r="F50" s="8"/>
      <c r="G50" s="30">
        <v>15.491999626159668</v>
      </c>
      <c r="H50" s="3">
        <f>STDEV(G48:G50)</f>
        <v>1.2662353852482506E-2</v>
      </c>
      <c r="I50" s="1">
        <f>AVERAGE(G48:G50)</f>
        <v>15.501666386922201</v>
      </c>
      <c r="J50" s="8"/>
      <c r="K50" s="1">
        <f>E50-I50</f>
        <v>7.0960000356038417</v>
      </c>
      <c r="L50" s="1">
        <f>K50-$K$7</f>
        <v>-3.9513330459594727</v>
      </c>
      <c r="M50" s="27">
        <f>SQRT((D50*D50)+(H50*H50))</f>
        <v>0.28997310672540255</v>
      </c>
      <c r="N50" s="14"/>
      <c r="O50" s="34">
        <f>POWER(2,-L50)</f>
        <v>15.469268219403281</v>
      </c>
      <c r="P50" s="26">
        <f>M50/SQRT((COUNT(C48:C50)+COUNT(G48:G50)/2))</f>
        <v>0.13669463341817509</v>
      </c>
    </row>
    <row r="51" spans="2:16">
      <c r="B51" s="36" t="s">
        <v>201</v>
      </c>
      <c r="C51" t="s">
        <v>9</v>
      </c>
      <c r="D51" s="10"/>
      <c r="E51" s="8"/>
      <c r="F51" s="8"/>
      <c r="G51" s="30">
        <v>16.674999237060547</v>
      </c>
      <c r="I51" s="8"/>
      <c r="J51" s="8"/>
      <c r="K51" s="8"/>
      <c r="L51" s="8"/>
      <c r="M51" s="8"/>
      <c r="N51" s="8"/>
      <c r="O51" s="33"/>
    </row>
    <row r="52" spans="2:16">
      <c r="B52" s="36" t="s">
        <v>201</v>
      </c>
      <c r="C52" t="s">
        <v>9</v>
      </c>
      <c r="D52" s="9"/>
      <c r="E52" s="8"/>
      <c r="F52" s="8"/>
      <c r="G52" s="30">
        <v>16.690999984741211</v>
      </c>
      <c r="H52" s="9"/>
      <c r="I52" s="8"/>
      <c r="J52" s="8"/>
      <c r="K52" s="8"/>
      <c r="L52" s="8"/>
      <c r="M52" s="8"/>
      <c r="N52" s="8"/>
      <c r="O52" s="33"/>
    </row>
    <row r="53" spans="2:16" ht="15">
      <c r="B53" s="36" t="s">
        <v>201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16.676000595092773</v>
      </c>
      <c r="H53" s="3">
        <f>STDEV(G51:G53)</f>
        <v>8.9629639263902276E-3</v>
      </c>
      <c r="I53" s="1">
        <f>AVERAGE(G51:G53)</f>
        <v>16.680666605631512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6">
      <c r="B54" s="36" t="s">
        <v>202</v>
      </c>
      <c r="C54" s="30">
        <v>27.896999359130859</v>
      </c>
      <c r="D54" s="10"/>
      <c r="E54" s="8"/>
      <c r="F54" s="8"/>
      <c r="G54" s="30">
        <v>17.648000717163086</v>
      </c>
      <c r="I54" s="8"/>
      <c r="J54" s="8"/>
      <c r="K54" s="8"/>
      <c r="L54" s="8"/>
      <c r="M54" s="8"/>
      <c r="N54" s="8"/>
      <c r="O54" s="33"/>
    </row>
    <row r="55" spans="2:16">
      <c r="B55" s="36" t="s">
        <v>202</v>
      </c>
      <c r="C55" s="30">
        <v>28.054000854492188</v>
      </c>
      <c r="D55" s="9"/>
      <c r="E55" s="8"/>
      <c r="F55" s="8"/>
      <c r="G55" s="30">
        <v>17.618000030517578</v>
      </c>
      <c r="H55" s="9"/>
      <c r="I55" s="8"/>
      <c r="J55" s="8"/>
      <c r="K55" s="8"/>
      <c r="L55" s="8"/>
      <c r="M55" s="8"/>
      <c r="N55" s="8"/>
      <c r="O55" s="33"/>
    </row>
    <row r="56" spans="2:16" ht="15">
      <c r="B56" s="36" t="s">
        <v>202</v>
      </c>
      <c r="C56" s="30">
        <v>27.563999176025391</v>
      </c>
      <c r="D56" s="4">
        <f>STDEV(C54:C56)</f>
        <v>0.25021332111961553</v>
      </c>
      <c r="E56" s="1">
        <f>AVERAGE(C54:C56)</f>
        <v>27.838333129882812</v>
      </c>
      <c r="F56" s="8"/>
      <c r="G56" s="30">
        <v>17.582000732421875</v>
      </c>
      <c r="H56" s="3">
        <f>STDEV(G54:G56)</f>
        <v>3.3045394657514486E-2</v>
      </c>
      <c r="I56" s="1">
        <f>AVERAGE(G54:G56)</f>
        <v>17.616000493367512</v>
      </c>
      <c r="J56" s="8"/>
      <c r="K56" s="1">
        <f>E56-I56</f>
        <v>10.222332636515301</v>
      </c>
      <c r="L56" s="1">
        <f>K56-$K$7</f>
        <v>-0.82500044504801373</v>
      </c>
      <c r="M56" s="27">
        <f>SQRT((D56*D56)+(H56*H56))</f>
        <v>0.25238602214421213</v>
      </c>
      <c r="N56" s="14"/>
      <c r="O56" s="34">
        <f>POWER(2,-L56)</f>
        <v>1.7715355846946232</v>
      </c>
      <c r="P56" s="26">
        <f>M56/SQRT((COUNT(C54:C56)+COUNT(G54:G56)/2))</f>
        <v>0.11897591182324704</v>
      </c>
    </row>
    <row r="57" spans="2:16">
      <c r="B57" s="35" t="s">
        <v>203</v>
      </c>
      <c r="C57" s="30">
        <v>19.172000885009766</v>
      </c>
      <c r="D57" s="10"/>
      <c r="E57" s="8"/>
      <c r="F57" s="8"/>
      <c r="G57" s="30">
        <v>14.892999649047852</v>
      </c>
      <c r="I57" s="8"/>
      <c r="J57" s="8"/>
      <c r="K57" s="8"/>
      <c r="L57" s="8"/>
      <c r="M57" s="8"/>
      <c r="N57" s="8"/>
      <c r="O57" s="33"/>
    </row>
    <row r="58" spans="2:16">
      <c r="B58" s="35" t="s">
        <v>203</v>
      </c>
      <c r="C58" s="30"/>
      <c r="D58" s="9"/>
      <c r="E58" s="8"/>
      <c r="F58" s="8"/>
      <c r="G58" s="30">
        <v>14.829999923706055</v>
      </c>
      <c r="H58" s="9"/>
      <c r="I58" s="8"/>
      <c r="J58" s="8"/>
      <c r="K58" s="8"/>
      <c r="L58" s="8"/>
      <c r="M58" s="8"/>
      <c r="N58" s="8"/>
      <c r="O58" s="33"/>
    </row>
    <row r="59" spans="2:16" ht="15">
      <c r="B59" s="35" t="s">
        <v>203</v>
      </c>
      <c r="C59" s="30">
        <v>18.62299919128418</v>
      </c>
      <c r="D59" s="4">
        <f>STDEV(C57:C59)</f>
        <v>0.38820282051626187</v>
      </c>
      <c r="E59" s="1">
        <f>AVERAGE(C57:C59)</f>
        <v>18.897500038146973</v>
      </c>
      <c r="F59" s="8"/>
      <c r="G59" s="30">
        <v>14.864999771118164</v>
      </c>
      <c r="H59" s="3">
        <f>STDEV(G57:G59)</f>
        <v>3.1564610658378643E-2</v>
      </c>
      <c r="I59" s="1">
        <f>AVERAGE(G57:G59)</f>
        <v>14.862666447957357</v>
      </c>
      <c r="J59" s="8"/>
      <c r="K59" s="1">
        <f>E59-I59</f>
        <v>4.0348335901896153</v>
      </c>
      <c r="L59" s="1">
        <f>K59-$K$7</f>
        <v>-7.0124994913736991</v>
      </c>
      <c r="M59" s="27">
        <f>SQRT((D59*D59)+(H59*H59))</f>
        <v>0.38948395923682927</v>
      </c>
      <c r="N59" s="14"/>
      <c r="O59" s="40">
        <f>POWER(2,-L59)</f>
        <v>129.11380840571726</v>
      </c>
      <c r="P59" s="26">
        <f>M59/SQRT((COUNT(C57:C59)+COUNT(G57:G59)/2))</f>
        <v>0.20818793330120614</v>
      </c>
    </row>
    <row r="60" spans="2:16">
      <c r="B60" s="36" t="s">
        <v>204</v>
      </c>
      <c r="C60" t="s">
        <v>9</v>
      </c>
      <c r="D60" s="10"/>
      <c r="E60" s="8"/>
      <c r="F60" s="8"/>
      <c r="G60" s="30">
        <v>16.545000076293945</v>
      </c>
      <c r="I60" s="8"/>
      <c r="J60" s="8"/>
      <c r="K60" s="8"/>
      <c r="L60" s="8"/>
      <c r="M60" s="8"/>
      <c r="N60" s="8"/>
      <c r="O60" s="33"/>
    </row>
    <row r="61" spans="2:16">
      <c r="B61" s="36" t="s">
        <v>204</v>
      </c>
      <c r="C61" t="s">
        <v>9</v>
      </c>
      <c r="D61" s="9"/>
      <c r="E61" s="8"/>
      <c r="F61" s="8"/>
      <c r="G61" s="30">
        <v>16.555999755859375</v>
      </c>
      <c r="H61" s="9"/>
      <c r="I61" s="8"/>
      <c r="J61" s="8"/>
      <c r="K61" s="8"/>
      <c r="L61" s="8"/>
      <c r="M61" s="8"/>
      <c r="N61" s="8"/>
      <c r="O61" s="33"/>
    </row>
    <row r="62" spans="2:16" ht="15">
      <c r="B62" s="36" t="s">
        <v>204</v>
      </c>
      <c r="C62" s="30">
        <v>36.415000915527344</v>
      </c>
      <c r="D62" s="4" t="e">
        <f>STDEV(C60:C62)</f>
        <v>#DIV/0!</v>
      </c>
      <c r="E62" s="1">
        <f>AVERAGE(C60:C62)</f>
        <v>36.415000915527344</v>
      </c>
      <c r="F62" s="8"/>
      <c r="G62" s="30"/>
      <c r="H62" s="3">
        <f>STDEV(G60:G62)</f>
        <v>7.7779480115944283E-3</v>
      </c>
      <c r="I62" s="1">
        <f>AVERAGE(G60:G62)</f>
        <v>16.55049991607666</v>
      </c>
      <c r="J62" s="8"/>
      <c r="K62" s="1">
        <f>E62-I62</f>
        <v>19.864500999450684</v>
      </c>
      <c r="L62" s="1">
        <f>K62-$K$7</f>
        <v>8.8171679178873692</v>
      </c>
      <c r="M62" s="27" t="e">
        <f>SQRT((D62*D62)+(H62*H62))</f>
        <v>#DIV/0!</v>
      </c>
      <c r="N62" s="14"/>
      <c r="O62" s="34">
        <f>POWER(2,-L62)</f>
        <v>2.2170116737345309E-3</v>
      </c>
      <c r="P62" s="26" t="e">
        <f>M62/SQRT((COUNT(C60:C62)+COUNT(G60:G62)/2))</f>
        <v>#DIV/0!</v>
      </c>
    </row>
    <row r="63" spans="2:16">
      <c r="B63" s="36" t="s">
        <v>205</v>
      </c>
      <c r="C63" s="30">
        <v>26.232000350952148</v>
      </c>
      <c r="D63" s="10"/>
      <c r="E63" s="8"/>
      <c r="F63" s="8"/>
      <c r="G63" s="30">
        <v>17.350000381469727</v>
      </c>
      <c r="I63" s="8"/>
      <c r="J63" s="8"/>
      <c r="K63" s="8"/>
      <c r="L63" s="8"/>
      <c r="M63" s="8"/>
      <c r="N63" s="8"/>
      <c r="O63" s="33"/>
    </row>
    <row r="64" spans="2:16">
      <c r="B64" s="36" t="s">
        <v>205</v>
      </c>
      <c r="C64" s="30">
        <v>26.273000717163086</v>
      </c>
      <c r="D64" s="9"/>
      <c r="E64" s="8"/>
      <c r="F64" s="8"/>
      <c r="G64" s="30">
        <v>17.312999725341797</v>
      </c>
      <c r="H64" s="9"/>
      <c r="I64" s="8"/>
      <c r="J64" s="8"/>
      <c r="K64" s="8"/>
      <c r="L64" s="8"/>
      <c r="M64" s="8"/>
      <c r="N64" s="8"/>
      <c r="O64" s="33"/>
    </row>
    <row r="65" spans="2:16" ht="15">
      <c r="B65" s="36" t="s">
        <v>205</v>
      </c>
      <c r="C65" s="30">
        <v>25.990999221801758</v>
      </c>
      <c r="D65" s="4">
        <f>STDEV(C63:C65)</f>
        <v>0.15236328170265709</v>
      </c>
      <c r="E65" s="1">
        <f>AVERAGE(C63:C65)</f>
        <v>26.165333429972332</v>
      </c>
      <c r="F65" s="8"/>
      <c r="G65" s="30">
        <v>17.228000640869141</v>
      </c>
      <c r="H65" s="3">
        <f>STDEV(G63:G65)</f>
        <v>6.2553749716673407E-2</v>
      </c>
      <c r="I65" s="1">
        <f>AVERAGE(G63:G65)</f>
        <v>17.297000249226887</v>
      </c>
      <c r="J65" s="8"/>
      <c r="K65" s="1">
        <f>E65-I65</f>
        <v>8.8683331807454451</v>
      </c>
      <c r="L65" s="1">
        <f>K65-$K$7</f>
        <v>-2.1789999008178693</v>
      </c>
      <c r="M65" s="27">
        <f>SQRT((D65*D65)+(H65*H65))</f>
        <v>0.16470440557198054</v>
      </c>
      <c r="N65" s="14"/>
      <c r="O65" s="34">
        <f>POWER(2,-L65)</f>
        <v>4.5283952971254058</v>
      </c>
      <c r="P65" s="26">
        <f>M65/SQRT((COUNT(C63:C65)+COUNT(G63:G65)/2))</f>
        <v>7.7642401380831227E-2</v>
      </c>
    </row>
    <row r="66" spans="2:16">
      <c r="B66" s="36" t="s">
        <v>206</v>
      </c>
      <c r="C66" s="30">
        <v>19.597999572753906</v>
      </c>
      <c r="D66" s="10"/>
      <c r="E66" s="8"/>
      <c r="F66" s="8"/>
      <c r="G66" s="30">
        <v>13.895000457763672</v>
      </c>
      <c r="I66" s="8"/>
      <c r="J66" s="8"/>
      <c r="K66" s="8"/>
      <c r="L66" s="8"/>
      <c r="M66" s="8"/>
      <c r="N66" s="8"/>
      <c r="O66" s="33"/>
    </row>
    <row r="67" spans="2:16">
      <c r="B67" s="36" t="s">
        <v>206</v>
      </c>
      <c r="C67" s="30">
        <v>19.62299919128418</v>
      </c>
      <c r="D67" s="9"/>
      <c r="E67" s="8"/>
      <c r="F67" s="8"/>
      <c r="G67" s="30">
        <v>13.946999549865723</v>
      </c>
      <c r="H67" s="9"/>
      <c r="I67" s="8"/>
      <c r="J67" s="8"/>
      <c r="K67" s="8"/>
      <c r="L67" s="8"/>
      <c r="M67" s="8"/>
      <c r="N67" s="8"/>
      <c r="O67" s="33"/>
    </row>
    <row r="68" spans="2:16" ht="15">
      <c r="B68" s="36" t="s">
        <v>206</v>
      </c>
      <c r="C68" s="30">
        <v>20.052000045776367</v>
      </c>
      <c r="D68" s="4">
        <f>STDEV(C66:C68)</f>
        <v>0.25520682579243598</v>
      </c>
      <c r="E68" s="1">
        <f>AVERAGE(C66:C68)</f>
        <v>19.757666269938152</v>
      </c>
      <c r="F68" s="8"/>
      <c r="G68" s="30">
        <v>13.942999839782715</v>
      </c>
      <c r="H68" s="3">
        <f>STDEV(G66:G68)</f>
        <v>2.8936263103574437E-2</v>
      </c>
      <c r="I68" s="1">
        <f>AVERAGE(G66:G68)</f>
        <v>13.928333282470703</v>
      </c>
      <c r="J68" s="8"/>
      <c r="K68" s="1">
        <f>E68-I68</f>
        <v>5.8293329874674491</v>
      </c>
      <c r="L68" s="1">
        <f>K68-$K$7</f>
        <v>-5.2180000940958653</v>
      </c>
      <c r="M68" s="27">
        <f>SQRT((D68*D68)+(H68*H68))</f>
        <v>0.25684203560447427</v>
      </c>
      <c r="N68" s="14"/>
      <c r="O68" s="34">
        <f>POWER(2,-L68)</f>
        <v>37.219843757094353</v>
      </c>
      <c r="P68" s="26">
        <f>M68/SQRT((COUNT(C66:C68)+COUNT(G66:G68)/2))</f>
        <v>0.1210764967131203</v>
      </c>
    </row>
    <row r="69" spans="2:16">
      <c r="B69" s="36" t="s">
        <v>207</v>
      </c>
      <c r="C69" s="30">
        <v>36.880001068115234</v>
      </c>
      <c r="D69" s="10"/>
      <c r="E69" s="8"/>
      <c r="F69" s="8"/>
      <c r="G69" s="30">
        <v>16.951999664306641</v>
      </c>
      <c r="I69" s="8"/>
      <c r="J69" s="8"/>
      <c r="K69" s="8"/>
      <c r="L69" s="8"/>
      <c r="M69" s="8"/>
      <c r="N69" s="8"/>
      <c r="O69" s="33"/>
    </row>
    <row r="70" spans="2:16">
      <c r="B70" s="36" t="s">
        <v>207</v>
      </c>
      <c r="C70" s="30">
        <v>38.450000762939453</v>
      </c>
      <c r="D70" s="9"/>
      <c r="E70" s="8"/>
      <c r="F70" s="8"/>
      <c r="G70" s="30">
        <v>16.98699951171875</v>
      </c>
      <c r="H70" s="9"/>
      <c r="I70" s="8"/>
      <c r="J70" s="8"/>
      <c r="K70" s="8"/>
      <c r="L70" s="8"/>
      <c r="M70" s="8"/>
      <c r="N70" s="8"/>
      <c r="O70" s="33"/>
    </row>
    <row r="71" spans="2:16" ht="15">
      <c r="B71" s="36" t="s">
        <v>207</v>
      </c>
      <c r="C71" s="30">
        <v>37.009998321533203</v>
      </c>
      <c r="D71" s="4">
        <f>STDEV(C69:C71)</f>
        <v>0.87134047678469873</v>
      </c>
      <c r="E71" s="1">
        <f>AVERAGE(C69:C71)</f>
        <v>37.446666717529297</v>
      </c>
      <c r="F71" s="8"/>
      <c r="G71" s="30">
        <v>16.986000061035156</v>
      </c>
      <c r="H71" s="3">
        <f>STDEV(G69:G71)</f>
        <v>1.9924922409871225E-2</v>
      </c>
      <c r="I71" s="1">
        <f>AVERAGE(G69:G71)</f>
        <v>16.974999745686848</v>
      </c>
      <c r="J71" s="8"/>
      <c r="K71" s="1">
        <f>E71-I71</f>
        <v>20.471666971842449</v>
      </c>
      <c r="L71" s="1">
        <f>K71-$K$7</f>
        <v>9.4243338902791347</v>
      </c>
      <c r="M71" s="27">
        <f>SQRT((D71*D71)+(H71*H71))</f>
        <v>0.87156825838050433</v>
      </c>
      <c r="N71" s="14"/>
      <c r="O71" s="34">
        <f>POWER(2,-L71)</f>
        <v>1.4554349843778575E-3</v>
      </c>
      <c r="P71" s="26">
        <f>M71/SQRT((COUNT(C69:C71)+COUNT(G69:G71)/2))</f>
        <v>0.41086121717853574</v>
      </c>
    </row>
    <row r="72" spans="2:16">
      <c r="B72" s="36" t="s">
        <v>208</v>
      </c>
      <c r="C72" s="30">
        <v>29.721000671386719</v>
      </c>
      <c r="D72" s="10"/>
      <c r="E72" s="8"/>
      <c r="F72" s="8"/>
      <c r="G72" s="30">
        <v>16.339000701904297</v>
      </c>
      <c r="I72" s="8"/>
      <c r="J72" s="8"/>
      <c r="K72" s="8"/>
      <c r="L72" s="8"/>
      <c r="M72" s="8"/>
      <c r="N72" s="8"/>
      <c r="O72" s="33"/>
    </row>
    <row r="73" spans="2:16">
      <c r="B73" s="36" t="s">
        <v>208</v>
      </c>
      <c r="C73" s="30">
        <v>29.886999130249023</v>
      </c>
      <c r="D73" s="9"/>
      <c r="E73" s="8"/>
      <c r="F73" s="8"/>
      <c r="G73" s="30">
        <v>16.431999206542969</v>
      </c>
      <c r="H73" s="9"/>
      <c r="I73" s="8"/>
      <c r="J73" s="8"/>
      <c r="K73" s="8"/>
      <c r="L73" s="8"/>
      <c r="M73" s="8"/>
      <c r="N73" s="8"/>
      <c r="O73" s="33"/>
    </row>
    <row r="74" spans="2:16" ht="15">
      <c r="B74" s="36" t="s">
        <v>208</v>
      </c>
      <c r="C74" s="30">
        <v>30.190999984741211</v>
      </c>
      <c r="D74" s="4">
        <f>STDEV(C72:C74)</f>
        <v>0.23835245695899401</v>
      </c>
      <c r="E74" s="1">
        <f>AVERAGE(C72:C74)</f>
        <v>29.932999928792317</v>
      </c>
      <c r="F74" s="8"/>
      <c r="G74" s="30">
        <v>16.552999496459961</v>
      </c>
      <c r="H74" s="3">
        <f>STDEV(G72:G74)</f>
        <v>0.10730429946053928</v>
      </c>
      <c r="I74" s="1">
        <f>AVERAGE(G72:G74)</f>
        <v>16.441333134969074</v>
      </c>
      <c r="J74" s="8"/>
      <c r="K74" s="1">
        <f>E74-I74</f>
        <v>13.491666793823242</v>
      </c>
      <c r="L74" s="1">
        <f>K74-$K$7</f>
        <v>2.4443337122599278</v>
      </c>
      <c r="M74" s="27">
        <f>SQRT((D74*D74)+(H74*H74))</f>
        <v>0.26139262885763664</v>
      </c>
      <c r="N74" s="14"/>
      <c r="O74" s="34">
        <f>POWER(2,-L74)</f>
        <v>0.1837309130209257</v>
      </c>
      <c r="P74" s="26">
        <f>M74/SQRT((COUNT(C72:C74)+COUNT(G72:G74)/2))</f>
        <v>0.12322166694494222</v>
      </c>
    </row>
    <row r="75" spans="2:16">
      <c r="B75" s="36" t="s">
        <v>209</v>
      </c>
      <c r="C75" s="30">
        <v>22.236000061035156</v>
      </c>
      <c r="D75" s="10"/>
      <c r="E75" s="8"/>
      <c r="F75" s="8"/>
      <c r="G75" s="30">
        <v>14.925999641418457</v>
      </c>
      <c r="I75" s="8"/>
      <c r="J75" s="8"/>
      <c r="K75" s="8"/>
      <c r="L75" s="8"/>
      <c r="M75" s="8"/>
      <c r="N75" s="8"/>
      <c r="O75" s="33"/>
    </row>
    <row r="76" spans="2:16">
      <c r="B76" s="36" t="s">
        <v>209</v>
      </c>
      <c r="C76" s="30">
        <v>22.389999389648438</v>
      </c>
      <c r="D76" s="9"/>
      <c r="E76" s="8"/>
      <c r="F76" s="8"/>
      <c r="G76" s="30">
        <v>14.953000068664551</v>
      </c>
      <c r="H76" s="9"/>
      <c r="I76" s="8"/>
      <c r="J76" s="8"/>
      <c r="K76" s="8"/>
      <c r="L76" s="8"/>
      <c r="M76" s="8"/>
      <c r="N76" s="8"/>
      <c r="O76" s="33"/>
    </row>
    <row r="77" spans="2:16" ht="15">
      <c r="B77" s="36" t="s">
        <v>209</v>
      </c>
      <c r="C77" s="30">
        <v>22.295000076293945</v>
      </c>
      <c r="D77" s="4">
        <f>STDEV(C75:C77)</f>
        <v>7.7697774047591733E-2</v>
      </c>
      <c r="E77" s="1">
        <f>AVERAGE(C75:C77)</f>
        <v>22.306999842325848</v>
      </c>
      <c r="F77" s="8"/>
      <c r="G77" s="30">
        <v>14.859999656677246</v>
      </c>
      <c r="H77" s="3">
        <f>STDEV(G75:G77)</f>
        <v>4.7843665005794449E-2</v>
      </c>
      <c r="I77" s="1">
        <f>AVERAGE(G75:G77)</f>
        <v>14.912999788920084</v>
      </c>
      <c r="J77" s="8"/>
      <c r="K77" s="1">
        <f>E77-I77</f>
        <v>7.3940000534057635</v>
      </c>
      <c r="L77" s="1">
        <f>K77-$K$7</f>
        <v>-3.6533330281575509</v>
      </c>
      <c r="M77" s="27">
        <f>SQRT((D77*D77)+(H77*H77))</f>
        <v>9.1246700615075935E-2</v>
      </c>
      <c r="N77" s="14"/>
      <c r="O77" s="34">
        <f>POWER(2,-L77)</f>
        <v>12.58238082473059</v>
      </c>
      <c r="P77" s="26">
        <f>M77/SQRT((COUNT(C75:C77)+COUNT(G75:G77)/2))</f>
        <v>4.3014107177212609E-2</v>
      </c>
    </row>
    <row r="78" spans="2:16">
      <c r="B78" s="36" t="s">
        <v>210</v>
      </c>
      <c r="C78" t="s">
        <v>9</v>
      </c>
      <c r="D78" s="10"/>
      <c r="E78" s="8"/>
      <c r="F78" s="8"/>
      <c r="G78" s="30">
        <v>14.272000312805176</v>
      </c>
      <c r="I78" s="8"/>
      <c r="J78" s="8"/>
      <c r="K78" s="8"/>
      <c r="L78" s="8"/>
      <c r="M78" s="8"/>
      <c r="N78" s="8"/>
      <c r="O78" s="33"/>
    </row>
    <row r="79" spans="2:16">
      <c r="B79" s="36" t="s">
        <v>210</v>
      </c>
      <c r="C79" s="30">
        <v>37.51300048828125</v>
      </c>
      <c r="D79" s="9"/>
      <c r="E79" s="8"/>
      <c r="F79" s="8"/>
      <c r="G79" s="30">
        <v>14.22700023651123</v>
      </c>
      <c r="H79" s="9"/>
      <c r="I79" s="8"/>
      <c r="J79" s="8"/>
      <c r="K79" s="8"/>
      <c r="L79" s="8"/>
      <c r="M79" s="8"/>
      <c r="N79" s="8"/>
      <c r="O79" s="33"/>
    </row>
    <row r="80" spans="2:16" ht="15">
      <c r="B80" s="36" t="s">
        <v>210</v>
      </c>
      <c r="C80" s="30">
        <v>37.175998687744141</v>
      </c>
      <c r="D80" s="4">
        <f>STDEV(C78:C80)</f>
        <v>0.23829625843186633</v>
      </c>
      <c r="E80" s="1">
        <f>AVERAGE(C78:C80)</f>
        <v>37.344499588012695</v>
      </c>
      <c r="F80" s="8"/>
      <c r="G80" s="30">
        <v>14.071000099182129</v>
      </c>
      <c r="H80" s="3">
        <f>STDEV(G78:G80)</f>
        <v>0.10548470314826847</v>
      </c>
      <c r="I80" s="1">
        <f>AVERAGE(G78:G80)</f>
        <v>14.190000216166178</v>
      </c>
      <c r="J80" s="8"/>
      <c r="K80" s="1">
        <f>E80-I80</f>
        <v>23.154499371846519</v>
      </c>
      <c r="L80" s="1">
        <f>K80-$K$7</f>
        <v>12.107166290283205</v>
      </c>
      <c r="M80" s="27">
        <f>SQRT((D80*D80)+(H80*H80))</f>
        <v>0.26059955752246616</v>
      </c>
      <c r="N80" s="14"/>
      <c r="O80" s="34">
        <f>POWER(2,-L80)</f>
        <v>2.2666255718784307E-4</v>
      </c>
      <c r="P80" s="26">
        <f>M80/SQRT((COUNT(C78:C80)+COUNT(G78:G80)/2))</f>
        <v>0.13929632277056517</v>
      </c>
    </row>
    <row r="81" spans="2:16">
      <c r="B81" s="36" t="s">
        <v>211</v>
      </c>
      <c r="C81" s="30">
        <v>28.951000213623047</v>
      </c>
      <c r="D81" s="10"/>
      <c r="E81" s="8"/>
      <c r="F81" s="8"/>
      <c r="G81" s="30">
        <v>16.83799934387207</v>
      </c>
      <c r="I81" s="8"/>
      <c r="J81" s="8"/>
      <c r="K81" s="8"/>
      <c r="L81" s="8"/>
      <c r="M81" s="8"/>
      <c r="N81" s="8"/>
      <c r="O81" s="33"/>
    </row>
    <row r="82" spans="2:16">
      <c r="B82" s="36" t="s">
        <v>211</v>
      </c>
      <c r="C82" s="30">
        <v>29.099000930786133</v>
      </c>
      <c r="D82" s="9"/>
      <c r="E82" s="8"/>
      <c r="F82" s="8"/>
      <c r="G82" s="30">
        <v>16.738000869750977</v>
      </c>
      <c r="H82" s="9"/>
      <c r="I82" s="8"/>
      <c r="J82" s="8"/>
      <c r="K82" s="8"/>
      <c r="L82" s="8"/>
      <c r="M82" s="8"/>
      <c r="N82" s="8"/>
      <c r="O82" s="33"/>
    </row>
    <row r="83" spans="2:16" ht="15">
      <c r="B83" s="36" t="s">
        <v>211</v>
      </c>
      <c r="C83" s="30"/>
      <c r="D83" s="4">
        <f>STDEV(C81:C83)</f>
        <v>0.10465231072649031</v>
      </c>
      <c r="E83" s="1">
        <f>AVERAGE(C81:C83)</f>
        <v>29.02500057220459</v>
      </c>
      <c r="F83" s="8"/>
      <c r="G83" s="30">
        <v>16.820999145507812</v>
      </c>
      <c r="H83" s="3">
        <f>STDEV(G81:G83)</f>
        <v>5.3506098327790248E-2</v>
      </c>
      <c r="I83" s="1">
        <f>AVERAGE(G81:G83)</f>
        <v>16.798999786376953</v>
      </c>
      <c r="J83" s="8"/>
      <c r="K83" s="1">
        <f>E83-I83</f>
        <v>12.226000785827637</v>
      </c>
      <c r="L83" s="1">
        <f>K83-$K$7</f>
        <v>1.1786677042643223</v>
      </c>
      <c r="M83" s="27">
        <f>SQRT((D83*D83)+(H83*H83))</f>
        <v>0.11753726514879032</v>
      </c>
      <c r="N83" s="14"/>
      <c r="O83" s="34">
        <f>POWER(2,-L83)</f>
        <v>0.44175926436967428</v>
      </c>
      <c r="P83" s="26">
        <f>M83/SQRT((COUNT(C81:C83)+COUNT(G81:G83)/2))</f>
        <v>6.2826310909311234E-2</v>
      </c>
    </row>
    <row r="84" spans="2:16">
      <c r="B84" s="35" t="s">
        <v>212</v>
      </c>
      <c r="C84" s="30"/>
      <c r="D84" s="10"/>
      <c r="E84" s="8"/>
      <c r="F84" s="8"/>
      <c r="G84" s="30">
        <v>16.388999938964844</v>
      </c>
      <c r="I84" s="8"/>
      <c r="J84" s="8"/>
      <c r="K84" s="8"/>
      <c r="L84" s="8"/>
      <c r="M84" s="8"/>
      <c r="N84" s="8"/>
      <c r="O84" s="33"/>
    </row>
    <row r="85" spans="2:16">
      <c r="B85" s="35" t="s">
        <v>212</v>
      </c>
      <c r="C85" s="30">
        <v>25.232000350952148</v>
      </c>
      <c r="D85" s="9"/>
      <c r="E85" s="8"/>
      <c r="F85" s="8"/>
      <c r="G85" s="30">
        <v>15.923999786376953</v>
      </c>
      <c r="H85" s="9"/>
      <c r="I85" s="8"/>
      <c r="J85" s="8"/>
      <c r="K85" s="8"/>
      <c r="L85" s="8"/>
      <c r="M85" s="8"/>
      <c r="N85" s="8"/>
      <c r="O85" s="33"/>
    </row>
    <row r="86" spans="2:16" ht="15">
      <c r="B86" s="35" t="s">
        <v>212</v>
      </c>
      <c r="C86" s="30">
        <v>25.902999877929688</v>
      </c>
      <c r="D86" s="4">
        <f>STDEV(C84:C86)</f>
        <v>0.47446831569878362</v>
      </c>
      <c r="E86" s="1">
        <f>AVERAGE(C84:C86)</f>
        <v>25.567500114440918</v>
      </c>
      <c r="F86" s="8"/>
      <c r="G86" s="30">
        <v>16.405000686645508</v>
      </c>
      <c r="H86" s="3">
        <f>STDEV(G84:G86)</f>
        <v>0.27320414586052127</v>
      </c>
      <c r="I86" s="1">
        <f>AVERAGE(G84:G86)</f>
        <v>16.239333470662434</v>
      </c>
      <c r="J86" s="8"/>
      <c r="K86" s="1">
        <f>E86-I86</f>
        <v>9.3281666437784843</v>
      </c>
      <c r="L86" s="1">
        <f>K86-$K$7</f>
        <v>-1.7191664377848301</v>
      </c>
      <c r="M86" s="27">
        <f>SQRT((D86*D86)+(H86*H86))</f>
        <v>0.54750405287761805</v>
      </c>
      <c r="N86" s="14"/>
      <c r="O86" s="40">
        <f>POWER(2,-L86)</f>
        <v>3.2924611968931243</v>
      </c>
      <c r="P86" s="26">
        <f>M86/SQRT((COUNT(C84:C86)+COUNT(G84:G86)/2))</f>
        <v>0.29265322624831575</v>
      </c>
    </row>
    <row r="87" spans="2:16">
      <c r="B87" s="36" t="s">
        <v>213</v>
      </c>
      <c r="C87" s="30">
        <v>36.692001342773438</v>
      </c>
      <c r="D87" s="10"/>
      <c r="E87" s="8"/>
      <c r="F87" s="8"/>
      <c r="G87" s="30">
        <v>17.948999404907227</v>
      </c>
      <c r="I87" s="8"/>
      <c r="J87" s="8"/>
      <c r="K87" s="8"/>
      <c r="L87" s="8"/>
      <c r="M87" s="8"/>
      <c r="N87" s="8"/>
      <c r="O87" s="33"/>
    </row>
    <row r="88" spans="2:16">
      <c r="B88" s="36" t="s">
        <v>213</v>
      </c>
      <c r="C88" s="30"/>
      <c r="D88" s="9"/>
      <c r="E88" s="8"/>
      <c r="F88" s="8"/>
      <c r="G88" s="30">
        <v>17.944000244140625</v>
      </c>
      <c r="H88" s="9"/>
      <c r="I88" s="8"/>
      <c r="J88" s="8"/>
      <c r="K88" s="8"/>
      <c r="L88" s="8"/>
      <c r="M88" s="8"/>
      <c r="N88" s="8"/>
      <c r="O88" s="33"/>
    </row>
    <row r="89" spans="2:16" ht="15">
      <c r="B89" s="36" t="s">
        <v>213</v>
      </c>
      <c r="C89" s="30">
        <v>37.012001037597656</v>
      </c>
      <c r="D89" s="4">
        <f>STDEV(C87:C89)</f>
        <v>0.22627395418783083</v>
      </c>
      <c r="E89" s="1">
        <f>AVERAGE(C87:C89)</f>
        <v>36.852001190185547</v>
      </c>
      <c r="F89" s="8"/>
      <c r="G89" s="30">
        <v>17.992000579833984</v>
      </c>
      <c r="H89" s="3">
        <f>STDEV(G87:G89)</f>
        <v>2.6388523010730577E-2</v>
      </c>
      <c r="I89" s="1">
        <f>AVERAGE(G87:G89)</f>
        <v>17.961666742960613</v>
      </c>
      <c r="J89" s="8"/>
      <c r="K89" s="1">
        <f>E89-I89</f>
        <v>18.890334447224934</v>
      </c>
      <c r="L89" s="1">
        <f>K89-$K$7</f>
        <v>7.8430013656616193</v>
      </c>
      <c r="M89" s="27">
        <f>SQRT((D89*D89)+(H89*H89))</f>
        <v>0.22780749875823761</v>
      </c>
      <c r="N89" s="14"/>
      <c r="O89" s="34">
        <f>POWER(2,-L89)</f>
        <v>4.3553326691256108E-3</v>
      </c>
      <c r="P89" s="26">
        <f>M89/SQRT((COUNT(C87:C89)+COUNT(G87:G89)/2))</f>
        <v>0.12176823007017933</v>
      </c>
    </row>
    <row r="90" spans="2:16">
      <c r="B90" s="36" t="s">
        <v>214</v>
      </c>
      <c r="C90" s="30">
        <v>32.58599853515625</v>
      </c>
      <c r="D90" s="10"/>
      <c r="E90" s="8"/>
      <c r="F90" s="8"/>
      <c r="G90" s="30">
        <v>19.680000305175781</v>
      </c>
      <c r="I90" s="8"/>
      <c r="J90" s="8"/>
      <c r="K90" s="8"/>
      <c r="L90" s="8"/>
      <c r="M90" s="8"/>
      <c r="N90" s="8"/>
      <c r="O90" s="33"/>
    </row>
    <row r="91" spans="2:16">
      <c r="B91" s="36" t="s">
        <v>214</v>
      </c>
      <c r="C91" s="30"/>
      <c r="D91" s="9"/>
      <c r="E91" s="8"/>
      <c r="F91" s="8"/>
      <c r="G91" s="30">
        <v>19.75200080871582</v>
      </c>
      <c r="H91" s="9"/>
      <c r="I91" s="8"/>
      <c r="J91" s="8"/>
      <c r="K91" s="8"/>
      <c r="L91" s="8"/>
      <c r="M91" s="8"/>
      <c r="N91" s="8"/>
      <c r="O91" s="33"/>
    </row>
    <row r="92" spans="2:16" ht="15">
      <c r="B92" s="36" t="s">
        <v>214</v>
      </c>
      <c r="C92" s="30">
        <v>33.041000366210938</v>
      </c>
      <c r="D92" s="4">
        <f>STDEV(C90:C92)</f>
        <v>0.32173488019106539</v>
      </c>
      <c r="E92" s="1">
        <f>AVERAGE(C90:C92)</f>
        <v>32.813499450683594</v>
      </c>
      <c r="F92" s="8"/>
      <c r="G92" s="30">
        <v>19.819000244140625</v>
      </c>
      <c r="H92" s="3">
        <f>STDEV(G90:G92)</f>
        <v>6.9514962285697937E-2</v>
      </c>
      <c r="I92" s="1">
        <f>AVERAGE(G90:G92)</f>
        <v>19.750333786010742</v>
      </c>
      <c r="J92" s="8"/>
      <c r="K92" s="1">
        <f>E92-I92</f>
        <v>13.063165664672852</v>
      </c>
      <c r="L92" s="1">
        <f>K92-$K$7</f>
        <v>2.0158325831095372</v>
      </c>
      <c r="M92" s="27">
        <f>SQRT((D92*D92)+(H92*H92))</f>
        <v>0.32915902404938135</v>
      </c>
      <c r="N92" s="14"/>
      <c r="O92" s="34">
        <f>POWER(2,-L92)</f>
        <v>0.24727142193017557</v>
      </c>
      <c r="P92" s="26">
        <f>M92/SQRT((COUNT(C90:C92)+COUNT(G90:G92)/2))</f>
        <v>0.17594289910823846</v>
      </c>
    </row>
    <row r="93" spans="2:16">
      <c r="B93" s="36" t="s">
        <v>215</v>
      </c>
      <c r="C93" s="30">
        <v>25.111000061035156</v>
      </c>
      <c r="D93" s="10"/>
      <c r="E93" s="8"/>
      <c r="F93" s="8"/>
      <c r="G93" s="30">
        <v>15.680000305175781</v>
      </c>
      <c r="I93" s="8"/>
      <c r="J93" s="8"/>
      <c r="K93" s="8"/>
      <c r="L93" s="8"/>
      <c r="M93" s="8"/>
      <c r="N93" s="8"/>
      <c r="O93" s="33"/>
    </row>
    <row r="94" spans="2:16">
      <c r="B94" s="36" t="s">
        <v>215</v>
      </c>
      <c r="C94" s="30"/>
      <c r="D94" s="9"/>
      <c r="E94" s="8"/>
      <c r="F94" s="8"/>
      <c r="G94" s="30">
        <v>15.696999549865723</v>
      </c>
      <c r="H94" s="9"/>
      <c r="I94" s="8"/>
      <c r="J94" s="8"/>
      <c r="K94" s="8"/>
      <c r="L94" s="8"/>
      <c r="M94" s="8"/>
      <c r="N94" s="8"/>
      <c r="O94" s="33"/>
    </row>
    <row r="95" spans="2:16" ht="15">
      <c r="B95" s="36" t="s">
        <v>215</v>
      </c>
      <c r="C95" s="30">
        <v>24.788999557495117</v>
      </c>
      <c r="D95" s="4">
        <f>STDEV(C93:C95)</f>
        <v>0.22768873959864452</v>
      </c>
      <c r="E95" s="1">
        <f>AVERAGE(C93:C95)</f>
        <v>24.949999809265137</v>
      </c>
      <c r="F95" s="8"/>
      <c r="G95" s="30">
        <v>15.729000091552734</v>
      </c>
      <c r="H95" s="3">
        <f>STDEV(G93:G95)</f>
        <v>2.4879670594274744E-2</v>
      </c>
      <c r="I95" s="1">
        <f>AVERAGE(G93:G95)</f>
        <v>15.70199998219808</v>
      </c>
      <c r="J95" s="8"/>
      <c r="K95" s="1">
        <f>E95-I95</f>
        <v>9.2479998270670567</v>
      </c>
      <c r="L95" s="1">
        <f>K95-$K$7</f>
        <v>-1.7993332544962577</v>
      </c>
      <c r="M95" s="27">
        <f>SQRT((D95*D95)+(H95*H95))</f>
        <v>0.22904401356267529</v>
      </c>
      <c r="N95" s="14"/>
      <c r="O95" s="34">
        <f>POWER(2,-L95)</f>
        <v>3.4805933155972872</v>
      </c>
      <c r="P95" s="26">
        <f>M95/SQRT((COUNT(C93:C95)+COUNT(G93:G95)/2))</f>
        <v>0.12242917503473355</v>
      </c>
    </row>
    <row r="96" spans="2:16">
      <c r="B96" s="36" t="s">
        <v>216</v>
      </c>
      <c r="C96" t="s">
        <v>9</v>
      </c>
      <c r="D96" s="10"/>
      <c r="E96" s="8"/>
      <c r="F96" s="8"/>
      <c r="G96" s="30">
        <v>15.557999610900879</v>
      </c>
      <c r="I96" s="8"/>
      <c r="J96" s="8"/>
      <c r="K96" s="8"/>
      <c r="L96" s="8"/>
      <c r="M96" s="8"/>
      <c r="N96" s="8"/>
      <c r="O96" s="33"/>
    </row>
    <row r="97" spans="2:17">
      <c r="B97" s="36" t="s">
        <v>216</v>
      </c>
      <c r="C97" t="s">
        <v>9</v>
      </c>
      <c r="D97" s="9"/>
      <c r="E97" s="8"/>
      <c r="F97" s="8"/>
      <c r="G97" s="30">
        <v>15.628000259399414</v>
      </c>
      <c r="H97" s="9"/>
      <c r="I97" s="8"/>
      <c r="J97" s="8"/>
      <c r="K97" s="8"/>
      <c r="L97" s="8"/>
      <c r="M97" s="8"/>
      <c r="N97" s="8"/>
      <c r="O97" s="33"/>
    </row>
    <row r="98" spans="2:17" ht="15">
      <c r="B98" s="36" t="s">
        <v>216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15.546999931335449</v>
      </c>
      <c r="H98" s="3">
        <f>STDEV(G96:G98)</f>
        <v>4.3935818506899989E-2</v>
      </c>
      <c r="I98" s="1">
        <f>AVERAGE(G96:G98)</f>
        <v>15.577666600545248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7">
      <c r="B99" s="36" t="s">
        <v>217</v>
      </c>
      <c r="C99" s="30">
        <v>28.142000198364258</v>
      </c>
      <c r="D99" s="10"/>
      <c r="E99" s="8"/>
      <c r="F99" s="8"/>
      <c r="G99" s="30">
        <v>15.906999588012695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217</v>
      </c>
      <c r="C100" s="30">
        <v>27.989999771118164</v>
      </c>
      <c r="D100" s="9"/>
      <c r="E100" s="8"/>
      <c r="F100" s="8"/>
      <c r="G100" s="30">
        <v>15.85099983215332</v>
      </c>
      <c r="H100" s="9"/>
      <c r="I100" s="8"/>
      <c r="J100" s="8"/>
      <c r="K100" s="8"/>
      <c r="L100" s="8"/>
      <c r="M100" s="8"/>
      <c r="N100" s="8"/>
      <c r="O100" s="33"/>
    </row>
    <row r="101" spans="2:17" ht="15">
      <c r="B101" s="36" t="s">
        <v>217</v>
      </c>
      <c r="C101" s="30">
        <v>27.774999618530273</v>
      </c>
      <c r="D101" s="4">
        <f>STDEV(C99:C101)</f>
        <v>0.18439930454238523</v>
      </c>
      <c r="E101" s="1">
        <f>AVERAGE(C99:C101)</f>
        <v>27.968999862670898</v>
      </c>
      <c r="F101" s="8"/>
      <c r="G101" s="30">
        <v>15.859999656677246</v>
      </c>
      <c r="H101" s="3">
        <f>STDEV(G99:G101)</f>
        <v>3.0072033085321435E-2</v>
      </c>
      <c r="I101" s="1">
        <f>AVERAGE(G99:G101)</f>
        <v>15.872666358947754</v>
      </c>
      <c r="J101" s="8"/>
      <c r="K101" s="1">
        <f>E101-I101</f>
        <v>12.096333503723145</v>
      </c>
      <c r="L101" s="1">
        <f>K101-$K$7</f>
        <v>1.0490004221598301</v>
      </c>
      <c r="M101" s="27">
        <f>SQRT((D101*D101)+(H101*H101))</f>
        <v>0.18683530364896245</v>
      </c>
      <c r="N101" s="14"/>
      <c r="O101" s="34">
        <f>POWER(2,-L101)</f>
        <v>0.48330290710890272</v>
      </c>
      <c r="P101" s="26">
        <f>M101/SQRT((COUNT(C99:C101)+COUNT(G99:G101)/2))</f>
        <v>8.8075006783486037E-2</v>
      </c>
    </row>
    <row r="102" spans="2:17">
      <c r="B102" s="36" t="s">
        <v>218</v>
      </c>
      <c r="C102" s="30">
        <v>21.371000289916992</v>
      </c>
      <c r="D102" s="10"/>
      <c r="E102" s="8"/>
      <c r="F102" s="8"/>
      <c r="G102" s="30">
        <v>15.253999710083008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218</v>
      </c>
      <c r="C103" s="30">
        <v>21.555999755859375</v>
      </c>
      <c r="D103" s="9"/>
      <c r="E103" s="8"/>
      <c r="F103" s="8"/>
      <c r="G103" s="30">
        <v>15.25100040435791</v>
      </c>
      <c r="H103" s="9"/>
      <c r="I103" s="8"/>
      <c r="J103" s="8"/>
      <c r="K103" s="8"/>
      <c r="L103" s="8"/>
      <c r="M103" s="8"/>
      <c r="N103" s="8"/>
      <c r="O103" s="33"/>
    </row>
    <row r="104" spans="2:17" ht="15">
      <c r="B104" s="36" t="s">
        <v>218</v>
      </c>
      <c r="C104" s="30">
        <v>21.646999359130859</v>
      </c>
      <c r="D104" s="4">
        <f>STDEV(C102:C104)</f>
        <v>0.14064210867864541</v>
      </c>
      <c r="E104" s="1">
        <f>AVERAGE(C102:C104)</f>
        <v>21.52466646830241</v>
      </c>
      <c r="F104" s="8"/>
      <c r="G104" s="30">
        <v>15.253999710083008</v>
      </c>
      <c r="H104" s="3">
        <f>STDEV(G102:G104)</f>
        <v>1.7316499677671178E-3</v>
      </c>
      <c r="I104" s="1">
        <f>AVERAGE(G102:G104)</f>
        <v>15.252999941507975</v>
      </c>
      <c r="J104" s="8"/>
      <c r="K104" s="1">
        <f>E104-I104</f>
        <v>6.2716665267944354</v>
      </c>
      <c r="L104" s="1">
        <f>K104-$K$7</f>
        <v>-4.775666554768879</v>
      </c>
      <c r="M104" s="27">
        <f>SQRT((D104*D104)+(H104*H104))</f>
        <v>0.14065276870786003</v>
      </c>
      <c r="N104" s="14"/>
      <c r="O104" s="34">
        <f>POWER(2,-L104)</f>
        <v>27.391693424237612</v>
      </c>
      <c r="P104" s="26">
        <f>M104/SQRT((COUNT(C102:C104)+COUNT(G102:G104)/2))</f>
        <v>6.6304351030660583E-2</v>
      </c>
    </row>
    <row r="105" spans="2:17">
      <c r="B105" s="36" t="s">
        <v>219</v>
      </c>
      <c r="C105" s="30">
        <v>30.952999114990234</v>
      </c>
      <c r="D105" s="10"/>
      <c r="E105" s="8"/>
      <c r="F105" s="8"/>
      <c r="G105" s="30">
        <v>14.444999694824219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219</v>
      </c>
      <c r="C106" s="30">
        <v>35.430999755859375</v>
      </c>
      <c r="D106" s="9"/>
      <c r="E106" s="8"/>
      <c r="F106" s="8"/>
      <c r="G106" s="30">
        <v>14.814000129699707</v>
      </c>
      <c r="H106" s="9"/>
      <c r="I106" s="8"/>
      <c r="J106" s="8"/>
      <c r="K106" s="8"/>
      <c r="L106" s="8"/>
      <c r="M106" s="8"/>
      <c r="N106" s="8"/>
      <c r="O106" s="33"/>
    </row>
    <row r="107" spans="2:17" ht="15">
      <c r="B107" s="36" t="s">
        <v>219</v>
      </c>
      <c r="C107" s="30">
        <v>37.416999816894531</v>
      </c>
      <c r="D107" s="4">
        <f>STDEV(C105:C107)</f>
        <v>3.3110922431597332</v>
      </c>
      <c r="E107" s="1">
        <f>AVERAGE(C105:C107)</f>
        <v>34.600332895914711</v>
      </c>
      <c r="F107" s="8"/>
      <c r="G107" s="30">
        <v>14.420999526977539</v>
      </c>
      <c r="H107" s="3">
        <f>STDEV(G105:G107)</f>
        <v>0.22029782974228154</v>
      </c>
      <c r="I107" s="1">
        <f>AVERAGE(G105:G107)</f>
        <v>14.559999783833822</v>
      </c>
      <c r="J107" s="8"/>
      <c r="K107" s="1">
        <f>E107-I107</f>
        <v>20.040333112080887</v>
      </c>
      <c r="L107" s="1">
        <f>K107-$K$7</f>
        <v>8.9930000305175728</v>
      </c>
      <c r="M107" s="27">
        <f>SQRT((D107*D107)+(H107*H107))</f>
        <v>3.318412719434054</v>
      </c>
      <c r="N107" s="14"/>
      <c r="O107" s="34">
        <f>POWER(2,-L107)</f>
        <v>1.9626246077494745E-3</v>
      </c>
      <c r="P107" s="26">
        <f>M107/SQRT((COUNT(C105:C107)+COUNT(G105:G107)/2))</f>
        <v>1.5643147577916747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6"/>
  <sheetViews>
    <sheetView showGridLines="0" workbookViewId="0">
      <selection activeCell="R11" sqref="R11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0.1640625" style="31" customWidth="1"/>
    <col min="16" max="16" width="6.332031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">
      <c r="B7" s="38"/>
      <c r="C7" s="30">
        <v>26.604999542236328</v>
      </c>
      <c r="D7" s="4">
        <f>STDEV(C5:C8)</f>
        <v>2.9698355334716372E-2</v>
      </c>
      <c r="E7" s="1">
        <f>AVERAGE(C5:C8)</f>
        <v>26.583999633789062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220</v>
      </c>
      <c r="C9" s="30">
        <v>26.829000473022461</v>
      </c>
      <c r="D9" s="10"/>
      <c r="E9" s="8"/>
      <c r="F9" s="8"/>
      <c r="G9" s="30">
        <v>17.900999069213867</v>
      </c>
      <c r="I9" s="8"/>
      <c r="J9" s="8"/>
      <c r="K9" s="8"/>
      <c r="L9" s="8"/>
      <c r="M9" s="8"/>
      <c r="N9" s="8"/>
      <c r="O9" s="33"/>
    </row>
    <row r="10" spans="2:16">
      <c r="B10" s="36" t="s">
        <v>220</v>
      </c>
      <c r="C10" s="30">
        <v>26.836000442504883</v>
      </c>
      <c r="D10" s="9"/>
      <c r="E10" s="8"/>
      <c r="F10" s="8"/>
      <c r="G10" s="30">
        <v>17.943000793457031</v>
      </c>
      <c r="H10" s="9"/>
      <c r="I10" s="8"/>
      <c r="J10" s="8"/>
      <c r="K10" s="8"/>
      <c r="L10" s="8"/>
      <c r="M10" s="8"/>
      <c r="N10" s="8"/>
      <c r="O10" s="33"/>
    </row>
    <row r="11" spans="2:16" ht="15">
      <c r="B11" s="36" t="s">
        <v>220</v>
      </c>
      <c r="C11" s="30">
        <v>26.759000778198242</v>
      </c>
      <c r="D11" s="4">
        <f>STDEV(C9:C11)</f>
        <v>4.2579152080906804E-2</v>
      </c>
      <c r="E11" s="1">
        <f>AVERAGE(C9:C11)</f>
        <v>26.808000564575195</v>
      </c>
      <c r="F11" s="8"/>
      <c r="G11" s="30">
        <v>17.957000732421875</v>
      </c>
      <c r="H11" s="3">
        <f>STDEV(G9:G11)</f>
        <v>2.9144265909669897E-2</v>
      </c>
      <c r="I11" s="1">
        <f>AVERAGE(G9:G11)</f>
        <v>17.933666865030926</v>
      </c>
      <c r="J11" s="8"/>
      <c r="K11" s="1">
        <f>E11-I11</f>
        <v>8.8743336995442696</v>
      </c>
      <c r="L11" s="1">
        <f>K11-$K$7</f>
        <v>-2.1729993820190447</v>
      </c>
      <c r="M11" s="27">
        <f>SQRT((D11*D11)+(H11*H11))</f>
        <v>5.1598182403477515E-2</v>
      </c>
      <c r="N11" s="14"/>
      <c r="O11" s="34">
        <f>POWER(2,-L11)</f>
        <v>4.5095997168863109</v>
      </c>
      <c r="P11" s="26">
        <f>M11/SQRT((COUNT(C9:C11)+COUNT(G9:G11)/2))</f>
        <v>2.4323616449599562E-2</v>
      </c>
    </row>
    <row r="12" spans="2:16">
      <c r="B12" s="36" t="s">
        <v>221</v>
      </c>
      <c r="C12" s="30">
        <v>20.545999526977539</v>
      </c>
      <c r="D12" s="10"/>
      <c r="E12" s="8"/>
      <c r="F12" s="8"/>
      <c r="G12" s="30">
        <v>14.814999580383301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221</v>
      </c>
      <c r="C13" s="30">
        <v>20.618999481201172</v>
      </c>
      <c r="D13" s="9"/>
      <c r="E13" s="8"/>
      <c r="F13" s="8"/>
      <c r="G13" s="30">
        <v>14.789999961853027</v>
      </c>
      <c r="H13" s="9"/>
      <c r="I13" s="8"/>
      <c r="J13" s="8"/>
      <c r="K13" s="8"/>
      <c r="L13" s="8"/>
      <c r="M13" s="8"/>
      <c r="N13" s="8"/>
      <c r="O13" s="33"/>
    </row>
    <row r="14" spans="2:16" ht="15">
      <c r="B14" s="36" t="s">
        <v>221</v>
      </c>
      <c r="C14" s="30">
        <v>20.63599967956543</v>
      </c>
      <c r="D14" s="4">
        <f>STDEV(C12:C14)</f>
        <v>4.7815666064098344E-2</v>
      </c>
      <c r="E14" s="1">
        <f>AVERAGE(C12:C14)</f>
        <v>20.600332895914715</v>
      </c>
      <c r="F14" s="8"/>
      <c r="G14" s="30">
        <v>14.817999839782715</v>
      </c>
      <c r="H14" s="3">
        <f>STDEV(G12:G14)</f>
        <v>1.5373004733408304E-2</v>
      </c>
      <c r="I14" s="1">
        <f>AVERAGE(G12:G14)</f>
        <v>14.807666460673014</v>
      </c>
      <c r="J14" s="8"/>
      <c r="K14" s="1">
        <f>E14-I14</f>
        <v>5.792666435241701</v>
      </c>
      <c r="L14" s="1">
        <f>K14-$K$7</f>
        <v>-5.2546666463216134</v>
      </c>
      <c r="M14" s="27">
        <f>SQRT((D14*D14)+(H14*H14))</f>
        <v>5.022616047127991E-2</v>
      </c>
      <c r="N14" s="14"/>
      <c r="O14" s="34">
        <f>POWER(2,-L14)</f>
        <v>38.177921246560068</v>
      </c>
      <c r="P14" s="26">
        <f>M14/SQRT((COUNT(C12:C14)+COUNT(G12:G14)/2))</f>
        <v>2.3676839108137167E-2</v>
      </c>
    </row>
    <row r="15" spans="2:16">
      <c r="B15" s="36" t="s">
        <v>222</v>
      </c>
      <c r="C15" s="30">
        <v>38.721000671386719</v>
      </c>
      <c r="D15" s="10"/>
      <c r="E15" s="8"/>
      <c r="F15" s="8"/>
      <c r="G15" s="30">
        <v>15.128999710083008</v>
      </c>
      <c r="I15" s="8"/>
      <c r="J15" s="8"/>
      <c r="K15" s="8"/>
      <c r="L15" s="8"/>
      <c r="M15" s="8"/>
      <c r="N15" s="8"/>
      <c r="O15" s="33"/>
    </row>
    <row r="16" spans="2:16">
      <c r="B16" s="36" t="s">
        <v>222</v>
      </c>
      <c r="C16" s="30">
        <v>36.189998626708984</v>
      </c>
      <c r="D16" s="9"/>
      <c r="E16" s="8"/>
      <c r="F16" s="8"/>
      <c r="G16" s="30">
        <v>15.144000053405762</v>
      </c>
      <c r="H16" s="9"/>
      <c r="I16" s="8"/>
      <c r="J16" s="8"/>
      <c r="K16" s="8"/>
      <c r="L16" s="8"/>
      <c r="M16" s="8"/>
      <c r="N16" s="8"/>
      <c r="O16" s="33"/>
    </row>
    <row r="17" spans="2:17" ht="15">
      <c r="B17" s="36" t="s">
        <v>222</v>
      </c>
      <c r="C17" s="30">
        <v>35.535999298095703</v>
      </c>
      <c r="D17" s="4">
        <f>STDEV(C15:C17)</f>
        <v>1.6821573558903038</v>
      </c>
      <c r="E17" s="1">
        <f>AVERAGE(C15:C17)</f>
        <v>36.815666198730469</v>
      </c>
      <c r="F17" s="8"/>
      <c r="G17" s="30">
        <v>15.027000427246094</v>
      </c>
      <c r="H17" s="3">
        <f>STDEV(G15:G17)</f>
        <v>6.366288364050561E-2</v>
      </c>
      <c r="I17" s="1">
        <f>AVERAGE(G15:G17)</f>
        <v>15.100000063578287</v>
      </c>
      <c r="J17" s="8"/>
      <c r="K17" s="1">
        <f>E17-I17</f>
        <v>21.715666135152183</v>
      </c>
      <c r="L17" s="1">
        <f>K17-$K$7</f>
        <v>10.668333053588869</v>
      </c>
      <c r="M17" s="27">
        <f>SQRT((D17*D17)+(H17*H17))</f>
        <v>1.6833616167446861</v>
      </c>
      <c r="N17" s="14"/>
      <c r="O17" s="34">
        <f>POWER(2,-L17)</f>
        <v>6.1448565256868313E-4</v>
      </c>
      <c r="P17" s="26">
        <f>M17/SQRT((COUNT(C15:C17)+COUNT(G15:G17)/2))</f>
        <v>0.79354427625954516</v>
      </c>
    </row>
    <row r="18" spans="2:17">
      <c r="B18" s="36" t="s">
        <v>223</v>
      </c>
      <c r="C18" s="30">
        <v>26.701999664306641</v>
      </c>
      <c r="D18" s="10"/>
      <c r="E18" s="8"/>
      <c r="F18" s="8"/>
      <c r="G18" s="30">
        <v>17.993999481201172</v>
      </c>
      <c r="I18" s="8"/>
      <c r="J18" s="8"/>
      <c r="K18" s="8"/>
      <c r="L18" s="8"/>
      <c r="M18" s="8"/>
      <c r="N18" s="8"/>
      <c r="O18" s="33"/>
    </row>
    <row r="19" spans="2:17">
      <c r="B19" s="36" t="s">
        <v>223</v>
      </c>
      <c r="C19" s="30">
        <v>26.841999053955078</v>
      </c>
      <c r="D19" s="9"/>
      <c r="E19" s="8"/>
      <c r="F19" s="8"/>
      <c r="G19" s="30">
        <v>17.97599983215332</v>
      </c>
      <c r="H19" s="9"/>
      <c r="I19" s="8"/>
      <c r="J19" s="8"/>
      <c r="K19" s="8"/>
      <c r="L19" s="8"/>
      <c r="M19" s="8"/>
      <c r="N19" s="8"/>
      <c r="O19" s="33"/>
    </row>
    <row r="20" spans="2:17" ht="15">
      <c r="B20" s="36" t="s">
        <v>223</v>
      </c>
      <c r="C20" s="30">
        <v>26.603000640869141</v>
      </c>
      <c r="D20" s="4">
        <f>STDEV(C18:C20)</f>
        <v>0.12008391316152643</v>
      </c>
      <c r="E20" s="1">
        <f>AVERAGE(C18:C20)</f>
        <v>26.715666453043621</v>
      </c>
      <c r="F20" s="8"/>
      <c r="G20" s="30">
        <v>17.916999816894531</v>
      </c>
      <c r="H20" s="3">
        <f>STDEV(G18:G20)</f>
        <v>4.0278069859661252E-2</v>
      </c>
      <c r="I20" s="1">
        <f>AVERAGE(G18:G20)</f>
        <v>17.96233304341634</v>
      </c>
      <c r="J20" s="8"/>
      <c r="K20" s="1">
        <f>E20-I20</f>
        <v>8.753333409627281</v>
      </c>
      <c r="L20" s="1">
        <f>K20-$K$7</f>
        <v>-2.2939996719360334</v>
      </c>
      <c r="M20" s="27">
        <f>SQRT((D20*D20)+(H20*H20))</f>
        <v>0.12665886906097329</v>
      </c>
      <c r="N20" s="14"/>
      <c r="O20" s="34">
        <f>POWER(2,-L20)</f>
        <v>4.9041383250280512</v>
      </c>
      <c r="P20" s="26">
        <f>M20/SQRT((COUNT(C18:C20)+COUNT(G18:G20)/2))</f>
        <v>5.9707563473622147E-2</v>
      </c>
    </row>
    <row r="21" spans="2:17">
      <c r="B21" s="36" t="s">
        <v>224</v>
      </c>
      <c r="C21" s="30">
        <v>20.13800048828125</v>
      </c>
      <c r="D21" s="10"/>
      <c r="E21" s="8"/>
      <c r="F21" s="8"/>
      <c r="G21" s="30">
        <v>15.081000328063965</v>
      </c>
      <c r="I21" s="8"/>
      <c r="J21" s="8"/>
      <c r="K21" s="8"/>
      <c r="L21" s="8"/>
      <c r="M21" s="8"/>
      <c r="N21" s="8"/>
      <c r="O21" s="33"/>
    </row>
    <row r="22" spans="2:17">
      <c r="B22" s="36" t="s">
        <v>224</v>
      </c>
      <c r="C22" s="30">
        <v>20.427000045776367</v>
      </c>
      <c r="D22" s="9"/>
      <c r="E22" s="8"/>
      <c r="F22" s="8"/>
      <c r="G22" s="30">
        <v>15.059000015258789</v>
      </c>
      <c r="H22" s="9"/>
      <c r="I22" s="8"/>
      <c r="J22" s="8"/>
      <c r="K22" s="8"/>
      <c r="L22" s="8"/>
      <c r="M22" s="8"/>
      <c r="N22" s="8"/>
      <c r="O22" s="33"/>
    </row>
    <row r="23" spans="2:17" ht="15">
      <c r="B23" s="36" t="s">
        <v>224</v>
      </c>
      <c r="C23" s="30">
        <v>20.201000213623047</v>
      </c>
      <c r="D23" s="4">
        <f>STDEV(C21:C23)</f>
        <v>0.15196799759535137</v>
      </c>
      <c r="E23" s="1">
        <f>AVERAGE(C21:C23)</f>
        <v>20.255333582560223</v>
      </c>
      <c r="F23" s="8"/>
      <c r="G23" s="30">
        <v>14.996000289916992</v>
      </c>
      <c r="H23" s="3">
        <f>STDEV(G21:G23)</f>
        <v>4.4117240850666366E-2</v>
      </c>
      <c r="I23" s="1">
        <f>AVERAGE(G21:G23)</f>
        <v>15.045333544413248</v>
      </c>
      <c r="J23" s="8"/>
      <c r="K23" s="1">
        <f>E23-I23</f>
        <v>5.2100000381469744</v>
      </c>
      <c r="L23" s="1">
        <f>K23-$K$7</f>
        <v>-5.83733304341634</v>
      </c>
      <c r="M23" s="27">
        <f>SQRT((D23*D23)+(H23*H23))</f>
        <v>0.15824222961465256</v>
      </c>
      <c r="N23" s="14"/>
      <c r="O23" s="34">
        <f>POWER(2,-L23)</f>
        <v>57.17581195506412</v>
      </c>
      <c r="P23" s="26">
        <f>M23/SQRT((COUNT(C21:C23)+COUNT(G21:G23)/2))</f>
        <v>7.4596102420399699E-2</v>
      </c>
    </row>
    <row r="24" spans="2:17">
      <c r="B24" s="36" t="s">
        <v>225</v>
      </c>
      <c r="C24" s="30">
        <v>27.434000015258789</v>
      </c>
      <c r="D24" s="10"/>
      <c r="E24" s="8"/>
      <c r="F24" s="8"/>
      <c r="G24" s="30">
        <v>15.590000152587891</v>
      </c>
      <c r="I24" s="8"/>
      <c r="J24" s="8"/>
      <c r="K24" s="8"/>
      <c r="L24" s="8"/>
      <c r="M24" s="8"/>
      <c r="N24" s="8"/>
      <c r="O24" s="33"/>
    </row>
    <row r="25" spans="2:17">
      <c r="B25" s="36" t="s">
        <v>225</v>
      </c>
      <c r="C25" t="s">
        <v>9</v>
      </c>
      <c r="D25" s="9"/>
      <c r="E25" s="8"/>
      <c r="F25" s="8"/>
      <c r="G25" s="30">
        <v>15.177000045776367</v>
      </c>
      <c r="H25" s="9"/>
      <c r="I25" s="8"/>
      <c r="J25" s="8"/>
      <c r="K25" s="8"/>
      <c r="L25" s="8"/>
      <c r="M25" s="8"/>
      <c r="N25" s="8"/>
      <c r="O25" s="33"/>
    </row>
    <row r="26" spans="2:17" ht="15">
      <c r="B26" s="36" t="s">
        <v>225</v>
      </c>
      <c r="C26" t="s">
        <v>9</v>
      </c>
      <c r="D26" s="4" t="e">
        <f>STDEV(C24:C26)</f>
        <v>#DIV/0!</v>
      </c>
      <c r="E26" s="1">
        <f>AVERAGE(C24:C26)</f>
        <v>27.434000015258789</v>
      </c>
      <c r="F26" s="8"/>
      <c r="G26" s="30">
        <v>15.640000343322754</v>
      </c>
      <c r="H26" s="3">
        <f>STDEV(G24:G26)</f>
        <v>0.25411230549630842</v>
      </c>
      <c r="I26" s="1">
        <f>AVERAGE(G24:G26)</f>
        <v>15.469000180562338</v>
      </c>
      <c r="J26" s="8"/>
      <c r="K26" s="1">
        <f>E26-I26</f>
        <v>11.964999834696451</v>
      </c>
      <c r="L26" s="1">
        <f>K26-$K$7</f>
        <v>0.91766675313313684</v>
      </c>
      <c r="M26" s="27" t="e">
        <f>SQRT((D26*D26)+(H26*H26))</f>
        <v>#DIV/0!</v>
      </c>
      <c r="N26" s="14"/>
      <c r="O26" s="34">
        <f>POWER(2,-L26)</f>
        <v>0.52936446075050314</v>
      </c>
      <c r="P26" s="26" t="e">
        <f>M26/SQRT((COUNT(C24:C26)+COUNT(G24:G26)/2))</f>
        <v>#DIV/0!</v>
      </c>
    </row>
    <row r="27" spans="2:17">
      <c r="B27" s="36" t="s">
        <v>226</v>
      </c>
      <c r="C27" s="30"/>
      <c r="D27" s="10"/>
      <c r="E27" s="8"/>
      <c r="F27" s="8"/>
      <c r="G27" s="30">
        <v>15.335000038146973</v>
      </c>
      <c r="I27" s="8"/>
      <c r="J27" s="8"/>
      <c r="K27" s="8"/>
      <c r="L27" s="8"/>
      <c r="M27" s="8"/>
      <c r="N27" s="8"/>
      <c r="O27" s="33"/>
    </row>
    <row r="28" spans="2:17">
      <c r="B28" s="36" t="s">
        <v>226</v>
      </c>
      <c r="C28" s="30">
        <v>24.228000640869141</v>
      </c>
      <c r="D28" s="9"/>
      <c r="E28" s="8"/>
      <c r="F28" s="8"/>
      <c r="G28" s="30">
        <v>14.940999984741211</v>
      </c>
      <c r="H28" s="9"/>
      <c r="I28" s="8"/>
      <c r="J28" s="8"/>
      <c r="K28" s="8"/>
      <c r="L28" s="8"/>
      <c r="M28" s="8"/>
      <c r="N28" s="8"/>
      <c r="O28" s="33"/>
    </row>
    <row r="29" spans="2:17" ht="15">
      <c r="B29" s="36" t="s">
        <v>226</v>
      </c>
      <c r="C29" s="30">
        <v>24.26099967956543</v>
      </c>
      <c r="D29" s="4">
        <f>STDEV(C27:C29)</f>
        <v>2.3333844034783283E-2</v>
      </c>
      <c r="E29" s="1">
        <f>AVERAGE(C27:C29)</f>
        <v>24.244500160217285</v>
      </c>
      <c r="F29" s="8"/>
      <c r="G29" s="30">
        <v>15.128000259399414</v>
      </c>
      <c r="H29" s="3">
        <f>STDEV(G27:G29)</f>
        <v>0.19708460670801795</v>
      </c>
      <c r="I29" s="1">
        <f>AVERAGE(G27:G29)</f>
        <v>15.134666760762533</v>
      </c>
      <c r="J29" s="8"/>
      <c r="K29" s="1">
        <f>E29-I29</f>
        <v>9.109833399454752</v>
      </c>
      <c r="L29" s="1">
        <f>K29-$K$7</f>
        <v>-1.9374996821085624</v>
      </c>
      <c r="M29" s="27">
        <f>SQRT((D29*D29)+(H29*H29))</f>
        <v>0.19846110570762651</v>
      </c>
      <c r="N29" s="14"/>
      <c r="O29" s="34">
        <f>POWER(2,-L29)</f>
        <v>3.8304122787798871</v>
      </c>
      <c r="P29" s="26">
        <f>M29/SQRT((COUNT(C27:C29)+COUNT(G27:G29)/2))</f>
        <v>0.1060819231654664</v>
      </c>
    </row>
    <row r="30" spans="2:17" s="41" customFormat="1">
      <c r="B30" s="41" t="s">
        <v>227</v>
      </c>
      <c r="C30" s="42"/>
      <c r="D30" s="43"/>
      <c r="E30" s="44"/>
      <c r="F30" s="44"/>
      <c r="G30" s="42">
        <v>14.539999961853027</v>
      </c>
      <c r="H30" s="45"/>
      <c r="I30" s="44"/>
      <c r="J30" s="44"/>
      <c r="K30" s="44"/>
      <c r="L30" s="44"/>
      <c r="M30" s="44"/>
      <c r="N30" s="44"/>
      <c r="O30" s="46"/>
      <c r="P30" s="47"/>
      <c r="Q30" s="48"/>
    </row>
    <row r="31" spans="2:17" s="41" customFormat="1">
      <c r="B31" s="41" t="s">
        <v>227</v>
      </c>
      <c r="C31" s="42">
        <v>19.295000076293945</v>
      </c>
      <c r="D31" s="49"/>
      <c r="E31" s="44"/>
      <c r="F31" s="44"/>
      <c r="G31" s="42">
        <v>14.390000343322754</v>
      </c>
      <c r="H31" s="49"/>
      <c r="I31" s="44"/>
      <c r="J31" s="44"/>
      <c r="K31" s="44"/>
      <c r="L31" s="44"/>
      <c r="M31" s="44"/>
      <c r="N31" s="44"/>
      <c r="O31" s="46"/>
      <c r="P31" s="47"/>
      <c r="Q31" s="48"/>
    </row>
    <row r="32" spans="2:17" s="41" customFormat="1" ht="15">
      <c r="B32" s="41" t="s">
        <v>227</v>
      </c>
      <c r="C32" s="42">
        <v>18.822999954223633</v>
      </c>
      <c r="D32" s="50">
        <f>STDEV(C30:C32)</f>
        <v>0.33375448703679617</v>
      </c>
      <c r="E32" s="51">
        <f>AVERAGE(C30:C32)</f>
        <v>19.059000015258789</v>
      </c>
      <c r="F32" s="44"/>
      <c r="G32" s="42">
        <v>14.383999824523926</v>
      </c>
      <c r="H32" s="52">
        <f>STDEV(G30:G32)</f>
        <v>8.8385457544195953E-2</v>
      </c>
      <c r="I32" s="51">
        <f>AVERAGE(G30:G32)</f>
        <v>14.438000043233236</v>
      </c>
      <c r="J32" s="44"/>
      <c r="K32" s="51">
        <f>E32-I32</f>
        <v>4.6209999720255528</v>
      </c>
      <c r="L32" s="51">
        <f>K32-$K$7</f>
        <v>-6.4263331095377616</v>
      </c>
      <c r="M32" s="51">
        <f>SQRT((D32*D32)+(H32*H32))</f>
        <v>0.3452593904913982</v>
      </c>
      <c r="N32" s="44"/>
      <c r="O32" s="53">
        <f>POWER(2,-L32)</f>
        <v>86.004074773229661</v>
      </c>
      <c r="P32" s="2">
        <f>M32/SQRT((COUNT(C30:C32)+COUNT(G30:G32)/2))</f>
        <v>0.18454890696931553</v>
      </c>
      <c r="Q32" s="48"/>
    </row>
    <row r="33" spans="2:17">
      <c r="B33" s="36" t="s">
        <v>228</v>
      </c>
      <c r="C33" s="30">
        <v>38.082000732421875</v>
      </c>
      <c r="D33" s="10"/>
      <c r="E33" s="8"/>
      <c r="F33" s="8"/>
      <c r="G33" s="30">
        <v>15.753000259399414</v>
      </c>
      <c r="I33" s="8"/>
      <c r="J33" s="8"/>
      <c r="K33" s="8"/>
      <c r="L33" s="8"/>
      <c r="M33" s="8"/>
      <c r="N33" s="8"/>
      <c r="O33" s="33"/>
    </row>
    <row r="34" spans="2:17">
      <c r="B34" s="36" t="s">
        <v>228</v>
      </c>
      <c r="C34" t="s">
        <v>9</v>
      </c>
      <c r="D34" s="9"/>
      <c r="E34" s="8"/>
      <c r="F34" s="8"/>
      <c r="G34" s="30">
        <v>15.791999816894531</v>
      </c>
      <c r="H34" s="9"/>
      <c r="I34" s="8"/>
      <c r="J34" s="8"/>
      <c r="K34" s="8"/>
      <c r="L34" s="8"/>
      <c r="M34" s="8"/>
      <c r="N34" s="8"/>
      <c r="O34" s="33"/>
    </row>
    <row r="35" spans="2:17" ht="15">
      <c r="B35" s="36" t="s">
        <v>228</v>
      </c>
      <c r="C35" t="s">
        <v>9</v>
      </c>
      <c r="D35" s="4" t="e">
        <f>STDEV(C33:C35)</f>
        <v>#DIV/0!</v>
      </c>
      <c r="E35" s="1">
        <f>AVERAGE(C33:C35)</f>
        <v>38.082000732421875</v>
      </c>
      <c r="F35" s="8"/>
      <c r="G35" s="30">
        <v>15.86400032043457</v>
      </c>
      <c r="H35" s="3">
        <f>STDEV(G33:G35)</f>
        <v>5.6311709180007642E-2</v>
      </c>
      <c r="I35" s="1">
        <f>AVERAGE(G33:G35)</f>
        <v>15.803000132242838</v>
      </c>
      <c r="J35" s="8"/>
      <c r="K35" s="1">
        <f>E35-I35</f>
        <v>22.279000600179039</v>
      </c>
      <c r="L35" s="1">
        <f>K35-$K$7</f>
        <v>11.231667518615724</v>
      </c>
      <c r="M35" s="27" t="e">
        <f>SQRT((D35*D35)+(H35*H35))</f>
        <v>#DIV/0!</v>
      </c>
      <c r="N35" s="14"/>
      <c r="O35" s="34">
        <f>POWER(2,-L35)</f>
        <v>4.158447046556934E-4</v>
      </c>
      <c r="P35" s="26" t="e">
        <f>M35/SQRT((COUNT(C33:C35)+COUNT(G33:G35)/2))</f>
        <v>#DIV/0!</v>
      </c>
    </row>
    <row r="36" spans="2:17">
      <c r="B36" s="36" t="s">
        <v>229</v>
      </c>
      <c r="C36" s="30">
        <v>26.715999603271484</v>
      </c>
      <c r="D36" s="10"/>
      <c r="E36" s="8"/>
      <c r="F36" s="8"/>
      <c r="G36" s="30">
        <v>16.472000122070312</v>
      </c>
      <c r="I36" s="8"/>
      <c r="J36" s="8"/>
      <c r="K36" s="8"/>
      <c r="L36" s="8"/>
      <c r="M36" s="8"/>
      <c r="N36" s="8"/>
      <c r="O36" s="33"/>
    </row>
    <row r="37" spans="2:17">
      <c r="B37" s="36" t="s">
        <v>229</v>
      </c>
      <c r="C37" s="30">
        <v>27.049999237060547</v>
      </c>
      <c r="D37" s="9"/>
      <c r="E37" s="8"/>
      <c r="F37" s="8"/>
      <c r="G37" s="30">
        <v>16.490999221801758</v>
      </c>
      <c r="H37" s="9"/>
      <c r="I37" s="8"/>
      <c r="J37" s="8"/>
      <c r="K37" s="8"/>
      <c r="L37" s="8"/>
      <c r="M37" s="8"/>
      <c r="N37" s="8"/>
      <c r="O37" s="33"/>
    </row>
    <row r="38" spans="2:17" ht="15">
      <c r="B38" s="36" t="s">
        <v>229</v>
      </c>
      <c r="C38" s="30">
        <v>26.556999206542969</v>
      </c>
      <c r="D38" s="4">
        <f>STDEV(C36:C38)</f>
        <v>0.2516233665690934</v>
      </c>
      <c r="E38" s="1">
        <f>AVERAGE(C36:C38)</f>
        <v>26.774332682291668</v>
      </c>
      <c r="F38" s="8"/>
      <c r="G38" s="30">
        <v>16.53700065612793</v>
      </c>
      <c r="H38" s="3">
        <f>STDEV(G36:G38)</f>
        <v>3.3421966774478229E-2</v>
      </c>
      <c r="I38" s="1">
        <f>AVERAGE(G36:G38)</f>
        <v>16.5</v>
      </c>
      <c r="J38" s="8"/>
      <c r="K38" s="1">
        <f>E38-I38</f>
        <v>10.274332682291668</v>
      </c>
      <c r="L38" s="1">
        <f>K38-$K$7</f>
        <v>-0.77300039927164654</v>
      </c>
      <c r="M38" s="27">
        <f>SQRT((D38*D38)+(H38*H38))</f>
        <v>0.25383330448670183</v>
      </c>
      <c r="N38" s="14"/>
      <c r="O38" s="34">
        <f>POWER(2,-L38)</f>
        <v>1.7088199547021858</v>
      </c>
      <c r="P38" s="26">
        <f>M38/SQRT((COUNT(C36:C38)+COUNT(G36:G38)/2))</f>
        <v>0.11965816726235771</v>
      </c>
    </row>
    <row r="39" spans="2:17">
      <c r="B39" s="36" t="s">
        <v>230</v>
      </c>
      <c r="C39" s="30">
        <v>21.131000518798828</v>
      </c>
      <c r="D39" s="10"/>
      <c r="E39" s="8"/>
      <c r="F39" s="8"/>
      <c r="G39" s="30">
        <v>15.237000465393066</v>
      </c>
      <c r="I39" s="8"/>
      <c r="J39" s="8"/>
      <c r="K39" s="8"/>
      <c r="L39" s="8"/>
      <c r="M39" s="8"/>
      <c r="N39" s="8"/>
      <c r="O39" s="33"/>
    </row>
    <row r="40" spans="2:17">
      <c r="B40" s="36" t="s">
        <v>230</v>
      </c>
      <c r="C40" s="30">
        <v>21.153999328613281</v>
      </c>
      <c r="D40" s="9"/>
      <c r="E40" s="8"/>
      <c r="F40" s="8"/>
      <c r="G40" s="30">
        <v>15.295000076293945</v>
      </c>
      <c r="H40" s="9"/>
      <c r="I40" s="8"/>
      <c r="J40" s="8"/>
      <c r="K40" s="8"/>
      <c r="L40" s="8"/>
      <c r="M40" s="8"/>
      <c r="N40" s="8"/>
      <c r="O40" s="33"/>
    </row>
    <row r="41" spans="2:17" ht="15">
      <c r="B41" s="36" t="s">
        <v>230</v>
      </c>
      <c r="C41" s="30">
        <v>21.083999633789062</v>
      </c>
      <c r="D41" s="4">
        <f>STDEV(C39:C41)</f>
        <v>3.5679092197126581E-2</v>
      </c>
      <c r="E41" s="1">
        <f>AVERAGE(C39:C41)</f>
        <v>21.122999827067058</v>
      </c>
      <c r="F41" s="8"/>
      <c r="G41" s="30">
        <v>15.222999572753906</v>
      </c>
      <c r="H41" s="3">
        <f>STDEV(G39:G41)</f>
        <v>3.8175149790943448E-2</v>
      </c>
      <c r="I41" s="1">
        <f>AVERAGE(G39:G41)</f>
        <v>15.251666704813639</v>
      </c>
      <c r="J41" s="8"/>
      <c r="K41" s="1">
        <f>E41-I41</f>
        <v>5.8713331222534197</v>
      </c>
      <c r="L41" s="1">
        <f>K41-$K$7</f>
        <v>-5.1759999593098946</v>
      </c>
      <c r="M41" s="27">
        <f>SQRT((D41*D41)+(H41*H41))</f>
        <v>5.2252652387912601E-2</v>
      </c>
      <c r="N41" s="14"/>
      <c r="O41" s="34">
        <f>POWER(2,-L41)</f>
        <v>36.151909846607097</v>
      </c>
      <c r="P41" s="26">
        <f>M41/SQRT((COUNT(C39:C41)+COUNT(G39:G41)/2))</f>
        <v>2.4632136558984299E-2</v>
      </c>
    </row>
    <row r="42" spans="2:17">
      <c r="B42" s="36" t="s">
        <v>231</v>
      </c>
      <c r="C42" t="s">
        <v>9</v>
      </c>
      <c r="D42" s="10"/>
      <c r="E42" s="8"/>
      <c r="F42" s="8"/>
      <c r="G42" s="30">
        <v>15.031000137329102</v>
      </c>
      <c r="I42" s="8"/>
      <c r="J42" s="8"/>
      <c r="K42" s="8"/>
      <c r="L42" s="8"/>
      <c r="M42" s="8"/>
      <c r="N42" s="8"/>
      <c r="O42" s="33"/>
    </row>
    <row r="43" spans="2:17">
      <c r="B43" s="36" t="s">
        <v>231</v>
      </c>
      <c r="C43" t="s">
        <v>9</v>
      </c>
      <c r="D43" s="9"/>
      <c r="E43" s="8"/>
      <c r="F43" s="8"/>
      <c r="G43" s="30">
        <v>15.010000228881836</v>
      </c>
      <c r="H43" s="9"/>
      <c r="I43" s="8"/>
      <c r="J43" s="8"/>
      <c r="K43" s="8"/>
      <c r="L43" s="8"/>
      <c r="M43" s="8"/>
      <c r="N43" s="8"/>
      <c r="O43" s="33"/>
    </row>
    <row r="44" spans="2:17" ht="15">
      <c r="B44" s="36" t="s">
        <v>231</v>
      </c>
      <c r="C44" t="s">
        <v>9</v>
      </c>
      <c r="D44" s="4" t="e">
        <f>STDEV(C42:C44)</f>
        <v>#DIV/0!</v>
      </c>
      <c r="E44" s="1" t="e">
        <f>AVERAGE(C42:C44)</f>
        <v>#DIV/0!</v>
      </c>
      <c r="F44" s="8"/>
      <c r="G44" s="30">
        <v>15.041000366210938</v>
      </c>
      <c r="H44" s="3">
        <f>STDEV(G42:G44)</f>
        <v>1.5821974418014334E-2</v>
      </c>
      <c r="I44" s="1">
        <f>AVERAGE(G42:G44)</f>
        <v>15.027333577473959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7">
      <c r="B45" s="36" t="s">
        <v>232</v>
      </c>
      <c r="C45" s="30">
        <v>29.253000259399414</v>
      </c>
      <c r="D45" s="10"/>
      <c r="E45" s="8"/>
      <c r="F45" s="8"/>
      <c r="G45" s="30">
        <v>16.419000625610352</v>
      </c>
      <c r="I45" s="8"/>
      <c r="J45" s="8"/>
      <c r="K45" s="8"/>
      <c r="L45" s="8"/>
      <c r="M45" s="8"/>
      <c r="N45" s="8"/>
      <c r="O45" s="33"/>
    </row>
    <row r="46" spans="2:17">
      <c r="B46" s="36" t="s">
        <v>232</v>
      </c>
      <c r="C46" s="30">
        <v>28.913000106811523</v>
      </c>
      <c r="D46" s="9"/>
      <c r="E46" s="8"/>
      <c r="F46" s="8"/>
      <c r="G46" s="30">
        <v>16.399999618530273</v>
      </c>
      <c r="H46" s="9"/>
      <c r="I46" s="8"/>
      <c r="J46" s="8"/>
      <c r="K46" s="8"/>
      <c r="L46" s="8"/>
      <c r="M46" s="8"/>
      <c r="N46" s="8"/>
      <c r="O46" s="33"/>
    </row>
    <row r="47" spans="2:17" ht="15">
      <c r="B47" s="36" t="s">
        <v>232</v>
      </c>
      <c r="C47" s="30">
        <v>28.694000244140625</v>
      </c>
      <c r="D47" s="4">
        <f>STDEV(C45:C47)</f>
        <v>0.28167417958490854</v>
      </c>
      <c r="E47" s="1">
        <f>AVERAGE(C45:C47)</f>
        <v>28.953333536783855</v>
      </c>
      <c r="F47" s="8"/>
      <c r="G47" s="30">
        <v>16.375</v>
      </c>
      <c r="H47" s="3">
        <f>STDEV(G45:G47)</f>
        <v>2.2068356874412949E-2</v>
      </c>
      <c r="I47" s="1">
        <f>AVERAGE(G45:G47)</f>
        <v>16.398000081380207</v>
      </c>
      <c r="J47" s="8"/>
      <c r="K47" s="1">
        <f>E47-I47</f>
        <v>12.555333455403648</v>
      </c>
      <c r="L47" s="1">
        <f>K47-$K$7</f>
        <v>1.5080003738403338</v>
      </c>
      <c r="M47" s="27">
        <f>SQRT((D47*D47)+(H47*H47))</f>
        <v>0.28253735296411298</v>
      </c>
      <c r="N47" s="14"/>
      <c r="O47" s="34">
        <f>POWER(2,-L47)</f>
        <v>0.35159820886989929</v>
      </c>
      <c r="P47" s="26">
        <f>M47/SQRT((COUNT(C45:C47)+COUNT(G45:G47)/2))</f>
        <v>0.13318938547961426</v>
      </c>
    </row>
    <row r="48" spans="2:17" s="41" customFormat="1">
      <c r="B48" s="41" t="s">
        <v>233</v>
      </c>
      <c r="C48" s="42">
        <v>20.461000442504883</v>
      </c>
      <c r="D48" s="43"/>
      <c r="E48" s="44"/>
      <c r="F48" s="44"/>
      <c r="G48" s="42">
        <v>14.567999839782715</v>
      </c>
      <c r="H48" s="45"/>
      <c r="I48" s="44"/>
      <c r="J48" s="44"/>
      <c r="K48" s="44"/>
      <c r="L48" s="44"/>
      <c r="M48" s="44"/>
      <c r="N48" s="44"/>
      <c r="O48" s="46"/>
      <c r="P48" s="47"/>
      <c r="Q48" s="48"/>
    </row>
    <row r="49" spans="2:17" s="41" customFormat="1">
      <c r="B49" s="41" t="s">
        <v>233</v>
      </c>
      <c r="C49" s="42"/>
      <c r="D49" s="49"/>
      <c r="E49" s="44"/>
      <c r="F49" s="44"/>
      <c r="G49" s="42">
        <v>14.524999618530273</v>
      </c>
      <c r="H49" s="49"/>
      <c r="I49" s="44"/>
      <c r="J49" s="44"/>
      <c r="K49" s="44"/>
      <c r="L49" s="44"/>
      <c r="M49" s="44"/>
      <c r="N49" s="44"/>
      <c r="O49" s="46"/>
      <c r="P49" s="47"/>
      <c r="Q49" s="48"/>
    </row>
    <row r="50" spans="2:17" s="41" customFormat="1" ht="15">
      <c r="B50" s="41" t="s">
        <v>233</v>
      </c>
      <c r="C50" s="42">
        <v>19.950000762939453</v>
      </c>
      <c r="D50" s="50">
        <f>STDEV(C48:C50)</f>
        <v>0.36133133860486821</v>
      </c>
      <c r="E50" s="51">
        <f>AVERAGE(C48:C50)</f>
        <v>20.205500602722168</v>
      </c>
      <c r="F50" s="44"/>
      <c r="G50" s="42">
        <v>14.548999786376953</v>
      </c>
      <c r="H50" s="52">
        <f>STDEV(G48:G50)</f>
        <v>2.1548507735840661E-2</v>
      </c>
      <c r="I50" s="51">
        <f>AVERAGE(G48:G50)</f>
        <v>14.547333081563314</v>
      </c>
      <c r="J50" s="44"/>
      <c r="K50" s="51">
        <f>E50-I50</f>
        <v>5.6581675211588536</v>
      </c>
      <c r="L50" s="51">
        <f>K50-$K$7</f>
        <v>-5.3891655604044608</v>
      </c>
      <c r="M50" s="51">
        <f>SQRT((D50*D50)+(H50*H50))</f>
        <v>0.36197330625838631</v>
      </c>
      <c r="N50" s="44"/>
      <c r="O50" s="53">
        <f>POWER(2,-L50)</f>
        <v>41.9083425688913</v>
      </c>
      <c r="P50" s="2">
        <f>M50/SQRT((COUNT(C48:C50)+COUNT(G48:G50)/2))</f>
        <v>0.19348287073952533</v>
      </c>
      <c r="Q50" s="48"/>
    </row>
    <row r="51" spans="2:17">
      <c r="B51" s="36" t="s">
        <v>234</v>
      </c>
      <c r="C51" t="s">
        <v>9</v>
      </c>
      <c r="D51" s="10"/>
      <c r="E51" s="8"/>
      <c r="F51" s="8"/>
      <c r="G51" s="30">
        <v>17.233999252319336</v>
      </c>
      <c r="I51" s="8"/>
      <c r="J51" s="8"/>
      <c r="K51" s="8"/>
      <c r="L51" s="8"/>
      <c r="M51" s="8"/>
      <c r="N51" s="8"/>
      <c r="O51" s="33"/>
    </row>
    <row r="52" spans="2:17">
      <c r="B52" s="36" t="s">
        <v>234</v>
      </c>
      <c r="C52" s="30">
        <v>39.494998931884766</v>
      </c>
      <c r="D52" s="9"/>
      <c r="E52" s="8"/>
      <c r="F52" s="8"/>
      <c r="G52" s="30">
        <v>16.930000305175781</v>
      </c>
      <c r="H52" s="9"/>
      <c r="I52" s="8"/>
      <c r="J52" s="8"/>
      <c r="K52" s="8"/>
      <c r="L52" s="8"/>
      <c r="M52" s="8"/>
      <c r="N52" s="8"/>
      <c r="O52" s="33"/>
    </row>
    <row r="53" spans="2:17" ht="15">
      <c r="B53" s="36" t="s">
        <v>234</v>
      </c>
      <c r="C53" s="30">
        <v>37.749000549316406</v>
      </c>
      <c r="D53" s="4">
        <f>STDEV(C51:C53)</f>
        <v>1.2346072962548307</v>
      </c>
      <c r="E53" s="1">
        <f>AVERAGE(C51:C53)</f>
        <v>38.621999740600586</v>
      </c>
      <c r="F53" s="8"/>
      <c r="G53" s="30">
        <v>17.184999465942383</v>
      </c>
      <c r="H53" s="3">
        <f>STDEV(G51:G53)</f>
        <v>0.16321811118921409</v>
      </c>
      <c r="I53" s="1">
        <f>AVERAGE(G51:G53)</f>
        <v>17.1163330078125</v>
      </c>
      <c r="J53" s="8"/>
      <c r="K53" s="1">
        <f>E53-I53</f>
        <v>21.505666732788086</v>
      </c>
      <c r="L53" s="1">
        <f>K53-$K$7</f>
        <v>10.458333651224772</v>
      </c>
      <c r="M53" s="27">
        <f>SQRT((D53*D53)+(H53*H53))</f>
        <v>1.2453494801804985</v>
      </c>
      <c r="N53" s="14"/>
      <c r="O53" s="34">
        <f>POWER(2,-L53)</f>
        <v>7.1076799907007586E-4</v>
      </c>
      <c r="P53" s="26">
        <f>M53/SQRT((COUNT(C51:C53)+COUNT(G51:G53)/2))</f>
        <v>0.66566729737606434</v>
      </c>
    </row>
    <row r="54" spans="2:17">
      <c r="B54" s="36" t="s">
        <v>235</v>
      </c>
      <c r="C54" s="30">
        <v>26.113000869750977</v>
      </c>
      <c r="D54" s="10"/>
      <c r="E54" s="8"/>
      <c r="F54" s="8"/>
      <c r="G54" s="30">
        <v>15.954999923706055</v>
      </c>
      <c r="I54" s="8"/>
      <c r="J54" s="8"/>
      <c r="K54" s="8"/>
      <c r="L54" s="8"/>
      <c r="M54" s="8"/>
      <c r="N54" s="8"/>
      <c r="O54" s="33"/>
    </row>
    <row r="55" spans="2:17">
      <c r="B55" s="36" t="s">
        <v>235</v>
      </c>
      <c r="C55" s="30">
        <v>26.319999694824219</v>
      </c>
      <c r="D55" s="9"/>
      <c r="E55" s="8"/>
      <c r="F55" s="8"/>
      <c r="G55" s="30">
        <v>15.857999801635742</v>
      </c>
      <c r="H55" s="9"/>
      <c r="I55" s="8"/>
      <c r="J55" s="8"/>
      <c r="K55" s="8"/>
      <c r="L55" s="8"/>
      <c r="M55" s="8"/>
      <c r="N55" s="8"/>
      <c r="O55" s="33"/>
    </row>
    <row r="56" spans="2:17" ht="15">
      <c r="B56" s="36" t="s">
        <v>235</v>
      </c>
      <c r="C56" s="30">
        <v>26.035999298095703</v>
      </c>
      <c r="D56" s="4">
        <f>STDEV(C54:C56)</f>
        <v>0.14687521969404232</v>
      </c>
      <c r="E56" s="1">
        <f>AVERAGE(C54:C56)</f>
        <v>26.156333287556965</v>
      </c>
      <c r="F56" s="8"/>
      <c r="G56" s="30">
        <v>15.857000350952148</v>
      </c>
      <c r="H56" s="3">
        <f>STDEV(G54:G56)</f>
        <v>5.6293781248128151E-2</v>
      </c>
      <c r="I56" s="1">
        <f>AVERAGE(G54:G56)</f>
        <v>15.890000025431315</v>
      </c>
      <c r="J56" s="8"/>
      <c r="K56" s="1">
        <f>E56-I56</f>
        <v>10.26633326212565</v>
      </c>
      <c r="L56" s="1">
        <f>K56-$K$7</f>
        <v>-0.78099981943766394</v>
      </c>
      <c r="M56" s="27">
        <f>SQRT((D56*D56)+(H56*H56))</f>
        <v>0.15729373785178258</v>
      </c>
      <c r="N56" s="14"/>
      <c r="O56" s="34">
        <f>POWER(2,-L56)</f>
        <v>1.718321294835665</v>
      </c>
      <c r="P56" s="26">
        <f>M56/SQRT((COUNT(C54:C56)+COUNT(G54:G56)/2))</f>
        <v>7.4148979115449737E-2</v>
      </c>
    </row>
    <row r="57" spans="2:17">
      <c r="B57" s="36" t="s">
        <v>236</v>
      </c>
      <c r="C57" s="30">
        <v>21.107999801635742</v>
      </c>
      <c r="D57" s="10"/>
      <c r="E57" s="8"/>
      <c r="F57" s="8"/>
      <c r="G57" s="30">
        <v>15.133000373840332</v>
      </c>
      <c r="I57" s="8"/>
      <c r="J57" s="8"/>
      <c r="K57" s="8"/>
      <c r="L57" s="8"/>
      <c r="M57" s="8"/>
      <c r="N57" s="8"/>
      <c r="O57" s="33"/>
    </row>
    <row r="58" spans="2:17">
      <c r="B58" s="36" t="s">
        <v>236</v>
      </c>
      <c r="C58" s="30">
        <v>20.891000747680664</v>
      </c>
      <c r="D58" s="9"/>
      <c r="E58" s="8"/>
      <c r="F58" s="8"/>
      <c r="G58" s="30">
        <v>15.173999786376953</v>
      </c>
      <c r="H58" s="9"/>
      <c r="I58" s="8"/>
      <c r="J58" s="8"/>
      <c r="K58" s="8"/>
      <c r="L58" s="8"/>
      <c r="M58" s="8"/>
      <c r="N58" s="8"/>
      <c r="O58" s="33"/>
    </row>
    <row r="59" spans="2:17" ht="15">
      <c r="B59" s="36" t="s">
        <v>236</v>
      </c>
      <c r="C59" s="30">
        <v>20.757999420166016</v>
      </c>
      <c r="D59" s="4">
        <f>STDEV(C57:C59)</f>
        <v>0.17667211134708077</v>
      </c>
      <c r="E59" s="1">
        <f>AVERAGE(C57:C59)</f>
        <v>20.918999989827473</v>
      </c>
      <c r="F59" s="8"/>
      <c r="G59" s="30">
        <v>15.229999542236328</v>
      </c>
      <c r="H59" s="3">
        <f>STDEV(G57:G59)</f>
        <v>4.8692509954770348E-2</v>
      </c>
      <c r="I59" s="1">
        <f>AVERAGE(G57:G59)</f>
        <v>15.178999900817871</v>
      </c>
      <c r="J59" s="8"/>
      <c r="K59" s="1">
        <f>E59-I59</f>
        <v>5.7400000890096017</v>
      </c>
      <c r="L59" s="1">
        <f>K59-$K$7</f>
        <v>-5.3073329925537127</v>
      </c>
      <c r="M59" s="27">
        <f>SQRT((D59*D59)+(H59*H59))</f>
        <v>0.18325936661881903</v>
      </c>
      <c r="N59" s="14"/>
      <c r="O59" s="34">
        <f>POWER(2,-L59)</f>
        <v>39.597377846927607</v>
      </c>
      <c r="P59" s="26">
        <f>M59/SQRT((COUNT(C57:C59)+COUNT(G57:G59)/2))</f>
        <v>8.6389293901412381E-2</v>
      </c>
    </row>
    <row r="60" spans="2:17">
      <c r="B60" s="36" t="s">
        <v>237</v>
      </c>
      <c r="C60" s="30">
        <v>36.577999114990234</v>
      </c>
      <c r="D60" s="10"/>
      <c r="E60" s="8"/>
      <c r="F60" s="8"/>
      <c r="G60" s="30">
        <v>15.647000312805176</v>
      </c>
      <c r="I60" s="8"/>
      <c r="J60" s="8"/>
      <c r="K60" s="8"/>
      <c r="L60" s="8"/>
      <c r="M60" s="8"/>
      <c r="N60" s="8"/>
      <c r="O60" s="33"/>
    </row>
    <row r="61" spans="2:17">
      <c r="B61" s="36" t="s">
        <v>237</v>
      </c>
      <c r="C61" s="30">
        <v>35.787998199462891</v>
      </c>
      <c r="D61" s="9"/>
      <c r="E61" s="8"/>
      <c r="F61" s="8"/>
      <c r="G61" s="30">
        <v>15.644000053405762</v>
      </c>
      <c r="H61" s="9"/>
      <c r="I61" s="8"/>
      <c r="J61" s="8"/>
      <c r="K61" s="8"/>
      <c r="L61" s="8"/>
      <c r="M61" s="8"/>
      <c r="N61" s="8"/>
      <c r="O61" s="33"/>
    </row>
    <row r="62" spans="2:17" ht="15">
      <c r="B62" s="36" t="s">
        <v>237</v>
      </c>
      <c r="C62" s="30">
        <v>34.485000610351562</v>
      </c>
      <c r="D62" s="4">
        <f>STDEV(C60:C62)</f>
        <v>1.0569253288181155</v>
      </c>
      <c r="E62" s="1">
        <f>AVERAGE(C60:C62)</f>
        <v>35.616999308268227</v>
      </c>
      <c r="F62" s="8"/>
      <c r="G62" s="30">
        <v>15.690999984741211</v>
      </c>
      <c r="H62" s="3">
        <f>STDEV(G60:G62)</f>
        <v>2.6312120883981188E-2</v>
      </c>
      <c r="I62" s="1">
        <f>AVERAGE(G60:G62)</f>
        <v>15.660666783650717</v>
      </c>
      <c r="J62" s="8"/>
      <c r="K62" s="1">
        <f>E62-I62</f>
        <v>19.956332524617508</v>
      </c>
      <c r="L62" s="1">
        <f>K62-$K$7</f>
        <v>8.9089994430541939</v>
      </c>
      <c r="M62" s="27">
        <f>SQRT((D62*D62)+(H62*H62))</f>
        <v>1.0572527977748249</v>
      </c>
      <c r="N62" s="14"/>
      <c r="O62" s="34">
        <f>POWER(2,-L62)</f>
        <v>2.0802902628391327E-3</v>
      </c>
      <c r="P62" s="26">
        <f>M62/SQRT((COUNT(C60:C62)+COUNT(G60:G62)/2))</f>
        <v>0.49839374849001894</v>
      </c>
    </row>
    <row r="63" spans="2:17">
      <c r="B63" s="36" t="s">
        <v>238</v>
      </c>
      <c r="C63" s="30">
        <v>23.01300048828125</v>
      </c>
      <c r="D63" s="10"/>
      <c r="E63" s="8"/>
      <c r="F63" s="8"/>
      <c r="G63" s="30">
        <v>15.093000411987305</v>
      </c>
      <c r="I63" s="8"/>
      <c r="J63" s="8"/>
      <c r="K63" s="8"/>
      <c r="L63" s="8"/>
      <c r="M63" s="8"/>
      <c r="N63" s="8"/>
      <c r="O63" s="33"/>
    </row>
    <row r="64" spans="2:17">
      <c r="B64" s="36" t="s">
        <v>238</v>
      </c>
      <c r="C64" s="30">
        <v>23.055999755859375</v>
      </c>
      <c r="D64" s="9"/>
      <c r="E64" s="8"/>
      <c r="F64" s="8"/>
      <c r="G64" s="30">
        <v>15.190999984741211</v>
      </c>
      <c r="H64" s="9"/>
      <c r="I64" s="8"/>
      <c r="J64" s="8"/>
      <c r="K64" s="8"/>
      <c r="L64" s="8"/>
      <c r="M64" s="8"/>
      <c r="N64" s="8"/>
      <c r="O64" s="33"/>
    </row>
    <row r="65" spans="2:16" ht="15">
      <c r="B65" s="36" t="s">
        <v>238</v>
      </c>
      <c r="C65" s="30">
        <v>22.847000122070312</v>
      </c>
      <c r="D65" s="4">
        <f>STDEV(C63:C65)</f>
        <v>0.1103674963613101</v>
      </c>
      <c r="E65" s="1">
        <f>AVERAGE(C63:C65)</f>
        <v>22.972000122070312</v>
      </c>
      <c r="F65" s="8"/>
      <c r="G65" s="30">
        <v>15.171999931335449</v>
      </c>
      <c r="H65" s="3">
        <f>STDEV(G63:G65)</f>
        <v>5.1970893050193367E-2</v>
      </c>
      <c r="I65" s="1">
        <f>AVERAGE(G63:G65)</f>
        <v>15.152000109354654</v>
      </c>
      <c r="J65" s="8"/>
      <c r="K65" s="1">
        <f>E65-I65</f>
        <v>7.8200000127156581</v>
      </c>
      <c r="L65" s="1">
        <f>K65-$K$7</f>
        <v>-3.2273330688476562</v>
      </c>
      <c r="M65" s="27">
        <f>SQRT((D65*D65)+(H65*H65))</f>
        <v>0.12199163076825573</v>
      </c>
      <c r="N65" s="14"/>
      <c r="O65" s="34">
        <f>POWER(2,-L65)</f>
        <v>9.3653510208593502</v>
      </c>
      <c r="P65" s="26">
        <f>M65/SQRT((COUNT(C63:C65)+COUNT(G63:G65)/2))</f>
        <v>5.7507406242826069E-2</v>
      </c>
    </row>
    <row r="66" spans="2:16">
      <c r="B66" s="36" t="s">
        <v>239</v>
      </c>
      <c r="C66" s="30">
        <v>19.488000869750977</v>
      </c>
      <c r="D66" s="10"/>
      <c r="E66" s="8"/>
      <c r="F66" s="8"/>
      <c r="G66" s="30">
        <v>14.076000213623047</v>
      </c>
      <c r="I66" s="8"/>
      <c r="J66" s="8"/>
      <c r="K66" s="8"/>
      <c r="L66" s="8"/>
      <c r="M66" s="8"/>
      <c r="N66" s="8"/>
      <c r="O66" s="33"/>
    </row>
    <row r="67" spans="2:16">
      <c r="B67" s="36" t="s">
        <v>239</v>
      </c>
      <c r="C67" s="30">
        <v>19.666000366210938</v>
      </c>
      <c r="D67" s="9"/>
      <c r="E67" s="8"/>
      <c r="F67" s="8"/>
      <c r="G67" s="30">
        <v>14.111000061035156</v>
      </c>
      <c r="H67" s="9"/>
      <c r="I67" s="8"/>
      <c r="J67" s="8"/>
      <c r="K67" s="8"/>
      <c r="L67" s="8"/>
      <c r="M67" s="8"/>
      <c r="N67" s="8"/>
      <c r="O67" s="33"/>
    </row>
    <row r="68" spans="2:16" ht="15">
      <c r="B68" s="36" t="s">
        <v>239</v>
      </c>
      <c r="C68" s="30">
        <v>19.596000671386719</v>
      </c>
      <c r="D68" s="4">
        <f>STDEV(C66:C68)</f>
        <v>8.967323566598441E-2</v>
      </c>
      <c r="E68" s="1">
        <f>AVERAGE(C66:C68)</f>
        <v>19.583333969116211</v>
      </c>
      <c r="F68" s="8"/>
      <c r="G68" s="30">
        <v>14.064999580383301</v>
      </c>
      <c r="H68" s="3">
        <f>STDEV(G66:G68)</f>
        <v>2.4020988984455777E-2</v>
      </c>
      <c r="I68" s="1">
        <f>AVERAGE(G66:G68)</f>
        <v>14.083999951680502</v>
      </c>
      <c r="J68" s="8"/>
      <c r="K68" s="1">
        <f>E68-I68</f>
        <v>5.499334017435709</v>
      </c>
      <c r="L68" s="1">
        <f>K68-$K$7</f>
        <v>-5.5479990641276054</v>
      </c>
      <c r="M68" s="27">
        <f>SQRT((D68*D68)+(H68*H68))</f>
        <v>9.2834783926061495E-2</v>
      </c>
      <c r="N68" s="14"/>
      <c r="O68" s="34">
        <f>POWER(2,-L68)</f>
        <v>46.785807998963335</v>
      </c>
      <c r="P68" s="26">
        <f>M68/SQRT((COUNT(C66:C68)+COUNT(G66:G68)/2))</f>
        <v>4.3762736829403993E-2</v>
      </c>
    </row>
    <row r="69" spans="2:16">
      <c r="B69" s="36" t="s">
        <v>240</v>
      </c>
      <c r="C69" s="30">
        <v>34.958000183105469</v>
      </c>
      <c r="D69" s="10"/>
      <c r="E69" s="8"/>
      <c r="F69" s="8"/>
      <c r="G69" s="30">
        <v>16.504999160766602</v>
      </c>
      <c r="I69" s="8"/>
      <c r="J69" s="8"/>
      <c r="K69" s="8"/>
      <c r="L69" s="8"/>
      <c r="M69" s="8"/>
      <c r="N69" s="8"/>
      <c r="O69" s="33"/>
    </row>
    <row r="70" spans="2:16">
      <c r="B70" s="36" t="s">
        <v>240</v>
      </c>
      <c r="C70" t="s">
        <v>9</v>
      </c>
      <c r="D70" s="9"/>
      <c r="E70" s="8"/>
      <c r="F70" s="8"/>
      <c r="G70" s="30">
        <v>16.500999450683594</v>
      </c>
      <c r="H70" s="9"/>
      <c r="I70" s="8"/>
      <c r="J70" s="8"/>
      <c r="K70" s="8"/>
      <c r="L70" s="8"/>
      <c r="M70" s="8"/>
      <c r="N70" s="8"/>
      <c r="O70" s="33"/>
    </row>
    <row r="71" spans="2:16" ht="15">
      <c r="B71" s="36" t="s">
        <v>240</v>
      </c>
      <c r="C71" t="s">
        <v>9</v>
      </c>
      <c r="D71" s="4" t="e">
        <f>STDEV(C69:C71)</f>
        <v>#DIV/0!</v>
      </c>
      <c r="E71" s="1">
        <f>AVERAGE(C69:C71)</f>
        <v>34.958000183105469</v>
      </c>
      <c r="F71" s="8"/>
      <c r="G71" s="30">
        <v>16.496000289916992</v>
      </c>
      <c r="H71" s="3">
        <f>STDEV(G69:G71)</f>
        <v>4.5086761857259178E-3</v>
      </c>
      <c r="I71" s="1">
        <f>AVERAGE(G69:G71)</f>
        <v>16.50066630045573</v>
      </c>
      <c r="J71" s="8"/>
      <c r="K71" s="1">
        <f>E71-I71</f>
        <v>18.457333882649738</v>
      </c>
      <c r="L71" s="1">
        <f>K71-$K$7</f>
        <v>7.410000801086424</v>
      </c>
      <c r="M71" s="27" t="e">
        <f>SQRT((D71*D71)+(H71*H71))</f>
        <v>#DIV/0!</v>
      </c>
      <c r="N71" s="14"/>
      <c r="O71" s="34">
        <f>POWER(2,-L71)</f>
        <v>5.8798668421552354E-3</v>
      </c>
      <c r="P71" s="26" t="e">
        <f>M71/SQRT((COUNT(C69:C71)+COUNT(G69:G71)/2))</f>
        <v>#DIV/0!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Elena Nikolaeva</cp:lastModifiedBy>
  <cp:lastPrinted>2006-05-26T11:48:22Z</cp:lastPrinted>
  <dcterms:created xsi:type="dcterms:W3CDTF">2004-01-30T12:41:56Z</dcterms:created>
  <dcterms:modified xsi:type="dcterms:W3CDTF">2015-09-23T17:35:51Z</dcterms:modified>
</cp:coreProperties>
</file>